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emand\Downloads\Assessment 2 - 47724501\"/>
    </mc:Choice>
  </mc:AlternateContent>
  <xr:revisionPtr revIDLastSave="0" documentId="13_ncr:1_{75D85B4E-6EB3-4C73-A155-FBCCFBE289C4}" xr6:coauthVersionLast="47" xr6:coauthVersionMax="47" xr10:uidLastSave="{00000000-0000-0000-0000-000000000000}"/>
  <bookViews>
    <workbookView xWindow="-110" yWindow="-110" windowWidth="22620" windowHeight="13500" firstSheet="1" activeTab="9" xr2:uid="{DEB8C484-B285-41F7-9D5C-58B0FA9178DD}"/>
  </bookViews>
  <sheets>
    <sheet name="laptop_prices" sheetId="1" r:id="rId1"/>
    <sheet name="laptop_lookup" sheetId="2" r:id="rId2"/>
    <sheet name="Sheet1" sheetId="3" r:id="rId3"/>
    <sheet name="Sheet2" sheetId="4" r:id="rId4"/>
    <sheet name="Sheet3" sheetId="5" r:id="rId5"/>
    <sheet name="Sheet5" sheetId="6" r:id="rId6"/>
    <sheet name="Sheet6" sheetId="8" r:id="rId7"/>
    <sheet name="Sheet7" sheetId="21" r:id="rId8"/>
    <sheet name="Sheet8" sheetId="22" r:id="rId9"/>
    <sheet name="Sheet9" sheetId="23" r:id="rId10"/>
  </sheets>
  <externalReferences>
    <externalReference r:id="rId11"/>
  </externalReferences>
  <definedNames>
    <definedName name="_xlchart.v1.0" hidden="1">laptop_prices!$H$1276</definedName>
    <definedName name="_xlchart.v1.1" hidden="1">laptop_prices!$M$1276</definedName>
    <definedName name="_xlchart.v1.2" hidden="1">laptop_prices!$M$2:$M$1275</definedName>
    <definedName name="_xlchart.v1.3" hidden="1">[1]laptop_prices!$G$1</definedName>
    <definedName name="_xlchart.v1.4" hidden="1">[1]laptop_prices!$G$2:$G$1276</definedName>
    <definedName name="_xlchart.v1.5" hidden="1">[1]laptop_prices!$R$1</definedName>
    <definedName name="_xlchart.v1.6" hidden="1">[1]laptop_prices!$R$2:$R$1276</definedName>
    <definedName name="_xlcn.WorksheetConnection_Excel2.xlsxTable11" hidden="1">Table1[]</definedName>
    <definedName name="_xlcn.WorksheetConnection_laptop_pricesCD1" hidden="1">laptop_prices!$C:$D</definedName>
  </definedNames>
  <calcPr calcId="191028"/>
  <pivotCaches>
    <pivotCache cacheId="0" r:id="rId12"/>
    <pivotCache cacheId="1" r:id="rId13"/>
    <pivotCache cacheId="2" r:id="rId14"/>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laptop_prices!$C:$D"/>
          <x15:modelTable id="Table1" name="Table1" connection="WorksheetConnection_Excel (2).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B8" i="4"/>
  <c r="B7" i="4"/>
  <c r="B6" i="4"/>
  <c r="B5" i="4"/>
  <c r="B4" i="4"/>
  <c r="B3" i="4"/>
  <c r="B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BD3894-7B3F-4170-BC14-77FD0B65DFE5}"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2" xr16:uid="{12531EC3-0504-48EA-A94E-09490FC91A0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280E7E5-5708-41F1-9D7B-105D55EFCEF0}" name="WorksheetConnection_Excel (2).xlsx!Table1" type="102" refreshedVersion="8" minRefreshableVersion="5">
    <extLst>
      <ext xmlns:x15="http://schemas.microsoft.com/office/spreadsheetml/2010/11/main" uri="{DE250136-89BD-433C-8126-D09CA5730AF9}">
        <x15:connection id="Table1">
          <x15:rangePr sourceName="_xlcn.WorksheetConnection_Excel2.xlsxTable11"/>
        </x15:connection>
      </ext>
    </extLst>
  </connection>
  <connection id="4" xr16:uid="{34DB492B-1D49-41FE-8718-7160FC2C1935}" name="WorksheetConnection_laptop_prices!$C:$D" type="102" refreshedVersion="8" minRefreshableVersion="5">
    <extLst>
      <ext xmlns:x15="http://schemas.microsoft.com/office/spreadsheetml/2010/11/main" uri="{DE250136-89BD-433C-8126-D09CA5730AF9}">
        <x15:connection id="Range" autoDelete="1">
          <x15:rangePr sourceName="_xlcn.WorksheetConnection_laptop_pricesCD1"/>
        </x15:connection>
      </ext>
    </extLst>
  </connection>
</connections>
</file>

<file path=xl/sharedStrings.xml><?xml version="1.0" encoding="utf-8"?>
<sst xmlns="http://schemas.openxmlformats.org/spreadsheetml/2006/main" count="17840" uniqueCount="913">
  <si>
    <t>Company</t>
  </si>
  <si>
    <t>Product</t>
  </si>
  <si>
    <t>TypeName</t>
  </si>
  <si>
    <t>Inches</t>
  </si>
  <si>
    <t>Ram</t>
  </si>
  <si>
    <t>OS</t>
  </si>
  <si>
    <t>Weight</t>
  </si>
  <si>
    <t>Price_euros</t>
  </si>
  <si>
    <t>Screen</t>
  </si>
  <si>
    <t>ScreenW</t>
  </si>
  <si>
    <t>ScreenH</t>
  </si>
  <si>
    <t>Touchscreen</t>
  </si>
  <si>
    <t>IPSpanel</t>
  </si>
  <si>
    <t>RetinaDisplay</t>
  </si>
  <si>
    <t>CPU_company</t>
  </si>
  <si>
    <t>CPU_freq</t>
  </si>
  <si>
    <t>CPU_model</t>
  </si>
  <si>
    <t>PrimaryStorage</t>
  </si>
  <si>
    <t>SecondaryStorage</t>
  </si>
  <si>
    <t>PrimaryStorageType</t>
  </si>
  <si>
    <t>SecondaryStorageType</t>
  </si>
  <si>
    <t>GPU_company</t>
  </si>
  <si>
    <t>GPU_model</t>
  </si>
  <si>
    <t>MacBook Pro</t>
  </si>
  <si>
    <t>Ultrabook</t>
  </si>
  <si>
    <t>macOS</t>
  </si>
  <si>
    <t>Standard</t>
  </si>
  <si>
    <t>No</t>
  </si>
  <si>
    <t>Yes</t>
  </si>
  <si>
    <t>Intel</t>
  </si>
  <si>
    <t>Core i5</t>
  </si>
  <si>
    <t>SSD</t>
  </si>
  <si>
    <t>Iris Plus Graphics 640</t>
  </si>
  <si>
    <t>Macbook Air</t>
  </si>
  <si>
    <t>Flash Storage</t>
  </si>
  <si>
    <t>HD Graphics 6000</t>
  </si>
  <si>
    <t>250 G6</t>
  </si>
  <si>
    <t>Notebook</t>
  </si>
  <si>
    <t>No OS</t>
  </si>
  <si>
    <t>Full HD</t>
  </si>
  <si>
    <t>Core i5 7200U</t>
  </si>
  <si>
    <t>HD Graphics 620</t>
  </si>
  <si>
    <t>Core i7</t>
  </si>
  <si>
    <t>AMD</t>
  </si>
  <si>
    <t>Radeon Pro 455</t>
  </si>
  <si>
    <t>Iris Plus Graphics 650</t>
  </si>
  <si>
    <t>Aspire 3</t>
  </si>
  <si>
    <t>Windows 10</t>
  </si>
  <si>
    <t>A9-Series 9420</t>
  </si>
  <si>
    <t>HDD</t>
  </si>
  <si>
    <t>Radeon R5</t>
  </si>
  <si>
    <t>Mac OS X</t>
  </si>
  <si>
    <t>Iris Pro Graphics</t>
  </si>
  <si>
    <t>ZenBook UX430UN</t>
  </si>
  <si>
    <t>Core i7 8550U</t>
  </si>
  <si>
    <t>Nvidia</t>
  </si>
  <si>
    <t>GeForce MX150</t>
  </si>
  <si>
    <t>Swift 3</t>
  </si>
  <si>
    <t>Core i5 8250U</t>
  </si>
  <si>
    <t>UHD Graphics 620</t>
  </si>
  <si>
    <t>Core i3 6006U</t>
  </si>
  <si>
    <t>HD Graphics 520</t>
  </si>
  <si>
    <t>Radeon Pro 555</t>
  </si>
  <si>
    <t>Inspiron 3567</t>
  </si>
  <si>
    <t>Radeon R5 M430</t>
  </si>
  <si>
    <t>MacBook 12"</t>
  </si>
  <si>
    <t>Core M m3</t>
  </si>
  <si>
    <t>HD Graphics 615</t>
  </si>
  <si>
    <t>Core i7 7500U</t>
  </si>
  <si>
    <t>Radeon Pro 560</t>
  </si>
  <si>
    <t>IdeaPad 320-15IKB</t>
  </si>
  <si>
    <t>Core i3 7100U</t>
  </si>
  <si>
    <t>GeForce 940MX</t>
  </si>
  <si>
    <t>XPS 13</t>
  </si>
  <si>
    <t>Vivobook E200HA</t>
  </si>
  <si>
    <t>Netbook</t>
  </si>
  <si>
    <t>Atom x5-Z8350</t>
  </si>
  <si>
    <t>HD Graphics 400</t>
  </si>
  <si>
    <t>Legion Y520-15IKBN</t>
  </si>
  <si>
    <t>Gaming</t>
  </si>
  <si>
    <t>Core i5 7300HQ</t>
  </si>
  <si>
    <t>GeForce GTX 1050</t>
  </si>
  <si>
    <t>255 G6</t>
  </si>
  <si>
    <t>E-Series E2-9000e</t>
  </si>
  <si>
    <t>Radeon R2</t>
  </si>
  <si>
    <t>Inspiron 5379</t>
  </si>
  <si>
    <t>2 in 1 Convertible</t>
  </si>
  <si>
    <t>15-BS101nv (i7-8550U/8GB/256GB/FHD/W10)</t>
  </si>
  <si>
    <t>MacBook Air</t>
  </si>
  <si>
    <t>Inspiron 5570</t>
  </si>
  <si>
    <t>Radeon 530</t>
  </si>
  <si>
    <t>Latitude 5590</t>
  </si>
  <si>
    <t>Core i7 8650U</t>
  </si>
  <si>
    <t>ProBook 470</t>
  </si>
  <si>
    <t>GeForce 930MX</t>
  </si>
  <si>
    <t>LapBook 15.6"</t>
  </si>
  <si>
    <t>Atom x5-Z8300</t>
  </si>
  <si>
    <t>HD Graphics</t>
  </si>
  <si>
    <t>E402WA-GA010T (E2-6110/2GB/32GB/W10)</t>
  </si>
  <si>
    <t>E-Series E2-6110</t>
  </si>
  <si>
    <t>17-ak001nv (A6-9220/4GB/500GB/Radeon</t>
  </si>
  <si>
    <t>A6-Series 9220</t>
  </si>
  <si>
    <t>Quad HD+</t>
  </si>
  <si>
    <t>IdeaPad 120S-14IAP</t>
  </si>
  <si>
    <t>Celeron Dual Core N3350</t>
  </si>
  <si>
    <t>HD Graphics 500</t>
  </si>
  <si>
    <t>Linux</t>
  </si>
  <si>
    <t>Core i3 7130U</t>
  </si>
  <si>
    <t>Inspiron 5770</t>
  </si>
  <si>
    <t>ProBook 450</t>
  </si>
  <si>
    <t xml:space="preserve">GeForce 930MX </t>
  </si>
  <si>
    <t>X540UA-DM186 (i3-6006U/4GB/1TB/FHD/Linux)</t>
  </si>
  <si>
    <t>Inspiron 7577</t>
  </si>
  <si>
    <t>Core i7 7700HQ</t>
  </si>
  <si>
    <t>GeForce GTX 1060</t>
  </si>
  <si>
    <t>X542UQ-GO005 (i5-7200U/8GB/1TB/GeForce</t>
  </si>
  <si>
    <t>Aspire A515-51G</t>
  </si>
  <si>
    <t>Inspiron 7773</t>
  </si>
  <si>
    <t>GeForce 150MX</t>
  </si>
  <si>
    <t>Iris Graphics 540</t>
  </si>
  <si>
    <t>IdeaPad 320-15ISK</t>
  </si>
  <si>
    <t>Rog Strix</t>
  </si>
  <si>
    <t>Ryzen 1700</t>
  </si>
  <si>
    <t>Radeon RX 580</t>
  </si>
  <si>
    <t>X751NV-TY001T (N4200/4GB/1TB/GeForce</t>
  </si>
  <si>
    <t>Pentium Quad Core N4200</t>
  </si>
  <si>
    <t>GeForce 920MX</t>
  </si>
  <si>
    <t>Yoga Book</t>
  </si>
  <si>
    <t>Android</t>
  </si>
  <si>
    <t>Atom x5-Z8550</t>
  </si>
  <si>
    <t>Radeon R4 Graphics</t>
  </si>
  <si>
    <t>ProBook 430</t>
  </si>
  <si>
    <t>Inspiron 3576</t>
  </si>
  <si>
    <t>Radeon 520</t>
  </si>
  <si>
    <t>15-bs002nv (i3-6006U/4GB/128GB/FHD/W10)</t>
  </si>
  <si>
    <t>VivoBook Max</t>
  </si>
  <si>
    <t>GS73VR 7RG</t>
  </si>
  <si>
    <t>GeForce GTX 1070</t>
  </si>
  <si>
    <t>X541UA-DM1897 (i3-6006U/4GB/256GB/FHD/Linux)</t>
  </si>
  <si>
    <t>Vostro 5471</t>
  </si>
  <si>
    <t>IdeaPad 520S-14IKB</t>
  </si>
  <si>
    <t>UX410UA-GV350T (i5-8250U/8GB/256GB/FHD/W10)</t>
  </si>
  <si>
    <t>ZenBook Pro</t>
  </si>
  <si>
    <t>GeForce GTX 1050 Ti</t>
  </si>
  <si>
    <t>Stream 14-AX040wm</t>
  </si>
  <si>
    <t>Celeron Dual Core N3060</t>
  </si>
  <si>
    <t>V310-15ISK (i5-7200U/4GB/1TB/FHD/W10)</t>
  </si>
  <si>
    <t>FX753VE-GC093 (i7-7700HQ/12GB/1TB/GeForce</t>
  </si>
  <si>
    <t>Surface Laptop</t>
  </si>
  <si>
    <t>Windows 10 S</t>
  </si>
  <si>
    <t>Inspiron 5370</t>
  </si>
  <si>
    <t>GL72M 7RDX</t>
  </si>
  <si>
    <t>Aspire E5-475</t>
  </si>
  <si>
    <t>FX503VD-E4022T (i7-7700HQ/8GB/1TB/GeForce</t>
  </si>
  <si>
    <t>IdeaPad 320-15IKBN</t>
  </si>
  <si>
    <t>Aspire A515-51G-32MX</t>
  </si>
  <si>
    <t>GeForce MX130</t>
  </si>
  <si>
    <t>ProBook 440</t>
  </si>
  <si>
    <t>IdeaPad 320-15AST</t>
  </si>
  <si>
    <t>R4 Graphics</t>
  </si>
  <si>
    <t>Pavilion 15-CK000nv</t>
  </si>
  <si>
    <t>GeForce GTX 940MX</t>
  </si>
  <si>
    <t>FX503VM-E4007T (i7-7700HQ/16GB/1TB</t>
  </si>
  <si>
    <t>FX550IK-DM018T (FX-9830P/8GB/1TB/Radeon</t>
  </si>
  <si>
    <t>FX 9830P</t>
  </si>
  <si>
    <t>Radeon RX 560</t>
  </si>
  <si>
    <t>Aspire 5</t>
  </si>
  <si>
    <t>Probook 430</t>
  </si>
  <si>
    <t>Zenbook UX430UA</t>
  </si>
  <si>
    <t>Spin 5</t>
  </si>
  <si>
    <t>X541UV-DM1439T (i3-7100U/6GB/256GB/GeForce</t>
  </si>
  <si>
    <t>GeForce 920M</t>
  </si>
  <si>
    <t>Omen 15-ce007nv</t>
  </si>
  <si>
    <t>15-bs017nv (i7-7500U/8GB/256GB/Radeon</t>
  </si>
  <si>
    <t>15-bw000nv (E2-9000e/4GB/500GB/Radeon</t>
  </si>
  <si>
    <t>Envy 13-ad009n</t>
  </si>
  <si>
    <t>Pavilion 14-BK001nv</t>
  </si>
  <si>
    <t>Ideapad 310-15ISK</t>
  </si>
  <si>
    <t>UX430UQ-GV209R (i7-7500U/8GB/256GB/GeForce</t>
  </si>
  <si>
    <t>GP62M 7REX</t>
  </si>
  <si>
    <t>Thinkpad T470</t>
  </si>
  <si>
    <t>VivoBook S15</t>
  </si>
  <si>
    <t>Core i7 7560U</t>
  </si>
  <si>
    <t>ThinkPad Yoga</t>
  </si>
  <si>
    <t>Probook 440</t>
  </si>
  <si>
    <t>Spectre x360</t>
  </si>
  <si>
    <t>Inspiron 7570</t>
  </si>
  <si>
    <t>X705UV-BX074T (i3-6006U/4GB/1TB/GeForce</t>
  </si>
  <si>
    <t>Spin 3</t>
  </si>
  <si>
    <t>GS63VR 7RG</t>
  </si>
  <si>
    <t>Probook 470</t>
  </si>
  <si>
    <t>E402WA-GA007T (E2-6110/4GB/64GB/W10</t>
  </si>
  <si>
    <t>E-Series 6110</t>
  </si>
  <si>
    <t>Inspiron 5567</t>
  </si>
  <si>
    <t>Radeon R7 M445</t>
  </si>
  <si>
    <t>Aspire A515-51G-37JS</t>
  </si>
  <si>
    <t>15-BS078nr (i7-7500U/8GB/1TB/W10)</t>
  </si>
  <si>
    <t>V110-15IAP (N3350/4GB/1TB/No</t>
  </si>
  <si>
    <t>FX753VD-GC086T (i5-7300HQ/8GB/1TB</t>
  </si>
  <si>
    <t>Envy 13-AD007nv</t>
  </si>
  <si>
    <t>ThinkPad E480</t>
  </si>
  <si>
    <t>Radeon RX 550</t>
  </si>
  <si>
    <t>GeForce GTX 1050M</t>
  </si>
  <si>
    <t>Satellite Pro</t>
  </si>
  <si>
    <t>Core i5 6200U</t>
  </si>
  <si>
    <t>ZenBook UX430UA</t>
  </si>
  <si>
    <t>EliteBook Folio</t>
  </si>
  <si>
    <t>4K Ultra HD</t>
  </si>
  <si>
    <t>Core M 6Y75</t>
  </si>
  <si>
    <t>HD Graphics 515</t>
  </si>
  <si>
    <t>X541NA (N3350/4GB/1TB/FHD/W10)</t>
  </si>
  <si>
    <t>GE72MVR 7RG</t>
  </si>
  <si>
    <t>Aspire A315-51</t>
  </si>
  <si>
    <t>Inspiron 5577</t>
  </si>
  <si>
    <t>Inspiron 7567</t>
  </si>
  <si>
    <t>Hybrid</t>
  </si>
  <si>
    <t>V110-15IKB (i5-7200U/4GB/128GB/W10)</t>
  </si>
  <si>
    <t>GE73VR 7RE</t>
  </si>
  <si>
    <t>EliteBook 840</t>
  </si>
  <si>
    <t>Core i5 7500U</t>
  </si>
  <si>
    <t>15-BS103nv (i5-8250U/6GB/256GB/Radeon</t>
  </si>
  <si>
    <t>Yoga 520-14IKB</t>
  </si>
  <si>
    <t>ZenBook Flip</t>
  </si>
  <si>
    <t>Inspiron 5579</t>
  </si>
  <si>
    <t>X555BP-XX180T (A9-9420/4GB/1TB/Radeon</t>
  </si>
  <si>
    <t>Radeon R5 M420</t>
  </si>
  <si>
    <t>Aspire A517-51G</t>
  </si>
  <si>
    <t>Aspire A315-31</t>
  </si>
  <si>
    <t>GE63VR 7RE</t>
  </si>
  <si>
    <t>HD Graphics 505</t>
  </si>
  <si>
    <t>MateBook X</t>
  </si>
  <si>
    <t>17-bs001nv (i5-7200U/6GB/2TB/Radeon</t>
  </si>
  <si>
    <t>GT80S 6QF-074US</t>
  </si>
  <si>
    <t>Core i7 6920HQ</t>
  </si>
  <si>
    <t>GTX 980 SLI</t>
  </si>
  <si>
    <t>V310-15IKB (i5-7200U/8GB/1TB</t>
  </si>
  <si>
    <t>R17M-M1-70</t>
  </si>
  <si>
    <t>Yoga 920-13IKB</t>
  </si>
  <si>
    <t>Mi Notebook</t>
  </si>
  <si>
    <t>XPS 15</t>
  </si>
  <si>
    <t>Swift 7</t>
  </si>
  <si>
    <t>Core i5 7Y54</t>
  </si>
  <si>
    <t>Thinkpad Yoga</t>
  </si>
  <si>
    <t>K147 (N3350/4GB/32GB/FHD/W10)</t>
  </si>
  <si>
    <t>IdeaPad 320-17IKBR</t>
  </si>
  <si>
    <t>Blade Pro</t>
  </si>
  <si>
    <t>Core i7 7820HK</t>
  </si>
  <si>
    <t>GeForce GTX 1080</t>
  </si>
  <si>
    <t>Omen 17-W295</t>
  </si>
  <si>
    <t>V110-15ISK (i5-6200U/4GB/128GB/W10)</t>
  </si>
  <si>
    <t>Aspire E5-576G</t>
  </si>
  <si>
    <t>Legion Y720-15IKB</t>
  </si>
  <si>
    <t>Precision 7520</t>
  </si>
  <si>
    <t>Workstation</t>
  </si>
  <si>
    <t>Xeon E3-1505M V6</t>
  </si>
  <si>
    <t>Quadro M1200</t>
  </si>
  <si>
    <t>Aspire 7</t>
  </si>
  <si>
    <t>ROG GL703VD-GC028T</t>
  </si>
  <si>
    <t>15-bs018nq (i3-6006U/4GB/500GB/FHD/No</t>
  </si>
  <si>
    <t>IdeaPad 320-17IKB</t>
  </si>
  <si>
    <t>Latitude 5490</t>
  </si>
  <si>
    <t>Portege Z30-C-16L</t>
  </si>
  <si>
    <t>Core i7 6500U</t>
  </si>
  <si>
    <t>Alienware 17</t>
  </si>
  <si>
    <t>Vivobook X541UV-DM1217T</t>
  </si>
  <si>
    <t xml:space="preserve">GeForce 920MX </t>
  </si>
  <si>
    <t>K756UX-T4340T (i5-7200U/8GB/500GB</t>
  </si>
  <si>
    <t>GeForce GTX 950M</t>
  </si>
  <si>
    <t>ZBook 15u</t>
  </si>
  <si>
    <t xml:space="preserve">FirePro W4190M </t>
  </si>
  <si>
    <t>Pro P2540UA-XO0198T</t>
  </si>
  <si>
    <t>15-rb013nv (E2-9000e/4GB/500GB/W10)</t>
  </si>
  <si>
    <t>E-Series 9000e</t>
  </si>
  <si>
    <t>Vostro 5468</t>
  </si>
  <si>
    <t>Aspire R7</t>
  </si>
  <si>
    <t>X555QG-DM242T (A10-9620P/4GB/1TB</t>
  </si>
  <si>
    <t>A10-Series A10-9620P</t>
  </si>
  <si>
    <t>ROG G703VI-E5062T</t>
  </si>
  <si>
    <t>Nitro AN515-51</t>
  </si>
  <si>
    <t>VivoBook Pro</t>
  </si>
  <si>
    <t>F756UX-T4201D (i7-7500U/8GB/128GB</t>
  </si>
  <si>
    <t>Yoga 910-13IKB</t>
  </si>
  <si>
    <t>15-bs015dx (i5-7200U/8GB/1TB/W10)</t>
  </si>
  <si>
    <t>Rog G701VIK-BA060T</t>
  </si>
  <si>
    <t>ROG G752VSK-GC493T</t>
  </si>
  <si>
    <t>GeForce GTX 980M</t>
  </si>
  <si>
    <t>X505BP-BR019T (A9-9420/4GB/1TB/Radeon</t>
  </si>
  <si>
    <t>Vostro 5370</t>
  </si>
  <si>
    <t>15-BW094nd (A6-9220/8GB/128GB/W10)</t>
  </si>
  <si>
    <t>A6-Series A6-9220</t>
  </si>
  <si>
    <t>Envy 17-U275cl</t>
  </si>
  <si>
    <t>GT73EVR 7RE</t>
  </si>
  <si>
    <t>Yoga 720-15IKB</t>
  </si>
  <si>
    <t>Vostro 3568</t>
  </si>
  <si>
    <t>V330-15IKB (i7-8550U/8GB/256GB/FHD/W10)</t>
  </si>
  <si>
    <t>Iris Graphics 550</t>
  </si>
  <si>
    <t>ThinkPad X1</t>
  </si>
  <si>
    <t>Core i7 6600U</t>
  </si>
  <si>
    <t>GeForce 930M</t>
  </si>
  <si>
    <t>IdeaPad 320-17ISK</t>
  </si>
  <si>
    <t>Ideapad 320-15IKBN</t>
  </si>
  <si>
    <t>SP315-51 (i7-7500U/12GB/1TB/FHD/W10)</t>
  </si>
  <si>
    <t>Thinkpad T570</t>
  </si>
  <si>
    <t>HD Graphics 630</t>
  </si>
  <si>
    <t>Chromebook C910-C2ST</t>
  </si>
  <si>
    <t>Chrome OS</t>
  </si>
  <si>
    <t>Celeron Dual Core 3205U</t>
  </si>
  <si>
    <t>FX753VD-GC071T (i7-7700HQ/8GB/1TB/GeForce</t>
  </si>
  <si>
    <t>17-BS037cl (i3-6006U/8GB/1TB/W10)</t>
  </si>
  <si>
    <t>V330-15IKB (i5-8250U/8GB/256GB/FHD/W10)</t>
  </si>
  <si>
    <t>Aspire A715-71G</t>
  </si>
  <si>
    <t>Precision 7720</t>
  </si>
  <si>
    <t>Core i7 7820HQ</t>
  </si>
  <si>
    <t>IdeaPad 310-15ABR</t>
  </si>
  <si>
    <t>A10-Series 9600P</t>
  </si>
  <si>
    <t>Radeon R5 430</t>
  </si>
  <si>
    <t>ZenBook UX530UQ-PRO</t>
  </si>
  <si>
    <t>VivoBook S14</t>
  </si>
  <si>
    <t>Rog GL702VS-GC095T</t>
  </si>
  <si>
    <t>GeForce GTX 940M</t>
  </si>
  <si>
    <t>GL553VE-FY082T (i7-7700HQ/8GB/1TB</t>
  </si>
  <si>
    <t>IdeaPad 320-15IAP</t>
  </si>
  <si>
    <t>EliteBook x360</t>
  </si>
  <si>
    <t>Core i7 7600U</t>
  </si>
  <si>
    <t>IdeaPad 720S-13IKB</t>
  </si>
  <si>
    <t>GE63VR 7RF</t>
  </si>
  <si>
    <t>ES1-523-84K7 (A8-7410/8GB/256GB/FHD/W10)</t>
  </si>
  <si>
    <t>A8-Series 7410</t>
  </si>
  <si>
    <t>VivoBook Flip</t>
  </si>
  <si>
    <t>ThinkPad 13</t>
  </si>
  <si>
    <t>Celeron Dual Core 3855U</t>
  </si>
  <si>
    <t>HD Graphics 510</t>
  </si>
  <si>
    <t>ProBook 640</t>
  </si>
  <si>
    <t>TravelMate B</t>
  </si>
  <si>
    <t>Pentium Quad Core N3710</t>
  </si>
  <si>
    <t>HD Graphics 405</t>
  </si>
  <si>
    <t>Elitebook 840</t>
  </si>
  <si>
    <t>ZenBook UX410UA-GV183T</t>
  </si>
  <si>
    <t>A12-Series 9720P</t>
  </si>
  <si>
    <t>Radeon RX 540</t>
  </si>
  <si>
    <t>Aspire E5-575</t>
  </si>
  <si>
    <t>Elitebook 820</t>
  </si>
  <si>
    <t>GL72M 7REX</t>
  </si>
  <si>
    <t>UX510UX-CN269T (i7-7500U/8GB/256GB</t>
  </si>
  <si>
    <t>V310-15ISK (i3-6006U/4GB/1TB/FHD/W10)</t>
  </si>
  <si>
    <t>FX553VD-FY647T (i7-7700HQ/8GB/256GB/GeForce</t>
  </si>
  <si>
    <t>Core i5 7300U</t>
  </si>
  <si>
    <t>Elitebook 850</t>
  </si>
  <si>
    <t>X541NA (N3350/4GB/1TB/Linux)</t>
  </si>
  <si>
    <t>Inspiron 3552</t>
  </si>
  <si>
    <t>IdeaPad 320-15ABR</t>
  </si>
  <si>
    <t>Stream 14-AX001nv</t>
  </si>
  <si>
    <t>GP72MVR 7RFX</t>
  </si>
  <si>
    <t>Zbook 15</t>
  </si>
  <si>
    <t>Tecra A50-C-21G</t>
  </si>
  <si>
    <t>Latitude 7480</t>
  </si>
  <si>
    <t>Zenbook UX410UA-GV027T</t>
  </si>
  <si>
    <t>15-AY023na (N3710/8GB/2TB/W10)</t>
  </si>
  <si>
    <t>Elitebook 1040</t>
  </si>
  <si>
    <t>GeForce GT 940MX</t>
  </si>
  <si>
    <t>IdeaPad 110-17ACL</t>
  </si>
  <si>
    <t>15-bw003nv (A9-Series-9420/4GB/256GB/FHD/W10)</t>
  </si>
  <si>
    <t>Yoga 11e</t>
  </si>
  <si>
    <t>Celeron Quad Core N3450</t>
  </si>
  <si>
    <t>VivoBook E403NA</t>
  </si>
  <si>
    <t>Omen 17-w212nv</t>
  </si>
  <si>
    <t>V310-15ISK (i3-6006U/4GB/128GB/FHD/No</t>
  </si>
  <si>
    <t>ROG Strix</t>
  </si>
  <si>
    <t>IdeaPad 720S-14IKB</t>
  </si>
  <si>
    <t>Zenbook Flip</t>
  </si>
  <si>
    <t>Thinkpad X1</t>
  </si>
  <si>
    <t>Ideapad 510S-13IKB</t>
  </si>
  <si>
    <t>Precision 3510</t>
  </si>
  <si>
    <t>Core i5 6440HQ</t>
  </si>
  <si>
    <t>FirePro W5130M</t>
  </si>
  <si>
    <t>Precision 5520</t>
  </si>
  <si>
    <t>Core i7 6820HQ</t>
  </si>
  <si>
    <t>Rog GL753VD-GC042T</t>
  </si>
  <si>
    <t>Rog GL753VE-GC070T</t>
  </si>
  <si>
    <t>Leopard GP72M</t>
  </si>
  <si>
    <t>15-BW004nv (A9-9420/4GB/256GB/Radeon</t>
  </si>
  <si>
    <t>ThinkPad E580</t>
  </si>
  <si>
    <t>ThinkPad L470</t>
  </si>
  <si>
    <t>Precision M5520</t>
  </si>
  <si>
    <t>FX753VD-GC461T (i7-7700HQ/16GB/1TB</t>
  </si>
  <si>
    <t>GE73VR 7RF</t>
  </si>
  <si>
    <t>Zenbook 3</t>
  </si>
  <si>
    <t>Portege Z30-C-16P</t>
  </si>
  <si>
    <t>Lenovo IdeaPad</t>
  </si>
  <si>
    <t>ThinkPad P51</t>
  </si>
  <si>
    <t>Thinkpad T470p</t>
  </si>
  <si>
    <t>15-BS028nv (i3-6006U/4GB/1TB/Radeon</t>
  </si>
  <si>
    <t>Latitude 3380</t>
  </si>
  <si>
    <t>EliteBook 1040</t>
  </si>
  <si>
    <t>LapBook 12.3</t>
  </si>
  <si>
    <t>ProBook 650</t>
  </si>
  <si>
    <t>X542UQ-DM117 (i3-7100U/8GB/1TB/GeForce</t>
  </si>
  <si>
    <t>Latitude 5480</t>
  </si>
  <si>
    <t>Omen 17-w207nv</t>
  </si>
  <si>
    <t>FlexBook Edge</t>
  </si>
  <si>
    <t>Chromebook 3</t>
  </si>
  <si>
    <t>Thinkpad 13</t>
  </si>
  <si>
    <t>IdeaPad 320s-14IKB</t>
  </si>
  <si>
    <t>Thinkpad P51</t>
  </si>
  <si>
    <t>Quadro M2200M</t>
  </si>
  <si>
    <t>Ryzen 1600</t>
  </si>
  <si>
    <t>15-ra044nv (N3060/4GB/500GB/W10)</t>
  </si>
  <si>
    <t>Pixelbook (Core</t>
  </si>
  <si>
    <t>Core i7 7Y75</t>
  </si>
  <si>
    <t>ThinkPad T470s</t>
  </si>
  <si>
    <t>Radeon R4</t>
  </si>
  <si>
    <t>ThinkPad X270</t>
  </si>
  <si>
    <t>Omen 15-AX205na</t>
  </si>
  <si>
    <t>Core i5 7440HQ</t>
  </si>
  <si>
    <t>Aspire ES1-572</t>
  </si>
  <si>
    <t>Precision 3520</t>
  </si>
  <si>
    <t>Quadro M620</t>
  </si>
  <si>
    <t>GV62 7RD-1686NL</t>
  </si>
  <si>
    <t>Core i7 7660U</t>
  </si>
  <si>
    <t>15-bs024nv (i5-7200U/8GB/128GB/W10)</t>
  </si>
  <si>
    <t>ThinkPad T470</t>
  </si>
  <si>
    <t>Inspiron 3168</t>
  </si>
  <si>
    <t>Core M m3-7Y30</t>
  </si>
  <si>
    <t>17-BS092ND (i3-6006U/8GB/256GB/W10)</t>
  </si>
  <si>
    <t>Pro P2540UA-AB51</t>
  </si>
  <si>
    <t>IdeaPad 510s-14IKB</t>
  </si>
  <si>
    <t>Radeon R7 M460</t>
  </si>
  <si>
    <t>X541NA-PD1003Y (N4200/4GB/500GB/W10)</t>
  </si>
  <si>
    <t>Omen 17-an006nv</t>
  </si>
  <si>
    <t>Thinkpad T460s</t>
  </si>
  <si>
    <t>Core i5 7Y57</t>
  </si>
  <si>
    <t>Latitude 7390</t>
  </si>
  <si>
    <t>Core i7 6700HQ</t>
  </si>
  <si>
    <t>HD Graphics 530</t>
  </si>
  <si>
    <t>Latitude E5470</t>
  </si>
  <si>
    <t>Core i3 6100U</t>
  </si>
  <si>
    <t>Portege X30-D-10J</t>
  </si>
  <si>
    <t>Lapbook 15,6</t>
  </si>
  <si>
    <t>ThinkPad E570</t>
  </si>
  <si>
    <t>Thinkpad X270</t>
  </si>
  <si>
    <t>Zenbook UX390UA</t>
  </si>
  <si>
    <t>Thinkpad E570</t>
  </si>
  <si>
    <t>Portege X30-D-10L</t>
  </si>
  <si>
    <t>A10-Series 9620P</t>
  </si>
  <si>
    <t>Rog G752VL-UH71T</t>
  </si>
  <si>
    <t>GeForce GTX 965M</t>
  </si>
  <si>
    <t>Thinkpad X260</t>
  </si>
  <si>
    <t>Ideapad 520-15IKBR</t>
  </si>
  <si>
    <t>ThinkPad L570</t>
  </si>
  <si>
    <t>VivoBook E201NA</t>
  </si>
  <si>
    <t>15-BS026nv (i5-7200U/8GB/256GB/Radeon</t>
  </si>
  <si>
    <t>IdeaPad 320-14IAP</t>
  </si>
  <si>
    <t>Chromebook N23</t>
  </si>
  <si>
    <t>ZenBook UX510UX-CN211T</t>
  </si>
  <si>
    <t>Aspire A515-51G-59QF</t>
  </si>
  <si>
    <t>Envy 13-AB002nv</t>
  </si>
  <si>
    <t>Vostro 5568</t>
  </si>
  <si>
    <t>VivoBook E12</t>
  </si>
  <si>
    <t>15-bs190od (i5-8250U/4GB/1TB/W10)</t>
  </si>
  <si>
    <t>ROG Zephyrus</t>
  </si>
  <si>
    <t>GeForce GTX1080</t>
  </si>
  <si>
    <t>Probook 450</t>
  </si>
  <si>
    <t>FX753VE-GC155T (i7-7700HQ/16GB/1TB</t>
  </si>
  <si>
    <t>GeForce GTX1050 Ti</t>
  </si>
  <si>
    <t>Spectre X360</t>
  </si>
  <si>
    <t>Windows 7</t>
  </si>
  <si>
    <t>Latitude 5580</t>
  </si>
  <si>
    <t>Zenbook UX510UW-FI095T</t>
  </si>
  <si>
    <t>GeForce GTX 960M</t>
  </si>
  <si>
    <t>SmartBook Edge</t>
  </si>
  <si>
    <t>Omen 15-ce006nv</t>
  </si>
  <si>
    <t>Thinkpad E470</t>
  </si>
  <si>
    <t>Envy 13-AB020nr</t>
  </si>
  <si>
    <t>VivoBook X540YA-XX519T</t>
  </si>
  <si>
    <t>E-Series 7110</t>
  </si>
  <si>
    <t>Radeon R2 Graphics</t>
  </si>
  <si>
    <t>ThinkPad E470</t>
  </si>
  <si>
    <t>V310-15ISK (i5-6200U/4GB/1TB/FHD/No</t>
  </si>
  <si>
    <t>ThinkPad T570</t>
  </si>
  <si>
    <t>17-X047na (i3-6006U/8GB/1TB/W10)</t>
  </si>
  <si>
    <t>A541NA-GO342 (N3350/4GB/500GB/Linux)</t>
  </si>
  <si>
    <t>SmartBook 130</t>
  </si>
  <si>
    <t>15-bw007nv (A10-9620P/6GB/128GB/Radeon</t>
  </si>
  <si>
    <t>Spin SP111-31</t>
  </si>
  <si>
    <t>V330-15IKB (i3-7130U/4GB/128GB/FHD/W10)</t>
  </si>
  <si>
    <t>EliteBook 1030</t>
  </si>
  <si>
    <t>Thinkpad P71</t>
  </si>
  <si>
    <t>Quadro M620M</t>
  </si>
  <si>
    <t>FX553VD-DM627T (i5-7300HQ/8GB/1TB</t>
  </si>
  <si>
    <t>Lifebook A557</t>
  </si>
  <si>
    <t>ZBook 17</t>
  </si>
  <si>
    <t>14-am079na (N3710/8GB/2TB/W10)</t>
  </si>
  <si>
    <t>15-cd005nv (A9-9420/6GB/256GB/Radeon</t>
  </si>
  <si>
    <t>A9-Series A9-9420</t>
  </si>
  <si>
    <t>V330-15IKB (i5-8250U/4GB/500GB/FHD/W10)</t>
  </si>
  <si>
    <t>SmartBook 141</t>
  </si>
  <si>
    <t>Tecra X40-D-10H</t>
  </si>
  <si>
    <t>IdeaPad Y910-17ISK</t>
  </si>
  <si>
    <t>Core i7 6820HK</t>
  </si>
  <si>
    <t>GT73VR Titan</t>
  </si>
  <si>
    <t>Chromebook 11</t>
  </si>
  <si>
    <t>GT80S 6QE</t>
  </si>
  <si>
    <t>Omen 17-AN010nv</t>
  </si>
  <si>
    <t>Ideapad 320-15IKBR</t>
  </si>
  <si>
    <t>TP501UA-CJ131T (i5-7200U/8GB/1TB/W10)</t>
  </si>
  <si>
    <t>Inspiron 3179</t>
  </si>
  <si>
    <t>Core M 7Y30</t>
  </si>
  <si>
    <t>Notebook Odyssey</t>
  </si>
  <si>
    <t>V320-17ISK (i3-6006U/4GB/500GB/FHD/No</t>
  </si>
  <si>
    <t>IdeaPad 110-15ISK</t>
  </si>
  <si>
    <t>Latitude 5289</t>
  </si>
  <si>
    <t>EliteBook 850</t>
  </si>
  <si>
    <t>Aspire 1</t>
  </si>
  <si>
    <t>Laptop MSI</t>
  </si>
  <si>
    <t>GeForce GTX 970M</t>
  </si>
  <si>
    <t>GS63VR 7RF</t>
  </si>
  <si>
    <t>Tecra Z50-C-144</t>
  </si>
  <si>
    <t>IdeaPad 310-15IKB</t>
  </si>
  <si>
    <t>Swift SF114-31-P5HY</t>
  </si>
  <si>
    <t>Xeon E3-1535M v6</t>
  </si>
  <si>
    <t>Inspiron 7559</t>
  </si>
  <si>
    <t>GeForce GTX 960&lt;U+039C&gt;</t>
  </si>
  <si>
    <t>FX753VD-GC007T (i7-7700HQ/8GB/1TB</t>
  </si>
  <si>
    <t>GT62VR 7RE</t>
  </si>
  <si>
    <t>CB5-132T-C9KK (N3160/4GB/32GB/Chrome</t>
  </si>
  <si>
    <t>Celeron Quad Core N3160</t>
  </si>
  <si>
    <t>LifeBook A557</t>
  </si>
  <si>
    <t>SmartBook 140</t>
  </si>
  <si>
    <t>Q304UA-BHI5T11 (i5-7200U/6GB/1TB/FHD/W10)</t>
  </si>
  <si>
    <t>ZenBook 3</t>
  </si>
  <si>
    <t>V330-15IKB (i5-8250U/4GB/256GB/FHD/W10)</t>
  </si>
  <si>
    <t>Ideapad 320-15ISK</t>
  </si>
  <si>
    <t>X541NA-GO414T (N3350/8GB/1TB/W10)</t>
  </si>
  <si>
    <t>IdeaPad 100S-14IBR</t>
  </si>
  <si>
    <t>17-AK091ND (A9-9420/8GB/1TB/W10)</t>
  </si>
  <si>
    <t>ROG GL553VE-FY022</t>
  </si>
  <si>
    <t>Extensa EX2540</t>
  </si>
  <si>
    <t>Graphics 620</t>
  </si>
  <si>
    <t>Portege Z30-C-16J</t>
  </si>
  <si>
    <t>ROG G701VI</t>
  </si>
  <si>
    <t>A715-71G-59DH (i5-7300HQ/8GB/1TB/GeForce</t>
  </si>
  <si>
    <t>GL62M 7REX</t>
  </si>
  <si>
    <t>Tecra A50-D-11M</t>
  </si>
  <si>
    <t>IdeaPad Y700-15ISK</t>
  </si>
  <si>
    <t>GeForce GTX 960</t>
  </si>
  <si>
    <t>Latitude E7470</t>
  </si>
  <si>
    <t>Core i5 6300U</t>
  </si>
  <si>
    <t>Ideapad 320-15IAP</t>
  </si>
  <si>
    <t>15-ay047nv (i3-6006U/6GB/1TB/Radeon</t>
  </si>
  <si>
    <t>GP72VR Leopard</t>
  </si>
  <si>
    <t>Latitude 3580</t>
  </si>
  <si>
    <t>15-bs012nv (i7-7500U/8GB/1TB/Radeon</t>
  </si>
  <si>
    <t>Tecra Z50-D-10E</t>
  </si>
  <si>
    <t>V310-15ISK (i5-7200U/8GB/1TB</t>
  </si>
  <si>
    <t>Yoga 720-13IKB</t>
  </si>
  <si>
    <t>E-Series E2-9000</t>
  </si>
  <si>
    <t>Pavilion X360</t>
  </si>
  <si>
    <t>GP62 7RDX</t>
  </si>
  <si>
    <t>Chromebook X360</t>
  </si>
  <si>
    <t>Gram 15Z975</t>
  </si>
  <si>
    <t>Aspire VX5-591G</t>
  </si>
  <si>
    <t>GV62M 7RD</t>
  </si>
  <si>
    <t>L502NA-GO052T (N3350/4GB/128GB/W10)</t>
  </si>
  <si>
    <t>Alienware 15</t>
  </si>
  <si>
    <t>17-bs000nv I3</t>
  </si>
  <si>
    <t>Radeon R5 520</t>
  </si>
  <si>
    <t>Yoga 730</t>
  </si>
  <si>
    <t>17-Y002nv (A10-9600P/6GB/2TB/Radeon</t>
  </si>
  <si>
    <t>Radeon R7 M440</t>
  </si>
  <si>
    <t>V110-15ISK (3855U/4GB/500GB/W10)</t>
  </si>
  <si>
    <t>Chromebook 14</t>
  </si>
  <si>
    <t>IdeaPad 520s-14IKB</t>
  </si>
  <si>
    <t>TravelMate B117-M</t>
  </si>
  <si>
    <t>Celeron Dual Core N3050</t>
  </si>
  <si>
    <t>Chromebook Flip</t>
  </si>
  <si>
    <t>Core M M3-6Y30</t>
  </si>
  <si>
    <t>Portege Z30T-C-133</t>
  </si>
  <si>
    <t>15-bs011nv (i7-7500U/4GB/500GB/Radeon</t>
  </si>
  <si>
    <t>Radeon R7</t>
  </si>
  <si>
    <t>V310-15IKB (i5-7200U/4GB/1TB/FHD/W10)</t>
  </si>
  <si>
    <t>V310-15ISK (i3-6006U/4GB/500GB/No</t>
  </si>
  <si>
    <t>ThinkPad P51s</t>
  </si>
  <si>
    <t>Quadro M520M</t>
  </si>
  <si>
    <t>Thinkpad T460p</t>
  </si>
  <si>
    <t>Core i5 6300HQ</t>
  </si>
  <si>
    <t>17-ak002nv (A10-9620P/6GB/2TB/Radeon</t>
  </si>
  <si>
    <t>110-15ACL (A6-7310/4GB/500GB/W10)</t>
  </si>
  <si>
    <t>A6-Series 7310</t>
  </si>
  <si>
    <t>Smartbook 142</t>
  </si>
  <si>
    <t>Atom Z8350</t>
  </si>
  <si>
    <t>V310-15IKB (i5-7200U/4GB/1TB/No</t>
  </si>
  <si>
    <t>Inspiron 5378</t>
  </si>
  <si>
    <t>15-BW037na (A9-9420/4GB/1TB/Radeon</t>
  </si>
  <si>
    <t>Predator 17</t>
  </si>
  <si>
    <t>15-BW091ND (A9-9420/6GB/1TB</t>
  </si>
  <si>
    <t>Extensa EX2540-58KR</t>
  </si>
  <si>
    <t>V310-15IKB (i7-7500U/4GB/1TB/FHD/W10)</t>
  </si>
  <si>
    <t>ZBook 15</t>
  </si>
  <si>
    <t>Quadro M2200</t>
  </si>
  <si>
    <t>Inspiron 7560</t>
  </si>
  <si>
    <t>Tecra X40-D-10G</t>
  </si>
  <si>
    <t>Flex 5</t>
  </si>
  <si>
    <t>Thinkpad P51s</t>
  </si>
  <si>
    <t>Notebook 9</t>
  </si>
  <si>
    <t>Zbook 17</t>
  </si>
  <si>
    <t>Xeon E3-1535M v5</t>
  </si>
  <si>
    <t>Quadro M2000M</t>
  </si>
  <si>
    <t>N23 (N3060/4GB/128GB/W10)</t>
  </si>
  <si>
    <t>X550VX-XX015D (i5-6300HQ/4GB/1TB/GeForce</t>
  </si>
  <si>
    <t>Thinkpad T460</t>
  </si>
  <si>
    <t>Pro P2540UA-XO0192R</t>
  </si>
  <si>
    <t>Yoga 900-13ISK</t>
  </si>
  <si>
    <t>Core i5 6260U</t>
  </si>
  <si>
    <t>HD Graphics 540</t>
  </si>
  <si>
    <t>15-cb003na (i5-7300HQ/8GB/1TB</t>
  </si>
  <si>
    <t>Quadro M1000M</t>
  </si>
  <si>
    <t>Latitude 7280</t>
  </si>
  <si>
    <t>Zenbook UX330UA-AH5Q</t>
  </si>
  <si>
    <t>TravelMate P238-M</t>
  </si>
  <si>
    <t>X751NV-TY001 (N4200/4GB/1TB/GeForce</t>
  </si>
  <si>
    <t>Radeon 540</t>
  </si>
  <si>
    <t>Tecra A40-C-1E5</t>
  </si>
  <si>
    <t>EliteBook 820</t>
  </si>
  <si>
    <t>Q524UQ-BHI7T15 (i7-7500U/12GB/2TB/GeForce</t>
  </si>
  <si>
    <t>Thinkpad P50</t>
  </si>
  <si>
    <t>Vivobook Max</t>
  </si>
  <si>
    <t>Pentium Dual Core N4200</t>
  </si>
  <si>
    <t>GeForce GTX 1070M</t>
  </si>
  <si>
    <t>Rog G752VS-BA171T</t>
  </si>
  <si>
    <t>Tecra Z40-C-161</t>
  </si>
  <si>
    <t>IdeaPad 110-15IBR</t>
  </si>
  <si>
    <t>Celeron Quad Core N3710</t>
  </si>
  <si>
    <t>GS43VR 7RE</t>
  </si>
  <si>
    <t>GL62M (i5-7300HQ/8GB/1TB</t>
  </si>
  <si>
    <t>Predator G9-793</t>
  </si>
  <si>
    <t>FX502VM-DM560T (i7-7700HQ/8GB/1TB</t>
  </si>
  <si>
    <t>GeForce GTX1060</t>
  </si>
  <si>
    <t>K146 (N3350/4GB/32GB/W10)</t>
  </si>
  <si>
    <t>Yoga 510-15IKB</t>
  </si>
  <si>
    <t>Core M</t>
  </si>
  <si>
    <t>HD Graphics 5300</t>
  </si>
  <si>
    <t>R417NA-RS01 (N3350/4GB/32GB/W10)</t>
  </si>
  <si>
    <t>Radeon R5 M420X</t>
  </si>
  <si>
    <t>Pro P2540UA-XS51</t>
  </si>
  <si>
    <t>Latitude 3180</t>
  </si>
  <si>
    <t>15-ba043na (A12-9700P/8GB/2TB/W10)</t>
  </si>
  <si>
    <t>A12-Series 9700P</t>
  </si>
  <si>
    <t>Radeon R7 Graphics</t>
  </si>
  <si>
    <t>Omen 17-an012dx</t>
  </si>
  <si>
    <t>Thinkpad T470s</t>
  </si>
  <si>
    <t>Blade Stealth</t>
  </si>
  <si>
    <t>Latitude 3480</t>
  </si>
  <si>
    <t>V110-15ISK (i3-6006U/4GB/500GB/W10)</t>
  </si>
  <si>
    <t>Tecra X40-D-10Z</t>
  </si>
  <si>
    <t>GL62M 7RD</t>
  </si>
  <si>
    <t>Pentium Dual Core 4405U</t>
  </si>
  <si>
    <t>GeForce 920</t>
  </si>
  <si>
    <t>Rog GL702VS-BA023T</t>
  </si>
  <si>
    <t>N42-20 Chromebook</t>
  </si>
  <si>
    <t>R558UA-DM966T (i5-7200U/8GB/128GB/FHD/W10)</t>
  </si>
  <si>
    <t>Rog GL702VM-GC017T</t>
  </si>
  <si>
    <t>ZenBook UX310UQ-GL026T</t>
  </si>
  <si>
    <t>GeForce 940M</t>
  </si>
  <si>
    <t>Rog GL502VM-DS74</t>
  </si>
  <si>
    <t>Inspiron 5767</t>
  </si>
  <si>
    <t>ThinkPad T470p</t>
  </si>
  <si>
    <t>K556UR-DM621T (i7-7500U/8GB/256GB/GeForce</t>
  </si>
  <si>
    <t>GeForce GTX 930MX</t>
  </si>
  <si>
    <t>X541NA (N4200/4GB/1TB/W10)</t>
  </si>
  <si>
    <t>Inspiron 5368</t>
  </si>
  <si>
    <t>Radeon R7 M465</t>
  </si>
  <si>
    <t>Portege X30-D-10X</t>
  </si>
  <si>
    <t>PortÃ©gÃ© Z30-C-188</t>
  </si>
  <si>
    <t>TMX349-G2-M-50FS (i5-7200U/8GB/256GB/FHD/W10)</t>
  </si>
  <si>
    <t>Tecra A50-D-11D</t>
  </si>
  <si>
    <t>X541NA-GO121 (N4200/4GB/1TB/Linux)</t>
  </si>
  <si>
    <t>Pavilion x360</t>
  </si>
  <si>
    <t>VivoBook L402NA</t>
  </si>
  <si>
    <t>IdeaPad 510-15ISK</t>
  </si>
  <si>
    <t>Rog GL753VD-GC082T</t>
  </si>
  <si>
    <t>Chromebook C731-C78G</t>
  </si>
  <si>
    <t>A4-Series 7210</t>
  </si>
  <si>
    <t>Radeon R3</t>
  </si>
  <si>
    <t>Probook 640</t>
  </si>
  <si>
    <t>Envy x360</t>
  </si>
  <si>
    <t>GS73VR Stealth</t>
  </si>
  <si>
    <t>Portege X30-D-10V</t>
  </si>
  <si>
    <t>GeForce GTX 1050Ti</t>
  </si>
  <si>
    <t>G701VO-IH74K (i7-6820HK/32GB/2x</t>
  </si>
  <si>
    <t>Gram 15Z970</t>
  </si>
  <si>
    <t>Chromebook CB5-571-C1DZ</t>
  </si>
  <si>
    <t>Gram 14Z970</t>
  </si>
  <si>
    <t>Elitebook Folio</t>
  </si>
  <si>
    <t>IdeaPad 510-15IKB</t>
  </si>
  <si>
    <t>GE72VR 6RF</t>
  </si>
  <si>
    <t>Radeon R7 M365X</t>
  </si>
  <si>
    <t>Envy 13-AB077cl</t>
  </si>
  <si>
    <t>Tecra Z50-C-140</t>
  </si>
  <si>
    <t>Probook 650</t>
  </si>
  <si>
    <t>Core i7 6560U</t>
  </si>
  <si>
    <t>Tecra Z40-C-12X</t>
  </si>
  <si>
    <t>GP62M Leopard</t>
  </si>
  <si>
    <t>Omen 17-W006na</t>
  </si>
  <si>
    <t>X751SV-TY001T (N3710/4GB/1TB/GeForce</t>
  </si>
  <si>
    <t>TravelMate P259-G2</t>
  </si>
  <si>
    <t>Tecra A50-C-1ZV</t>
  </si>
  <si>
    <t>Yoga 700-11ISK</t>
  </si>
  <si>
    <t>Core M m7-6Y75</t>
  </si>
  <si>
    <t>IdeaPad Y700-15ACZ</t>
  </si>
  <si>
    <t>FX 8800P</t>
  </si>
  <si>
    <t>Radeon R9 M385</t>
  </si>
  <si>
    <t>Insprion 5767</t>
  </si>
  <si>
    <t>ZBook Studio</t>
  </si>
  <si>
    <t>Portege Z30-C-1CW</t>
  </si>
  <si>
    <t>Core M M7-6Y75</t>
  </si>
  <si>
    <t>ProBook x360</t>
  </si>
  <si>
    <t>Chromebook C738T-C2EJ</t>
  </si>
  <si>
    <t>Portege Z30-C-16Z</t>
  </si>
  <si>
    <t>Aspire F5-573G-510L</t>
  </si>
  <si>
    <t>Portege X20W-D-10V</t>
  </si>
  <si>
    <t>Tecra A40-C-1DF</t>
  </si>
  <si>
    <t>ThinkPad T460</t>
  </si>
  <si>
    <t>Q534UX-BHI7T19 (i7-7500U/16GB/2TB</t>
  </si>
  <si>
    <t>15-bs053od (i7-7500U/6GB/1TB/W10)</t>
  </si>
  <si>
    <t>Rog GL753VE-DS74</t>
  </si>
  <si>
    <t>Inspiron 7579</t>
  </si>
  <si>
    <t>Portege Z30-C-1CV</t>
  </si>
  <si>
    <t>LifeBook A556</t>
  </si>
  <si>
    <t>Tecra A40-C-1KF</t>
  </si>
  <si>
    <t xml:space="preserve">HD Graphics 620 </t>
  </si>
  <si>
    <t>15-bs005nv (i3-6006U/4GB/1TB</t>
  </si>
  <si>
    <t>V110-15IAP (N3350/4GB/128GB/No</t>
  </si>
  <si>
    <t>ThinkPad T560</t>
  </si>
  <si>
    <t>ZenBook UX310UA-FB485T</t>
  </si>
  <si>
    <t>Spectre 13-V111dx</t>
  </si>
  <si>
    <t>Aspire ES1-533</t>
  </si>
  <si>
    <t>Rog GL553VE-DS74</t>
  </si>
  <si>
    <t>Nitro 5</t>
  </si>
  <si>
    <t>ENVY -</t>
  </si>
  <si>
    <t>Portege Z30-C-16H</t>
  </si>
  <si>
    <t>Portege A30-C-1CZ</t>
  </si>
  <si>
    <t>ThinkPad P70</t>
  </si>
  <si>
    <t>Quadro 3000M</t>
  </si>
  <si>
    <t>Tecra Z40-C-12Z</t>
  </si>
  <si>
    <t>Inspiron 5568</t>
  </si>
  <si>
    <t>PortÃ©gÃ© Z30-C-16K</t>
  </si>
  <si>
    <t>Spectre 13-V100nv</t>
  </si>
  <si>
    <t>Latitude E5570</t>
  </si>
  <si>
    <t>Tecra Z40-C-136</t>
  </si>
  <si>
    <t>Yoga 500-15ISK</t>
  </si>
  <si>
    <t>V142 (X5-Z8350/2GB/32GB/W10)</t>
  </si>
  <si>
    <t>Atom X5-Z8350</t>
  </si>
  <si>
    <t>Tecra A50-C-218</t>
  </si>
  <si>
    <t>Thinkpad L560</t>
  </si>
  <si>
    <t>GT72S Dominator</t>
  </si>
  <si>
    <t>IdeaPad Y900-17ISK</t>
  </si>
  <si>
    <t>Chromebook C202SA</t>
  </si>
  <si>
    <t>Noteb Pav</t>
  </si>
  <si>
    <t>Inspiron 5578</t>
  </si>
  <si>
    <t>250 G5</t>
  </si>
  <si>
    <t>Aspire ES1-523</t>
  </si>
  <si>
    <t>Inspiron 7378</t>
  </si>
  <si>
    <t>GT62VR 6RD</t>
  </si>
  <si>
    <t>Rog G752VL-GC088D</t>
  </si>
  <si>
    <t>GS63VR 6RF</t>
  </si>
  <si>
    <t>ROG G701VO</t>
  </si>
  <si>
    <t xml:space="preserve">GeForce GTX 980 </t>
  </si>
  <si>
    <t>Latitude 3570</t>
  </si>
  <si>
    <t>IdeaPad 300-17ISK</t>
  </si>
  <si>
    <t>Radeon R5 M330</t>
  </si>
  <si>
    <t>Ideapad 700-15ISK</t>
  </si>
  <si>
    <t>GT72VR Dominator</t>
  </si>
  <si>
    <t>V110-15ISK (i5-6200U/4GB/500GB/W10)</t>
  </si>
  <si>
    <t>Yoga 900S-12ISK</t>
  </si>
  <si>
    <t>FirePro W4190M</t>
  </si>
  <si>
    <t>Chromebook 13</t>
  </si>
  <si>
    <t>Pentium Dual Core 4405Y</t>
  </si>
  <si>
    <t>Pentium Quad Core N3700</t>
  </si>
  <si>
    <t>Rog GL702VM-GC354T</t>
  </si>
  <si>
    <t>Aspire F5-573G</t>
  </si>
  <si>
    <t>GS70 Stealth</t>
  </si>
  <si>
    <t>G752VY-GC162T (i7-6700HQ/16GB/1TB</t>
  </si>
  <si>
    <t>Latitude E5270</t>
  </si>
  <si>
    <t>Chromebook 15</t>
  </si>
  <si>
    <t>FirePro W6150M</t>
  </si>
  <si>
    <t>GE72 Apache</t>
  </si>
  <si>
    <t>15-bw011nv (A6-9220/4GB/1TB/FHD/W10)</t>
  </si>
  <si>
    <t>Rog GL552VW-CN470T</t>
  </si>
  <si>
    <t>Core M 6Y54</t>
  </si>
  <si>
    <t>Vostro 3559</t>
  </si>
  <si>
    <t>Radeon R5 M315</t>
  </si>
  <si>
    <t>V110-15ISK (i3-6006U/4GB/128GB/W10)</t>
  </si>
  <si>
    <t>Spectre Pro</t>
  </si>
  <si>
    <t>Portege X30-D-10K</t>
  </si>
  <si>
    <t>Rog GL752VW-T4308T</t>
  </si>
  <si>
    <t>V131 (X5-Z8350/4GB/32GB/FHD/W10)</t>
  </si>
  <si>
    <t>Omen -</t>
  </si>
  <si>
    <t>15-bs078cl (i7-7500U/8GB/2TB/W10)</t>
  </si>
  <si>
    <t>ThinkPad P40</t>
  </si>
  <si>
    <t>Quadro M500M</t>
  </si>
  <si>
    <t>L403NA-GA013TS (N3350/4GB/32GB/W10)</t>
  </si>
  <si>
    <t>IdeaPad 500-15ISK</t>
  </si>
  <si>
    <t>Radeon R7 M360</t>
  </si>
  <si>
    <t>Quadro M3000M</t>
  </si>
  <si>
    <t>GP62M 7RDX</t>
  </si>
  <si>
    <t>V110-15ISK (i3-6006U/4GB/1TB/No</t>
  </si>
  <si>
    <t>15-BA015wm (E2-7110/4GB/500GB/W10)</t>
  </si>
  <si>
    <t>B51-80 (i5-6200U/8GB/1TB/Radeon</t>
  </si>
  <si>
    <t>GeForce 960M</t>
  </si>
  <si>
    <t>15-bw002nv (A6-9220/4GB/256GB/Radeon</t>
  </si>
  <si>
    <t>GP72M 7REX</t>
  </si>
  <si>
    <t>ThinkPad T460s</t>
  </si>
  <si>
    <t>B51-80 (i5-6200U/8GB/1008GB/Radeon</t>
  </si>
  <si>
    <t>GS40 Phantom</t>
  </si>
  <si>
    <t>Pavilion 15-cb003nv</t>
  </si>
  <si>
    <t>IdeaPad 310-15ISK</t>
  </si>
  <si>
    <t>250 G4</t>
  </si>
  <si>
    <t>320-15ISK (i3-6006U/4GB/1TB/GeForce</t>
  </si>
  <si>
    <t>Stream 14-AX000nv</t>
  </si>
  <si>
    <t>PL60 7RD</t>
  </si>
  <si>
    <t>X553SA-XX021T (N3050/4GB/500GB/W10)</t>
  </si>
  <si>
    <t>V110-15ISK (i5-6200U/4GB/500GB/No</t>
  </si>
  <si>
    <t>UX410UA-GV097T (i3-7100U/4GB/256GB/FHD/W10)</t>
  </si>
  <si>
    <t>B51-80 (i7-6500U/4GB/1008GB/FHD/W7)</t>
  </si>
  <si>
    <t>GS60 Ghost</t>
  </si>
  <si>
    <t>Pavilion 15-BC000nv</t>
  </si>
  <si>
    <t>Rog GL552VW-DM201T</t>
  </si>
  <si>
    <t>Chromebook Plus</t>
  </si>
  <si>
    <t>Samsung</t>
  </si>
  <si>
    <t>Cortex A72&amp;A53</t>
  </si>
  <si>
    <t>ARM</t>
  </si>
  <si>
    <t>Mali T860 MP4</t>
  </si>
  <si>
    <t>Pavilion Power</t>
  </si>
  <si>
    <t>V110-15ISK (i3-6006U/4GB/1TB/Radeon</t>
  </si>
  <si>
    <t>Rog G752VY-GC229T</t>
  </si>
  <si>
    <t>GS73VR 7RF</t>
  </si>
  <si>
    <t>FX502VM-DM105T (i7-6700HQ/8GB/1TB/GeForce</t>
  </si>
  <si>
    <t>15-bs025nv (i5-7200U/8GB/256GB/W10)</t>
  </si>
  <si>
    <t>E-Series 9000</t>
  </si>
  <si>
    <t>Aspire E5-774G</t>
  </si>
  <si>
    <t>FX502VM-AS73 (i7-7700HQ/16GB/1TB</t>
  </si>
  <si>
    <t>C740-C9QX (3205U/2GB/32GB/Chrome</t>
  </si>
  <si>
    <t>E5 774G</t>
  </si>
  <si>
    <t>SP714-51 (i7-7Y75/8GB/256GB/FHD/W10)</t>
  </si>
  <si>
    <t>Thinkpad T560</t>
  </si>
  <si>
    <t>GP62MVR 6RF</t>
  </si>
  <si>
    <t>15-bw009nv (A12-9720P/6GB/1TB/Radeon</t>
  </si>
  <si>
    <t>Latitude E7270</t>
  </si>
  <si>
    <t>X540SA-RBPDN09 (N3710/4GB/1TB/W10)</t>
  </si>
  <si>
    <t>GL62M 7RDX</t>
  </si>
  <si>
    <t>GE72VR Apache</t>
  </si>
  <si>
    <t>15-bs023nv (i3-6006U/4GB/1TB/FHD/W10)</t>
  </si>
  <si>
    <t>GL62 6QF</t>
  </si>
  <si>
    <t>ZenBook UX310UA-WB71</t>
  </si>
  <si>
    <t>Inspiron 7779</t>
  </si>
  <si>
    <t>Rog GL553VE-FY052T</t>
  </si>
  <si>
    <t>Rog GL502VS</t>
  </si>
  <si>
    <t>V510-15IKB (i5-7200U/8GB/256GB/FHD/No</t>
  </si>
  <si>
    <t>ThinkPad L460</t>
  </si>
  <si>
    <t>X541NA-GO020T (N3350/4GB/1TB/W10)</t>
  </si>
  <si>
    <t>Rog G752VT-GC073T</t>
  </si>
  <si>
    <t>B51-80 (i7-6500U/8GB/1008GB/Radeon</t>
  </si>
  <si>
    <t>GE62 Apache</t>
  </si>
  <si>
    <t>Yoga 500-14IBD</t>
  </si>
  <si>
    <t>ZenBook UX305CA-UBM1</t>
  </si>
  <si>
    <t>Core M 6Y30</t>
  </si>
  <si>
    <t>Aspire ES1-531</t>
  </si>
  <si>
    <t>Pavilion 15-AW003nv</t>
  </si>
  <si>
    <t>A9-Series 9410</t>
  </si>
  <si>
    <t>Stream 11-Y000na</t>
  </si>
  <si>
    <t>X556UJ-XO044T (i7-6500U/4GB/500GB/GeForce</t>
  </si>
  <si>
    <t>Yoga 500-14ISK</t>
  </si>
  <si>
    <t>15-AC110nv (i7-6500U/6GB/1TB/Radeon</t>
  </si>
  <si>
    <t>X553SA-XX031T (N3050/4GB/500GB/W10)</t>
  </si>
  <si>
    <t>Acer</t>
  </si>
  <si>
    <t>Apple</t>
  </si>
  <si>
    <t>Asus</t>
  </si>
  <si>
    <t>Chuwi</t>
  </si>
  <si>
    <t>Dell</t>
  </si>
  <si>
    <t>Fujitsu</t>
  </si>
  <si>
    <t>Google</t>
  </si>
  <si>
    <t>HP</t>
  </si>
  <si>
    <t>Huawei</t>
  </si>
  <si>
    <t>Lenovo</t>
  </si>
  <si>
    <t>LG</t>
  </si>
  <si>
    <t>Mediacom</t>
  </si>
  <si>
    <t>Microsoft</t>
  </si>
  <si>
    <t>MSI</t>
  </si>
  <si>
    <t>Razer</t>
  </si>
  <si>
    <t>Toshiba</t>
  </si>
  <si>
    <t>Vero</t>
  </si>
  <si>
    <t>Xiaomi</t>
  </si>
  <si>
    <t xml:space="preserve">Descriptive Statistic </t>
  </si>
  <si>
    <t xml:space="preserve">Value </t>
  </si>
  <si>
    <t>Mean</t>
  </si>
  <si>
    <t xml:space="preserve">Median </t>
  </si>
  <si>
    <t xml:space="preserve">Mode </t>
  </si>
  <si>
    <t xml:space="preserve">Min </t>
  </si>
  <si>
    <t>Max</t>
  </si>
  <si>
    <t xml:space="preserve">Range </t>
  </si>
  <si>
    <t xml:space="preserve">Standard Deviation </t>
  </si>
  <si>
    <t>Pixels</t>
  </si>
  <si>
    <t>Touchscreen2</t>
  </si>
  <si>
    <t>Row Labels</t>
  </si>
  <si>
    <t>Grand Total</t>
  </si>
  <si>
    <t>Average of Inches</t>
  </si>
  <si>
    <t>Min of Price_euros</t>
  </si>
  <si>
    <t>Max of Price_euros2</t>
  </si>
  <si>
    <t>Column Labels</t>
  </si>
  <si>
    <t>Sum of Price_euros</t>
  </si>
  <si>
    <t>Count of ScreenW</t>
  </si>
  <si>
    <t>Not Found</t>
  </si>
  <si>
    <t>Average of Price_euros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</si>
</sst>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00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xf numFmtId="12" fontId="16" fillId="0" borderId="0" xfId="0" applyNumberFormat="1" applyFont="1"/>
    <xf numFmtId="12" fontId="0" fillId="0" borderId="0" xfId="0" applyNumberFormat="1"/>
    <xf numFmtId="164" fontId="0" fillId="0" borderId="0" xfId="0" pivotButton="1" applyNumberFormat="1"/>
    <xf numFmtId="164" fontId="0" fillId="0" borderId="0" xfId="0" applyNumberFormat="1"/>
    <xf numFmtId="164" fontId="0" fillId="0" borderId="0" xfId="0" applyNumberFormat="1" applyAlignment="1">
      <alignment horizontal="left"/>
    </xf>
    <xf numFmtId="0" fontId="0" fillId="0" borderId="0" xfId="0" pivotButton="1"/>
    <xf numFmtId="13" fontId="0" fillId="0" borderId="0" xfId="0" applyNumberForma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164" formatCode="&quot;$&quot;#,##0.00000000"/>
    </dxf>
    <dxf>
      <numFmt numFmtId="164" formatCode="&quot;$&quot;#,##0.00000000"/>
    </dxf>
    <dxf>
      <numFmt numFmtId="164" formatCode="&quot;$&quot;#,##0.00000000"/>
    </dxf>
    <dxf>
      <numFmt numFmtId="164" formatCode="&quot;$&quot;#,##0.00000000"/>
    </dxf>
    <dxf>
      <numFmt numFmtId="164" formatCode="&quot;$&quot;#,##0.00000000"/>
    </dxf>
    <dxf>
      <numFmt numFmtId="164" formatCode="&quot;$&quot;#,##0.00000000"/>
    </dxf>
    <dxf>
      <numFmt numFmtId="0" formatCode="General"/>
    </dxf>
    <dxf>
      <numFmt numFmtId="0" formatCode="General"/>
    </dxf>
    <dxf>
      <numFmt numFmtId="17" formatCode="#\ ?/?"/>
    </dxf>
    <dxf>
      <numFmt numFmtId="0" formatCode="General"/>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F47474"/>
      <color rgb="FFF03A3A"/>
      <color rgb="FFEB4B4B"/>
      <color rgb="FFF2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(2).xlsx]Sheet5!PivotTable2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Screen Size (Inches)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Sheet5!$B$1</c:f>
              <c:strCache>
                <c:ptCount val="1"/>
                <c:pt idx="0">
                  <c:v>Total</c:v>
                </c:pt>
              </c:strCache>
            </c:strRef>
          </c:tx>
          <c:spPr>
            <a:solidFill>
              <a:schemeClr val="accent1"/>
            </a:solidFill>
            <a:ln>
              <a:noFill/>
            </a:ln>
            <a:effectLst/>
          </c:spPr>
          <c:invertIfNegative val="0"/>
          <c:cat>
            <c:strRef>
              <c:f>Sheet5!$A$2:$A$8</c:f>
              <c:strCache>
                <c:ptCount val="6"/>
                <c:pt idx="0">
                  <c:v>Gaming</c:v>
                </c:pt>
                <c:pt idx="1">
                  <c:v>Workstation</c:v>
                </c:pt>
                <c:pt idx="2">
                  <c:v>Notebook</c:v>
                </c:pt>
                <c:pt idx="3">
                  <c:v>2 in 1 Convertible</c:v>
                </c:pt>
                <c:pt idx="4">
                  <c:v>Ultrabook</c:v>
                </c:pt>
                <c:pt idx="5">
                  <c:v>Netbook</c:v>
                </c:pt>
              </c:strCache>
            </c:strRef>
          </c:cat>
          <c:val>
            <c:numRef>
              <c:f>Sheet5!$B$2:$B$8</c:f>
              <c:numCache>
                <c:formatCode>"$"#,##0.00000000</c:formatCode>
                <c:ptCount val="6"/>
                <c:pt idx="0">
                  <c:v>16.34585365853658</c:v>
                </c:pt>
                <c:pt idx="1">
                  <c:v>15.951724137931041</c:v>
                </c:pt>
                <c:pt idx="2">
                  <c:v>15.327439886845958</c:v>
                </c:pt>
                <c:pt idx="3">
                  <c:v>13.613675213675194</c:v>
                </c:pt>
                <c:pt idx="4">
                  <c:v>13.604123711340209</c:v>
                </c:pt>
                <c:pt idx="5">
                  <c:v>11.834782608695649</c:v>
                </c:pt>
              </c:numCache>
            </c:numRef>
          </c:val>
          <c:extLst>
            <c:ext xmlns:c16="http://schemas.microsoft.com/office/drawing/2014/chart" uri="{C3380CC4-5D6E-409C-BE32-E72D297353CC}">
              <c16:uniqueId val="{00000000-3B81-4DE3-8B05-CA56BBF0A9FD}"/>
            </c:ext>
          </c:extLst>
        </c:ser>
        <c:dLbls>
          <c:showLegendKey val="0"/>
          <c:showVal val="0"/>
          <c:showCatName val="0"/>
          <c:showSerName val="0"/>
          <c:showPercent val="0"/>
          <c:showBubbleSize val="0"/>
        </c:dLbls>
        <c:gapWidth val="219"/>
        <c:overlap val="-27"/>
        <c:axId val="1635719072"/>
        <c:axId val="1635720512"/>
      </c:barChart>
      <c:catAx>
        <c:axId val="1635719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Device</a:t>
                </a:r>
                <a:r>
                  <a:rPr lang="en-AU" baseline="0"/>
                  <a:t> Type</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720512"/>
        <c:crosses val="autoZero"/>
        <c:auto val="1"/>
        <c:lblAlgn val="ctr"/>
        <c:lblOffset val="100"/>
        <c:noMultiLvlLbl val="0"/>
      </c:catAx>
      <c:valAx>
        <c:axId val="1635720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Average</a:t>
                </a:r>
                <a:r>
                  <a:rPr lang="en-AU" baseline="0"/>
                  <a:t> Screen Size (Inches)</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71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(2).xlsx]Sheet6!PivotTable1</c:name>
    <c:fmtId val="1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Sheet6!$B$1</c:f>
              <c:strCache>
                <c:ptCount val="1"/>
                <c:pt idx="0">
                  <c:v>Min of Price_euros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Sheet6!$A$2:$A$20</c:f>
              <c:strCache>
                <c:ptCount val="18"/>
                <c:pt idx="0">
                  <c:v>10  1/10</c:v>
                </c:pt>
                <c:pt idx="1">
                  <c:v>11  3/10</c:v>
                </c:pt>
                <c:pt idx="2">
                  <c:v>11  3/5 </c:v>
                </c:pt>
                <c:pt idx="3">
                  <c:v>12      </c:v>
                </c:pt>
                <c:pt idx="4">
                  <c:v>12  3/10</c:v>
                </c:pt>
                <c:pt idx="5">
                  <c:v>12  1/2 </c:v>
                </c:pt>
                <c:pt idx="6">
                  <c:v>13      </c:v>
                </c:pt>
                <c:pt idx="7">
                  <c:v>13  3/10</c:v>
                </c:pt>
                <c:pt idx="8">
                  <c:v>13  1/2 </c:v>
                </c:pt>
                <c:pt idx="9">
                  <c:v>13  9/10</c:v>
                </c:pt>
                <c:pt idx="10">
                  <c:v>14      </c:v>
                </c:pt>
                <c:pt idx="11">
                  <c:v>14  1/10</c:v>
                </c:pt>
                <c:pt idx="12">
                  <c:v>15      </c:v>
                </c:pt>
                <c:pt idx="13">
                  <c:v>15  2/5 </c:v>
                </c:pt>
                <c:pt idx="14">
                  <c:v>15  3/5 </c:v>
                </c:pt>
                <c:pt idx="15">
                  <c:v>17      </c:v>
                </c:pt>
                <c:pt idx="16">
                  <c:v>17  3/10</c:v>
                </c:pt>
                <c:pt idx="17">
                  <c:v>18  2/5 </c:v>
                </c:pt>
              </c:strCache>
            </c:strRef>
          </c:cat>
          <c:val>
            <c:numRef>
              <c:f>Sheet6!$B$2:$B$20</c:f>
              <c:numCache>
                <c:formatCode>General</c:formatCode>
                <c:ptCount val="18"/>
                <c:pt idx="0">
                  <c:v>319</c:v>
                </c:pt>
                <c:pt idx="1">
                  <c:v>1299</c:v>
                </c:pt>
                <c:pt idx="2">
                  <c:v>174</c:v>
                </c:pt>
                <c:pt idx="3">
                  <c:v>1163</c:v>
                </c:pt>
                <c:pt idx="4">
                  <c:v>449</c:v>
                </c:pt>
                <c:pt idx="5">
                  <c:v>669</c:v>
                </c:pt>
                <c:pt idx="6">
                  <c:v>1349</c:v>
                </c:pt>
                <c:pt idx="7">
                  <c:v>196</c:v>
                </c:pt>
                <c:pt idx="8">
                  <c:v>989</c:v>
                </c:pt>
                <c:pt idx="9">
                  <c:v>1079</c:v>
                </c:pt>
                <c:pt idx="10">
                  <c:v>199</c:v>
                </c:pt>
                <c:pt idx="11">
                  <c:v>348</c:v>
                </c:pt>
                <c:pt idx="12">
                  <c:v>509</c:v>
                </c:pt>
                <c:pt idx="13">
                  <c:v>2139.9699999999998</c:v>
                </c:pt>
                <c:pt idx="14">
                  <c:v>199</c:v>
                </c:pt>
                <c:pt idx="15">
                  <c:v>520.9</c:v>
                </c:pt>
                <c:pt idx="16">
                  <c:v>379</c:v>
                </c:pt>
                <c:pt idx="17">
                  <c:v>2799</c:v>
                </c:pt>
              </c:numCache>
            </c:numRef>
          </c:val>
          <c:smooth val="0"/>
          <c:extLst>
            <c:ext xmlns:c16="http://schemas.microsoft.com/office/drawing/2014/chart" uri="{C3380CC4-5D6E-409C-BE32-E72D297353CC}">
              <c16:uniqueId val="{00000000-6E2C-4D37-AC42-C43BDB4C4D27}"/>
            </c:ext>
          </c:extLst>
        </c:ser>
        <c:ser>
          <c:idx val="1"/>
          <c:order val="1"/>
          <c:tx>
            <c:strRef>
              <c:f>Sheet6!$C$1</c:f>
              <c:strCache>
                <c:ptCount val="1"/>
                <c:pt idx="0">
                  <c:v>Max of Price_euros2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Sheet6!$A$2:$A$20</c:f>
              <c:strCache>
                <c:ptCount val="18"/>
                <c:pt idx="0">
                  <c:v>10  1/10</c:v>
                </c:pt>
                <c:pt idx="1">
                  <c:v>11  3/10</c:v>
                </c:pt>
                <c:pt idx="2">
                  <c:v>11  3/5 </c:v>
                </c:pt>
                <c:pt idx="3">
                  <c:v>12      </c:v>
                </c:pt>
                <c:pt idx="4">
                  <c:v>12  3/10</c:v>
                </c:pt>
                <c:pt idx="5">
                  <c:v>12  1/2 </c:v>
                </c:pt>
                <c:pt idx="6">
                  <c:v>13      </c:v>
                </c:pt>
                <c:pt idx="7">
                  <c:v>13  3/10</c:v>
                </c:pt>
                <c:pt idx="8">
                  <c:v>13  1/2 </c:v>
                </c:pt>
                <c:pt idx="9">
                  <c:v>13  9/10</c:v>
                </c:pt>
                <c:pt idx="10">
                  <c:v>14      </c:v>
                </c:pt>
                <c:pt idx="11">
                  <c:v>14  1/10</c:v>
                </c:pt>
                <c:pt idx="12">
                  <c:v>15      </c:v>
                </c:pt>
                <c:pt idx="13">
                  <c:v>15  2/5 </c:v>
                </c:pt>
                <c:pt idx="14">
                  <c:v>15  3/5 </c:v>
                </c:pt>
                <c:pt idx="15">
                  <c:v>17      </c:v>
                </c:pt>
                <c:pt idx="16">
                  <c:v>17  3/10</c:v>
                </c:pt>
                <c:pt idx="17">
                  <c:v>18  2/5 </c:v>
                </c:pt>
              </c:strCache>
            </c:strRef>
          </c:cat>
          <c:val>
            <c:numRef>
              <c:f>Sheet6!$C$2:$C$20</c:f>
              <c:numCache>
                <c:formatCode>General</c:formatCode>
                <c:ptCount val="18"/>
                <c:pt idx="0">
                  <c:v>646.27</c:v>
                </c:pt>
                <c:pt idx="1">
                  <c:v>1299</c:v>
                </c:pt>
                <c:pt idx="2">
                  <c:v>959</c:v>
                </c:pt>
                <c:pt idx="3">
                  <c:v>1510</c:v>
                </c:pt>
                <c:pt idx="4">
                  <c:v>2199</c:v>
                </c:pt>
                <c:pt idx="5">
                  <c:v>3100</c:v>
                </c:pt>
                <c:pt idx="6">
                  <c:v>1499</c:v>
                </c:pt>
                <c:pt idx="7">
                  <c:v>2799</c:v>
                </c:pt>
                <c:pt idx="8">
                  <c:v>2589</c:v>
                </c:pt>
                <c:pt idx="9">
                  <c:v>2099</c:v>
                </c:pt>
                <c:pt idx="10">
                  <c:v>3499</c:v>
                </c:pt>
                <c:pt idx="11">
                  <c:v>348</c:v>
                </c:pt>
                <c:pt idx="12">
                  <c:v>1849</c:v>
                </c:pt>
                <c:pt idx="13">
                  <c:v>2858</c:v>
                </c:pt>
                <c:pt idx="14">
                  <c:v>4899</c:v>
                </c:pt>
                <c:pt idx="15">
                  <c:v>520.9</c:v>
                </c:pt>
                <c:pt idx="16">
                  <c:v>6099</c:v>
                </c:pt>
                <c:pt idx="17">
                  <c:v>2799</c:v>
                </c:pt>
              </c:numCache>
            </c:numRef>
          </c:val>
          <c:smooth val="0"/>
          <c:extLst>
            <c:ext xmlns:c16="http://schemas.microsoft.com/office/drawing/2014/chart" uri="{C3380CC4-5D6E-409C-BE32-E72D297353CC}">
              <c16:uniqueId val="{00000001-6E2C-4D37-AC42-C43BDB4C4D27}"/>
            </c:ext>
          </c:extLst>
        </c:ser>
        <c:dLbls>
          <c:showLegendKey val="0"/>
          <c:showVal val="0"/>
          <c:showCatName val="0"/>
          <c:showSerName val="0"/>
          <c:showPercent val="0"/>
          <c:showBubbleSize val="0"/>
        </c:dLbls>
        <c:marker val="1"/>
        <c:smooth val="0"/>
        <c:axId val="321368127"/>
        <c:axId val="1808996591"/>
      </c:lineChart>
      <c:catAx>
        <c:axId val="32136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8996591"/>
        <c:crosses val="autoZero"/>
        <c:auto val="1"/>
        <c:lblAlgn val="ctr"/>
        <c:lblOffset val="100"/>
        <c:noMultiLvlLbl val="0"/>
      </c:catAx>
      <c:valAx>
        <c:axId val="180899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368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(2).xlsx]Sheet7!PivotTable1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baseline="0"/>
              <a:t>Distribution of Device Screen Widths and Heights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Sheet7!$B$4:$B$5</c:f>
              <c:strCache>
                <c:ptCount val="1"/>
                <c:pt idx="0">
                  <c:v>768</c:v>
                </c:pt>
              </c:strCache>
            </c:strRef>
          </c:tx>
          <c:spPr>
            <a:solidFill>
              <a:schemeClr val="accent1"/>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Sheet7!$B$6:$B$19</c:f>
              <c:numCache>
                <c:formatCode>General</c:formatCode>
                <c:ptCount val="13"/>
                <c:pt idx="0">
                  <c:v>290</c:v>
                </c:pt>
              </c:numCache>
            </c:numRef>
          </c:val>
          <c:extLst>
            <c:ext xmlns:c16="http://schemas.microsoft.com/office/drawing/2014/chart" uri="{C3380CC4-5D6E-409C-BE32-E72D297353CC}">
              <c16:uniqueId val="{00000000-EAFC-4B45-B5F6-7C0B833F30F1}"/>
            </c:ext>
          </c:extLst>
        </c:ser>
        <c:ser>
          <c:idx val="1"/>
          <c:order val="1"/>
          <c:tx>
            <c:strRef>
              <c:f>Sheet7!$C$4:$C$5</c:f>
              <c:strCache>
                <c:ptCount val="1"/>
                <c:pt idx="0">
                  <c:v>900</c:v>
                </c:pt>
              </c:strCache>
            </c:strRef>
          </c:tx>
          <c:spPr>
            <a:solidFill>
              <a:schemeClr val="accent2"/>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Sheet7!$C$6:$C$19</c:f>
              <c:numCache>
                <c:formatCode>General</c:formatCode>
                <c:ptCount val="13"/>
                <c:pt idx="1">
                  <c:v>4</c:v>
                </c:pt>
                <c:pt idx="2">
                  <c:v>23</c:v>
                </c:pt>
              </c:numCache>
            </c:numRef>
          </c:val>
          <c:extLst>
            <c:ext xmlns:c16="http://schemas.microsoft.com/office/drawing/2014/chart" uri="{C3380CC4-5D6E-409C-BE32-E72D297353CC}">
              <c16:uniqueId val="{00000001-EAFC-4B45-B5F6-7C0B833F30F1}"/>
            </c:ext>
          </c:extLst>
        </c:ser>
        <c:ser>
          <c:idx val="2"/>
          <c:order val="2"/>
          <c:tx>
            <c:strRef>
              <c:f>Sheet7!$D$4:$D$5</c:f>
              <c:strCache>
                <c:ptCount val="1"/>
                <c:pt idx="0">
                  <c:v>1080</c:v>
                </c:pt>
              </c:strCache>
            </c:strRef>
          </c:tx>
          <c:spPr>
            <a:solidFill>
              <a:schemeClr val="accent3"/>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Sheet7!$D$6:$D$19</c:f>
              <c:numCache>
                <c:formatCode>General</c:formatCode>
                <c:ptCount val="13"/>
                <c:pt idx="3">
                  <c:v>833</c:v>
                </c:pt>
              </c:numCache>
            </c:numRef>
          </c:val>
          <c:extLst>
            <c:ext xmlns:c16="http://schemas.microsoft.com/office/drawing/2014/chart" uri="{C3380CC4-5D6E-409C-BE32-E72D297353CC}">
              <c16:uniqueId val="{00000002-EAFC-4B45-B5F6-7C0B833F30F1}"/>
            </c:ext>
          </c:extLst>
        </c:ser>
        <c:ser>
          <c:idx val="3"/>
          <c:order val="3"/>
          <c:tx>
            <c:strRef>
              <c:f>Sheet7!$E$4:$E$5</c:f>
              <c:strCache>
                <c:ptCount val="1"/>
                <c:pt idx="0">
                  <c:v>1200</c:v>
                </c:pt>
              </c:strCache>
            </c:strRef>
          </c:tx>
          <c:spPr>
            <a:solidFill>
              <a:schemeClr val="accent4"/>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Sheet7!$E$6:$E$19</c:f>
              <c:numCache>
                <c:formatCode>General</c:formatCode>
                <c:ptCount val="13"/>
                <c:pt idx="3">
                  <c:v>5</c:v>
                </c:pt>
              </c:numCache>
            </c:numRef>
          </c:val>
          <c:extLst>
            <c:ext xmlns:c16="http://schemas.microsoft.com/office/drawing/2014/chart" uri="{C3380CC4-5D6E-409C-BE32-E72D297353CC}">
              <c16:uniqueId val="{00000003-EAFC-4B45-B5F6-7C0B833F30F1}"/>
            </c:ext>
          </c:extLst>
        </c:ser>
        <c:ser>
          <c:idx val="4"/>
          <c:order val="4"/>
          <c:tx>
            <c:strRef>
              <c:f>Sheet7!$F$4:$F$5</c:f>
              <c:strCache>
                <c:ptCount val="1"/>
                <c:pt idx="0">
                  <c:v>1440</c:v>
                </c:pt>
              </c:strCache>
            </c:strRef>
          </c:tx>
          <c:spPr>
            <a:solidFill>
              <a:schemeClr val="accent5"/>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Sheet7!$F$6:$F$19</c:f>
              <c:numCache>
                <c:formatCode>General</c:formatCode>
                <c:ptCount val="13"/>
                <c:pt idx="4">
                  <c:v>2</c:v>
                </c:pt>
                <c:pt idx="6">
                  <c:v>6</c:v>
                </c:pt>
                <c:pt idx="8">
                  <c:v>23</c:v>
                </c:pt>
              </c:numCache>
            </c:numRef>
          </c:val>
          <c:extLst>
            <c:ext xmlns:c16="http://schemas.microsoft.com/office/drawing/2014/chart" uri="{C3380CC4-5D6E-409C-BE32-E72D297353CC}">
              <c16:uniqueId val="{00000004-EAFC-4B45-B5F6-7C0B833F30F1}"/>
            </c:ext>
          </c:extLst>
        </c:ser>
        <c:ser>
          <c:idx val="5"/>
          <c:order val="5"/>
          <c:tx>
            <c:strRef>
              <c:f>Sheet7!$G$4:$G$5</c:f>
              <c:strCache>
                <c:ptCount val="1"/>
                <c:pt idx="0">
                  <c:v>1504</c:v>
                </c:pt>
              </c:strCache>
            </c:strRef>
          </c:tx>
          <c:spPr>
            <a:solidFill>
              <a:schemeClr val="accent6"/>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Sheet7!$G$6:$G$19</c:f>
              <c:numCache>
                <c:formatCode>General</c:formatCode>
                <c:ptCount val="13"/>
                <c:pt idx="5">
                  <c:v>6</c:v>
                </c:pt>
              </c:numCache>
            </c:numRef>
          </c:val>
          <c:extLst>
            <c:ext xmlns:c16="http://schemas.microsoft.com/office/drawing/2014/chart" uri="{C3380CC4-5D6E-409C-BE32-E72D297353CC}">
              <c16:uniqueId val="{00000005-EAFC-4B45-B5F6-7C0B833F30F1}"/>
            </c:ext>
          </c:extLst>
        </c:ser>
        <c:ser>
          <c:idx val="6"/>
          <c:order val="6"/>
          <c:tx>
            <c:strRef>
              <c:f>Sheet7!$H$4:$H$5</c:f>
              <c:strCache>
                <c:ptCount val="1"/>
                <c:pt idx="0">
                  <c:v>1600</c:v>
                </c:pt>
              </c:strCache>
            </c:strRef>
          </c:tx>
          <c:spPr>
            <a:solidFill>
              <a:schemeClr val="accent1">
                <a:lumMod val="60000"/>
              </a:schemeClr>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Sheet7!$H$6:$H$19</c:f>
              <c:numCache>
                <c:formatCode>General</c:formatCode>
                <c:ptCount val="13"/>
                <c:pt idx="7">
                  <c:v>4</c:v>
                </c:pt>
                <c:pt idx="8">
                  <c:v>6</c:v>
                </c:pt>
              </c:numCache>
            </c:numRef>
          </c:val>
          <c:extLst>
            <c:ext xmlns:c16="http://schemas.microsoft.com/office/drawing/2014/chart" uri="{C3380CC4-5D6E-409C-BE32-E72D297353CC}">
              <c16:uniqueId val="{00000006-EAFC-4B45-B5F6-7C0B833F30F1}"/>
            </c:ext>
          </c:extLst>
        </c:ser>
        <c:ser>
          <c:idx val="7"/>
          <c:order val="7"/>
          <c:tx>
            <c:strRef>
              <c:f>Sheet7!$I$4:$I$5</c:f>
              <c:strCache>
                <c:ptCount val="1"/>
                <c:pt idx="0">
                  <c:v>1800</c:v>
                </c:pt>
              </c:strCache>
            </c:strRef>
          </c:tx>
          <c:spPr>
            <a:solidFill>
              <a:schemeClr val="accent2">
                <a:lumMod val="60000"/>
              </a:schemeClr>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Sheet7!$I$6:$I$19</c:f>
              <c:numCache>
                <c:formatCode>General</c:formatCode>
                <c:ptCount val="13"/>
                <c:pt idx="10">
                  <c:v>4</c:v>
                </c:pt>
                <c:pt idx="11">
                  <c:v>25</c:v>
                </c:pt>
              </c:numCache>
            </c:numRef>
          </c:val>
          <c:extLst>
            <c:ext xmlns:c16="http://schemas.microsoft.com/office/drawing/2014/chart" uri="{C3380CC4-5D6E-409C-BE32-E72D297353CC}">
              <c16:uniqueId val="{00000007-EAFC-4B45-B5F6-7C0B833F30F1}"/>
            </c:ext>
          </c:extLst>
        </c:ser>
        <c:ser>
          <c:idx val="8"/>
          <c:order val="8"/>
          <c:tx>
            <c:strRef>
              <c:f>Sheet7!$J$4:$J$5</c:f>
              <c:strCache>
                <c:ptCount val="1"/>
                <c:pt idx="0">
                  <c:v>1824</c:v>
                </c:pt>
              </c:strCache>
            </c:strRef>
          </c:tx>
          <c:spPr>
            <a:solidFill>
              <a:schemeClr val="accent3">
                <a:lumMod val="60000"/>
              </a:schemeClr>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Sheet7!$J$6:$J$19</c:f>
              <c:numCache>
                <c:formatCode>General</c:formatCode>
                <c:ptCount val="13"/>
                <c:pt idx="9">
                  <c:v>1</c:v>
                </c:pt>
              </c:numCache>
            </c:numRef>
          </c:val>
          <c:extLst>
            <c:ext xmlns:c16="http://schemas.microsoft.com/office/drawing/2014/chart" uri="{C3380CC4-5D6E-409C-BE32-E72D297353CC}">
              <c16:uniqueId val="{00000008-EAFC-4B45-B5F6-7C0B833F30F1}"/>
            </c:ext>
          </c:extLst>
        </c:ser>
        <c:ser>
          <c:idx val="9"/>
          <c:order val="9"/>
          <c:tx>
            <c:strRef>
              <c:f>Sheet7!$K$4:$K$5</c:f>
              <c:strCache>
                <c:ptCount val="1"/>
                <c:pt idx="0">
                  <c:v>2160</c:v>
                </c:pt>
              </c:strCache>
            </c:strRef>
          </c:tx>
          <c:spPr>
            <a:solidFill>
              <a:schemeClr val="accent4">
                <a:lumMod val="60000"/>
              </a:schemeClr>
            </a:solidFill>
            <a:ln>
              <a:noFill/>
            </a:ln>
            <a:effectLst/>
          </c:spPr>
          <c:invertIfNegative val="0"/>
          <c:cat>
            <c:strRef>
              <c:f>Sheet7!$A$6:$A$19</c:f>
              <c:strCache>
                <c:ptCount val="13"/>
                <c:pt idx="0">
                  <c:v>1366</c:v>
                </c:pt>
                <c:pt idx="1">
                  <c:v>1440</c:v>
                </c:pt>
                <c:pt idx="2">
                  <c:v>1600</c:v>
                </c:pt>
                <c:pt idx="3">
                  <c:v>1920</c:v>
                </c:pt>
                <c:pt idx="4">
                  <c:v>2160</c:v>
                </c:pt>
                <c:pt idx="5">
                  <c:v>2256</c:v>
                </c:pt>
                <c:pt idx="6">
                  <c:v>2304</c:v>
                </c:pt>
                <c:pt idx="7">
                  <c:v>2400</c:v>
                </c:pt>
                <c:pt idx="8">
                  <c:v>2560</c:v>
                </c:pt>
                <c:pt idx="9">
                  <c:v>2736</c:v>
                </c:pt>
                <c:pt idx="10">
                  <c:v>2880</c:v>
                </c:pt>
                <c:pt idx="11">
                  <c:v>3200</c:v>
                </c:pt>
                <c:pt idx="12">
                  <c:v>3840</c:v>
                </c:pt>
              </c:strCache>
            </c:strRef>
          </c:cat>
          <c:val>
            <c:numRef>
              <c:f>Sheet7!$K$6:$K$19</c:f>
              <c:numCache>
                <c:formatCode>General</c:formatCode>
                <c:ptCount val="13"/>
                <c:pt idx="12">
                  <c:v>43</c:v>
                </c:pt>
              </c:numCache>
            </c:numRef>
          </c:val>
          <c:extLst>
            <c:ext xmlns:c16="http://schemas.microsoft.com/office/drawing/2014/chart" uri="{C3380CC4-5D6E-409C-BE32-E72D297353CC}">
              <c16:uniqueId val="{00000009-EAFC-4B45-B5F6-7C0B833F30F1}"/>
            </c:ext>
          </c:extLst>
        </c:ser>
        <c:dLbls>
          <c:showLegendKey val="0"/>
          <c:showVal val="0"/>
          <c:showCatName val="0"/>
          <c:showSerName val="0"/>
          <c:showPercent val="0"/>
          <c:showBubbleSize val="0"/>
        </c:dLbls>
        <c:gapWidth val="219"/>
        <c:overlap val="-27"/>
        <c:axId val="87986656"/>
        <c:axId val="87987136"/>
      </c:barChart>
      <c:catAx>
        <c:axId val="8798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Screen</a:t>
                </a:r>
                <a:r>
                  <a:rPr lang="en-AU" baseline="0"/>
                  <a:t> width (Pixels)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87136"/>
        <c:crosses val="autoZero"/>
        <c:auto val="1"/>
        <c:lblAlgn val="ctr"/>
        <c:lblOffset val="100"/>
        <c:noMultiLvlLbl val="0"/>
      </c:catAx>
      <c:valAx>
        <c:axId val="87987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Count</a:t>
                </a:r>
                <a:r>
                  <a:rPr lang="en-AU" baseline="0"/>
                  <a:t> of devices </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AU"/>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98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(2).xlsx]Sheet8!PivotTable2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Sheet8!$B$1:$B$2</c:f>
              <c:strCache>
                <c:ptCount val="1"/>
                <c:pt idx="0">
                  <c:v>Android</c:v>
                </c:pt>
              </c:strCache>
            </c:strRef>
          </c:tx>
          <c:spPr>
            <a:solidFill>
              <a:schemeClr val="accent1"/>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Sheet8!$B$3:$B$23</c:f>
              <c:numCache>
                <c:formatCode>General</c:formatCode>
                <c:ptCount val="20"/>
                <c:pt idx="0">
                  <c:v>319</c:v>
                </c:pt>
                <c:pt idx="14">
                  <c:v>549</c:v>
                </c:pt>
              </c:numCache>
            </c:numRef>
          </c:val>
          <c:extLst>
            <c:ext xmlns:c16="http://schemas.microsoft.com/office/drawing/2014/chart" uri="{C3380CC4-5D6E-409C-BE32-E72D297353CC}">
              <c16:uniqueId val="{00000000-7DD4-462C-B746-CC0161A64442}"/>
            </c:ext>
          </c:extLst>
        </c:ser>
        <c:ser>
          <c:idx val="1"/>
          <c:order val="1"/>
          <c:tx>
            <c:strRef>
              <c:f>Sheet8!$C$1:$C$2</c:f>
              <c:strCache>
                <c:ptCount val="1"/>
                <c:pt idx="0">
                  <c:v>Chrome OS</c:v>
                </c:pt>
              </c:strCache>
            </c:strRef>
          </c:tx>
          <c:spPr>
            <a:solidFill>
              <a:schemeClr val="accent2"/>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Sheet8!$C$3:$C$23</c:f>
              <c:numCache>
                <c:formatCode>General</c:formatCode>
                <c:ptCount val="20"/>
                <c:pt idx="7">
                  <c:v>658.9</c:v>
                </c:pt>
                <c:pt idx="9">
                  <c:v>3743</c:v>
                </c:pt>
                <c:pt idx="13">
                  <c:v>265</c:v>
                </c:pt>
                <c:pt idx="14">
                  <c:v>10279.9</c:v>
                </c:pt>
              </c:numCache>
            </c:numRef>
          </c:val>
          <c:extLst>
            <c:ext xmlns:c16="http://schemas.microsoft.com/office/drawing/2014/chart" uri="{C3380CC4-5D6E-409C-BE32-E72D297353CC}">
              <c16:uniqueId val="{00000001-7DD4-462C-B746-CC0161A64442}"/>
            </c:ext>
          </c:extLst>
        </c:ser>
        <c:ser>
          <c:idx val="2"/>
          <c:order val="2"/>
          <c:tx>
            <c:strRef>
              <c:f>Sheet8!$D$1:$D$2</c:f>
              <c:strCache>
                <c:ptCount val="1"/>
                <c:pt idx="0">
                  <c:v>Linux</c:v>
                </c:pt>
              </c:strCache>
            </c:strRef>
          </c:tx>
          <c:spPr>
            <a:solidFill>
              <a:schemeClr val="accent3"/>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Sheet8!$D$3:$D$23</c:f>
              <c:numCache>
                <c:formatCode>General</c:formatCode>
                <c:ptCount val="20"/>
                <c:pt idx="0">
                  <c:v>1956.3400000000001</c:v>
                </c:pt>
                <c:pt idx="2">
                  <c:v>3095.9</c:v>
                </c:pt>
                <c:pt idx="3">
                  <c:v>1049</c:v>
                </c:pt>
                <c:pt idx="4">
                  <c:v>2068</c:v>
                </c:pt>
                <c:pt idx="7">
                  <c:v>3790.9600000000005</c:v>
                </c:pt>
                <c:pt idx="9">
                  <c:v>5799.5700000000006</c:v>
                </c:pt>
                <c:pt idx="13">
                  <c:v>889</c:v>
                </c:pt>
                <c:pt idx="14">
                  <c:v>16397.52</c:v>
                </c:pt>
                <c:pt idx="17">
                  <c:v>1022</c:v>
                </c:pt>
              </c:numCache>
            </c:numRef>
          </c:val>
          <c:extLst>
            <c:ext xmlns:c16="http://schemas.microsoft.com/office/drawing/2014/chart" uri="{C3380CC4-5D6E-409C-BE32-E72D297353CC}">
              <c16:uniqueId val="{00000002-7DD4-462C-B746-CC0161A64442}"/>
            </c:ext>
          </c:extLst>
        </c:ser>
        <c:ser>
          <c:idx val="3"/>
          <c:order val="3"/>
          <c:tx>
            <c:strRef>
              <c:f>Sheet8!$E$1:$E$2</c:f>
              <c:strCache>
                <c:ptCount val="1"/>
                <c:pt idx="0">
                  <c:v>Mac OS X</c:v>
                </c:pt>
              </c:strCache>
            </c:strRef>
          </c:tx>
          <c:spPr>
            <a:solidFill>
              <a:schemeClr val="accent4"/>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Sheet8!$E$3:$E$23</c:f>
              <c:numCache>
                <c:formatCode>General</c:formatCode>
                <c:ptCount val="20"/>
                <c:pt idx="0">
                  <c:v>4236.9699999999993</c:v>
                </c:pt>
                <c:pt idx="14">
                  <c:v>5866</c:v>
                </c:pt>
              </c:numCache>
            </c:numRef>
          </c:val>
          <c:extLst>
            <c:ext xmlns:c16="http://schemas.microsoft.com/office/drawing/2014/chart" uri="{C3380CC4-5D6E-409C-BE32-E72D297353CC}">
              <c16:uniqueId val="{00000003-7DD4-462C-B746-CC0161A64442}"/>
            </c:ext>
          </c:extLst>
        </c:ser>
        <c:ser>
          <c:idx val="4"/>
          <c:order val="4"/>
          <c:tx>
            <c:strRef>
              <c:f>Sheet8!$F$1:$F$2</c:f>
              <c:strCache>
                <c:ptCount val="1"/>
                <c:pt idx="0">
                  <c:v>macOS</c:v>
                </c:pt>
              </c:strCache>
            </c:strRef>
          </c:tx>
          <c:spPr>
            <a:solidFill>
              <a:schemeClr val="accent5"/>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Sheet8!$F$3:$F$23</c:f>
              <c:numCache>
                <c:formatCode>General</c:formatCode>
                <c:ptCount val="20"/>
                <c:pt idx="0">
                  <c:v>17236.3</c:v>
                </c:pt>
                <c:pt idx="2">
                  <c:v>1510</c:v>
                </c:pt>
                <c:pt idx="7">
                  <c:v>3998.9</c:v>
                </c:pt>
              </c:numCache>
            </c:numRef>
          </c:val>
          <c:extLst>
            <c:ext xmlns:c16="http://schemas.microsoft.com/office/drawing/2014/chart" uri="{C3380CC4-5D6E-409C-BE32-E72D297353CC}">
              <c16:uniqueId val="{00000004-7DD4-462C-B746-CC0161A64442}"/>
            </c:ext>
          </c:extLst>
        </c:ser>
        <c:ser>
          <c:idx val="5"/>
          <c:order val="5"/>
          <c:tx>
            <c:strRef>
              <c:f>Sheet8!$G$1:$G$2</c:f>
              <c:strCache>
                <c:ptCount val="1"/>
                <c:pt idx="0">
                  <c:v>No OS</c:v>
                </c:pt>
              </c:strCache>
            </c:strRef>
          </c:tx>
          <c:spPr>
            <a:solidFill>
              <a:schemeClr val="accent6"/>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Sheet8!$G$3:$G$23</c:f>
              <c:numCache>
                <c:formatCode>General</c:formatCode>
                <c:ptCount val="20"/>
                <c:pt idx="0">
                  <c:v>2439.89</c:v>
                </c:pt>
                <c:pt idx="2">
                  <c:v>3935.36</c:v>
                </c:pt>
                <c:pt idx="4">
                  <c:v>7449.9</c:v>
                </c:pt>
                <c:pt idx="7">
                  <c:v>3328</c:v>
                </c:pt>
                <c:pt idx="9">
                  <c:v>2832.49</c:v>
                </c:pt>
                <c:pt idx="13">
                  <c:v>3007.95</c:v>
                </c:pt>
                <c:pt idx="14">
                  <c:v>15350.3</c:v>
                </c:pt>
                <c:pt idx="17">
                  <c:v>462.35</c:v>
                </c:pt>
              </c:numCache>
            </c:numRef>
          </c:val>
          <c:extLst>
            <c:ext xmlns:c16="http://schemas.microsoft.com/office/drawing/2014/chart" uri="{C3380CC4-5D6E-409C-BE32-E72D297353CC}">
              <c16:uniqueId val="{00000005-7DD4-462C-B746-CC0161A64442}"/>
            </c:ext>
          </c:extLst>
        </c:ser>
        <c:ser>
          <c:idx val="6"/>
          <c:order val="6"/>
          <c:tx>
            <c:strRef>
              <c:f>Sheet8!$H$1:$H$2</c:f>
              <c:strCache>
                <c:ptCount val="1"/>
                <c:pt idx="0">
                  <c:v>Windows 10</c:v>
                </c:pt>
              </c:strCache>
            </c:strRef>
          </c:tx>
          <c:spPr>
            <a:solidFill>
              <a:schemeClr val="accent1">
                <a:lumMod val="60000"/>
              </a:schemeClr>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Sheet8!$H$3:$H$23</c:f>
              <c:numCache>
                <c:formatCode>General</c:formatCode>
                <c:ptCount val="20"/>
                <c:pt idx="0">
                  <c:v>25286.61</c:v>
                </c:pt>
                <c:pt idx="1">
                  <c:v>1792.99</c:v>
                </c:pt>
                <c:pt idx="2">
                  <c:v>100364.83</c:v>
                </c:pt>
                <c:pt idx="3">
                  <c:v>3248</c:v>
                </c:pt>
                <c:pt idx="4">
                  <c:v>63658.22</c:v>
                </c:pt>
                <c:pt idx="5">
                  <c:v>1544</c:v>
                </c:pt>
                <c:pt idx="6">
                  <c:v>2999</c:v>
                </c:pt>
                <c:pt idx="7">
                  <c:v>101027.13</c:v>
                </c:pt>
                <c:pt idx="8">
                  <c:v>970.9</c:v>
                </c:pt>
                <c:pt idx="9">
                  <c:v>118955.99999999999</c:v>
                </c:pt>
                <c:pt idx="10">
                  <c:v>4447</c:v>
                </c:pt>
                <c:pt idx="11">
                  <c:v>6285.6</c:v>
                </c:pt>
                <c:pt idx="12">
                  <c:v>248.9</c:v>
                </c:pt>
                <c:pt idx="13">
                  <c:v>49102.090000000004</c:v>
                </c:pt>
                <c:pt idx="14">
                  <c:v>711645.92999999993</c:v>
                </c:pt>
                <c:pt idx="15">
                  <c:v>2159</c:v>
                </c:pt>
                <c:pt idx="16">
                  <c:v>4184.41</c:v>
                </c:pt>
                <c:pt idx="17">
                  <c:v>33144.290000000008</c:v>
                </c:pt>
                <c:pt idx="18">
                  <c:v>3629</c:v>
                </c:pt>
                <c:pt idx="19">
                  <c:v>2663</c:v>
                </c:pt>
              </c:numCache>
            </c:numRef>
          </c:val>
          <c:extLst>
            <c:ext xmlns:c16="http://schemas.microsoft.com/office/drawing/2014/chart" uri="{C3380CC4-5D6E-409C-BE32-E72D297353CC}">
              <c16:uniqueId val="{00000006-7DD4-462C-B746-CC0161A64442}"/>
            </c:ext>
          </c:extLst>
        </c:ser>
        <c:ser>
          <c:idx val="7"/>
          <c:order val="7"/>
          <c:tx>
            <c:strRef>
              <c:f>Sheet8!$I$1:$I$2</c:f>
              <c:strCache>
                <c:ptCount val="1"/>
                <c:pt idx="0">
                  <c:v>Windows 10 S</c:v>
                </c:pt>
              </c:strCache>
            </c:strRef>
          </c:tx>
          <c:spPr>
            <a:solidFill>
              <a:schemeClr val="accent2">
                <a:lumMod val="60000"/>
              </a:schemeClr>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Sheet8!$I$3:$I$23</c:f>
              <c:numCache>
                <c:formatCode>General</c:formatCode>
                <c:ptCount val="20"/>
                <c:pt idx="2">
                  <c:v>2706.99</c:v>
                </c:pt>
                <c:pt idx="9">
                  <c:v>5377</c:v>
                </c:pt>
                <c:pt idx="13">
                  <c:v>340</c:v>
                </c:pt>
                <c:pt idx="14">
                  <c:v>1867.85</c:v>
                </c:pt>
              </c:numCache>
            </c:numRef>
          </c:val>
          <c:extLst>
            <c:ext xmlns:c16="http://schemas.microsoft.com/office/drawing/2014/chart" uri="{C3380CC4-5D6E-409C-BE32-E72D297353CC}">
              <c16:uniqueId val="{00000007-7DD4-462C-B746-CC0161A64442}"/>
            </c:ext>
          </c:extLst>
        </c:ser>
        <c:ser>
          <c:idx val="8"/>
          <c:order val="8"/>
          <c:tx>
            <c:strRef>
              <c:f>Sheet8!$J$1:$J$2</c:f>
              <c:strCache>
                <c:ptCount val="1"/>
                <c:pt idx="0">
                  <c:v>Windows 7</c:v>
                </c:pt>
              </c:strCache>
            </c:strRef>
          </c:tx>
          <c:spPr>
            <a:solidFill>
              <a:schemeClr val="accent3">
                <a:lumMod val="60000"/>
              </a:schemeClr>
            </a:solidFill>
            <a:ln>
              <a:noFill/>
            </a:ln>
            <a:effectLst/>
          </c:spPr>
          <c:invertIfNegative val="0"/>
          <c:cat>
            <c:strRef>
              <c:f>Sheet8!$A$3:$A$23</c:f>
              <c:strCache>
                <c:ptCount val="20"/>
                <c:pt idx="0">
                  <c:v>Acer</c:v>
                </c:pt>
                <c:pt idx="1">
                  <c:v>Apple</c:v>
                </c:pt>
                <c:pt idx="2">
                  <c:v>Asus</c:v>
                </c:pt>
                <c:pt idx="3">
                  <c:v>Chuwi</c:v>
                </c:pt>
                <c:pt idx="4">
                  <c:v>Dell</c:v>
                </c:pt>
                <c:pt idx="5">
                  <c:v>Fujitsu</c:v>
                </c:pt>
                <c:pt idx="6">
                  <c:v>Google</c:v>
                </c:pt>
                <c:pt idx="7">
                  <c:v>HP</c:v>
                </c:pt>
                <c:pt idx="8">
                  <c:v>Huawei</c:v>
                </c:pt>
                <c:pt idx="9">
                  <c:v>Lenovo</c:v>
                </c:pt>
                <c:pt idx="10">
                  <c:v>LG</c:v>
                </c:pt>
                <c:pt idx="11">
                  <c:v>Mediacom</c:v>
                </c:pt>
                <c:pt idx="12">
                  <c:v>Microsoft</c:v>
                </c:pt>
                <c:pt idx="13">
                  <c:v>MSI</c:v>
                </c:pt>
                <c:pt idx="14">
                  <c:v>Not Found</c:v>
                </c:pt>
                <c:pt idx="15">
                  <c:v>Razer</c:v>
                </c:pt>
                <c:pt idx="16">
                  <c:v>Samsung</c:v>
                </c:pt>
                <c:pt idx="17">
                  <c:v>Toshiba</c:v>
                </c:pt>
                <c:pt idx="18">
                  <c:v>Vero</c:v>
                </c:pt>
                <c:pt idx="19">
                  <c:v>Xiaomi</c:v>
                </c:pt>
              </c:strCache>
            </c:strRef>
          </c:cat>
          <c:val>
            <c:numRef>
              <c:f>Sheet8!$J$3:$J$23</c:f>
              <c:numCache>
                <c:formatCode>General</c:formatCode>
                <c:ptCount val="20"/>
                <c:pt idx="13">
                  <c:v>1340</c:v>
                </c:pt>
                <c:pt idx="14">
                  <c:v>74559.310000000012</c:v>
                </c:pt>
              </c:numCache>
            </c:numRef>
          </c:val>
          <c:extLst>
            <c:ext xmlns:c16="http://schemas.microsoft.com/office/drawing/2014/chart" uri="{C3380CC4-5D6E-409C-BE32-E72D297353CC}">
              <c16:uniqueId val="{00000008-7DD4-462C-B746-CC0161A64442}"/>
            </c:ext>
          </c:extLst>
        </c:ser>
        <c:dLbls>
          <c:showLegendKey val="0"/>
          <c:showVal val="0"/>
          <c:showCatName val="0"/>
          <c:showSerName val="0"/>
          <c:showPercent val="0"/>
          <c:showBubbleSize val="0"/>
        </c:dLbls>
        <c:gapWidth val="219"/>
        <c:overlap val="-27"/>
        <c:axId val="3015823"/>
        <c:axId val="3017743"/>
      </c:barChart>
      <c:catAx>
        <c:axId val="301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7743"/>
        <c:crosses val="autoZero"/>
        <c:auto val="1"/>
        <c:lblAlgn val="ctr"/>
        <c:lblOffset val="100"/>
        <c:noMultiLvlLbl val="0"/>
      </c:catAx>
      <c:valAx>
        <c:axId val="3017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 (2).xlsx]Sheet9!PivotTable1</c:name>
    <c:fmtId val="1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Average Laptop Prices by Manufacturer</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Sheet9!$B$1</c:f>
              <c:strCache>
                <c:ptCount val="1"/>
                <c:pt idx="0">
                  <c:v>Total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strRef>
              <c:f>Sheet9!$A$2:$A$22</c:f>
              <c:strCache>
                <c:ptCount val="20"/>
                <c:pt idx="0">
                  <c:v>Google</c:v>
                </c:pt>
                <c:pt idx="1">
                  <c:v>Xiaomi</c:v>
                </c:pt>
                <c:pt idx="2">
                  <c:v>LG</c:v>
                </c:pt>
                <c:pt idx="3">
                  <c:v>Chuwi</c:v>
                </c:pt>
                <c:pt idx="4">
                  <c:v>Not Found</c:v>
                </c:pt>
                <c:pt idx="5">
                  <c:v>Dell</c:v>
                </c:pt>
                <c:pt idx="6">
                  <c:v>MSI</c:v>
                </c:pt>
                <c:pt idx="7">
                  <c:v>Lenovo</c:v>
                </c:pt>
                <c:pt idx="8">
                  <c:v>Razer</c:v>
                </c:pt>
                <c:pt idx="9">
                  <c:v>HP</c:v>
                </c:pt>
                <c:pt idx="10">
                  <c:v>Mediacom</c:v>
                </c:pt>
                <c:pt idx="11">
                  <c:v>Samsung</c:v>
                </c:pt>
                <c:pt idx="12">
                  <c:v>Huawei</c:v>
                </c:pt>
                <c:pt idx="13">
                  <c:v>Toshiba</c:v>
                </c:pt>
                <c:pt idx="14">
                  <c:v>Asus</c:v>
                </c:pt>
                <c:pt idx="15">
                  <c:v>Vero</c:v>
                </c:pt>
                <c:pt idx="16">
                  <c:v>Acer</c:v>
                </c:pt>
                <c:pt idx="17">
                  <c:v>Fujitsu</c:v>
                </c:pt>
                <c:pt idx="18">
                  <c:v>Apple</c:v>
                </c:pt>
                <c:pt idx="19">
                  <c:v>Microsoft</c:v>
                </c:pt>
              </c:strCache>
            </c:strRef>
          </c:cat>
          <c:val>
            <c:numRef>
              <c:f>Sheet9!$B$2:$B$22</c:f>
              <c:numCache>
                <c:formatCode>General</c:formatCode>
                <c:ptCount val="20"/>
                <c:pt idx="0">
                  <c:v>2999</c:v>
                </c:pt>
                <c:pt idx="1">
                  <c:v>2663</c:v>
                </c:pt>
                <c:pt idx="2">
                  <c:v>1482.3333333333333</c:v>
                </c:pt>
                <c:pt idx="3">
                  <c:v>1432.3333333333333</c:v>
                </c:pt>
                <c:pt idx="4">
                  <c:v>1200.1661549497846</c:v>
                </c:pt>
                <c:pt idx="5">
                  <c:v>1199.6085245901638</c:v>
                </c:pt>
                <c:pt idx="6">
                  <c:v>1169.0221276595744</c:v>
                </c:pt>
                <c:pt idx="7">
                  <c:v>1158.5428813559322</c:v>
                </c:pt>
                <c:pt idx="8">
                  <c:v>1079.5</c:v>
                </c:pt>
                <c:pt idx="9">
                  <c:v>1064.1876415094339</c:v>
                </c:pt>
                <c:pt idx="10">
                  <c:v>1047.6000000000001</c:v>
                </c:pt>
                <c:pt idx="11">
                  <c:v>1046.1025</c:v>
                </c:pt>
                <c:pt idx="12">
                  <c:v>970.9</c:v>
                </c:pt>
                <c:pt idx="13">
                  <c:v>961.90666666666687</c:v>
                </c:pt>
                <c:pt idx="14">
                  <c:v>914.86131147540993</c:v>
                </c:pt>
                <c:pt idx="15">
                  <c:v>907.25</c:v>
                </c:pt>
                <c:pt idx="16">
                  <c:v>903.07210526315794</c:v>
                </c:pt>
                <c:pt idx="17">
                  <c:v>772</c:v>
                </c:pt>
                <c:pt idx="18">
                  <c:v>597.6633333333333</c:v>
                </c:pt>
                <c:pt idx="19">
                  <c:v>248.9</c:v>
                </c:pt>
              </c:numCache>
            </c:numRef>
          </c:val>
          <c:extLst>
            <c:ext xmlns:c16="http://schemas.microsoft.com/office/drawing/2014/chart" uri="{C3380CC4-5D6E-409C-BE32-E72D297353CC}">
              <c16:uniqueId val="{00000000-934C-47C4-961E-FDB874AFE6D5}"/>
            </c:ext>
          </c:extLst>
        </c:ser>
        <c:dLbls>
          <c:showLegendKey val="0"/>
          <c:showVal val="0"/>
          <c:showCatName val="0"/>
          <c:showSerName val="0"/>
          <c:showPercent val="0"/>
          <c:showBubbleSize val="0"/>
        </c:dLbls>
        <c:gapWidth val="100"/>
        <c:overlap val="-24"/>
        <c:axId val="315164320"/>
        <c:axId val="315163360"/>
      </c:barChart>
      <c:catAx>
        <c:axId val="31516432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AU"/>
                  <a:t>Company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15163360"/>
        <c:crosses val="autoZero"/>
        <c:auto val="1"/>
        <c:lblAlgn val="ctr"/>
        <c:lblOffset val="100"/>
        <c:noMultiLvlLbl val="0"/>
      </c:catAx>
      <c:valAx>
        <c:axId val="315163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AU"/>
                  <a:t>Average Price (Euros)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15164320"/>
        <c:crosses val="autoZero"/>
        <c:crossBetween val="between"/>
      </c:valAx>
      <c:spPr>
        <a:noFill/>
        <a:ln>
          <a:solidFill>
            <a:schemeClr val="accent1">
              <a:alpha val="63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647B0A4F-5569-416B-9F41-4B768548F7CB}">
          <cx:tx>
            <cx:txData>
              <cx:f>_xlchart.v1.2</cx:f>
              <cx:v>No No No No No No No No No No No No No No No No No No No Yes No No No Yes No No No No No No No No No Yes No No No No No No No No No No Yes No No No No No Yes No No No No No No No No No No No No No No No No No No No Yes No No No No No No No No No No No No No No No No No No No No No No No No Yes No No No No No No No No Yes No No No No No No Yes Yes No No Yes No No No No Yes No No No No No No No No No No No No No No No No No No No No No No No No No Yes No No No No No No No No No Yes Yes Yes No No No No No No No No No No No No No No No No No No No No Yes No No Yes No No Yes Yes No No No Yes No No No Yes No Yes No No No No No No No No No Yes Yes No No No No No No No No No No No Yes No No No No No No Yes No No No No No No No Yes No No No No No No No No No Yes No Yes No No No Yes No No Yes No No No No No Yes No No No No No Yes Yes No No No No No No Yes No No No No No No No No No No No Yes No No No No No No No No No No No No No No No No No No No No Yes No No No No Yes No No Yes No Yes No No No No No No No No No No No No Yes No No No No No No No No No No No No No Yes No No No No Yes No Yes No No No No No No No Yes No No No No No No No No No No No Yes No No No Yes No No No No No No No No No Yes No No No No Yes No No No No No No No No Yes No No No No No No No No No No No No No No Yes Yes No No No No No Yes No No No No No No No No Yes No No No No No No No Yes No No No No No No No No No No No Yes No No No No No Yes No Yes Yes No No No No No No No No No No No Yes No Yes Yes No No No No No No No No No No No No No No No No No Yes No No Yes No No No No No No No Yes No No No No No No No Yes No No No No No Yes No No No No No No No No No No No No No No No No No No No No No No No Yes No No No No No No No No No No No No No No No No No No No Yes No Yes No No Yes No No No No No No No No No No Yes No No No No No No No No No No No Yes No Yes No Yes No No No Yes No Yes Yes No No No No No No No No Yes No No No No No No No No No No Yes No No No No No No No No Yes No No No No No No No Yes No Yes Yes No No No No No No No No No No No No No No No No No No No No No No No No No No No No No No Yes No Yes No Yes No No Yes No No No No No No Yes No No No No No No No No Yes No No Yes Yes Yes No No No No No No No Yes No No No No No No No No No No No No No No Yes No No No No No Yes No No No No No No No No No Yes No No No No Yes Yes No No No No No No Yes No No No No Yes No No No No No No Yes No No No No Yes Yes No No Yes No No No Yes No No No No No No No No No No No No No No No No Yes Yes No Yes No No Yes No No No No Yes No No No No No No No No No No No No Yes No No No No No No No No No Yes No No No Yes No No No No No No No No No No No No No No No Yes No Yes No No No No No No No No Yes Yes No No No No No Yes No No Yes No No No No No No No No No No No No Yes Yes No No No Yes No No No No No Yes No No No No No No No No Yes No Yes No No Yes No No No Yes No Yes No No No No No No No No No No Yes No Yes No No No No No No No No Yes No No No No No No No No No No Yes No Yes No No No No No No No No No Yes Yes No Yes No No No Yes No No No No No No Yes Yes No No No No No Yes No No Yes No No No No No No No No No No No No No Yes No Yes No No No No No No No No No No No No No No No No No No No No No No No Yes No No No No No No No Yes No No No No No No No No No No No Yes No No No No No No No No No No No Yes No Yes No No No Yes No No No No No No No No Yes No No No No No No Yes No No No No No Yes No Yes No No No No No No No No No No No No No No No No No No No No No No No No Yes No No Yes No No No Yes No No Yes No No No No No No No Yes Yes No No No No Yes No No No No No No No No Yes No Yes No Yes No No No No Yes No No No No Yes No No No No Yes No No No No No No No No No No No No No No No No No No No No Yes No No No No No Yes No Yes No No Yes No No Yes No No No No No No No Yes Yes No No No No No No No No No Yes No No No No No Yes No No No Yes Yes No Yes No Yes No Yes No Yes No No No No No No No No No No Yes No No No No No Yes No No No No No No No No No No Yes No No No No No No No No No Yes Yes No No</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Laptop Weight Distribution(kg)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Laptop Weight Distribution(kg)</a:t>
          </a:r>
        </a:p>
      </cx:txPr>
    </cx:title>
    <cx:plotArea>
      <cx:plotAreaRegion>
        <cx:series layoutId="clusteredColumn" uniqueId="{CE18ECD2-03F8-4635-BA8C-F62A6BF4BD89}">
          <cx:tx>
            <cx:txData>
              <cx:f>_xlchart.v1.3</cx:f>
              <cx:v>Weight</cx:v>
            </cx:txData>
          </cx:tx>
          <cx:spPr>
            <a:gradFill flip="none" rotWithShape="1">
              <a:gsLst>
                <a:gs pos="0">
                  <a:schemeClr val="accent4">
                    <a:lumMod val="60000"/>
                    <a:lumOff val="40000"/>
                    <a:tint val="66000"/>
                    <a:satMod val="160000"/>
                  </a:schemeClr>
                </a:gs>
                <a:gs pos="50000">
                  <a:schemeClr val="accent4">
                    <a:lumMod val="60000"/>
                    <a:lumOff val="40000"/>
                    <a:tint val="44500"/>
                    <a:satMod val="160000"/>
                  </a:schemeClr>
                </a:gs>
                <a:gs pos="100000">
                  <a:schemeClr val="accent4">
                    <a:lumMod val="60000"/>
                    <a:lumOff val="40000"/>
                    <a:tint val="23500"/>
                    <a:satMod val="160000"/>
                  </a:schemeClr>
                </a:gs>
              </a:gsLst>
              <a:lin ang="2700000" scaled="1"/>
              <a:tileRect/>
            </a:gradFill>
            <a:ln w="9525">
              <a:solidFill>
                <a:schemeClr val="tx1"/>
              </a:solidFill>
            </a:ln>
          </cx:spPr>
          <cx:dataId val="0"/>
          <cx:layoutPr>
            <cx:binning intervalClosed="r">
              <cx:binSize val="0.5"/>
            </cx:binning>
          </cx:layoutPr>
        </cx:series>
      </cx:plotAreaRegion>
      <cx:axis id="0">
        <cx:catScaling gapWidth="0"/>
        <cx:title>
          <cx:tx>
            <cx:txData>
              <cx:v>Weight (kg)</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Weight (kg)</a:t>
              </a:r>
            </a:p>
          </cx:txPr>
        </cx:title>
        <cx:tickLabels/>
      </cx:axis>
      <cx:axis id="1">
        <cx:valScaling/>
        <cx:title>
          <cx:tx>
            <cx:txData>
              <cx:v>Frequency </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 </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CPU Frequency Destribution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CPU Frequency Destribution  </a:t>
          </a:r>
        </a:p>
      </cx:txPr>
    </cx:title>
    <cx:plotArea>
      <cx:plotAreaRegion>
        <cx:series layoutId="boxWhisker" uniqueId="{17529900-C23F-40E0-9A9D-B7F5B45E04B8}">
          <cx:tx>
            <cx:txData>
              <cx:f>_xlchart.v1.5</cx:f>
              <cx:v>CPU_freq</cx:v>
            </cx:txData>
          </cx:tx>
          <cx:spPr>
            <a:solidFill>
              <a:schemeClr val="accent1">
                <a:lumMod val="40000"/>
                <a:lumOff val="60000"/>
              </a:schemeClr>
            </a:solidFill>
          </cx:spPr>
          <cx:dataId val="0"/>
          <cx:layoutPr>
            <cx:visibility meanLine="0" meanMarker="1" nonoutliers="0" outliers="1"/>
            <cx:statistics quartileMethod="exclusive"/>
          </cx:layoutPr>
        </cx:series>
      </cx:plotAreaRegion>
      <cx:axis id="0">
        <cx:catScaling gapWidth="1"/>
        <cx:title>
          <cx:tx>
            <cx:txData>
              <cx:v>CPU Frequency GHz</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CPU Frequency GHz</a:t>
              </a:r>
            </a:p>
          </cx:txPr>
        </cx:title>
        <cx:tickLabels/>
      </cx:axis>
      <cx:axis id="1">
        <cx:valScaling/>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Aptos Narrow" panose="02110004020202020204"/>
                </a:rPr>
                <a:t>Frequency</a:t>
              </a:r>
            </a:p>
          </cx:txPr>
        </cx:title>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57150</xdr:colOff>
      <xdr:row>1253</xdr:row>
      <xdr:rowOff>177800</xdr:rowOff>
    </xdr:from>
    <xdr:to>
      <xdr:col>12</xdr:col>
      <xdr:colOff>273050</xdr:colOff>
      <xdr:row>1268</xdr:row>
      <xdr:rowOff>158750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896AC65-6891-8524-95EC-0F75BC2A10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91050" y="230917750"/>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186113</xdr:colOff>
      <xdr:row>21</xdr:row>
      <xdr:rowOff>4279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0BAF07F-DEF4-4CDF-9C01-B3B19DD7D8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7501313" cy="3871429"/>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4764ED6-CE1E-4D7D-92BC-ECDD32A957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4572000" cy="2790825"/>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146050</xdr:colOff>
      <xdr:row>3</xdr:row>
      <xdr:rowOff>152400</xdr:rowOff>
    </xdr:from>
    <xdr:to>
      <xdr:col>15</xdr:col>
      <xdr:colOff>28575</xdr:colOff>
      <xdr:row>22</xdr:row>
      <xdr:rowOff>158750</xdr:rowOff>
    </xdr:to>
    <xdr:graphicFrame macro="">
      <xdr:nvGraphicFramePr>
        <xdr:cNvPr id="2" name="Chart 1">
          <a:extLst>
            <a:ext uri="{FF2B5EF4-FFF2-40B4-BE49-F238E27FC236}">
              <a16:creationId xmlns:a16="http://schemas.microsoft.com/office/drawing/2014/main" id="{6903047D-BDEC-C72B-9C3B-E65CAC6D6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314325</xdr:colOff>
      <xdr:row>6</xdr:row>
      <xdr:rowOff>0</xdr:rowOff>
    </xdr:from>
    <xdr:to>
      <xdr:col>12</xdr:col>
      <xdr:colOff>9525</xdr:colOff>
      <xdr:row>20</xdr:row>
      <xdr:rowOff>165100</xdr:rowOff>
    </xdr:to>
    <xdr:graphicFrame macro="">
      <xdr:nvGraphicFramePr>
        <xdr:cNvPr id="3" name="Chart 2">
          <a:extLst>
            <a:ext uri="{FF2B5EF4-FFF2-40B4-BE49-F238E27FC236}">
              <a16:creationId xmlns:a16="http://schemas.microsoft.com/office/drawing/2014/main" id="{A2D6AE86-8A2C-12C4-FFB1-6BA13F396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3</xdr:row>
      <xdr:rowOff>133350</xdr:rowOff>
    </xdr:from>
    <xdr:to>
      <xdr:col>19</xdr:col>
      <xdr:colOff>755650</xdr:colOff>
      <xdr:row>19</xdr:row>
      <xdr:rowOff>19050</xdr:rowOff>
    </xdr:to>
    <xdr:graphicFrame macro="">
      <xdr:nvGraphicFramePr>
        <xdr:cNvPr id="2" name="Chart 1">
          <a:extLst>
            <a:ext uri="{FF2B5EF4-FFF2-40B4-BE49-F238E27FC236}">
              <a16:creationId xmlns:a16="http://schemas.microsoft.com/office/drawing/2014/main" id="{C8A18707-11E1-DA77-498C-389876E05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196850</xdr:colOff>
      <xdr:row>4</xdr:row>
      <xdr:rowOff>127000</xdr:rowOff>
    </xdr:from>
    <xdr:to>
      <xdr:col>13</xdr:col>
      <xdr:colOff>120650</xdr:colOff>
      <xdr:row>19</xdr:row>
      <xdr:rowOff>107950</xdr:rowOff>
    </xdr:to>
    <xdr:graphicFrame macro="">
      <xdr:nvGraphicFramePr>
        <xdr:cNvPr id="2" name="Chart 1">
          <a:extLst>
            <a:ext uri="{FF2B5EF4-FFF2-40B4-BE49-F238E27FC236}">
              <a16:creationId xmlns:a16="http://schemas.microsoft.com/office/drawing/2014/main" id="{E73EDDDC-2D9D-171A-5D85-DF079977A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82550</xdr:colOff>
      <xdr:row>4</xdr:row>
      <xdr:rowOff>31750</xdr:rowOff>
    </xdr:from>
    <xdr:to>
      <xdr:col>14</xdr:col>
      <xdr:colOff>273050</xdr:colOff>
      <xdr:row>26</xdr:row>
      <xdr:rowOff>114300</xdr:rowOff>
    </xdr:to>
    <xdr:graphicFrame macro="">
      <xdr:nvGraphicFramePr>
        <xdr:cNvPr id="2" name="Chart 1">
          <a:extLst>
            <a:ext uri="{FF2B5EF4-FFF2-40B4-BE49-F238E27FC236}">
              <a16:creationId xmlns:a16="http://schemas.microsoft.com/office/drawing/2014/main" id="{C7982AB3-5CEC-E3E0-DC02-9FA352837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emand\Downloads\Excel%20(1).xlsx" TargetMode="External"/><Relationship Id="rId1" Type="http://schemas.openxmlformats.org/officeDocument/2006/relationships/externalLinkPath" Target="/Users/emand/Downloads/Excel%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aptop_prices"/>
      <sheetName val="Sheet1"/>
      <sheetName val="Sheet2"/>
      <sheetName val="Sheet3"/>
      <sheetName val="laptop_lookup"/>
    </sheetNames>
    <sheetDataSet>
      <sheetData sheetId="0">
        <row r="1">
          <cell r="G1" t="str">
            <v>Weight</v>
          </cell>
          <cell r="R1" t="str">
            <v>CPU_freq</v>
          </cell>
        </row>
        <row r="2">
          <cell r="G2">
            <v>4.7</v>
          </cell>
          <cell r="R2">
            <v>2.9</v>
          </cell>
        </row>
        <row r="3">
          <cell r="G3">
            <v>4.5999999999999996</v>
          </cell>
          <cell r="R3">
            <v>2.7</v>
          </cell>
        </row>
        <row r="4">
          <cell r="G4">
            <v>4.5999999999999996</v>
          </cell>
          <cell r="R4">
            <v>2.6</v>
          </cell>
        </row>
        <row r="5">
          <cell r="G5">
            <v>4.5999999999999996</v>
          </cell>
          <cell r="R5">
            <v>2.7</v>
          </cell>
        </row>
        <row r="6">
          <cell r="G6">
            <v>4.5999999999999996</v>
          </cell>
          <cell r="R6">
            <v>2.7</v>
          </cell>
        </row>
        <row r="7">
          <cell r="G7">
            <v>4.5</v>
          </cell>
          <cell r="R7">
            <v>2.7</v>
          </cell>
        </row>
        <row r="8">
          <cell r="G8">
            <v>4.42</v>
          </cell>
          <cell r="R8">
            <v>2.8</v>
          </cell>
        </row>
        <row r="9">
          <cell r="G9">
            <v>4.42</v>
          </cell>
          <cell r="R9">
            <v>2.9</v>
          </cell>
        </row>
        <row r="10">
          <cell r="G10">
            <v>4.42</v>
          </cell>
          <cell r="R10">
            <v>2.7</v>
          </cell>
        </row>
        <row r="11">
          <cell r="G11">
            <v>4.42</v>
          </cell>
          <cell r="R11">
            <v>2.8</v>
          </cell>
        </row>
        <row r="12">
          <cell r="G12">
            <v>4.42</v>
          </cell>
          <cell r="R12">
            <v>2.8</v>
          </cell>
        </row>
        <row r="13">
          <cell r="G13">
            <v>4.42</v>
          </cell>
          <cell r="R13">
            <v>2.8</v>
          </cell>
        </row>
        <row r="14">
          <cell r="G14">
            <v>4.42</v>
          </cell>
          <cell r="R14">
            <v>2.8</v>
          </cell>
        </row>
        <row r="15">
          <cell r="G15">
            <v>4.42</v>
          </cell>
          <cell r="R15">
            <v>2.8</v>
          </cell>
        </row>
        <row r="16">
          <cell r="G16">
            <v>4.42</v>
          </cell>
          <cell r="R16">
            <v>2.8</v>
          </cell>
        </row>
        <row r="17">
          <cell r="G17">
            <v>4.42</v>
          </cell>
          <cell r="R17">
            <v>2.8</v>
          </cell>
        </row>
        <row r="18">
          <cell r="G18">
            <v>4.42</v>
          </cell>
          <cell r="R18">
            <v>2.6</v>
          </cell>
        </row>
        <row r="19">
          <cell r="G19">
            <v>4.4000000000000004</v>
          </cell>
          <cell r="R19">
            <v>2.9</v>
          </cell>
        </row>
        <row r="20">
          <cell r="G20">
            <v>4.3600000000000003</v>
          </cell>
          <cell r="R20">
            <v>2.8</v>
          </cell>
        </row>
        <row r="21">
          <cell r="G21">
            <v>4.3600000000000003</v>
          </cell>
          <cell r="R21">
            <v>2.8</v>
          </cell>
        </row>
        <row r="22">
          <cell r="G22">
            <v>4.3600000000000003</v>
          </cell>
          <cell r="R22">
            <v>2.7</v>
          </cell>
        </row>
        <row r="23">
          <cell r="G23">
            <v>4.3600000000000003</v>
          </cell>
          <cell r="R23">
            <v>2.8</v>
          </cell>
        </row>
        <row r="24">
          <cell r="G24">
            <v>4.33</v>
          </cell>
          <cell r="R24">
            <v>2.6</v>
          </cell>
        </row>
        <row r="25">
          <cell r="G25">
            <v>4.3</v>
          </cell>
          <cell r="R25">
            <v>2.8</v>
          </cell>
        </row>
        <row r="26">
          <cell r="G26">
            <v>4.3</v>
          </cell>
          <cell r="R26">
            <v>2.6</v>
          </cell>
        </row>
        <row r="27">
          <cell r="G27">
            <v>4.3</v>
          </cell>
          <cell r="R27">
            <v>2.6</v>
          </cell>
        </row>
        <row r="28">
          <cell r="G28">
            <v>4.3</v>
          </cell>
          <cell r="R28">
            <v>2.6</v>
          </cell>
        </row>
        <row r="29">
          <cell r="G29">
            <v>4.2</v>
          </cell>
          <cell r="R29">
            <v>2.6</v>
          </cell>
        </row>
        <row r="30">
          <cell r="G30">
            <v>4.2</v>
          </cell>
          <cell r="R30">
            <v>2.8</v>
          </cell>
        </row>
        <row r="31">
          <cell r="G31">
            <v>4.2</v>
          </cell>
          <cell r="R31">
            <v>2.8</v>
          </cell>
        </row>
        <row r="32">
          <cell r="G32">
            <v>4.1399999999999997</v>
          </cell>
          <cell r="R32">
            <v>2.8</v>
          </cell>
        </row>
        <row r="33">
          <cell r="G33">
            <v>4.1399999999999997</v>
          </cell>
          <cell r="R33">
            <v>2.9</v>
          </cell>
        </row>
        <row r="34">
          <cell r="G34">
            <v>4.1399999999999997</v>
          </cell>
          <cell r="R34">
            <v>2.7</v>
          </cell>
        </row>
        <row r="35">
          <cell r="G35">
            <v>4</v>
          </cell>
          <cell r="R35">
            <v>2.6</v>
          </cell>
        </row>
        <row r="36">
          <cell r="G36">
            <v>4</v>
          </cell>
          <cell r="R36">
            <v>2.6</v>
          </cell>
        </row>
        <row r="37">
          <cell r="G37">
            <v>3.8</v>
          </cell>
          <cell r="R37">
            <v>2.7</v>
          </cell>
        </row>
        <row r="38">
          <cell r="G38">
            <v>3.78</v>
          </cell>
          <cell r="R38">
            <v>2.8</v>
          </cell>
        </row>
        <row r="39">
          <cell r="G39">
            <v>3.78</v>
          </cell>
          <cell r="R39">
            <v>2.8</v>
          </cell>
        </row>
        <row r="40">
          <cell r="G40">
            <v>3.78</v>
          </cell>
          <cell r="R40">
            <v>2.7</v>
          </cell>
        </row>
        <row r="41">
          <cell r="G41">
            <v>3.78</v>
          </cell>
          <cell r="R41">
            <v>2.8</v>
          </cell>
        </row>
        <row r="42">
          <cell r="G42">
            <v>3.78</v>
          </cell>
          <cell r="R42">
            <v>2.7</v>
          </cell>
        </row>
        <row r="43">
          <cell r="G43">
            <v>3.74</v>
          </cell>
          <cell r="R43">
            <v>2.8</v>
          </cell>
        </row>
        <row r="44">
          <cell r="G44">
            <v>3.6</v>
          </cell>
          <cell r="R44">
            <v>2.9</v>
          </cell>
        </row>
        <row r="45">
          <cell r="G45">
            <v>3.58</v>
          </cell>
          <cell r="R45">
            <v>2.7</v>
          </cell>
        </row>
        <row r="46">
          <cell r="G46">
            <v>3.58</v>
          </cell>
          <cell r="R46">
            <v>2.7</v>
          </cell>
        </row>
        <row r="47">
          <cell r="G47">
            <v>3.52</v>
          </cell>
          <cell r="R47">
            <v>2.6</v>
          </cell>
        </row>
        <row r="48">
          <cell r="G48">
            <v>3.49</v>
          </cell>
          <cell r="R48">
            <v>2.9</v>
          </cell>
        </row>
        <row r="49">
          <cell r="G49">
            <v>3.49</v>
          </cell>
          <cell r="R49">
            <v>2.9</v>
          </cell>
        </row>
        <row r="50">
          <cell r="G50">
            <v>3.49</v>
          </cell>
          <cell r="R50">
            <v>2.9</v>
          </cell>
        </row>
        <row r="51">
          <cell r="G51">
            <v>3.42</v>
          </cell>
          <cell r="R51">
            <v>2.9</v>
          </cell>
        </row>
        <row r="52">
          <cell r="G52">
            <v>3.4</v>
          </cell>
          <cell r="R52">
            <v>2.8</v>
          </cell>
        </row>
        <row r="53">
          <cell r="G53">
            <v>3.35</v>
          </cell>
          <cell r="R53">
            <v>2.8</v>
          </cell>
        </row>
        <row r="54">
          <cell r="G54">
            <v>3.35</v>
          </cell>
          <cell r="R54">
            <v>2.8</v>
          </cell>
        </row>
        <row r="55">
          <cell r="G55">
            <v>3.35</v>
          </cell>
          <cell r="R55">
            <v>2.8</v>
          </cell>
        </row>
        <row r="56">
          <cell r="G56">
            <v>3.35</v>
          </cell>
          <cell r="R56">
            <v>2.2999999999999998</v>
          </cell>
        </row>
        <row r="57">
          <cell r="G57">
            <v>3.31</v>
          </cell>
          <cell r="R57">
            <v>2.6</v>
          </cell>
        </row>
        <row r="58">
          <cell r="G58">
            <v>3.31</v>
          </cell>
          <cell r="R58">
            <v>2.6</v>
          </cell>
        </row>
        <row r="59">
          <cell r="G59">
            <v>3.3</v>
          </cell>
          <cell r="R59">
            <v>2</v>
          </cell>
        </row>
        <row r="60">
          <cell r="G60">
            <v>3.3</v>
          </cell>
          <cell r="R60">
            <v>2</v>
          </cell>
        </row>
        <row r="61">
          <cell r="G61">
            <v>3.25</v>
          </cell>
          <cell r="R61">
            <v>3</v>
          </cell>
        </row>
        <row r="62">
          <cell r="G62">
            <v>3.21</v>
          </cell>
          <cell r="R62">
            <v>2.5</v>
          </cell>
        </row>
        <row r="63">
          <cell r="G63">
            <v>3.21</v>
          </cell>
          <cell r="R63">
            <v>2.8</v>
          </cell>
        </row>
        <row r="64">
          <cell r="G64">
            <v>3.21</v>
          </cell>
          <cell r="R64">
            <v>2.6</v>
          </cell>
        </row>
        <row r="65">
          <cell r="G65">
            <v>3.2</v>
          </cell>
          <cell r="R65">
            <v>3</v>
          </cell>
        </row>
        <row r="66">
          <cell r="G66">
            <v>3.2</v>
          </cell>
          <cell r="R66">
            <v>2.8</v>
          </cell>
        </row>
        <row r="67">
          <cell r="G67">
            <v>3.2</v>
          </cell>
          <cell r="R67">
            <v>2.8</v>
          </cell>
        </row>
        <row r="68">
          <cell r="G68">
            <v>3.2</v>
          </cell>
          <cell r="R68">
            <v>3</v>
          </cell>
        </row>
        <row r="69">
          <cell r="G69">
            <v>3.2</v>
          </cell>
          <cell r="R69">
            <v>2.8</v>
          </cell>
        </row>
        <row r="70">
          <cell r="G70">
            <v>3.2</v>
          </cell>
          <cell r="R70">
            <v>3.2</v>
          </cell>
        </row>
        <row r="71">
          <cell r="G71">
            <v>3.2</v>
          </cell>
          <cell r="R71">
            <v>2.8</v>
          </cell>
        </row>
        <row r="72">
          <cell r="G72">
            <v>3.14</v>
          </cell>
          <cell r="R72">
            <v>2.8</v>
          </cell>
        </row>
        <row r="73">
          <cell r="G73">
            <v>3.14</v>
          </cell>
          <cell r="R73">
            <v>2.8</v>
          </cell>
        </row>
        <row r="74">
          <cell r="G74">
            <v>3.14</v>
          </cell>
          <cell r="R74">
            <v>2.8</v>
          </cell>
        </row>
        <row r="75">
          <cell r="G75">
            <v>3</v>
          </cell>
          <cell r="R75">
            <v>2.8</v>
          </cell>
        </row>
        <row r="76">
          <cell r="G76">
            <v>3</v>
          </cell>
          <cell r="R76">
            <v>2.5</v>
          </cell>
        </row>
        <row r="77">
          <cell r="G77">
            <v>3</v>
          </cell>
          <cell r="R77">
            <v>2.7</v>
          </cell>
        </row>
        <row r="78">
          <cell r="G78">
            <v>3</v>
          </cell>
          <cell r="R78">
            <v>1.6</v>
          </cell>
        </row>
        <row r="79">
          <cell r="G79">
            <v>3</v>
          </cell>
          <cell r="R79">
            <v>1.6</v>
          </cell>
        </row>
        <row r="80">
          <cell r="G80">
            <v>3</v>
          </cell>
          <cell r="R80">
            <v>2.7</v>
          </cell>
        </row>
        <row r="81">
          <cell r="G81">
            <v>3</v>
          </cell>
          <cell r="R81">
            <v>1.8</v>
          </cell>
        </row>
        <row r="82">
          <cell r="G82">
            <v>3</v>
          </cell>
          <cell r="R82">
            <v>2.8</v>
          </cell>
        </row>
        <row r="83">
          <cell r="G83">
            <v>3</v>
          </cell>
          <cell r="R83">
            <v>2.8</v>
          </cell>
        </row>
        <row r="84">
          <cell r="G84">
            <v>3</v>
          </cell>
          <cell r="R84">
            <v>2.8</v>
          </cell>
        </row>
        <row r="85">
          <cell r="G85">
            <v>3</v>
          </cell>
          <cell r="R85">
            <v>2.8</v>
          </cell>
        </row>
        <row r="86">
          <cell r="G86">
            <v>3</v>
          </cell>
          <cell r="R86">
            <v>2.8</v>
          </cell>
        </row>
        <row r="87">
          <cell r="G87">
            <v>3</v>
          </cell>
          <cell r="R87">
            <v>2.9</v>
          </cell>
        </row>
        <row r="88">
          <cell r="G88">
            <v>3</v>
          </cell>
          <cell r="R88">
            <v>2.2999999999999998</v>
          </cell>
        </row>
        <row r="89">
          <cell r="G89">
            <v>3</v>
          </cell>
          <cell r="R89">
            <v>2.6</v>
          </cell>
        </row>
        <row r="90">
          <cell r="G90">
            <v>3</v>
          </cell>
          <cell r="R90">
            <v>2.6</v>
          </cell>
        </row>
        <row r="91">
          <cell r="G91">
            <v>2.99</v>
          </cell>
          <cell r="R91">
            <v>2.8</v>
          </cell>
        </row>
        <row r="92">
          <cell r="G92">
            <v>2.94</v>
          </cell>
          <cell r="R92">
            <v>2.8</v>
          </cell>
        </row>
        <row r="93">
          <cell r="G93">
            <v>2.94</v>
          </cell>
          <cell r="R93">
            <v>2.6</v>
          </cell>
        </row>
        <row r="94">
          <cell r="G94">
            <v>2.9</v>
          </cell>
          <cell r="R94">
            <v>2.8</v>
          </cell>
        </row>
        <row r="95">
          <cell r="G95">
            <v>2.9</v>
          </cell>
          <cell r="R95">
            <v>2.8</v>
          </cell>
        </row>
        <row r="96">
          <cell r="G96">
            <v>2.9</v>
          </cell>
          <cell r="R96">
            <v>1.8</v>
          </cell>
        </row>
        <row r="97">
          <cell r="G97">
            <v>2.9</v>
          </cell>
          <cell r="R97">
            <v>2.8</v>
          </cell>
        </row>
        <row r="98">
          <cell r="G98">
            <v>2.9</v>
          </cell>
          <cell r="R98">
            <v>2.8</v>
          </cell>
        </row>
        <row r="99">
          <cell r="G99">
            <v>2.9</v>
          </cell>
          <cell r="R99">
            <v>2.8</v>
          </cell>
        </row>
        <row r="100">
          <cell r="G100">
            <v>2.9</v>
          </cell>
          <cell r="R100">
            <v>2.8</v>
          </cell>
        </row>
        <row r="101">
          <cell r="G101">
            <v>2.9</v>
          </cell>
          <cell r="R101">
            <v>2.6</v>
          </cell>
        </row>
        <row r="102">
          <cell r="G102">
            <v>2.9</v>
          </cell>
          <cell r="R102">
            <v>2.8</v>
          </cell>
        </row>
        <row r="103">
          <cell r="G103">
            <v>2.83</v>
          </cell>
          <cell r="R103">
            <v>2.7</v>
          </cell>
        </row>
        <row r="104">
          <cell r="G104">
            <v>2.8</v>
          </cell>
          <cell r="R104">
            <v>1.6</v>
          </cell>
        </row>
        <row r="105">
          <cell r="G105">
            <v>2.8</v>
          </cell>
          <cell r="R105">
            <v>1.1000000000000001</v>
          </cell>
        </row>
        <row r="106">
          <cell r="G106">
            <v>2.8</v>
          </cell>
          <cell r="R106">
            <v>1.8</v>
          </cell>
        </row>
        <row r="107">
          <cell r="G107">
            <v>2.8</v>
          </cell>
          <cell r="R107">
            <v>1.8</v>
          </cell>
        </row>
        <row r="108">
          <cell r="G108">
            <v>2.8</v>
          </cell>
          <cell r="R108">
            <v>2.8</v>
          </cell>
        </row>
        <row r="109">
          <cell r="G109">
            <v>2.8</v>
          </cell>
          <cell r="R109">
            <v>1.8</v>
          </cell>
        </row>
        <row r="110">
          <cell r="G110">
            <v>2.8</v>
          </cell>
          <cell r="R110">
            <v>1.6</v>
          </cell>
        </row>
        <row r="111">
          <cell r="G111">
            <v>2.8</v>
          </cell>
          <cell r="R111">
            <v>3</v>
          </cell>
        </row>
        <row r="112">
          <cell r="G112">
            <v>2.8</v>
          </cell>
          <cell r="R112">
            <v>2.5</v>
          </cell>
        </row>
        <row r="113">
          <cell r="G113">
            <v>2.8</v>
          </cell>
          <cell r="R113">
            <v>1.8</v>
          </cell>
        </row>
        <row r="114">
          <cell r="G114">
            <v>2.8</v>
          </cell>
          <cell r="R114">
            <v>1.8</v>
          </cell>
        </row>
        <row r="115">
          <cell r="G115">
            <v>2.8</v>
          </cell>
          <cell r="R115">
            <v>2</v>
          </cell>
        </row>
        <row r="116">
          <cell r="G116">
            <v>2.8</v>
          </cell>
          <cell r="R116">
            <v>1.8</v>
          </cell>
        </row>
        <row r="117">
          <cell r="G117">
            <v>2.8</v>
          </cell>
          <cell r="R117">
            <v>2.7</v>
          </cell>
        </row>
        <row r="118">
          <cell r="G118">
            <v>2.8</v>
          </cell>
          <cell r="R118">
            <v>2.5</v>
          </cell>
        </row>
        <row r="119">
          <cell r="G119">
            <v>2.8</v>
          </cell>
          <cell r="R119">
            <v>2.8</v>
          </cell>
        </row>
        <row r="120">
          <cell r="G120">
            <v>2.8</v>
          </cell>
          <cell r="R120">
            <v>2.5</v>
          </cell>
        </row>
        <row r="121">
          <cell r="G121">
            <v>2.8</v>
          </cell>
          <cell r="R121">
            <v>1.6</v>
          </cell>
        </row>
        <row r="122">
          <cell r="G122">
            <v>2.8</v>
          </cell>
          <cell r="R122">
            <v>2.8</v>
          </cell>
        </row>
        <row r="123">
          <cell r="G123">
            <v>2.8</v>
          </cell>
          <cell r="R123">
            <v>2.5</v>
          </cell>
        </row>
        <row r="124">
          <cell r="G124">
            <v>2.8</v>
          </cell>
          <cell r="R124">
            <v>1.6</v>
          </cell>
        </row>
        <row r="125">
          <cell r="G125">
            <v>2.8</v>
          </cell>
          <cell r="R125">
            <v>2.7</v>
          </cell>
        </row>
        <row r="126">
          <cell r="G126">
            <v>2.8</v>
          </cell>
          <cell r="R126">
            <v>2</v>
          </cell>
        </row>
        <row r="127">
          <cell r="G127">
            <v>2.8</v>
          </cell>
          <cell r="R127">
            <v>1.1000000000000001</v>
          </cell>
        </row>
        <row r="128">
          <cell r="G128">
            <v>2.8</v>
          </cell>
          <cell r="R128">
            <v>2.2000000000000002</v>
          </cell>
        </row>
        <row r="129">
          <cell r="G129">
            <v>2.8</v>
          </cell>
          <cell r="R129">
            <v>1.6</v>
          </cell>
        </row>
        <row r="130">
          <cell r="G130">
            <v>2.8</v>
          </cell>
          <cell r="R130">
            <v>2.6</v>
          </cell>
        </row>
        <row r="131">
          <cell r="G131">
            <v>2.8</v>
          </cell>
          <cell r="R131">
            <v>2.5</v>
          </cell>
        </row>
        <row r="132">
          <cell r="G132">
            <v>2.79</v>
          </cell>
          <cell r="R132">
            <v>2.5</v>
          </cell>
        </row>
        <row r="133">
          <cell r="G133">
            <v>2.77</v>
          </cell>
          <cell r="R133">
            <v>1.6</v>
          </cell>
        </row>
        <row r="134">
          <cell r="G134">
            <v>2.77</v>
          </cell>
          <cell r="R134">
            <v>1.8</v>
          </cell>
        </row>
        <row r="135">
          <cell r="G135">
            <v>2.77</v>
          </cell>
          <cell r="R135">
            <v>2.7</v>
          </cell>
        </row>
        <row r="136">
          <cell r="G136">
            <v>2.75</v>
          </cell>
          <cell r="R136">
            <v>2.2999999999999998</v>
          </cell>
        </row>
        <row r="137">
          <cell r="G137">
            <v>2.73</v>
          </cell>
          <cell r="R137">
            <v>2.5</v>
          </cell>
        </row>
        <row r="138">
          <cell r="G138">
            <v>2.73</v>
          </cell>
          <cell r="R138">
            <v>2.6</v>
          </cell>
        </row>
        <row r="139">
          <cell r="G139">
            <v>2.73</v>
          </cell>
          <cell r="R139">
            <v>2.8</v>
          </cell>
        </row>
        <row r="140">
          <cell r="G140">
            <v>2.72</v>
          </cell>
          <cell r="R140">
            <v>2.6</v>
          </cell>
        </row>
        <row r="141">
          <cell r="G141">
            <v>2.71</v>
          </cell>
          <cell r="R141">
            <v>2.5</v>
          </cell>
        </row>
        <row r="142">
          <cell r="G142">
            <v>2.71</v>
          </cell>
          <cell r="R142">
            <v>2.5</v>
          </cell>
        </row>
        <row r="143">
          <cell r="G143">
            <v>2.71</v>
          </cell>
          <cell r="R143">
            <v>2.5</v>
          </cell>
        </row>
        <row r="144">
          <cell r="G144">
            <v>2.7</v>
          </cell>
          <cell r="R144">
            <v>2.5</v>
          </cell>
        </row>
        <row r="145">
          <cell r="G145">
            <v>2.7</v>
          </cell>
          <cell r="R145">
            <v>2.8</v>
          </cell>
        </row>
        <row r="146">
          <cell r="G146">
            <v>2.7</v>
          </cell>
          <cell r="R146">
            <v>2.8</v>
          </cell>
        </row>
        <row r="147">
          <cell r="G147">
            <v>2.7</v>
          </cell>
          <cell r="R147">
            <v>2.8</v>
          </cell>
        </row>
        <row r="148">
          <cell r="G148">
            <v>2.7</v>
          </cell>
          <cell r="R148">
            <v>2.8</v>
          </cell>
        </row>
        <row r="149">
          <cell r="G149">
            <v>2.7</v>
          </cell>
          <cell r="R149">
            <v>2.8</v>
          </cell>
        </row>
        <row r="150">
          <cell r="G150">
            <v>2.7</v>
          </cell>
          <cell r="R150">
            <v>2.8</v>
          </cell>
        </row>
        <row r="151">
          <cell r="G151">
            <v>2.7</v>
          </cell>
          <cell r="R151">
            <v>2.8</v>
          </cell>
        </row>
        <row r="152">
          <cell r="G152">
            <v>2.7</v>
          </cell>
          <cell r="R152">
            <v>2.8</v>
          </cell>
        </row>
        <row r="153">
          <cell r="G153">
            <v>2.7</v>
          </cell>
          <cell r="R153">
            <v>2.8</v>
          </cell>
        </row>
        <row r="154">
          <cell r="G154">
            <v>2.7</v>
          </cell>
          <cell r="R154">
            <v>2.8</v>
          </cell>
        </row>
        <row r="155">
          <cell r="G155">
            <v>2.7</v>
          </cell>
          <cell r="R155">
            <v>2.8</v>
          </cell>
        </row>
        <row r="156">
          <cell r="G156">
            <v>2.69</v>
          </cell>
          <cell r="R156">
            <v>2.5</v>
          </cell>
        </row>
        <row r="157">
          <cell r="G157">
            <v>2.69</v>
          </cell>
          <cell r="R157">
            <v>2.7</v>
          </cell>
        </row>
        <row r="158">
          <cell r="G158">
            <v>2.67</v>
          </cell>
          <cell r="R158">
            <v>1.6</v>
          </cell>
        </row>
        <row r="159">
          <cell r="G159">
            <v>2.67</v>
          </cell>
          <cell r="R159">
            <v>2.8</v>
          </cell>
        </row>
        <row r="160">
          <cell r="G160">
            <v>2.67</v>
          </cell>
          <cell r="R160">
            <v>2.9</v>
          </cell>
        </row>
        <row r="161">
          <cell r="G161">
            <v>2.65</v>
          </cell>
          <cell r="R161">
            <v>2.8</v>
          </cell>
        </row>
        <row r="162">
          <cell r="G162">
            <v>2.65</v>
          </cell>
          <cell r="R162">
            <v>2.8</v>
          </cell>
        </row>
        <row r="163">
          <cell r="G163">
            <v>2.65</v>
          </cell>
          <cell r="R163">
            <v>2.5</v>
          </cell>
        </row>
        <row r="164">
          <cell r="G164">
            <v>2.65</v>
          </cell>
          <cell r="R164">
            <v>2.8</v>
          </cell>
        </row>
        <row r="165">
          <cell r="G165">
            <v>2.65</v>
          </cell>
          <cell r="R165">
            <v>2.5</v>
          </cell>
        </row>
        <row r="166">
          <cell r="G166">
            <v>2.65</v>
          </cell>
          <cell r="R166">
            <v>2</v>
          </cell>
        </row>
        <row r="167">
          <cell r="G167">
            <v>2.65</v>
          </cell>
          <cell r="R167">
            <v>2.4</v>
          </cell>
        </row>
        <row r="168">
          <cell r="G168">
            <v>2.65</v>
          </cell>
          <cell r="R168">
            <v>2.5</v>
          </cell>
        </row>
        <row r="169">
          <cell r="G169">
            <v>2.65</v>
          </cell>
          <cell r="R169">
            <v>1.6</v>
          </cell>
        </row>
        <row r="170">
          <cell r="G170">
            <v>2.63</v>
          </cell>
          <cell r="R170">
            <v>2.7</v>
          </cell>
        </row>
        <row r="171">
          <cell r="G171">
            <v>2.63</v>
          </cell>
          <cell r="R171">
            <v>2.7</v>
          </cell>
        </row>
        <row r="172">
          <cell r="G172">
            <v>2.63</v>
          </cell>
          <cell r="R172">
            <v>2.5</v>
          </cell>
        </row>
        <row r="173">
          <cell r="G173">
            <v>2.63</v>
          </cell>
          <cell r="R173">
            <v>2.5</v>
          </cell>
        </row>
        <row r="174">
          <cell r="G174">
            <v>2.62</v>
          </cell>
          <cell r="R174">
            <v>2.8</v>
          </cell>
        </row>
        <row r="175">
          <cell r="G175">
            <v>2.62</v>
          </cell>
          <cell r="R175">
            <v>2.8</v>
          </cell>
        </row>
        <row r="176">
          <cell r="G176">
            <v>2.62</v>
          </cell>
          <cell r="R176">
            <v>2.8</v>
          </cell>
        </row>
        <row r="177">
          <cell r="G177">
            <v>2.62</v>
          </cell>
          <cell r="R177">
            <v>2.8</v>
          </cell>
        </row>
        <row r="178">
          <cell r="G178">
            <v>2.62</v>
          </cell>
          <cell r="R178">
            <v>2.8</v>
          </cell>
        </row>
        <row r="179">
          <cell r="G179">
            <v>2.62</v>
          </cell>
          <cell r="R179">
            <v>2.8</v>
          </cell>
        </row>
        <row r="180">
          <cell r="G180">
            <v>2.62</v>
          </cell>
          <cell r="R180">
            <v>2.5</v>
          </cell>
        </row>
        <row r="181">
          <cell r="G181">
            <v>2.62</v>
          </cell>
          <cell r="R181">
            <v>2.8</v>
          </cell>
        </row>
        <row r="182">
          <cell r="G182">
            <v>2.62</v>
          </cell>
          <cell r="R182">
            <v>2.8</v>
          </cell>
        </row>
        <row r="183">
          <cell r="G183">
            <v>2.62</v>
          </cell>
          <cell r="R183">
            <v>2.8</v>
          </cell>
        </row>
        <row r="184">
          <cell r="G184">
            <v>2.62</v>
          </cell>
          <cell r="R184">
            <v>2.8</v>
          </cell>
        </row>
        <row r="185">
          <cell r="G185">
            <v>2.62</v>
          </cell>
          <cell r="R185">
            <v>2.8</v>
          </cell>
        </row>
        <row r="186">
          <cell r="G186">
            <v>2.6</v>
          </cell>
          <cell r="R186">
            <v>2.8</v>
          </cell>
        </row>
        <row r="187">
          <cell r="G187">
            <v>2.6</v>
          </cell>
          <cell r="R187">
            <v>2.2000000000000002</v>
          </cell>
        </row>
        <row r="188">
          <cell r="G188">
            <v>2.6</v>
          </cell>
          <cell r="R188">
            <v>3</v>
          </cell>
        </row>
        <row r="189">
          <cell r="G189">
            <v>2.6</v>
          </cell>
          <cell r="R189">
            <v>2.8</v>
          </cell>
        </row>
        <row r="190">
          <cell r="G190">
            <v>2.6</v>
          </cell>
          <cell r="R190">
            <v>2.2999999999999998</v>
          </cell>
        </row>
        <row r="191">
          <cell r="G191">
            <v>2.6</v>
          </cell>
          <cell r="R191">
            <v>2.8</v>
          </cell>
        </row>
        <row r="192">
          <cell r="G192">
            <v>2.6</v>
          </cell>
          <cell r="R192">
            <v>2.6</v>
          </cell>
        </row>
        <row r="193">
          <cell r="G193">
            <v>2.6</v>
          </cell>
          <cell r="R193">
            <v>2.6</v>
          </cell>
        </row>
        <row r="194">
          <cell r="G194">
            <v>2.6</v>
          </cell>
          <cell r="R194">
            <v>2.6</v>
          </cell>
        </row>
        <row r="195">
          <cell r="G195">
            <v>2.6</v>
          </cell>
          <cell r="R195">
            <v>2.6</v>
          </cell>
        </row>
        <row r="196">
          <cell r="G196">
            <v>2.5910000000000002</v>
          </cell>
          <cell r="R196">
            <v>2.6</v>
          </cell>
        </row>
        <row r="197">
          <cell r="G197">
            <v>2.59</v>
          </cell>
          <cell r="R197">
            <v>2.6</v>
          </cell>
        </row>
        <row r="198">
          <cell r="G198">
            <v>2.59</v>
          </cell>
          <cell r="R198">
            <v>2.6</v>
          </cell>
        </row>
        <row r="199">
          <cell r="G199">
            <v>2.59</v>
          </cell>
          <cell r="R199">
            <v>2.6</v>
          </cell>
        </row>
        <row r="200">
          <cell r="G200">
            <v>2.59</v>
          </cell>
          <cell r="R200">
            <v>2.6</v>
          </cell>
        </row>
        <row r="201">
          <cell r="G201">
            <v>2.56</v>
          </cell>
          <cell r="R201">
            <v>2.8</v>
          </cell>
        </row>
        <row r="202">
          <cell r="G202">
            <v>2.56</v>
          </cell>
          <cell r="R202">
            <v>2.8</v>
          </cell>
        </row>
        <row r="203">
          <cell r="G203">
            <v>2.56</v>
          </cell>
          <cell r="R203">
            <v>2.5</v>
          </cell>
        </row>
        <row r="204">
          <cell r="G204">
            <v>2.56</v>
          </cell>
          <cell r="R204">
            <v>2.5</v>
          </cell>
        </row>
        <row r="205">
          <cell r="G205">
            <v>2.54</v>
          </cell>
          <cell r="R205">
            <v>2</v>
          </cell>
        </row>
        <row r="206">
          <cell r="G206">
            <v>2.5</v>
          </cell>
          <cell r="R206">
            <v>2.5</v>
          </cell>
        </row>
        <row r="207">
          <cell r="G207">
            <v>2.5</v>
          </cell>
          <cell r="R207">
            <v>1.6</v>
          </cell>
        </row>
        <row r="208">
          <cell r="G208">
            <v>2.5</v>
          </cell>
          <cell r="R208">
            <v>1.6</v>
          </cell>
        </row>
        <row r="209">
          <cell r="G209">
            <v>2.5</v>
          </cell>
          <cell r="R209">
            <v>1.8</v>
          </cell>
        </row>
        <row r="210">
          <cell r="G210">
            <v>2.5</v>
          </cell>
          <cell r="R210">
            <v>1.6</v>
          </cell>
        </row>
        <row r="211">
          <cell r="G211">
            <v>2.5</v>
          </cell>
          <cell r="R211">
            <v>2.8</v>
          </cell>
        </row>
        <row r="212">
          <cell r="G212">
            <v>2.5</v>
          </cell>
          <cell r="R212">
            <v>1.6</v>
          </cell>
        </row>
        <row r="213">
          <cell r="G213">
            <v>2.5</v>
          </cell>
          <cell r="R213">
            <v>1.6</v>
          </cell>
        </row>
        <row r="214">
          <cell r="G214">
            <v>2.5</v>
          </cell>
          <cell r="R214">
            <v>1.8</v>
          </cell>
        </row>
        <row r="215">
          <cell r="G215">
            <v>2.5</v>
          </cell>
          <cell r="R215">
            <v>2.5</v>
          </cell>
        </row>
        <row r="216">
          <cell r="G216">
            <v>2.5</v>
          </cell>
          <cell r="R216">
            <v>1.8</v>
          </cell>
        </row>
        <row r="217">
          <cell r="G217">
            <v>2.5</v>
          </cell>
          <cell r="R217">
            <v>2.5</v>
          </cell>
        </row>
        <row r="218">
          <cell r="G218">
            <v>2.5</v>
          </cell>
          <cell r="R218">
            <v>2.8</v>
          </cell>
        </row>
        <row r="219">
          <cell r="G219">
            <v>2.5</v>
          </cell>
          <cell r="R219">
            <v>2.8</v>
          </cell>
        </row>
        <row r="220">
          <cell r="G220">
            <v>2.5</v>
          </cell>
          <cell r="R220">
            <v>2.8</v>
          </cell>
        </row>
        <row r="221">
          <cell r="G221">
            <v>2.5</v>
          </cell>
          <cell r="R221">
            <v>2.8</v>
          </cell>
        </row>
        <row r="222">
          <cell r="G222">
            <v>2.5</v>
          </cell>
          <cell r="R222">
            <v>2.8</v>
          </cell>
        </row>
        <row r="223">
          <cell r="G223">
            <v>2.5</v>
          </cell>
          <cell r="R223">
            <v>2.9</v>
          </cell>
        </row>
        <row r="224">
          <cell r="G224">
            <v>2.5</v>
          </cell>
          <cell r="R224">
            <v>2</v>
          </cell>
        </row>
        <row r="225">
          <cell r="G225">
            <v>2.5</v>
          </cell>
          <cell r="R225">
            <v>2.5</v>
          </cell>
        </row>
        <row r="226">
          <cell r="G226">
            <v>2.5</v>
          </cell>
          <cell r="R226">
            <v>2.8</v>
          </cell>
        </row>
        <row r="227">
          <cell r="G227">
            <v>2.5</v>
          </cell>
          <cell r="R227">
            <v>3.1</v>
          </cell>
        </row>
        <row r="228">
          <cell r="G228">
            <v>2.5</v>
          </cell>
          <cell r="R228">
            <v>2.8</v>
          </cell>
        </row>
        <row r="229">
          <cell r="G229">
            <v>2.5</v>
          </cell>
          <cell r="R229">
            <v>2.8</v>
          </cell>
        </row>
        <row r="230">
          <cell r="G230">
            <v>2.5</v>
          </cell>
          <cell r="R230">
            <v>2.5</v>
          </cell>
        </row>
        <row r="231">
          <cell r="G231">
            <v>2.5</v>
          </cell>
          <cell r="R231">
            <v>2</v>
          </cell>
        </row>
        <row r="232">
          <cell r="G232">
            <v>2.5</v>
          </cell>
          <cell r="R232">
            <v>2.8</v>
          </cell>
        </row>
        <row r="233">
          <cell r="G233">
            <v>2.5</v>
          </cell>
          <cell r="R233">
            <v>2.8</v>
          </cell>
        </row>
        <row r="234">
          <cell r="G234">
            <v>2.5</v>
          </cell>
          <cell r="R234">
            <v>2.8</v>
          </cell>
        </row>
        <row r="235">
          <cell r="G235">
            <v>2.5</v>
          </cell>
          <cell r="R235">
            <v>2.7</v>
          </cell>
        </row>
        <row r="236">
          <cell r="G236">
            <v>2.5</v>
          </cell>
          <cell r="R236">
            <v>2.5</v>
          </cell>
        </row>
        <row r="237">
          <cell r="G237">
            <v>2.5</v>
          </cell>
          <cell r="R237">
            <v>2.1</v>
          </cell>
        </row>
        <row r="238">
          <cell r="G238">
            <v>2.5</v>
          </cell>
          <cell r="R238">
            <v>2.8</v>
          </cell>
        </row>
        <row r="239">
          <cell r="G239">
            <v>2.5</v>
          </cell>
          <cell r="R239">
            <v>2.8</v>
          </cell>
        </row>
        <row r="240">
          <cell r="G240">
            <v>2.5</v>
          </cell>
          <cell r="R240">
            <v>2.5</v>
          </cell>
        </row>
        <row r="241">
          <cell r="G241">
            <v>2.5</v>
          </cell>
          <cell r="R241">
            <v>2.5</v>
          </cell>
        </row>
        <row r="242">
          <cell r="G242">
            <v>2.5</v>
          </cell>
          <cell r="R242">
            <v>2.2999999999999998</v>
          </cell>
        </row>
        <row r="243">
          <cell r="G243">
            <v>2.5</v>
          </cell>
          <cell r="R243">
            <v>2.8</v>
          </cell>
        </row>
        <row r="244">
          <cell r="G244">
            <v>2.4500000000000002</v>
          </cell>
          <cell r="R244">
            <v>3</v>
          </cell>
        </row>
        <row r="245">
          <cell r="G245">
            <v>2.4500000000000002</v>
          </cell>
          <cell r="R245">
            <v>2.2999999999999998</v>
          </cell>
        </row>
        <row r="246">
          <cell r="G246">
            <v>2.4300000000000002</v>
          </cell>
          <cell r="R246">
            <v>2.8</v>
          </cell>
        </row>
        <row r="247">
          <cell r="G247">
            <v>2.4300000000000002</v>
          </cell>
          <cell r="R247">
            <v>2.6</v>
          </cell>
        </row>
        <row r="248">
          <cell r="G248">
            <v>2.4300000000000002</v>
          </cell>
          <cell r="R248">
            <v>2.8</v>
          </cell>
        </row>
        <row r="249">
          <cell r="G249">
            <v>2.4300000000000002</v>
          </cell>
          <cell r="R249">
            <v>2.6</v>
          </cell>
        </row>
        <row r="250">
          <cell r="G250">
            <v>2.4</v>
          </cell>
          <cell r="R250">
            <v>2.4</v>
          </cell>
        </row>
        <row r="251">
          <cell r="G251">
            <v>2.4</v>
          </cell>
          <cell r="R251">
            <v>2.8</v>
          </cell>
        </row>
        <row r="252">
          <cell r="G252">
            <v>2.4</v>
          </cell>
          <cell r="R252">
            <v>2.8</v>
          </cell>
        </row>
        <row r="253">
          <cell r="G253">
            <v>2.4</v>
          </cell>
          <cell r="R253">
            <v>2.5</v>
          </cell>
        </row>
        <row r="254">
          <cell r="G254">
            <v>2.4</v>
          </cell>
          <cell r="R254">
            <v>2.8</v>
          </cell>
        </row>
        <row r="255">
          <cell r="G255">
            <v>2.4</v>
          </cell>
          <cell r="R255">
            <v>2.8</v>
          </cell>
        </row>
        <row r="256">
          <cell r="G256">
            <v>2.4</v>
          </cell>
          <cell r="R256">
            <v>2.4</v>
          </cell>
        </row>
        <row r="257">
          <cell r="G257">
            <v>2.4</v>
          </cell>
          <cell r="R257">
            <v>2.8</v>
          </cell>
        </row>
        <row r="258">
          <cell r="G258">
            <v>2.4</v>
          </cell>
          <cell r="R258">
            <v>2.5</v>
          </cell>
        </row>
        <row r="259">
          <cell r="G259">
            <v>2.4</v>
          </cell>
          <cell r="R259">
            <v>2.5</v>
          </cell>
        </row>
        <row r="260">
          <cell r="G260">
            <v>2.4</v>
          </cell>
          <cell r="R260">
            <v>2.8</v>
          </cell>
        </row>
        <row r="261">
          <cell r="G261">
            <v>2.4</v>
          </cell>
          <cell r="R261">
            <v>2.5</v>
          </cell>
        </row>
        <row r="262">
          <cell r="G262">
            <v>2.4</v>
          </cell>
          <cell r="R262">
            <v>2.8</v>
          </cell>
        </row>
        <row r="263">
          <cell r="G263">
            <v>2.4</v>
          </cell>
          <cell r="R263">
            <v>2.5</v>
          </cell>
        </row>
        <row r="264">
          <cell r="G264">
            <v>2.4</v>
          </cell>
          <cell r="R264">
            <v>2.5</v>
          </cell>
        </row>
        <row r="265">
          <cell r="G265">
            <v>2.4</v>
          </cell>
          <cell r="R265">
            <v>2</v>
          </cell>
        </row>
        <row r="266">
          <cell r="G266">
            <v>2.4</v>
          </cell>
          <cell r="R266">
            <v>2.5</v>
          </cell>
        </row>
        <row r="267">
          <cell r="G267">
            <v>2.4</v>
          </cell>
          <cell r="R267">
            <v>2.8</v>
          </cell>
        </row>
        <row r="268">
          <cell r="G268">
            <v>2.4</v>
          </cell>
          <cell r="R268">
            <v>2.5</v>
          </cell>
        </row>
        <row r="269">
          <cell r="G269">
            <v>2.4</v>
          </cell>
          <cell r="R269">
            <v>2</v>
          </cell>
        </row>
        <row r="270">
          <cell r="G270">
            <v>2.4</v>
          </cell>
          <cell r="R270">
            <v>2.8</v>
          </cell>
        </row>
        <row r="271">
          <cell r="G271">
            <v>2.4</v>
          </cell>
          <cell r="R271">
            <v>2.5</v>
          </cell>
        </row>
        <row r="272">
          <cell r="G272">
            <v>2.4</v>
          </cell>
          <cell r="R272">
            <v>2.5</v>
          </cell>
        </row>
        <row r="273">
          <cell r="G273">
            <v>2.4</v>
          </cell>
          <cell r="R273">
            <v>2.4</v>
          </cell>
        </row>
        <row r="274">
          <cell r="G274">
            <v>2.4</v>
          </cell>
          <cell r="R274">
            <v>2.6</v>
          </cell>
        </row>
        <row r="275">
          <cell r="G275">
            <v>2.4</v>
          </cell>
          <cell r="R275">
            <v>2.5</v>
          </cell>
        </row>
        <row r="276">
          <cell r="G276">
            <v>2.4</v>
          </cell>
          <cell r="R276">
            <v>2.5</v>
          </cell>
        </row>
        <row r="277">
          <cell r="G277">
            <v>2.4</v>
          </cell>
          <cell r="R277">
            <v>1.1000000000000001</v>
          </cell>
        </row>
        <row r="278">
          <cell r="G278">
            <v>2.4</v>
          </cell>
          <cell r="R278">
            <v>2.7</v>
          </cell>
        </row>
        <row r="279">
          <cell r="G279">
            <v>2.4</v>
          </cell>
          <cell r="R279">
            <v>2.5</v>
          </cell>
        </row>
        <row r="280">
          <cell r="G280">
            <v>2.4</v>
          </cell>
          <cell r="R280">
            <v>2.2000000000000002</v>
          </cell>
        </row>
        <row r="281">
          <cell r="G281">
            <v>2.4</v>
          </cell>
          <cell r="R281">
            <v>2.2000000000000002</v>
          </cell>
        </row>
        <row r="282">
          <cell r="G282">
            <v>2.4</v>
          </cell>
          <cell r="R282">
            <v>2.2999999999999998</v>
          </cell>
        </row>
        <row r="283">
          <cell r="G283">
            <v>2.4</v>
          </cell>
          <cell r="R283">
            <v>2.5</v>
          </cell>
        </row>
        <row r="284">
          <cell r="G284">
            <v>2.4</v>
          </cell>
          <cell r="R284">
            <v>2.8</v>
          </cell>
        </row>
        <row r="285">
          <cell r="G285">
            <v>2.4</v>
          </cell>
          <cell r="R285">
            <v>2.5</v>
          </cell>
        </row>
        <row r="286">
          <cell r="G286">
            <v>2.4</v>
          </cell>
          <cell r="R286">
            <v>2.8</v>
          </cell>
        </row>
        <row r="287">
          <cell r="G287">
            <v>2.4</v>
          </cell>
          <cell r="R287">
            <v>2.5</v>
          </cell>
        </row>
        <row r="288">
          <cell r="G288">
            <v>2.4</v>
          </cell>
          <cell r="R288">
            <v>2</v>
          </cell>
        </row>
        <row r="289">
          <cell r="G289">
            <v>2.4</v>
          </cell>
          <cell r="R289">
            <v>2.2999999999999998</v>
          </cell>
        </row>
        <row r="290">
          <cell r="G290">
            <v>2.4</v>
          </cell>
          <cell r="R290">
            <v>2.6</v>
          </cell>
        </row>
        <row r="291">
          <cell r="G291">
            <v>2.4</v>
          </cell>
          <cell r="R291">
            <v>1.6</v>
          </cell>
        </row>
        <row r="292">
          <cell r="G292">
            <v>2.38</v>
          </cell>
          <cell r="R292">
            <v>2.5</v>
          </cell>
        </row>
        <row r="293">
          <cell r="G293">
            <v>2.37</v>
          </cell>
          <cell r="R293">
            <v>2.4</v>
          </cell>
        </row>
        <row r="294">
          <cell r="G294">
            <v>2.37</v>
          </cell>
          <cell r="R294">
            <v>2.5</v>
          </cell>
        </row>
        <row r="295">
          <cell r="G295">
            <v>2.37</v>
          </cell>
          <cell r="R295">
            <v>2.7</v>
          </cell>
        </row>
        <row r="296">
          <cell r="G296">
            <v>2.37</v>
          </cell>
          <cell r="R296">
            <v>2.5</v>
          </cell>
        </row>
        <row r="297">
          <cell r="G297">
            <v>2.36</v>
          </cell>
          <cell r="R297">
            <v>2.5</v>
          </cell>
        </row>
        <row r="298">
          <cell r="G298">
            <v>2.36</v>
          </cell>
          <cell r="R298">
            <v>2.7</v>
          </cell>
        </row>
        <row r="299">
          <cell r="G299">
            <v>2.36</v>
          </cell>
          <cell r="R299">
            <v>2.5</v>
          </cell>
        </row>
        <row r="300">
          <cell r="G300">
            <v>2.36</v>
          </cell>
          <cell r="R300">
            <v>1.8</v>
          </cell>
        </row>
        <row r="301">
          <cell r="G301">
            <v>2.36</v>
          </cell>
          <cell r="R301">
            <v>2</v>
          </cell>
        </row>
        <row r="302">
          <cell r="G302">
            <v>2.36</v>
          </cell>
          <cell r="R302">
            <v>2.7</v>
          </cell>
        </row>
        <row r="303">
          <cell r="G303">
            <v>2.36</v>
          </cell>
          <cell r="R303">
            <v>2.5</v>
          </cell>
        </row>
        <row r="304">
          <cell r="G304">
            <v>2.36</v>
          </cell>
          <cell r="R304">
            <v>2.5</v>
          </cell>
        </row>
        <row r="305">
          <cell r="G305">
            <v>2.34</v>
          </cell>
          <cell r="R305">
            <v>2.6</v>
          </cell>
        </row>
        <row r="306">
          <cell r="G306">
            <v>2.33</v>
          </cell>
          <cell r="R306">
            <v>1.6</v>
          </cell>
        </row>
        <row r="307">
          <cell r="G307">
            <v>2.33</v>
          </cell>
          <cell r="R307">
            <v>2.7</v>
          </cell>
        </row>
        <row r="308">
          <cell r="G308">
            <v>2.33</v>
          </cell>
          <cell r="R308">
            <v>2.7</v>
          </cell>
        </row>
        <row r="309">
          <cell r="G309">
            <v>2.3199999999999998</v>
          </cell>
          <cell r="R309">
            <v>2.5</v>
          </cell>
        </row>
        <row r="310">
          <cell r="G310">
            <v>2.3199999999999998</v>
          </cell>
          <cell r="R310">
            <v>2.7</v>
          </cell>
        </row>
        <row r="311">
          <cell r="G311">
            <v>2.3199999999999998</v>
          </cell>
          <cell r="R311">
            <v>2.2999999999999998</v>
          </cell>
        </row>
        <row r="312">
          <cell r="G312">
            <v>2.3199999999999998</v>
          </cell>
          <cell r="R312">
            <v>2.5</v>
          </cell>
        </row>
        <row r="313">
          <cell r="G313">
            <v>2.3199999999999998</v>
          </cell>
          <cell r="R313">
            <v>2.5</v>
          </cell>
        </row>
        <row r="314">
          <cell r="G314">
            <v>2.31</v>
          </cell>
          <cell r="R314">
            <v>2.9</v>
          </cell>
        </row>
        <row r="315">
          <cell r="G315">
            <v>2.31</v>
          </cell>
          <cell r="R315">
            <v>2.9</v>
          </cell>
        </row>
        <row r="316">
          <cell r="G316">
            <v>2.31</v>
          </cell>
          <cell r="R316">
            <v>2.6</v>
          </cell>
        </row>
        <row r="317">
          <cell r="G317">
            <v>2.31</v>
          </cell>
          <cell r="R317">
            <v>2.2999999999999998</v>
          </cell>
        </row>
        <row r="318">
          <cell r="G318">
            <v>2.31</v>
          </cell>
          <cell r="R318">
            <v>2.5</v>
          </cell>
        </row>
        <row r="319">
          <cell r="G319">
            <v>2.31</v>
          </cell>
          <cell r="R319">
            <v>2.2999999999999998</v>
          </cell>
        </row>
        <row r="320">
          <cell r="G320">
            <v>2.31</v>
          </cell>
          <cell r="R320">
            <v>2.2999999999999998</v>
          </cell>
        </row>
        <row r="321">
          <cell r="G321">
            <v>2.31</v>
          </cell>
          <cell r="R321">
            <v>2.2999999999999998</v>
          </cell>
        </row>
        <row r="322">
          <cell r="G322">
            <v>2.2999999999999998</v>
          </cell>
          <cell r="R322">
            <v>2</v>
          </cell>
        </row>
        <row r="323">
          <cell r="G323">
            <v>2.2999999999999998</v>
          </cell>
          <cell r="R323">
            <v>2.5</v>
          </cell>
        </row>
        <row r="324">
          <cell r="G324">
            <v>2.2999999999999998</v>
          </cell>
          <cell r="R324">
            <v>2.5</v>
          </cell>
        </row>
        <row r="325">
          <cell r="G325">
            <v>2.2999999999999998</v>
          </cell>
          <cell r="R325">
            <v>2.4</v>
          </cell>
        </row>
        <row r="326">
          <cell r="G326">
            <v>2.2999999999999998</v>
          </cell>
          <cell r="R326">
            <v>2.4</v>
          </cell>
        </row>
        <row r="327">
          <cell r="G327">
            <v>2.2999999999999998</v>
          </cell>
          <cell r="R327">
            <v>2.7</v>
          </cell>
        </row>
        <row r="328">
          <cell r="G328">
            <v>2.2999999999999998</v>
          </cell>
          <cell r="R328">
            <v>2.7</v>
          </cell>
        </row>
        <row r="329">
          <cell r="G329">
            <v>2.2999999999999998</v>
          </cell>
          <cell r="R329">
            <v>2.5</v>
          </cell>
        </row>
        <row r="330">
          <cell r="G330">
            <v>2.2999999999999998</v>
          </cell>
          <cell r="R330">
            <v>2.8</v>
          </cell>
        </row>
        <row r="331">
          <cell r="G331">
            <v>2.2999999999999998</v>
          </cell>
          <cell r="R331">
            <v>2.5</v>
          </cell>
        </row>
        <row r="332">
          <cell r="G332">
            <v>2.2999999999999998</v>
          </cell>
          <cell r="R332">
            <v>2.4</v>
          </cell>
        </row>
        <row r="333">
          <cell r="G333">
            <v>2.2999999999999998</v>
          </cell>
          <cell r="R333">
            <v>2.8</v>
          </cell>
        </row>
        <row r="334">
          <cell r="G334">
            <v>2.2999999999999998</v>
          </cell>
          <cell r="R334">
            <v>2</v>
          </cell>
        </row>
        <row r="335">
          <cell r="G335">
            <v>2.2999999999999998</v>
          </cell>
          <cell r="R335">
            <v>2.5</v>
          </cell>
        </row>
        <row r="336">
          <cell r="G336">
            <v>2.2999999999999998</v>
          </cell>
          <cell r="R336">
            <v>2.5</v>
          </cell>
        </row>
        <row r="337">
          <cell r="G337">
            <v>2.2999999999999998</v>
          </cell>
          <cell r="R337">
            <v>2.5</v>
          </cell>
        </row>
        <row r="338">
          <cell r="G338">
            <v>2.2999999999999998</v>
          </cell>
          <cell r="R338">
            <v>2.5</v>
          </cell>
        </row>
        <row r="339">
          <cell r="G339">
            <v>2.2999999999999998</v>
          </cell>
          <cell r="R339">
            <v>2.5</v>
          </cell>
        </row>
        <row r="340">
          <cell r="G340">
            <v>2.2999999999999998</v>
          </cell>
          <cell r="R340">
            <v>2.7</v>
          </cell>
        </row>
        <row r="341">
          <cell r="G341">
            <v>2.2999999999999998</v>
          </cell>
          <cell r="R341">
            <v>2.7</v>
          </cell>
        </row>
        <row r="342">
          <cell r="G342">
            <v>2.2999999999999998</v>
          </cell>
          <cell r="R342">
            <v>2.5</v>
          </cell>
        </row>
        <row r="343">
          <cell r="G343">
            <v>2.2999999999999998</v>
          </cell>
          <cell r="R343">
            <v>2.7</v>
          </cell>
        </row>
        <row r="344">
          <cell r="G344">
            <v>2.2999999999999998</v>
          </cell>
          <cell r="R344">
            <v>2.5</v>
          </cell>
        </row>
        <row r="345">
          <cell r="G345">
            <v>2.2999999999999998</v>
          </cell>
          <cell r="R345">
            <v>2.5</v>
          </cell>
        </row>
        <row r="346">
          <cell r="G346">
            <v>2.2999999999999998</v>
          </cell>
          <cell r="R346">
            <v>2.7</v>
          </cell>
        </row>
        <row r="347">
          <cell r="G347">
            <v>2.2999999999999998</v>
          </cell>
          <cell r="R347">
            <v>2.2999999999999998</v>
          </cell>
        </row>
        <row r="348">
          <cell r="G348">
            <v>2.2999999999999998</v>
          </cell>
          <cell r="R348">
            <v>2.2999999999999998</v>
          </cell>
        </row>
        <row r="349">
          <cell r="G349">
            <v>2.2999999999999998</v>
          </cell>
          <cell r="R349">
            <v>2.2999999999999998</v>
          </cell>
        </row>
        <row r="350">
          <cell r="G350">
            <v>2.2999999999999998</v>
          </cell>
          <cell r="R350">
            <v>2.7</v>
          </cell>
        </row>
        <row r="351">
          <cell r="G351">
            <v>2.2999999999999998</v>
          </cell>
          <cell r="R351">
            <v>2.2999999999999998</v>
          </cell>
        </row>
        <row r="352">
          <cell r="G352">
            <v>2.2999999999999998</v>
          </cell>
          <cell r="R352">
            <v>2</v>
          </cell>
        </row>
        <row r="353">
          <cell r="G353">
            <v>2.2999999999999998</v>
          </cell>
          <cell r="R353">
            <v>2.6</v>
          </cell>
        </row>
        <row r="354">
          <cell r="G354">
            <v>2.2999999999999998</v>
          </cell>
          <cell r="R354">
            <v>2.4</v>
          </cell>
        </row>
        <row r="355">
          <cell r="G355">
            <v>2.2999999999999998</v>
          </cell>
          <cell r="R355">
            <v>2.6</v>
          </cell>
        </row>
        <row r="356">
          <cell r="G356">
            <v>2.2999999999999998</v>
          </cell>
          <cell r="R356">
            <v>2.5</v>
          </cell>
        </row>
        <row r="357">
          <cell r="G357">
            <v>2.2999999999999998</v>
          </cell>
          <cell r="R357">
            <v>2.4</v>
          </cell>
        </row>
        <row r="358">
          <cell r="G358">
            <v>2.2999999999999998</v>
          </cell>
          <cell r="R358">
            <v>2.7</v>
          </cell>
        </row>
        <row r="359">
          <cell r="G359">
            <v>2.29</v>
          </cell>
          <cell r="R359">
            <v>2.2999999999999998</v>
          </cell>
        </row>
        <row r="360">
          <cell r="G360">
            <v>2.29</v>
          </cell>
          <cell r="R360">
            <v>2</v>
          </cell>
        </row>
        <row r="361">
          <cell r="G361">
            <v>2.2599999999999998</v>
          </cell>
          <cell r="R361">
            <v>2.7</v>
          </cell>
        </row>
        <row r="362">
          <cell r="G362">
            <v>2.25</v>
          </cell>
          <cell r="R362">
            <v>2</v>
          </cell>
        </row>
        <row r="363">
          <cell r="G363">
            <v>2.25</v>
          </cell>
          <cell r="R363">
            <v>2</v>
          </cell>
        </row>
        <row r="364">
          <cell r="G364">
            <v>2.25</v>
          </cell>
          <cell r="R364">
            <v>2.5</v>
          </cell>
        </row>
        <row r="365">
          <cell r="G365">
            <v>2.25</v>
          </cell>
          <cell r="R365">
            <v>2</v>
          </cell>
        </row>
        <row r="366">
          <cell r="G366">
            <v>2.25</v>
          </cell>
          <cell r="R366">
            <v>2.5</v>
          </cell>
        </row>
        <row r="367">
          <cell r="G367">
            <v>2.25</v>
          </cell>
          <cell r="R367">
            <v>2.5</v>
          </cell>
        </row>
        <row r="368">
          <cell r="G368">
            <v>2.2400000000000002</v>
          </cell>
          <cell r="R368">
            <v>2.5</v>
          </cell>
        </row>
        <row r="369">
          <cell r="G369">
            <v>2.2400000000000002</v>
          </cell>
          <cell r="R369">
            <v>2.8</v>
          </cell>
        </row>
        <row r="370">
          <cell r="G370">
            <v>2.2400000000000002</v>
          </cell>
          <cell r="R370">
            <v>2.8</v>
          </cell>
        </row>
        <row r="371">
          <cell r="G371">
            <v>2.2400000000000002</v>
          </cell>
          <cell r="R371">
            <v>2.2999999999999998</v>
          </cell>
        </row>
        <row r="372">
          <cell r="G372">
            <v>2.2400000000000002</v>
          </cell>
          <cell r="R372">
            <v>2.2999999999999998</v>
          </cell>
        </row>
        <row r="373">
          <cell r="G373">
            <v>2.23</v>
          </cell>
          <cell r="R373">
            <v>2.7</v>
          </cell>
        </row>
        <row r="374">
          <cell r="G374">
            <v>2.23</v>
          </cell>
          <cell r="R374">
            <v>2.2000000000000002</v>
          </cell>
        </row>
        <row r="375">
          <cell r="G375">
            <v>2.23</v>
          </cell>
          <cell r="R375">
            <v>2.5</v>
          </cell>
        </row>
        <row r="376">
          <cell r="G376">
            <v>2.23</v>
          </cell>
          <cell r="R376">
            <v>2.6</v>
          </cell>
        </row>
        <row r="377">
          <cell r="G377">
            <v>2.23</v>
          </cell>
          <cell r="R377">
            <v>3</v>
          </cell>
        </row>
        <row r="378">
          <cell r="G378">
            <v>2.23</v>
          </cell>
          <cell r="R378">
            <v>2</v>
          </cell>
        </row>
        <row r="379">
          <cell r="G379">
            <v>2.23</v>
          </cell>
          <cell r="R379">
            <v>2.8</v>
          </cell>
        </row>
        <row r="380">
          <cell r="G380">
            <v>2.23</v>
          </cell>
          <cell r="R380">
            <v>2.5</v>
          </cell>
        </row>
        <row r="381">
          <cell r="G381">
            <v>2.23</v>
          </cell>
          <cell r="R381">
            <v>2.5</v>
          </cell>
        </row>
        <row r="382">
          <cell r="G382">
            <v>2.23</v>
          </cell>
          <cell r="R382">
            <v>2.5</v>
          </cell>
        </row>
        <row r="383">
          <cell r="G383">
            <v>2.21</v>
          </cell>
          <cell r="R383">
            <v>2.8</v>
          </cell>
        </row>
        <row r="384">
          <cell r="G384">
            <v>2.2000000000000002</v>
          </cell>
          <cell r="R384">
            <v>2</v>
          </cell>
        </row>
        <row r="385">
          <cell r="G385">
            <v>2.2000000000000002</v>
          </cell>
          <cell r="R385">
            <v>2.7</v>
          </cell>
        </row>
        <row r="386">
          <cell r="G386">
            <v>2.2000000000000002</v>
          </cell>
          <cell r="R386">
            <v>2.4</v>
          </cell>
        </row>
        <row r="387">
          <cell r="G387">
            <v>2.2000000000000002</v>
          </cell>
          <cell r="R387">
            <v>1.6</v>
          </cell>
        </row>
        <row r="388">
          <cell r="G388">
            <v>2.2000000000000002</v>
          </cell>
          <cell r="R388">
            <v>1.6</v>
          </cell>
        </row>
        <row r="389">
          <cell r="G389">
            <v>2.2000000000000002</v>
          </cell>
          <cell r="R389">
            <v>2</v>
          </cell>
        </row>
        <row r="390">
          <cell r="G390">
            <v>2.2000000000000002</v>
          </cell>
          <cell r="R390">
            <v>1.8</v>
          </cell>
        </row>
        <row r="391">
          <cell r="G391">
            <v>2.2000000000000002</v>
          </cell>
          <cell r="R391">
            <v>1.8</v>
          </cell>
        </row>
        <row r="392">
          <cell r="G392">
            <v>2.2000000000000002</v>
          </cell>
          <cell r="R392">
            <v>2.8</v>
          </cell>
        </row>
        <row r="393">
          <cell r="G393">
            <v>2.2000000000000002</v>
          </cell>
          <cell r="R393">
            <v>2.5</v>
          </cell>
        </row>
        <row r="394">
          <cell r="G394">
            <v>2.2000000000000002</v>
          </cell>
          <cell r="R394">
            <v>2.7</v>
          </cell>
        </row>
        <row r="395">
          <cell r="G395">
            <v>2.2000000000000002</v>
          </cell>
          <cell r="R395">
            <v>2.5</v>
          </cell>
        </row>
        <row r="396">
          <cell r="G396">
            <v>2.2000000000000002</v>
          </cell>
          <cell r="R396">
            <v>2.8</v>
          </cell>
        </row>
        <row r="397">
          <cell r="G397">
            <v>2.2000000000000002</v>
          </cell>
          <cell r="R397">
            <v>1.8</v>
          </cell>
        </row>
        <row r="398">
          <cell r="G398">
            <v>2.2000000000000002</v>
          </cell>
          <cell r="R398">
            <v>2.7</v>
          </cell>
        </row>
        <row r="399">
          <cell r="G399">
            <v>2.2000000000000002</v>
          </cell>
          <cell r="R399">
            <v>2</v>
          </cell>
        </row>
        <row r="400">
          <cell r="G400">
            <v>2.2000000000000002</v>
          </cell>
          <cell r="R400">
            <v>1.6</v>
          </cell>
        </row>
        <row r="401">
          <cell r="G401">
            <v>2.2000000000000002</v>
          </cell>
          <cell r="R401">
            <v>2.8</v>
          </cell>
        </row>
        <row r="402">
          <cell r="G402">
            <v>2.2000000000000002</v>
          </cell>
          <cell r="R402">
            <v>2.5</v>
          </cell>
        </row>
        <row r="403">
          <cell r="G403">
            <v>2.2000000000000002</v>
          </cell>
          <cell r="R403">
            <v>2</v>
          </cell>
        </row>
        <row r="404">
          <cell r="G404">
            <v>2.2000000000000002</v>
          </cell>
          <cell r="R404">
            <v>2.7</v>
          </cell>
        </row>
        <row r="405">
          <cell r="G405">
            <v>2.2000000000000002</v>
          </cell>
          <cell r="R405">
            <v>2.5</v>
          </cell>
        </row>
        <row r="406">
          <cell r="G406">
            <v>2.2000000000000002</v>
          </cell>
          <cell r="R406">
            <v>2.9</v>
          </cell>
        </row>
        <row r="407">
          <cell r="G407">
            <v>2.2000000000000002</v>
          </cell>
          <cell r="R407">
            <v>2.5</v>
          </cell>
        </row>
        <row r="408">
          <cell r="G408">
            <v>2.2000000000000002</v>
          </cell>
          <cell r="R408">
            <v>2.5</v>
          </cell>
        </row>
        <row r="409">
          <cell r="G409">
            <v>2.2000000000000002</v>
          </cell>
          <cell r="R409">
            <v>1.6</v>
          </cell>
        </row>
        <row r="410">
          <cell r="G410">
            <v>2.2000000000000002</v>
          </cell>
          <cell r="R410">
            <v>2.7</v>
          </cell>
        </row>
        <row r="411">
          <cell r="G411">
            <v>2.2000000000000002</v>
          </cell>
          <cell r="R411">
            <v>2.5</v>
          </cell>
        </row>
        <row r="412">
          <cell r="G412">
            <v>2.2000000000000002</v>
          </cell>
          <cell r="R412">
            <v>2</v>
          </cell>
        </row>
        <row r="413">
          <cell r="G413">
            <v>2.2000000000000002</v>
          </cell>
          <cell r="R413">
            <v>1.8</v>
          </cell>
        </row>
        <row r="414">
          <cell r="G414">
            <v>2.2000000000000002</v>
          </cell>
          <cell r="R414">
            <v>2</v>
          </cell>
        </row>
        <row r="415">
          <cell r="G415">
            <v>2.2000000000000002</v>
          </cell>
          <cell r="R415">
            <v>2.5</v>
          </cell>
        </row>
        <row r="416">
          <cell r="G416">
            <v>2.2000000000000002</v>
          </cell>
          <cell r="R416">
            <v>2.5</v>
          </cell>
        </row>
        <row r="417">
          <cell r="G417">
            <v>2.2000000000000002</v>
          </cell>
          <cell r="R417">
            <v>1.8</v>
          </cell>
        </row>
        <row r="418">
          <cell r="G418">
            <v>2.2000000000000002</v>
          </cell>
          <cell r="R418">
            <v>2.5</v>
          </cell>
        </row>
        <row r="419">
          <cell r="G419">
            <v>2.2000000000000002</v>
          </cell>
          <cell r="R419">
            <v>2.7</v>
          </cell>
        </row>
        <row r="420">
          <cell r="G420">
            <v>2.2000000000000002</v>
          </cell>
          <cell r="R420">
            <v>2.5</v>
          </cell>
        </row>
        <row r="421">
          <cell r="G421">
            <v>2.2000000000000002</v>
          </cell>
          <cell r="R421">
            <v>1.1000000000000001</v>
          </cell>
        </row>
        <row r="422">
          <cell r="G422">
            <v>2.2000000000000002</v>
          </cell>
          <cell r="R422">
            <v>2.5</v>
          </cell>
        </row>
        <row r="423">
          <cell r="G423">
            <v>2.2000000000000002</v>
          </cell>
          <cell r="R423">
            <v>2.7</v>
          </cell>
        </row>
        <row r="424">
          <cell r="G424">
            <v>2.2000000000000002</v>
          </cell>
          <cell r="R424">
            <v>1.6</v>
          </cell>
        </row>
        <row r="425">
          <cell r="G425">
            <v>2.2000000000000002</v>
          </cell>
          <cell r="R425">
            <v>3.6</v>
          </cell>
        </row>
        <row r="426">
          <cell r="G426">
            <v>2.2000000000000002</v>
          </cell>
          <cell r="R426">
            <v>1.1000000000000001</v>
          </cell>
        </row>
        <row r="427">
          <cell r="G427">
            <v>2.2000000000000002</v>
          </cell>
          <cell r="R427">
            <v>2</v>
          </cell>
        </row>
        <row r="428">
          <cell r="G428">
            <v>2.2000000000000002</v>
          </cell>
          <cell r="R428">
            <v>1.6</v>
          </cell>
        </row>
        <row r="429">
          <cell r="G429">
            <v>2.2000000000000002</v>
          </cell>
          <cell r="R429">
            <v>1.1000000000000001</v>
          </cell>
        </row>
        <row r="430">
          <cell r="G430">
            <v>2.2000000000000002</v>
          </cell>
          <cell r="R430">
            <v>2</v>
          </cell>
        </row>
        <row r="431">
          <cell r="G431">
            <v>2.2000000000000002</v>
          </cell>
          <cell r="R431">
            <v>1.6</v>
          </cell>
        </row>
        <row r="432">
          <cell r="G432">
            <v>2.2000000000000002</v>
          </cell>
          <cell r="R432">
            <v>1.1000000000000001</v>
          </cell>
        </row>
        <row r="433">
          <cell r="G433">
            <v>2.2000000000000002</v>
          </cell>
          <cell r="R433">
            <v>2.8</v>
          </cell>
        </row>
        <row r="434">
          <cell r="G434">
            <v>2.2000000000000002</v>
          </cell>
          <cell r="R434">
            <v>2.5</v>
          </cell>
        </row>
        <row r="435">
          <cell r="G435">
            <v>2.2000000000000002</v>
          </cell>
          <cell r="R435">
            <v>2</v>
          </cell>
        </row>
        <row r="436">
          <cell r="G436">
            <v>2.2000000000000002</v>
          </cell>
          <cell r="R436">
            <v>1.6</v>
          </cell>
        </row>
        <row r="437">
          <cell r="G437">
            <v>2.2000000000000002</v>
          </cell>
          <cell r="R437">
            <v>2.5</v>
          </cell>
        </row>
        <row r="438">
          <cell r="G438">
            <v>2.2000000000000002</v>
          </cell>
          <cell r="R438">
            <v>1.6</v>
          </cell>
        </row>
        <row r="439">
          <cell r="G439">
            <v>2.2000000000000002</v>
          </cell>
          <cell r="R439">
            <v>2.7</v>
          </cell>
        </row>
        <row r="440">
          <cell r="G440">
            <v>2.2000000000000002</v>
          </cell>
          <cell r="R440">
            <v>1.8</v>
          </cell>
        </row>
        <row r="441">
          <cell r="G441">
            <v>2.2000000000000002</v>
          </cell>
          <cell r="R441">
            <v>2.7</v>
          </cell>
        </row>
        <row r="442">
          <cell r="G442">
            <v>2.2000000000000002</v>
          </cell>
          <cell r="R442">
            <v>2</v>
          </cell>
        </row>
        <row r="443">
          <cell r="G443">
            <v>2.2000000000000002</v>
          </cell>
          <cell r="R443">
            <v>1.6</v>
          </cell>
        </row>
        <row r="444">
          <cell r="G444">
            <v>2.2000000000000002</v>
          </cell>
          <cell r="R444">
            <v>2</v>
          </cell>
        </row>
        <row r="445">
          <cell r="G445">
            <v>2.2000000000000002</v>
          </cell>
          <cell r="R445">
            <v>2.5</v>
          </cell>
        </row>
        <row r="446">
          <cell r="G446">
            <v>2.2000000000000002</v>
          </cell>
          <cell r="R446">
            <v>1.1000000000000001</v>
          </cell>
        </row>
        <row r="447">
          <cell r="G447">
            <v>2.2000000000000002</v>
          </cell>
          <cell r="R447">
            <v>2.7</v>
          </cell>
        </row>
        <row r="448">
          <cell r="G448">
            <v>2.2000000000000002</v>
          </cell>
          <cell r="R448">
            <v>1.8</v>
          </cell>
        </row>
        <row r="449">
          <cell r="G449">
            <v>2.2000000000000002</v>
          </cell>
          <cell r="R449">
            <v>2.5</v>
          </cell>
        </row>
        <row r="450">
          <cell r="G450">
            <v>2.2000000000000002</v>
          </cell>
          <cell r="R450">
            <v>3.6</v>
          </cell>
        </row>
        <row r="451">
          <cell r="G451">
            <v>2.2000000000000002</v>
          </cell>
          <cell r="R451">
            <v>2.5</v>
          </cell>
        </row>
        <row r="452">
          <cell r="G452">
            <v>2.2000000000000002</v>
          </cell>
          <cell r="R452">
            <v>1.6</v>
          </cell>
        </row>
        <row r="453">
          <cell r="G453">
            <v>2.2000000000000002</v>
          </cell>
          <cell r="R453">
            <v>2.5</v>
          </cell>
        </row>
        <row r="454">
          <cell r="G454">
            <v>2.2000000000000002</v>
          </cell>
          <cell r="R454">
            <v>2.7</v>
          </cell>
        </row>
        <row r="455">
          <cell r="G455">
            <v>2.2000000000000002</v>
          </cell>
          <cell r="R455">
            <v>2.5</v>
          </cell>
        </row>
        <row r="456">
          <cell r="G456">
            <v>2.2000000000000002</v>
          </cell>
          <cell r="R456">
            <v>2</v>
          </cell>
        </row>
        <row r="457">
          <cell r="G457">
            <v>2.2000000000000002</v>
          </cell>
          <cell r="R457">
            <v>2.8</v>
          </cell>
        </row>
        <row r="458">
          <cell r="G458">
            <v>2.2000000000000002</v>
          </cell>
          <cell r="R458">
            <v>1.8</v>
          </cell>
        </row>
        <row r="459">
          <cell r="G459">
            <v>2.2000000000000002</v>
          </cell>
          <cell r="R459">
            <v>1.8</v>
          </cell>
        </row>
        <row r="460">
          <cell r="G460">
            <v>2.2000000000000002</v>
          </cell>
          <cell r="R460">
            <v>1.1000000000000001</v>
          </cell>
        </row>
        <row r="461">
          <cell r="G461">
            <v>2.2000000000000002</v>
          </cell>
          <cell r="R461">
            <v>2.2999999999999998</v>
          </cell>
        </row>
        <row r="462">
          <cell r="G462">
            <v>2.2000000000000002</v>
          </cell>
          <cell r="R462">
            <v>2.2000000000000002</v>
          </cell>
        </row>
        <row r="463">
          <cell r="G463">
            <v>2.2000000000000002</v>
          </cell>
          <cell r="R463">
            <v>2.5</v>
          </cell>
        </row>
        <row r="464">
          <cell r="G464">
            <v>2.2000000000000002</v>
          </cell>
          <cell r="R464">
            <v>2</v>
          </cell>
        </row>
        <row r="465">
          <cell r="G465">
            <v>2.2000000000000002</v>
          </cell>
          <cell r="R465">
            <v>2.9</v>
          </cell>
        </row>
        <row r="466">
          <cell r="G466">
            <v>2.2000000000000002</v>
          </cell>
          <cell r="R466">
            <v>3.6</v>
          </cell>
        </row>
        <row r="467">
          <cell r="G467">
            <v>2.2000000000000002</v>
          </cell>
          <cell r="R467">
            <v>1.6</v>
          </cell>
        </row>
        <row r="468">
          <cell r="G468">
            <v>2.2000000000000002</v>
          </cell>
          <cell r="R468">
            <v>2.5</v>
          </cell>
        </row>
        <row r="469">
          <cell r="G469">
            <v>2.2000000000000002</v>
          </cell>
          <cell r="R469">
            <v>1.6</v>
          </cell>
        </row>
        <row r="470">
          <cell r="G470">
            <v>2.2000000000000002</v>
          </cell>
          <cell r="R470">
            <v>2.5</v>
          </cell>
        </row>
        <row r="471">
          <cell r="G471">
            <v>2.2000000000000002</v>
          </cell>
          <cell r="R471">
            <v>2</v>
          </cell>
        </row>
        <row r="472">
          <cell r="G472">
            <v>2.2000000000000002</v>
          </cell>
          <cell r="R472">
            <v>2</v>
          </cell>
        </row>
        <row r="473">
          <cell r="G473">
            <v>2.2000000000000002</v>
          </cell>
          <cell r="R473">
            <v>2.5</v>
          </cell>
        </row>
        <row r="474">
          <cell r="G474">
            <v>2.2000000000000002</v>
          </cell>
          <cell r="R474">
            <v>1.6</v>
          </cell>
        </row>
        <row r="475">
          <cell r="G475">
            <v>2.2000000000000002</v>
          </cell>
          <cell r="R475">
            <v>2.5</v>
          </cell>
        </row>
        <row r="476">
          <cell r="G476">
            <v>2.2000000000000002</v>
          </cell>
          <cell r="R476">
            <v>1.5</v>
          </cell>
        </row>
        <row r="477">
          <cell r="G477">
            <v>2.2000000000000002</v>
          </cell>
          <cell r="R477">
            <v>2.7</v>
          </cell>
        </row>
        <row r="478">
          <cell r="G478">
            <v>2.2000000000000002</v>
          </cell>
          <cell r="R478">
            <v>2.5</v>
          </cell>
        </row>
        <row r="479">
          <cell r="G479">
            <v>2.2000000000000002</v>
          </cell>
          <cell r="R479">
            <v>1.1000000000000001</v>
          </cell>
        </row>
        <row r="480">
          <cell r="G480">
            <v>2.2000000000000002</v>
          </cell>
          <cell r="R480">
            <v>2.8</v>
          </cell>
        </row>
        <row r="481">
          <cell r="G481">
            <v>2.2000000000000002</v>
          </cell>
          <cell r="R481">
            <v>2.2999999999999998</v>
          </cell>
        </row>
        <row r="482">
          <cell r="G482">
            <v>2.2000000000000002</v>
          </cell>
          <cell r="R482">
            <v>2.7</v>
          </cell>
        </row>
        <row r="483">
          <cell r="G483">
            <v>2.2000000000000002</v>
          </cell>
          <cell r="R483">
            <v>3.6</v>
          </cell>
        </row>
        <row r="484">
          <cell r="G484">
            <v>2.2000000000000002</v>
          </cell>
          <cell r="R484">
            <v>1.6</v>
          </cell>
        </row>
        <row r="485">
          <cell r="G485">
            <v>2.2000000000000002</v>
          </cell>
          <cell r="R485">
            <v>1.5</v>
          </cell>
        </row>
        <row r="486">
          <cell r="G486">
            <v>2.2000000000000002</v>
          </cell>
          <cell r="R486">
            <v>2</v>
          </cell>
        </row>
        <row r="487">
          <cell r="G487">
            <v>2.2000000000000002</v>
          </cell>
          <cell r="R487">
            <v>2</v>
          </cell>
        </row>
        <row r="488">
          <cell r="G488">
            <v>2.2000000000000002</v>
          </cell>
          <cell r="R488">
            <v>2.7</v>
          </cell>
        </row>
        <row r="489">
          <cell r="G489">
            <v>2.2000000000000002</v>
          </cell>
          <cell r="R489">
            <v>1.6</v>
          </cell>
        </row>
        <row r="490">
          <cell r="G490">
            <v>2.2000000000000002</v>
          </cell>
          <cell r="R490">
            <v>2.7</v>
          </cell>
        </row>
        <row r="491">
          <cell r="G491">
            <v>2.2000000000000002</v>
          </cell>
          <cell r="R491">
            <v>2.5</v>
          </cell>
        </row>
        <row r="492">
          <cell r="G492">
            <v>2.2000000000000002</v>
          </cell>
          <cell r="R492">
            <v>2.6</v>
          </cell>
        </row>
        <row r="493">
          <cell r="G493">
            <v>2.2000000000000002</v>
          </cell>
          <cell r="R493">
            <v>2.2000000000000002</v>
          </cell>
        </row>
        <row r="494">
          <cell r="G494">
            <v>2.2000000000000002</v>
          </cell>
          <cell r="R494">
            <v>2.8</v>
          </cell>
        </row>
        <row r="495">
          <cell r="G495">
            <v>2.2000000000000002</v>
          </cell>
          <cell r="R495">
            <v>2.8</v>
          </cell>
        </row>
        <row r="496">
          <cell r="G496">
            <v>2.2000000000000002</v>
          </cell>
          <cell r="R496">
            <v>2.6</v>
          </cell>
        </row>
        <row r="497">
          <cell r="G497">
            <v>2.2000000000000002</v>
          </cell>
          <cell r="R497">
            <v>2.8</v>
          </cell>
        </row>
        <row r="498">
          <cell r="G498">
            <v>2.2000000000000002</v>
          </cell>
          <cell r="R498">
            <v>3.6</v>
          </cell>
        </row>
        <row r="499">
          <cell r="G499">
            <v>2.2000000000000002</v>
          </cell>
          <cell r="R499">
            <v>1.6</v>
          </cell>
        </row>
        <row r="500">
          <cell r="G500">
            <v>2.2000000000000002</v>
          </cell>
          <cell r="R500">
            <v>1.6</v>
          </cell>
        </row>
        <row r="501">
          <cell r="G501">
            <v>2.2000000000000002</v>
          </cell>
          <cell r="R501">
            <v>1.6</v>
          </cell>
        </row>
        <row r="502">
          <cell r="G502">
            <v>2.2000000000000002</v>
          </cell>
          <cell r="R502">
            <v>2.5</v>
          </cell>
        </row>
        <row r="503">
          <cell r="G503">
            <v>2.2000000000000002</v>
          </cell>
          <cell r="R503">
            <v>1.6</v>
          </cell>
        </row>
        <row r="504">
          <cell r="G504">
            <v>2.1909999999999998</v>
          </cell>
          <cell r="R504">
            <v>2.5</v>
          </cell>
        </row>
        <row r="505">
          <cell r="G505">
            <v>2.19</v>
          </cell>
          <cell r="R505">
            <v>1.5</v>
          </cell>
        </row>
        <row r="506">
          <cell r="G506">
            <v>2.19</v>
          </cell>
          <cell r="R506">
            <v>2</v>
          </cell>
        </row>
        <row r="507">
          <cell r="G507">
            <v>2.19</v>
          </cell>
          <cell r="R507">
            <v>2.7</v>
          </cell>
        </row>
        <row r="508">
          <cell r="G508">
            <v>2.19</v>
          </cell>
          <cell r="R508">
            <v>2.5</v>
          </cell>
        </row>
        <row r="509">
          <cell r="G509">
            <v>2.1800000000000002</v>
          </cell>
          <cell r="R509">
            <v>2.5</v>
          </cell>
        </row>
        <row r="510">
          <cell r="G510">
            <v>2.1800000000000002</v>
          </cell>
          <cell r="R510">
            <v>2.4</v>
          </cell>
        </row>
        <row r="511">
          <cell r="G511">
            <v>2.1800000000000002</v>
          </cell>
          <cell r="R511">
            <v>2.5</v>
          </cell>
        </row>
        <row r="512">
          <cell r="G512">
            <v>2.1800000000000002</v>
          </cell>
          <cell r="R512">
            <v>2</v>
          </cell>
        </row>
        <row r="513">
          <cell r="G513">
            <v>2.1800000000000002</v>
          </cell>
          <cell r="R513">
            <v>2</v>
          </cell>
        </row>
        <row r="514">
          <cell r="G514">
            <v>2.1800000000000002</v>
          </cell>
          <cell r="R514">
            <v>2</v>
          </cell>
        </row>
        <row r="515">
          <cell r="G515">
            <v>2.1800000000000002</v>
          </cell>
          <cell r="R515">
            <v>2.5</v>
          </cell>
        </row>
        <row r="516">
          <cell r="G516">
            <v>2.1800000000000002</v>
          </cell>
          <cell r="R516">
            <v>2.5</v>
          </cell>
        </row>
        <row r="517">
          <cell r="G517">
            <v>2.1800000000000002</v>
          </cell>
          <cell r="R517">
            <v>2.5</v>
          </cell>
        </row>
        <row r="518">
          <cell r="G518">
            <v>2.1800000000000002</v>
          </cell>
          <cell r="R518">
            <v>2.5</v>
          </cell>
        </row>
        <row r="519">
          <cell r="G519">
            <v>2.1800000000000002</v>
          </cell>
          <cell r="R519">
            <v>2.5</v>
          </cell>
        </row>
        <row r="520">
          <cell r="G520">
            <v>2.1800000000000002</v>
          </cell>
          <cell r="R520">
            <v>2.7</v>
          </cell>
        </row>
        <row r="521">
          <cell r="G521">
            <v>2.1800000000000002</v>
          </cell>
          <cell r="R521">
            <v>2.5</v>
          </cell>
        </row>
        <row r="522">
          <cell r="G522">
            <v>2.1800000000000002</v>
          </cell>
          <cell r="R522">
            <v>2</v>
          </cell>
        </row>
        <row r="523">
          <cell r="G523">
            <v>2.1800000000000002</v>
          </cell>
          <cell r="R523">
            <v>2</v>
          </cell>
        </row>
        <row r="524">
          <cell r="G524">
            <v>2.1800000000000002</v>
          </cell>
          <cell r="R524">
            <v>2.5</v>
          </cell>
        </row>
        <row r="525">
          <cell r="G525">
            <v>2.1800000000000002</v>
          </cell>
          <cell r="R525">
            <v>2.5</v>
          </cell>
        </row>
        <row r="526">
          <cell r="G526">
            <v>2.1800000000000002</v>
          </cell>
          <cell r="R526">
            <v>2</v>
          </cell>
        </row>
        <row r="527">
          <cell r="G527">
            <v>2.1800000000000002</v>
          </cell>
          <cell r="R527">
            <v>2.4</v>
          </cell>
        </row>
        <row r="528">
          <cell r="G528">
            <v>2.1800000000000002</v>
          </cell>
          <cell r="R528">
            <v>2.5</v>
          </cell>
        </row>
        <row r="529">
          <cell r="G529">
            <v>2.1800000000000002</v>
          </cell>
          <cell r="R529">
            <v>2.7</v>
          </cell>
        </row>
        <row r="530">
          <cell r="G530">
            <v>2.1800000000000002</v>
          </cell>
          <cell r="R530">
            <v>2.6</v>
          </cell>
        </row>
        <row r="531">
          <cell r="G531">
            <v>2.1800000000000002</v>
          </cell>
          <cell r="R531">
            <v>2.5</v>
          </cell>
        </row>
        <row r="532">
          <cell r="G532">
            <v>2.17</v>
          </cell>
          <cell r="R532">
            <v>2.7</v>
          </cell>
        </row>
        <row r="533">
          <cell r="G533">
            <v>2.17</v>
          </cell>
          <cell r="R533">
            <v>2.7</v>
          </cell>
        </row>
        <row r="534">
          <cell r="G534">
            <v>2.17</v>
          </cell>
          <cell r="R534">
            <v>1.8</v>
          </cell>
        </row>
        <row r="535">
          <cell r="G535">
            <v>2.16</v>
          </cell>
          <cell r="R535">
            <v>1.8</v>
          </cell>
        </row>
        <row r="536">
          <cell r="G536">
            <v>2.16</v>
          </cell>
          <cell r="R536">
            <v>1.8</v>
          </cell>
        </row>
        <row r="537">
          <cell r="G537">
            <v>2.15</v>
          </cell>
          <cell r="R537">
            <v>2.7</v>
          </cell>
        </row>
        <row r="538">
          <cell r="G538">
            <v>2.15</v>
          </cell>
          <cell r="R538">
            <v>2.2999999999999998</v>
          </cell>
        </row>
        <row r="539">
          <cell r="G539">
            <v>2.14</v>
          </cell>
          <cell r="R539">
            <v>1.8</v>
          </cell>
        </row>
        <row r="540">
          <cell r="G540">
            <v>2.14</v>
          </cell>
          <cell r="R540">
            <v>2.5</v>
          </cell>
        </row>
        <row r="541">
          <cell r="G541">
            <v>2.13</v>
          </cell>
          <cell r="R541">
            <v>1.8</v>
          </cell>
        </row>
        <row r="542">
          <cell r="G542">
            <v>2.13</v>
          </cell>
          <cell r="R542">
            <v>1.6</v>
          </cell>
        </row>
        <row r="543">
          <cell r="G543">
            <v>2.1</v>
          </cell>
          <cell r="R543">
            <v>3</v>
          </cell>
        </row>
        <row r="544">
          <cell r="G544">
            <v>2.1</v>
          </cell>
          <cell r="R544">
            <v>2.7</v>
          </cell>
        </row>
        <row r="545">
          <cell r="G545">
            <v>2.1</v>
          </cell>
          <cell r="R545">
            <v>1.6</v>
          </cell>
        </row>
        <row r="546">
          <cell r="G546">
            <v>2.1</v>
          </cell>
          <cell r="R546">
            <v>2</v>
          </cell>
        </row>
        <row r="547">
          <cell r="G547">
            <v>2.1</v>
          </cell>
          <cell r="R547">
            <v>3</v>
          </cell>
        </row>
        <row r="548">
          <cell r="G548">
            <v>2.1</v>
          </cell>
          <cell r="R548">
            <v>1.5</v>
          </cell>
        </row>
        <row r="549">
          <cell r="G549">
            <v>2.1</v>
          </cell>
          <cell r="R549">
            <v>2.4</v>
          </cell>
        </row>
        <row r="550">
          <cell r="G550">
            <v>2.1</v>
          </cell>
          <cell r="R550">
            <v>3</v>
          </cell>
        </row>
        <row r="551">
          <cell r="G551">
            <v>2.1</v>
          </cell>
          <cell r="R551">
            <v>2.2999999999999998</v>
          </cell>
        </row>
        <row r="552">
          <cell r="G552">
            <v>2.1</v>
          </cell>
          <cell r="R552">
            <v>2</v>
          </cell>
        </row>
        <row r="553">
          <cell r="G553">
            <v>2.1</v>
          </cell>
          <cell r="R553">
            <v>2.2000000000000002</v>
          </cell>
        </row>
        <row r="554">
          <cell r="G554">
            <v>2.1</v>
          </cell>
          <cell r="R554">
            <v>1.1000000000000001</v>
          </cell>
        </row>
        <row r="555">
          <cell r="G555">
            <v>2.1</v>
          </cell>
          <cell r="R555">
            <v>1.1000000000000001</v>
          </cell>
        </row>
        <row r="556">
          <cell r="G556">
            <v>2.1</v>
          </cell>
          <cell r="R556">
            <v>2</v>
          </cell>
        </row>
        <row r="557">
          <cell r="G557">
            <v>2.1</v>
          </cell>
          <cell r="R557">
            <v>2.2999999999999998</v>
          </cell>
        </row>
        <row r="558">
          <cell r="G558">
            <v>2.1</v>
          </cell>
          <cell r="R558">
            <v>2</v>
          </cell>
        </row>
        <row r="559">
          <cell r="G559">
            <v>2.1</v>
          </cell>
          <cell r="R559">
            <v>1.6</v>
          </cell>
        </row>
        <row r="560">
          <cell r="G560">
            <v>2.1</v>
          </cell>
          <cell r="R560">
            <v>1.5</v>
          </cell>
        </row>
        <row r="561">
          <cell r="G561">
            <v>2.1</v>
          </cell>
          <cell r="R561">
            <v>2</v>
          </cell>
        </row>
        <row r="562">
          <cell r="G562">
            <v>2.1</v>
          </cell>
          <cell r="R562">
            <v>1.8</v>
          </cell>
        </row>
        <row r="563">
          <cell r="G563">
            <v>2.1</v>
          </cell>
          <cell r="R563">
            <v>1.6</v>
          </cell>
        </row>
        <row r="564">
          <cell r="G564">
            <v>2.1</v>
          </cell>
          <cell r="R564">
            <v>1.8</v>
          </cell>
        </row>
        <row r="565">
          <cell r="G565">
            <v>2.1</v>
          </cell>
          <cell r="R565">
            <v>2.4</v>
          </cell>
        </row>
        <row r="566">
          <cell r="G566">
            <v>2.1</v>
          </cell>
          <cell r="R566">
            <v>3</v>
          </cell>
        </row>
        <row r="567">
          <cell r="G567">
            <v>2.1</v>
          </cell>
          <cell r="R567">
            <v>1.8</v>
          </cell>
        </row>
        <row r="568">
          <cell r="G568">
            <v>2.1</v>
          </cell>
          <cell r="R568">
            <v>1.6</v>
          </cell>
        </row>
        <row r="569">
          <cell r="G569">
            <v>2.1</v>
          </cell>
          <cell r="R569">
            <v>2</v>
          </cell>
        </row>
        <row r="570">
          <cell r="G570">
            <v>2.1</v>
          </cell>
          <cell r="R570">
            <v>1.6</v>
          </cell>
        </row>
        <row r="571">
          <cell r="G571">
            <v>2.1</v>
          </cell>
          <cell r="R571">
            <v>1.1000000000000001</v>
          </cell>
        </row>
        <row r="572">
          <cell r="G572">
            <v>2.1</v>
          </cell>
          <cell r="R572">
            <v>2.4</v>
          </cell>
        </row>
        <row r="573">
          <cell r="G573">
            <v>2.1</v>
          </cell>
          <cell r="R573">
            <v>2.4</v>
          </cell>
        </row>
        <row r="574">
          <cell r="G574">
            <v>2.1</v>
          </cell>
          <cell r="R574">
            <v>2.1</v>
          </cell>
        </row>
        <row r="575">
          <cell r="G575">
            <v>2.1</v>
          </cell>
          <cell r="R575">
            <v>2.7</v>
          </cell>
        </row>
        <row r="576">
          <cell r="G576">
            <v>2.1</v>
          </cell>
          <cell r="R576">
            <v>2</v>
          </cell>
        </row>
        <row r="577">
          <cell r="G577">
            <v>2.1</v>
          </cell>
          <cell r="R577">
            <v>1.6</v>
          </cell>
        </row>
        <row r="578">
          <cell r="G578">
            <v>2.1</v>
          </cell>
          <cell r="R578">
            <v>2.7</v>
          </cell>
        </row>
        <row r="579">
          <cell r="G579">
            <v>2.1</v>
          </cell>
          <cell r="R579">
            <v>2.5</v>
          </cell>
        </row>
        <row r="580">
          <cell r="G580">
            <v>2.1</v>
          </cell>
          <cell r="R580">
            <v>3</v>
          </cell>
        </row>
        <row r="581">
          <cell r="G581">
            <v>2.1</v>
          </cell>
          <cell r="R581">
            <v>3</v>
          </cell>
        </row>
        <row r="582">
          <cell r="G582">
            <v>2.1</v>
          </cell>
          <cell r="R582">
            <v>2.5</v>
          </cell>
        </row>
        <row r="583">
          <cell r="G583">
            <v>2.1</v>
          </cell>
          <cell r="R583">
            <v>1.1000000000000001</v>
          </cell>
        </row>
        <row r="584">
          <cell r="G584">
            <v>2.1</v>
          </cell>
          <cell r="R584">
            <v>2.2999999999999998</v>
          </cell>
        </row>
        <row r="585">
          <cell r="G585">
            <v>2.1</v>
          </cell>
          <cell r="R585">
            <v>2</v>
          </cell>
        </row>
        <row r="586">
          <cell r="G586">
            <v>2.1</v>
          </cell>
          <cell r="R586">
            <v>2.5</v>
          </cell>
        </row>
        <row r="587">
          <cell r="G587">
            <v>2.1</v>
          </cell>
          <cell r="R587">
            <v>2.8</v>
          </cell>
        </row>
        <row r="588">
          <cell r="G588">
            <v>2.1</v>
          </cell>
          <cell r="R588">
            <v>2</v>
          </cell>
        </row>
        <row r="589">
          <cell r="G589">
            <v>2.1</v>
          </cell>
          <cell r="R589">
            <v>3</v>
          </cell>
        </row>
        <row r="590">
          <cell r="G590">
            <v>2.1</v>
          </cell>
          <cell r="R590">
            <v>2.2999999999999998</v>
          </cell>
        </row>
        <row r="591">
          <cell r="G591">
            <v>2.1</v>
          </cell>
          <cell r="R591">
            <v>2.2999999999999998</v>
          </cell>
        </row>
        <row r="592">
          <cell r="G592">
            <v>2.1</v>
          </cell>
          <cell r="R592">
            <v>2.5</v>
          </cell>
        </row>
        <row r="593">
          <cell r="G593">
            <v>2.1</v>
          </cell>
          <cell r="R593">
            <v>2</v>
          </cell>
        </row>
        <row r="594">
          <cell r="G594">
            <v>2.1</v>
          </cell>
          <cell r="R594">
            <v>2.2999999999999998</v>
          </cell>
        </row>
        <row r="595">
          <cell r="G595">
            <v>2.1</v>
          </cell>
          <cell r="R595">
            <v>1.8</v>
          </cell>
        </row>
        <row r="596">
          <cell r="G596">
            <v>2.1</v>
          </cell>
          <cell r="R596">
            <v>2.2999999999999998</v>
          </cell>
        </row>
        <row r="597">
          <cell r="G597">
            <v>2.1</v>
          </cell>
          <cell r="R597">
            <v>2</v>
          </cell>
        </row>
        <row r="598">
          <cell r="G598">
            <v>2.1</v>
          </cell>
          <cell r="R598">
            <v>2</v>
          </cell>
        </row>
        <row r="599">
          <cell r="G599">
            <v>2.1</v>
          </cell>
          <cell r="R599">
            <v>2.7</v>
          </cell>
        </row>
        <row r="600">
          <cell r="G600">
            <v>2.1</v>
          </cell>
          <cell r="R600">
            <v>2</v>
          </cell>
        </row>
        <row r="601">
          <cell r="G601">
            <v>2.09</v>
          </cell>
          <cell r="R601">
            <v>2.4</v>
          </cell>
        </row>
        <row r="602">
          <cell r="G602">
            <v>2.09</v>
          </cell>
          <cell r="R602">
            <v>2.4</v>
          </cell>
        </row>
        <row r="603">
          <cell r="G603">
            <v>2.09</v>
          </cell>
          <cell r="R603">
            <v>2.2999999999999998</v>
          </cell>
        </row>
        <row r="604">
          <cell r="G604">
            <v>2.09</v>
          </cell>
          <cell r="R604">
            <v>2.7</v>
          </cell>
        </row>
        <row r="605">
          <cell r="G605">
            <v>2.08</v>
          </cell>
          <cell r="R605">
            <v>1.8</v>
          </cell>
        </row>
        <row r="606">
          <cell r="G606">
            <v>2.08</v>
          </cell>
          <cell r="R606">
            <v>2.5</v>
          </cell>
        </row>
        <row r="607">
          <cell r="G607">
            <v>2.08</v>
          </cell>
          <cell r="R607">
            <v>2.2999999999999998</v>
          </cell>
        </row>
        <row r="608">
          <cell r="G608">
            <v>2.08</v>
          </cell>
          <cell r="R608">
            <v>2.4</v>
          </cell>
        </row>
        <row r="609">
          <cell r="G609">
            <v>2.0699999999999998</v>
          </cell>
          <cell r="R609">
            <v>2.2999999999999998</v>
          </cell>
        </row>
        <row r="610">
          <cell r="G610">
            <v>2.0699999999999998</v>
          </cell>
          <cell r="R610">
            <v>2.2999999999999998</v>
          </cell>
        </row>
        <row r="611">
          <cell r="G611">
            <v>2.06</v>
          </cell>
          <cell r="R611">
            <v>2.8</v>
          </cell>
        </row>
        <row r="612">
          <cell r="G612">
            <v>2.06</v>
          </cell>
          <cell r="R612">
            <v>2.8</v>
          </cell>
        </row>
        <row r="613">
          <cell r="G613">
            <v>2.06</v>
          </cell>
          <cell r="R613">
            <v>2.8</v>
          </cell>
        </row>
        <row r="614">
          <cell r="G614">
            <v>2.06</v>
          </cell>
          <cell r="R614">
            <v>2.6</v>
          </cell>
        </row>
        <row r="615">
          <cell r="G615">
            <v>2.06</v>
          </cell>
          <cell r="R615">
            <v>2.8</v>
          </cell>
        </row>
        <row r="616">
          <cell r="G616">
            <v>2.06</v>
          </cell>
          <cell r="R616">
            <v>2.8</v>
          </cell>
        </row>
        <row r="617">
          <cell r="G617">
            <v>2.06</v>
          </cell>
          <cell r="R617">
            <v>2.8</v>
          </cell>
        </row>
        <row r="618">
          <cell r="G618">
            <v>2.06</v>
          </cell>
          <cell r="R618">
            <v>2.5</v>
          </cell>
        </row>
        <row r="619">
          <cell r="G619">
            <v>2.06</v>
          </cell>
          <cell r="R619">
            <v>2.5</v>
          </cell>
        </row>
        <row r="620">
          <cell r="G620">
            <v>2.06</v>
          </cell>
          <cell r="R620">
            <v>2.2999999999999998</v>
          </cell>
        </row>
        <row r="621">
          <cell r="G621">
            <v>2.0499999999999998</v>
          </cell>
          <cell r="R621">
            <v>2.7</v>
          </cell>
        </row>
        <row r="622">
          <cell r="G622">
            <v>2.0499999999999998</v>
          </cell>
          <cell r="R622">
            <v>1.8</v>
          </cell>
        </row>
        <row r="623">
          <cell r="G623">
            <v>2.0499999999999998</v>
          </cell>
          <cell r="R623">
            <v>1.6</v>
          </cell>
        </row>
        <row r="624">
          <cell r="G624">
            <v>2.0499999999999998</v>
          </cell>
          <cell r="R624">
            <v>2.7</v>
          </cell>
        </row>
        <row r="625">
          <cell r="G625">
            <v>2.0499999999999998</v>
          </cell>
          <cell r="R625">
            <v>1.6</v>
          </cell>
        </row>
        <row r="626">
          <cell r="G626">
            <v>2.04</v>
          </cell>
          <cell r="R626">
            <v>2.2000000000000002</v>
          </cell>
        </row>
        <row r="627">
          <cell r="G627">
            <v>2.04</v>
          </cell>
          <cell r="R627">
            <v>2.5</v>
          </cell>
        </row>
        <row r="628">
          <cell r="G628">
            <v>2.04</v>
          </cell>
          <cell r="R628">
            <v>1.6</v>
          </cell>
        </row>
        <row r="629">
          <cell r="G629">
            <v>2.04</v>
          </cell>
          <cell r="R629">
            <v>1.6</v>
          </cell>
        </row>
        <row r="630">
          <cell r="G630">
            <v>2.04</v>
          </cell>
          <cell r="R630">
            <v>2.5</v>
          </cell>
        </row>
        <row r="631">
          <cell r="G631">
            <v>2.04</v>
          </cell>
          <cell r="R631">
            <v>2</v>
          </cell>
        </row>
        <row r="632">
          <cell r="G632">
            <v>2.04</v>
          </cell>
          <cell r="R632">
            <v>2.5</v>
          </cell>
        </row>
        <row r="633">
          <cell r="G633">
            <v>2.04</v>
          </cell>
          <cell r="R633">
            <v>2.5</v>
          </cell>
        </row>
        <row r="634">
          <cell r="G634">
            <v>2.04</v>
          </cell>
          <cell r="R634">
            <v>2.7</v>
          </cell>
        </row>
        <row r="635">
          <cell r="G635">
            <v>2.04</v>
          </cell>
          <cell r="R635">
            <v>2.7</v>
          </cell>
        </row>
        <row r="636">
          <cell r="G636">
            <v>2.04</v>
          </cell>
          <cell r="R636">
            <v>2.5</v>
          </cell>
        </row>
        <row r="637">
          <cell r="G637">
            <v>2.04</v>
          </cell>
          <cell r="R637">
            <v>2.4</v>
          </cell>
        </row>
        <row r="638">
          <cell r="G638">
            <v>2.04</v>
          </cell>
          <cell r="R638">
            <v>2.7</v>
          </cell>
        </row>
        <row r="639">
          <cell r="G639">
            <v>2.04</v>
          </cell>
          <cell r="R639">
            <v>2.7</v>
          </cell>
        </row>
        <row r="640">
          <cell r="G640">
            <v>2.04</v>
          </cell>
          <cell r="R640">
            <v>2.5</v>
          </cell>
        </row>
        <row r="641">
          <cell r="G641">
            <v>2.04</v>
          </cell>
          <cell r="R641">
            <v>2.4</v>
          </cell>
        </row>
        <row r="642">
          <cell r="G642">
            <v>2.04</v>
          </cell>
          <cell r="R642">
            <v>2.5</v>
          </cell>
        </row>
        <row r="643">
          <cell r="G643">
            <v>2.04</v>
          </cell>
          <cell r="R643">
            <v>2.5</v>
          </cell>
        </row>
        <row r="644">
          <cell r="G644">
            <v>2.04</v>
          </cell>
          <cell r="R644">
            <v>2.7</v>
          </cell>
        </row>
        <row r="645">
          <cell r="G645">
            <v>2.04</v>
          </cell>
          <cell r="R645">
            <v>2.7</v>
          </cell>
        </row>
        <row r="646">
          <cell r="G646">
            <v>2.04</v>
          </cell>
          <cell r="R646">
            <v>2.2999999999999998</v>
          </cell>
        </row>
        <row r="647">
          <cell r="G647">
            <v>2.04</v>
          </cell>
          <cell r="R647">
            <v>2.9</v>
          </cell>
        </row>
        <row r="648">
          <cell r="G648">
            <v>2.0299999999999998</v>
          </cell>
          <cell r="R648">
            <v>3</v>
          </cell>
        </row>
        <row r="649">
          <cell r="G649">
            <v>2.02</v>
          </cell>
          <cell r="R649">
            <v>1.8</v>
          </cell>
        </row>
        <row r="650">
          <cell r="G650">
            <v>2.02</v>
          </cell>
          <cell r="R650">
            <v>1.8</v>
          </cell>
        </row>
        <row r="651">
          <cell r="G651">
            <v>2.02</v>
          </cell>
          <cell r="R651">
            <v>1.8</v>
          </cell>
        </row>
        <row r="652">
          <cell r="G652">
            <v>2.02</v>
          </cell>
          <cell r="R652">
            <v>1.8</v>
          </cell>
        </row>
        <row r="653">
          <cell r="G653">
            <v>2.02</v>
          </cell>
          <cell r="R653">
            <v>1.6</v>
          </cell>
        </row>
        <row r="654">
          <cell r="G654">
            <v>2.02</v>
          </cell>
          <cell r="R654">
            <v>2.2999999999999998</v>
          </cell>
        </row>
        <row r="655">
          <cell r="G655">
            <v>2.02</v>
          </cell>
          <cell r="R655">
            <v>2.5</v>
          </cell>
        </row>
        <row r="656">
          <cell r="G656">
            <v>2</v>
          </cell>
          <cell r="R656">
            <v>2</v>
          </cell>
        </row>
        <row r="657">
          <cell r="G657">
            <v>2</v>
          </cell>
          <cell r="R657">
            <v>2.5</v>
          </cell>
        </row>
        <row r="658">
          <cell r="G658">
            <v>2</v>
          </cell>
          <cell r="R658">
            <v>2</v>
          </cell>
        </row>
        <row r="659">
          <cell r="G659">
            <v>2</v>
          </cell>
          <cell r="R659">
            <v>2.4</v>
          </cell>
        </row>
        <row r="660">
          <cell r="G660">
            <v>2</v>
          </cell>
          <cell r="R660">
            <v>2</v>
          </cell>
        </row>
        <row r="661">
          <cell r="G661">
            <v>2</v>
          </cell>
          <cell r="R661">
            <v>1.1000000000000001</v>
          </cell>
        </row>
        <row r="662">
          <cell r="G662">
            <v>2</v>
          </cell>
          <cell r="R662">
            <v>2.4</v>
          </cell>
        </row>
        <row r="663">
          <cell r="G663">
            <v>2</v>
          </cell>
          <cell r="R663">
            <v>2.5</v>
          </cell>
        </row>
        <row r="664">
          <cell r="G664">
            <v>2</v>
          </cell>
          <cell r="R664">
            <v>2.5</v>
          </cell>
        </row>
        <row r="665">
          <cell r="G665">
            <v>2</v>
          </cell>
          <cell r="R665">
            <v>2.8</v>
          </cell>
        </row>
        <row r="666">
          <cell r="G666">
            <v>2</v>
          </cell>
          <cell r="R666">
            <v>2.8</v>
          </cell>
        </row>
        <row r="667">
          <cell r="G667">
            <v>2</v>
          </cell>
          <cell r="R667">
            <v>2.7</v>
          </cell>
        </row>
        <row r="668">
          <cell r="G668">
            <v>2</v>
          </cell>
          <cell r="R668">
            <v>2.5</v>
          </cell>
        </row>
        <row r="669">
          <cell r="G669">
            <v>2</v>
          </cell>
          <cell r="R669">
            <v>2.7</v>
          </cell>
        </row>
        <row r="670">
          <cell r="G670">
            <v>2</v>
          </cell>
          <cell r="R670">
            <v>1.1000000000000001</v>
          </cell>
        </row>
        <row r="671">
          <cell r="G671">
            <v>2</v>
          </cell>
          <cell r="R671">
            <v>1.6</v>
          </cell>
        </row>
        <row r="672">
          <cell r="G672">
            <v>2</v>
          </cell>
          <cell r="R672">
            <v>2.5</v>
          </cell>
        </row>
        <row r="673">
          <cell r="G673">
            <v>2</v>
          </cell>
          <cell r="R673">
            <v>2.7</v>
          </cell>
        </row>
        <row r="674">
          <cell r="G674">
            <v>2</v>
          </cell>
          <cell r="R674">
            <v>2.8</v>
          </cell>
        </row>
        <row r="675">
          <cell r="G675">
            <v>2</v>
          </cell>
          <cell r="R675">
            <v>2.5</v>
          </cell>
        </row>
        <row r="676">
          <cell r="G676">
            <v>2</v>
          </cell>
          <cell r="R676">
            <v>1.1000000000000001</v>
          </cell>
        </row>
        <row r="677">
          <cell r="G677">
            <v>2</v>
          </cell>
          <cell r="R677">
            <v>2.7</v>
          </cell>
        </row>
        <row r="678">
          <cell r="G678">
            <v>2</v>
          </cell>
          <cell r="R678">
            <v>2.5</v>
          </cell>
        </row>
        <row r="679">
          <cell r="G679">
            <v>2</v>
          </cell>
          <cell r="R679">
            <v>2.7</v>
          </cell>
        </row>
        <row r="680">
          <cell r="G680">
            <v>2</v>
          </cell>
          <cell r="R680">
            <v>1.8</v>
          </cell>
        </row>
        <row r="681">
          <cell r="G681">
            <v>2</v>
          </cell>
          <cell r="R681">
            <v>1.1000000000000001</v>
          </cell>
        </row>
        <row r="682">
          <cell r="G682">
            <v>2</v>
          </cell>
          <cell r="R682">
            <v>2.8</v>
          </cell>
        </row>
        <row r="683">
          <cell r="G683">
            <v>2</v>
          </cell>
          <cell r="R683">
            <v>2.8</v>
          </cell>
        </row>
        <row r="684">
          <cell r="G684">
            <v>2</v>
          </cell>
          <cell r="R684">
            <v>1.1000000000000001</v>
          </cell>
        </row>
        <row r="685">
          <cell r="G685">
            <v>2</v>
          </cell>
          <cell r="R685">
            <v>2.5</v>
          </cell>
        </row>
        <row r="686">
          <cell r="G686">
            <v>2</v>
          </cell>
          <cell r="R686">
            <v>2.5</v>
          </cell>
        </row>
        <row r="687">
          <cell r="G687">
            <v>2</v>
          </cell>
          <cell r="R687">
            <v>2.7</v>
          </cell>
        </row>
        <row r="688">
          <cell r="G688">
            <v>2</v>
          </cell>
          <cell r="R688">
            <v>2</v>
          </cell>
        </row>
        <row r="689">
          <cell r="G689">
            <v>2</v>
          </cell>
          <cell r="R689">
            <v>1.1000000000000001</v>
          </cell>
        </row>
        <row r="690">
          <cell r="G690">
            <v>2</v>
          </cell>
          <cell r="R690">
            <v>2</v>
          </cell>
        </row>
        <row r="691">
          <cell r="G691">
            <v>2</v>
          </cell>
          <cell r="R691">
            <v>2.4</v>
          </cell>
        </row>
        <row r="692">
          <cell r="G692">
            <v>2</v>
          </cell>
          <cell r="R692">
            <v>1.1000000000000001</v>
          </cell>
        </row>
        <row r="693">
          <cell r="G693">
            <v>2</v>
          </cell>
          <cell r="R693">
            <v>2.7</v>
          </cell>
        </row>
        <row r="694">
          <cell r="G694">
            <v>2</v>
          </cell>
          <cell r="R694">
            <v>1.1000000000000001</v>
          </cell>
        </row>
        <row r="695">
          <cell r="G695">
            <v>2</v>
          </cell>
          <cell r="R695">
            <v>2.7</v>
          </cell>
        </row>
        <row r="696">
          <cell r="G696">
            <v>2</v>
          </cell>
          <cell r="R696">
            <v>2.4</v>
          </cell>
        </row>
        <row r="697">
          <cell r="G697">
            <v>2</v>
          </cell>
          <cell r="R697">
            <v>2.6</v>
          </cell>
        </row>
        <row r="698">
          <cell r="G698">
            <v>2</v>
          </cell>
          <cell r="R698">
            <v>2.4</v>
          </cell>
        </row>
        <row r="699">
          <cell r="G699">
            <v>2</v>
          </cell>
          <cell r="R699">
            <v>1.8</v>
          </cell>
        </row>
        <row r="700">
          <cell r="G700">
            <v>2</v>
          </cell>
          <cell r="R700">
            <v>1.1000000000000001</v>
          </cell>
        </row>
        <row r="701">
          <cell r="G701">
            <v>1.99</v>
          </cell>
          <cell r="R701">
            <v>2.8</v>
          </cell>
        </row>
        <row r="702">
          <cell r="G702">
            <v>1.99</v>
          </cell>
          <cell r="R702">
            <v>2.7</v>
          </cell>
        </row>
        <row r="703">
          <cell r="G703">
            <v>1.99</v>
          </cell>
          <cell r="R703">
            <v>2.5</v>
          </cell>
        </row>
        <row r="704">
          <cell r="G704">
            <v>1.98</v>
          </cell>
          <cell r="R704">
            <v>2.5</v>
          </cell>
        </row>
        <row r="705">
          <cell r="G705">
            <v>1.98</v>
          </cell>
          <cell r="R705">
            <v>2.7</v>
          </cell>
        </row>
        <row r="706">
          <cell r="G706">
            <v>1.98</v>
          </cell>
          <cell r="R706">
            <v>2.7</v>
          </cell>
        </row>
        <row r="707">
          <cell r="G707">
            <v>1.96</v>
          </cell>
          <cell r="R707">
            <v>2.5</v>
          </cell>
        </row>
        <row r="708">
          <cell r="G708">
            <v>1.96</v>
          </cell>
          <cell r="R708">
            <v>2.8</v>
          </cell>
        </row>
        <row r="709">
          <cell r="G709">
            <v>1.96</v>
          </cell>
          <cell r="R709">
            <v>2.5</v>
          </cell>
        </row>
        <row r="710">
          <cell r="G710">
            <v>1.96</v>
          </cell>
          <cell r="R710">
            <v>1.6</v>
          </cell>
        </row>
        <row r="711">
          <cell r="G711">
            <v>1.96</v>
          </cell>
          <cell r="R711">
            <v>2.5</v>
          </cell>
        </row>
        <row r="712">
          <cell r="G712">
            <v>1.95</v>
          </cell>
          <cell r="R712">
            <v>1.6</v>
          </cell>
        </row>
        <row r="713">
          <cell r="G713">
            <v>1.95</v>
          </cell>
          <cell r="R713">
            <v>2.7</v>
          </cell>
        </row>
        <row r="714">
          <cell r="G714">
            <v>1.95</v>
          </cell>
          <cell r="R714">
            <v>2.5</v>
          </cell>
        </row>
        <row r="715">
          <cell r="G715">
            <v>1.95</v>
          </cell>
          <cell r="R715">
            <v>1.8</v>
          </cell>
        </row>
        <row r="716">
          <cell r="G716">
            <v>1.95</v>
          </cell>
          <cell r="R716">
            <v>3</v>
          </cell>
        </row>
        <row r="717">
          <cell r="G717">
            <v>1.95</v>
          </cell>
          <cell r="R717">
            <v>2.8</v>
          </cell>
        </row>
        <row r="718">
          <cell r="G718">
            <v>1.95</v>
          </cell>
          <cell r="R718">
            <v>2.8</v>
          </cell>
        </row>
        <row r="719">
          <cell r="G719">
            <v>1.95</v>
          </cell>
          <cell r="R719">
            <v>2.5</v>
          </cell>
        </row>
        <row r="720">
          <cell r="G720">
            <v>1.95</v>
          </cell>
          <cell r="R720">
            <v>2.5</v>
          </cell>
        </row>
        <row r="721">
          <cell r="G721">
            <v>1.95</v>
          </cell>
          <cell r="R721">
            <v>2.5</v>
          </cell>
        </row>
        <row r="722">
          <cell r="G722">
            <v>1.95</v>
          </cell>
          <cell r="R722">
            <v>2.2999999999999998</v>
          </cell>
        </row>
        <row r="723">
          <cell r="G723">
            <v>1.95</v>
          </cell>
          <cell r="R723">
            <v>2.2999999999999998</v>
          </cell>
        </row>
        <row r="724">
          <cell r="G724">
            <v>1.95</v>
          </cell>
          <cell r="R724">
            <v>2.2999999999999998</v>
          </cell>
        </row>
        <row r="725">
          <cell r="G725">
            <v>1.95</v>
          </cell>
          <cell r="R725">
            <v>2.5</v>
          </cell>
        </row>
        <row r="726">
          <cell r="G726">
            <v>1.95</v>
          </cell>
          <cell r="R726">
            <v>2.5</v>
          </cell>
        </row>
        <row r="727">
          <cell r="G727">
            <v>1.95</v>
          </cell>
          <cell r="R727">
            <v>2.2999999999999998</v>
          </cell>
        </row>
        <row r="728">
          <cell r="G728">
            <v>1.95</v>
          </cell>
          <cell r="R728">
            <v>2.5</v>
          </cell>
        </row>
        <row r="729">
          <cell r="G729">
            <v>1.95</v>
          </cell>
          <cell r="R729">
            <v>2.8</v>
          </cell>
        </row>
        <row r="730">
          <cell r="G730">
            <v>1.94</v>
          </cell>
          <cell r="R730">
            <v>1.6</v>
          </cell>
        </row>
        <row r="731">
          <cell r="G731">
            <v>1.93</v>
          </cell>
          <cell r="R731">
            <v>2.8</v>
          </cell>
        </row>
        <row r="732">
          <cell r="G732">
            <v>1.93</v>
          </cell>
          <cell r="R732">
            <v>2.6</v>
          </cell>
        </row>
        <row r="733">
          <cell r="G733">
            <v>1.93</v>
          </cell>
          <cell r="R733">
            <v>2.8</v>
          </cell>
        </row>
        <row r="734">
          <cell r="G734">
            <v>1.93</v>
          </cell>
          <cell r="R734">
            <v>2.6</v>
          </cell>
        </row>
        <row r="735">
          <cell r="G735">
            <v>1.93</v>
          </cell>
          <cell r="R735">
            <v>2.6</v>
          </cell>
        </row>
        <row r="736">
          <cell r="G736">
            <v>1.91</v>
          </cell>
          <cell r="R736">
            <v>1.8</v>
          </cell>
        </row>
        <row r="737">
          <cell r="G737">
            <v>1.91</v>
          </cell>
          <cell r="R737">
            <v>2</v>
          </cell>
        </row>
        <row r="738">
          <cell r="G738">
            <v>1.91</v>
          </cell>
          <cell r="R738">
            <v>2.7</v>
          </cell>
        </row>
        <row r="739">
          <cell r="G739">
            <v>1.91</v>
          </cell>
          <cell r="R739">
            <v>1.6</v>
          </cell>
        </row>
        <row r="740">
          <cell r="G740">
            <v>1.91</v>
          </cell>
          <cell r="R740">
            <v>2.5</v>
          </cell>
        </row>
        <row r="741">
          <cell r="G741">
            <v>1.91</v>
          </cell>
          <cell r="R741">
            <v>3</v>
          </cell>
        </row>
        <row r="742">
          <cell r="G742">
            <v>1.91</v>
          </cell>
          <cell r="R742">
            <v>3</v>
          </cell>
        </row>
        <row r="743">
          <cell r="G743">
            <v>1.91</v>
          </cell>
          <cell r="R743">
            <v>2.5</v>
          </cell>
        </row>
        <row r="744">
          <cell r="G744">
            <v>1.91</v>
          </cell>
          <cell r="R744">
            <v>2.5</v>
          </cell>
        </row>
        <row r="745">
          <cell r="G745">
            <v>1.91</v>
          </cell>
          <cell r="R745">
            <v>2.5</v>
          </cell>
        </row>
        <row r="746">
          <cell r="G746">
            <v>1.91</v>
          </cell>
          <cell r="R746">
            <v>2.7</v>
          </cell>
        </row>
        <row r="747">
          <cell r="G747">
            <v>1.91</v>
          </cell>
          <cell r="R747">
            <v>2.5</v>
          </cell>
        </row>
        <row r="748">
          <cell r="G748">
            <v>1.91</v>
          </cell>
          <cell r="R748">
            <v>2.6</v>
          </cell>
        </row>
        <row r="749">
          <cell r="G749">
            <v>1.91</v>
          </cell>
          <cell r="R749">
            <v>2.5</v>
          </cell>
        </row>
        <row r="750">
          <cell r="G750">
            <v>1.9</v>
          </cell>
          <cell r="R750">
            <v>2.5</v>
          </cell>
        </row>
        <row r="751">
          <cell r="G751">
            <v>1.9</v>
          </cell>
          <cell r="R751">
            <v>1.1000000000000001</v>
          </cell>
        </row>
        <row r="752">
          <cell r="G752">
            <v>1.9</v>
          </cell>
          <cell r="R752">
            <v>2.5</v>
          </cell>
        </row>
        <row r="753">
          <cell r="G753">
            <v>1.9</v>
          </cell>
          <cell r="R753">
            <v>2.5</v>
          </cell>
        </row>
        <row r="754">
          <cell r="G754">
            <v>1.9</v>
          </cell>
          <cell r="R754">
            <v>2.7</v>
          </cell>
        </row>
        <row r="755">
          <cell r="G755">
            <v>1.9</v>
          </cell>
          <cell r="R755">
            <v>1.6</v>
          </cell>
        </row>
        <row r="756">
          <cell r="G756">
            <v>1.9</v>
          </cell>
          <cell r="R756">
            <v>1.6</v>
          </cell>
        </row>
        <row r="757">
          <cell r="G757">
            <v>1.9</v>
          </cell>
          <cell r="R757">
            <v>2.5</v>
          </cell>
        </row>
        <row r="758">
          <cell r="G758">
            <v>1.9</v>
          </cell>
          <cell r="R758">
            <v>2.5</v>
          </cell>
        </row>
        <row r="759">
          <cell r="G759">
            <v>1.9</v>
          </cell>
          <cell r="R759">
            <v>2.8</v>
          </cell>
        </row>
        <row r="760">
          <cell r="G760">
            <v>1.9</v>
          </cell>
          <cell r="R760">
            <v>2.5</v>
          </cell>
        </row>
        <row r="761">
          <cell r="G761">
            <v>1.9</v>
          </cell>
          <cell r="R761">
            <v>2.6</v>
          </cell>
        </row>
        <row r="762">
          <cell r="G762">
            <v>1.9</v>
          </cell>
          <cell r="R762">
            <v>2.5</v>
          </cell>
        </row>
        <row r="763">
          <cell r="G763">
            <v>1.9</v>
          </cell>
          <cell r="R763">
            <v>2</v>
          </cell>
        </row>
        <row r="764">
          <cell r="G764">
            <v>1.9</v>
          </cell>
          <cell r="R764">
            <v>2.6</v>
          </cell>
        </row>
        <row r="765">
          <cell r="G765">
            <v>1.9</v>
          </cell>
          <cell r="R765">
            <v>2.5</v>
          </cell>
        </row>
        <row r="766">
          <cell r="G766">
            <v>1.9</v>
          </cell>
          <cell r="R766">
            <v>2.5</v>
          </cell>
        </row>
        <row r="767">
          <cell r="G767">
            <v>1.9</v>
          </cell>
          <cell r="R767">
            <v>2.6</v>
          </cell>
        </row>
        <row r="768">
          <cell r="G768">
            <v>1.9</v>
          </cell>
          <cell r="R768">
            <v>2.5</v>
          </cell>
        </row>
        <row r="769">
          <cell r="G769">
            <v>1.9</v>
          </cell>
          <cell r="R769">
            <v>1.1000000000000001</v>
          </cell>
        </row>
        <row r="770">
          <cell r="G770">
            <v>1.9</v>
          </cell>
          <cell r="R770">
            <v>2.5</v>
          </cell>
        </row>
        <row r="771">
          <cell r="G771">
            <v>1.9</v>
          </cell>
          <cell r="R771">
            <v>2</v>
          </cell>
        </row>
        <row r="772">
          <cell r="G772">
            <v>1.9</v>
          </cell>
          <cell r="R772">
            <v>2</v>
          </cell>
        </row>
        <row r="773">
          <cell r="G773">
            <v>1.9</v>
          </cell>
          <cell r="R773">
            <v>2.2999999999999998</v>
          </cell>
        </row>
        <row r="774">
          <cell r="G774">
            <v>1.89</v>
          </cell>
          <cell r="R774">
            <v>1.44</v>
          </cell>
        </row>
        <row r="775">
          <cell r="G775">
            <v>1.89</v>
          </cell>
          <cell r="R775">
            <v>1.44</v>
          </cell>
        </row>
        <row r="776">
          <cell r="G776">
            <v>1.88</v>
          </cell>
          <cell r="R776">
            <v>1.9</v>
          </cell>
        </row>
        <row r="777">
          <cell r="G777">
            <v>1.88</v>
          </cell>
          <cell r="R777">
            <v>1.6</v>
          </cell>
        </row>
        <row r="778">
          <cell r="G778">
            <v>1.88</v>
          </cell>
          <cell r="R778">
            <v>1.9</v>
          </cell>
        </row>
        <row r="779">
          <cell r="G779">
            <v>1.88</v>
          </cell>
          <cell r="R779">
            <v>2.2999999999999998</v>
          </cell>
        </row>
        <row r="780">
          <cell r="G780">
            <v>1.88</v>
          </cell>
          <cell r="R780">
            <v>2.5</v>
          </cell>
        </row>
        <row r="781">
          <cell r="G781">
            <v>1.88</v>
          </cell>
          <cell r="R781">
            <v>2.2999999999999998</v>
          </cell>
        </row>
        <row r="782">
          <cell r="G782">
            <v>1.87</v>
          </cell>
          <cell r="R782">
            <v>2.7</v>
          </cell>
        </row>
        <row r="783">
          <cell r="G783">
            <v>1.87</v>
          </cell>
          <cell r="R783">
            <v>2.5</v>
          </cell>
        </row>
        <row r="784">
          <cell r="G784">
            <v>1.87</v>
          </cell>
          <cell r="R784">
            <v>2.5</v>
          </cell>
        </row>
        <row r="785">
          <cell r="G785">
            <v>1.86</v>
          </cell>
          <cell r="R785">
            <v>2.5</v>
          </cell>
        </row>
        <row r="786">
          <cell r="G786">
            <v>1.86</v>
          </cell>
          <cell r="R786">
            <v>2.5</v>
          </cell>
        </row>
        <row r="787">
          <cell r="G787">
            <v>1.86</v>
          </cell>
          <cell r="R787">
            <v>2</v>
          </cell>
        </row>
        <row r="788">
          <cell r="G788">
            <v>1.86</v>
          </cell>
          <cell r="R788">
            <v>1.5</v>
          </cell>
        </row>
        <row r="789">
          <cell r="G789">
            <v>1.86</v>
          </cell>
          <cell r="R789">
            <v>2.5</v>
          </cell>
        </row>
        <row r="790">
          <cell r="G790">
            <v>1.86</v>
          </cell>
          <cell r="R790">
            <v>2.5</v>
          </cell>
        </row>
        <row r="791">
          <cell r="G791">
            <v>1.86</v>
          </cell>
          <cell r="R791">
            <v>2.5</v>
          </cell>
        </row>
        <row r="792">
          <cell r="G792">
            <v>1.86</v>
          </cell>
          <cell r="R792">
            <v>2</v>
          </cell>
        </row>
        <row r="793">
          <cell r="G793">
            <v>1.86</v>
          </cell>
          <cell r="R793">
            <v>1.6</v>
          </cell>
        </row>
        <row r="794">
          <cell r="G794">
            <v>1.86</v>
          </cell>
          <cell r="R794">
            <v>2.5</v>
          </cell>
        </row>
        <row r="795">
          <cell r="G795">
            <v>1.86</v>
          </cell>
          <cell r="R795">
            <v>2</v>
          </cell>
        </row>
        <row r="796">
          <cell r="G796">
            <v>1.86</v>
          </cell>
          <cell r="R796">
            <v>2</v>
          </cell>
        </row>
        <row r="797">
          <cell r="G797">
            <v>1.86</v>
          </cell>
          <cell r="R797">
            <v>2.5</v>
          </cell>
        </row>
        <row r="798">
          <cell r="G798">
            <v>1.86</v>
          </cell>
          <cell r="R798">
            <v>1.6</v>
          </cell>
        </row>
        <row r="799">
          <cell r="G799">
            <v>1.86</v>
          </cell>
          <cell r="R799">
            <v>2</v>
          </cell>
        </row>
        <row r="800">
          <cell r="G800">
            <v>1.86</v>
          </cell>
          <cell r="R800">
            <v>2</v>
          </cell>
        </row>
        <row r="801">
          <cell r="G801">
            <v>1.86</v>
          </cell>
          <cell r="R801">
            <v>1.1000000000000001</v>
          </cell>
        </row>
        <row r="802">
          <cell r="G802">
            <v>1.86</v>
          </cell>
          <cell r="R802">
            <v>2.5</v>
          </cell>
        </row>
        <row r="803">
          <cell r="G803">
            <v>1.86</v>
          </cell>
          <cell r="R803">
            <v>2</v>
          </cell>
        </row>
        <row r="804">
          <cell r="G804">
            <v>1.86</v>
          </cell>
          <cell r="R804">
            <v>1.6</v>
          </cell>
        </row>
        <row r="805">
          <cell r="G805">
            <v>1.86</v>
          </cell>
          <cell r="R805">
            <v>1.6</v>
          </cell>
        </row>
        <row r="806">
          <cell r="G806">
            <v>1.86</v>
          </cell>
          <cell r="R806">
            <v>2</v>
          </cell>
        </row>
        <row r="807">
          <cell r="G807">
            <v>1.86</v>
          </cell>
          <cell r="R807">
            <v>1.8</v>
          </cell>
        </row>
        <row r="808">
          <cell r="G808">
            <v>1.86</v>
          </cell>
          <cell r="R808">
            <v>2.5</v>
          </cell>
        </row>
        <row r="809">
          <cell r="G809">
            <v>1.86</v>
          </cell>
          <cell r="R809">
            <v>2.5</v>
          </cell>
        </row>
        <row r="810">
          <cell r="G810">
            <v>1.85</v>
          </cell>
          <cell r="R810">
            <v>2</v>
          </cell>
        </row>
        <row r="811">
          <cell r="G811">
            <v>1.85</v>
          </cell>
          <cell r="R811">
            <v>2</v>
          </cell>
        </row>
        <row r="812">
          <cell r="G812">
            <v>1.85</v>
          </cell>
          <cell r="R812">
            <v>2</v>
          </cell>
        </row>
        <row r="813">
          <cell r="G813">
            <v>1.85</v>
          </cell>
          <cell r="R813">
            <v>2.7</v>
          </cell>
        </row>
        <row r="814">
          <cell r="G814">
            <v>1.84</v>
          </cell>
          <cell r="R814">
            <v>2.5</v>
          </cell>
        </row>
        <row r="815">
          <cell r="G815">
            <v>1.84</v>
          </cell>
          <cell r="R815">
            <v>2.7</v>
          </cell>
        </row>
        <row r="816">
          <cell r="G816">
            <v>1.84</v>
          </cell>
          <cell r="R816">
            <v>2.7</v>
          </cell>
        </row>
        <row r="817">
          <cell r="G817">
            <v>1.84</v>
          </cell>
          <cell r="R817">
            <v>2.7</v>
          </cell>
        </row>
        <row r="818">
          <cell r="G818">
            <v>1.84</v>
          </cell>
          <cell r="R818">
            <v>2.4</v>
          </cell>
        </row>
        <row r="819">
          <cell r="G819">
            <v>1.84</v>
          </cell>
          <cell r="R819">
            <v>2.6</v>
          </cell>
        </row>
        <row r="820">
          <cell r="G820">
            <v>1.84</v>
          </cell>
          <cell r="R820">
            <v>2.5</v>
          </cell>
        </row>
        <row r="821">
          <cell r="G821">
            <v>1.84</v>
          </cell>
          <cell r="R821">
            <v>2.5</v>
          </cell>
        </row>
        <row r="822">
          <cell r="G822">
            <v>1.84</v>
          </cell>
          <cell r="R822">
            <v>2.4</v>
          </cell>
        </row>
        <row r="823">
          <cell r="G823">
            <v>1.84</v>
          </cell>
          <cell r="R823">
            <v>2.7</v>
          </cell>
        </row>
        <row r="824">
          <cell r="G824">
            <v>1.83</v>
          </cell>
          <cell r="R824">
            <v>2.7</v>
          </cell>
        </row>
        <row r="825">
          <cell r="G825">
            <v>1.83</v>
          </cell>
          <cell r="R825">
            <v>2.8</v>
          </cell>
        </row>
        <row r="826">
          <cell r="G826">
            <v>1.83</v>
          </cell>
          <cell r="R826">
            <v>2.9</v>
          </cell>
        </row>
        <row r="827">
          <cell r="G827">
            <v>1.83</v>
          </cell>
          <cell r="R827">
            <v>1.8</v>
          </cell>
        </row>
        <row r="828">
          <cell r="G828">
            <v>1.8</v>
          </cell>
          <cell r="R828">
            <v>2.8</v>
          </cell>
        </row>
        <row r="829">
          <cell r="G829">
            <v>1.8</v>
          </cell>
          <cell r="R829">
            <v>2.8</v>
          </cell>
        </row>
        <row r="830">
          <cell r="G830">
            <v>1.8</v>
          </cell>
          <cell r="R830">
            <v>1.6</v>
          </cell>
        </row>
        <row r="831">
          <cell r="G831">
            <v>1.8</v>
          </cell>
          <cell r="R831">
            <v>2.8</v>
          </cell>
        </row>
        <row r="832">
          <cell r="G832">
            <v>1.8</v>
          </cell>
          <cell r="R832">
            <v>1.6</v>
          </cell>
        </row>
        <row r="833">
          <cell r="G833">
            <v>1.8</v>
          </cell>
          <cell r="R833">
            <v>2.5</v>
          </cell>
        </row>
        <row r="834">
          <cell r="G834">
            <v>1.8</v>
          </cell>
          <cell r="R834">
            <v>2.2999999999999998</v>
          </cell>
        </row>
        <row r="835">
          <cell r="G835">
            <v>1.8</v>
          </cell>
          <cell r="R835">
            <v>2.8</v>
          </cell>
        </row>
        <row r="836">
          <cell r="G836">
            <v>1.8</v>
          </cell>
          <cell r="R836">
            <v>2.4</v>
          </cell>
        </row>
        <row r="837">
          <cell r="G837">
            <v>1.8</v>
          </cell>
          <cell r="R837">
            <v>2.5</v>
          </cell>
        </row>
        <row r="838">
          <cell r="G838">
            <v>1.8</v>
          </cell>
          <cell r="R838">
            <v>2.6</v>
          </cell>
        </row>
        <row r="839">
          <cell r="G839">
            <v>1.8</v>
          </cell>
          <cell r="R839">
            <v>2.5</v>
          </cell>
        </row>
        <row r="840">
          <cell r="G840">
            <v>1.8</v>
          </cell>
          <cell r="R840">
            <v>2.6</v>
          </cell>
        </row>
        <row r="841">
          <cell r="G841">
            <v>1.8</v>
          </cell>
          <cell r="R841">
            <v>2.2999999999999998</v>
          </cell>
        </row>
        <row r="842">
          <cell r="G842">
            <v>1.8</v>
          </cell>
          <cell r="R842">
            <v>2.5</v>
          </cell>
        </row>
        <row r="843">
          <cell r="G843">
            <v>1.79</v>
          </cell>
          <cell r="R843">
            <v>2.2999999999999998</v>
          </cell>
        </row>
        <row r="844">
          <cell r="G844">
            <v>1.78</v>
          </cell>
          <cell r="R844">
            <v>2.8</v>
          </cell>
        </row>
        <row r="845">
          <cell r="G845">
            <v>1.78</v>
          </cell>
          <cell r="R845">
            <v>2.8</v>
          </cell>
        </row>
        <row r="846">
          <cell r="G846">
            <v>1.76</v>
          </cell>
          <cell r="R846">
            <v>2.2999999999999998</v>
          </cell>
        </row>
        <row r="847">
          <cell r="G847">
            <v>1.76</v>
          </cell>
          <cell r="R847">
            <v>2</v>
          </cell>
        </row>
        <row r="848">
          <cell r="G848">
            <v>1.75</v>
          </cell>
          <cell r="R848">
            <v>1.6</v>
          </cell>
        </row>
        <row r="849">
          <cell r="G849">
            <v>1.75</v>
          </cell>
          <cell r="R849">
            <v>1.8</v>
          </cell>
        </row>
        <row r="850">
          <cell r="G850">
            <v>1.75</v>
          </cell>
          <cell r="R850">
            <v>1.6</v>
          </cell>
        </row>
        <row r="851">
          <cell r="G851">
            <v>1.75</v>
          </cell>
          <cell r="R851">
            <v>2.2999999999999998</v>
          </cell>
        </row>
        <row r="852">
          <cell r="G852">
            <v>1.75</v>
          </cell>
          <cell r="R852">
            <v>2.1</v>
          </cell>
        </row>
        <row r="853">
          <cell r="G853">
            <v>1.75</v>
          </cell>
          <cell r="R853">
            <v>2.2999999999999998</v>
          </cell>
        </row>
        <row r="854">
          <cell r="G854">
            <v>1.74</v>
          </cell>
          <cell r="R854">
            <v>2.4</v>
          </cell>
        </row>
        <row r="855">
          <cell r="G855">
            <v>1.74</v>
          </cell>
          <cell r="R855">
            <v>1.6</v>
          </cell>
        </row>
        <row r="856">
          <cell r="G856">
            <v>1.71</v>
          </cell>
          <cell r="R856">
            <v>2.4</v>
          </cell>
        </row>
        <row r="857">
          <cell r="G857">
            <v>1.71</v>
          </cell>
          <cell r="R857">
            <v>2.7</v>
          </cell>
        </row>
        <row r="858">
          <cell r="G858">
            <v>1.7</v>
          </cell>
          <cell r="R858">
            <v>1.6</v>
          </cell>
        </row>
        <row r="859">
          <cell r="G859">
            <v>1.7</v>
          </cell>
          <cell r="R859">
            <v>2.7</v>
          </cell>
        </row>
        <row r="860">
          <cell r="G860">
            <v>1.7</v>
          </cell>
          <cell r="R860">
            <v>1.8</v>
          </cell>
        </row>
        <row r="861">
          <cell r="G861">
            <v>1.7</v>
          </cell>
          <cell r="R861">
            <v>2.5</v>
          </cell>
        </row>
        <row r="862">
          <cell r="G862">
            <v>1.7</v>
          </cell>
          <cell r="R862">
            <v>2.7</v>
          </cell>
        </row>
        <row r="863">
          <cell r="G863">
            <v>1.7</v>
          </cell>
          <cell r="R863">
            <v>2.8</v>
          </cell>
        </row>
        <row r="864">
          <cell r="G864">
            <v>1.7</v>
          </cell>
          <cell r="R864">
            <v>2.7</v>
          </cell>
        </row>
        <row r="865">
          <cell r="G865">
            <v>1.7</v>
          </cell>
          <cell r="R865">
            <v>2.5</v>
          </cell>
        </row>
        <row r="866">
          <cell r="G866">
            <v>1.7</v>
          </cell>
          <cell r="R866">
            <v>2.5</v>
          </cell>
        </row>
        <row r="867">
          <cell r="G867">
            <v>1.7</v>
          </cell>
          <cell r="R867">
            <v>2.5</v>
          </cell>
        </row>
        <row r="868">
          <cell r="G868">
            <v>1.7</v>
          </cell>
          <cell r="R868">
            <v>2.5</v>
          </cell>
        </row>
        <row r="869">
          <cell r="G869">
            <v>1.7</v>
          </cell>
          <cell r="R869">
            <v>2.2999999999999998</v>
          </cell>
        </row>
        <row r="870">
          <cell r="G870">
            <v>1.7</v>
          </cell>
          <cell r="R870">
            <v>2.7</v>
          </cell>
        </row>
        <row r="871">
          <cell r="G871">
            <v>1.7</v>
          </cell>
          <cell r="R871">
            <v>2.2999999999999998</v>
          </cell>
        </row>
        <row r="872">
          <cell r="G872">
            <v>1.7</v>
          </cell>
          <cell r="R872">
            <v>2.6</v>
          </cell>
        </row>
        <row r="873">
          <cell r="G873">
            <v>1.7</v>
          </cell>
          <cell r="R873">
            <v>2.2999999999999998</v>
          </cell>
        </row>
        <row r="874">
          <cell r="G874">
            <v>1.7</v>
          </cell>
          <cell r="R874">
            <v>2.2999999999999998</v>
          </cell>
        </row>
        <row r="875">
          <cell r="G875">
            <v>1.7</v>
          </cell>
          <cell r="R875">
            <v>2.6</v>
          </cell>
        </row>
        <row r="876">
          <cell r="G876">
            <v>1.7</v>
          </cell>
          <cell r="R876">
            <v>2.6</v>
          </cell>
        </row>
        <row r="877">
          <cell r="G877">
            <v>1.68</v>
          </cell>
          <cell r="R877">
            <v>3</v>
          </cell>
        </row>
        <row r="878">
          <cell r="G878">
            <v>1.68</v>
          </cell>
          <cell r="R878">
            <v>1.6</v>
          </cell>
        </row>
        <row r="879">
          <cell r="G879">
            <v>1.68</v>
          </cell>
          <cell r="R879">
            <v>1.6</v>
          </cell>
        </row>
        <row r="880">
          <cell r="G880">
            <v>1.68</v>
          </cell>
          <cell r="R880">
            <v>2.5</v>
          </cell>
        </row>
        <row r="881">
          <cell r="G881">
            <v>1.65</v>
          </cell>
          <cell r="R881">
            <v>1.5</v>
          </cell>
        </row>
        <row r="882">
          <cell r="G882">
            <v>1.65</v>
          </cell>
          <cell r="R882">
            <v>1.5</v>
          </cell>
        </row>
        <row r="883">
          <cell r="G883">
            <v>1.65</v>
          </cell>
          <cell r="R883">
            <v>2</v>
          </cell>
        </row>
        <row r="884">
          <cell r="G884">
            <v>1.65</v>
          </cell>
          <cell r="R884">
            <v>2.5</v>
          </cell>
        </row>
        <row r="885">
          <cell r="G885">
            <v>1.65</v>
          </cell>
          <cell r="R885">
            <v>2.2999999999999998</v>
          </cell>
        </row>
        <row r="886">
          <cell r="G886">
            <v>1.65</v>
          </cell>
          <cell r="R886">
            <v>2</v>
          </cell>
        </row>
        <row r="887">
          <cell r="G887">
            <v>1.65</v>
          </cell>
          <cell r="R887">
            <v>1.1000000000000001</v>
          </cell>
        </row>
        <row r="888">
          <cell r="G888">
            <v>1.64</v>
          </cell>
          <cell r="R888">
            <v>2.8</v>
          </cell>
        </row>
        <row r="889">
          <cell r="G889">
            <v>1.64</v>
          </cell>
          <cell r="R889">
            <v>2.6</v>
          </cell>
        </row>
        <row r="890">
          <cell r="G890">
            <v>1.64</v>
          </cell>
          <cell r="R890">
            <v>2.8</v>
          </cell>
        </row>
        <row r="891">
          <cell r="G891">
            <v>1.64</v>
          </cell>
          <cell r="R891">
            <v>2.5</v>
          </cell>
        </row>
        <row r="892">
          <cell r="G892">
            <v>1.64</v>
          </cell>
          <cell r="R892">
            <v>2.5</v>
          </cell>
        </row>
        <row r="893">
          <cell r="G893">
            <v>1.64</v>
          </cell>
          <cell r="R893">
            <v>2.4</v>
          </cell>
        </row>
        <row r="894">
          <cell r="G894">
            <v>1.64</v>
          </cell>
          <cell r="R894">
            <v>2.7</v>
          </cell>
        </row>
        <row r="895">
          <cell r="G895">
            <v>1.64</v>
          </cell>
          <cell r="R895">
            <v>2.5</v>
          </cell>
        </row>
        <row r="896">
          <cell r="G896">
            <v>1.64</v>
          </cell>
          <cell r="R896">
            <v>2.5</v>
          </cell>
        </row>
        <row r="897">
          <cell r="G897">
            <v>1.63</v>
          </cell>
          <cell r="R897">
            <v>1.6</v>
          </cell>
        </row>
        <row r="898">
          <cell r="G898">
            <v>1.63</v>
          </cell>
          <cell r="R898">
            <v>1.6</v>
          </cell>
        </row>
        <row r="899">
          <cell r="G899">
            <v>1.63</v>
          </cell>
          <cell r="R899">
            <v>1.8</v>
          </cell>
        </row>
        <row r="900">
          <cell r="G900">
            <v>1.63</v>
          </cell>
          <cell r="R900">
            <v>1.6</v>
          </cell>
        </row>
        <row r="901">
          <cell r="G901">
            <v>1.63</v>
          </cell>
          <cell r="R901">
            <v>1.8</v>
          </cell>
        </row>
        <row r="902">
          <cell r="G902">
            <v>1.63</v>
          </cell>
          <cell r="R902">
            <v>1.8</v>
          </cell>
        </row>
        <row r="903">
          <cell r="G903">
            <v>1.63</v>
          </cell>
          <cell r="R903">
            <v>2.7</v>
          </cell>
        </row>
        <row r="904">
          <cell r="G904">
            <v>1.63</v>
          </cell>
          <cell r="R904">
            <v>2</v>
          </cell>
        </row>
        <row r="905">
          <cell r="G905">
            <v>1.63</v>
          </cell>
          <cell r="R905">
            <v>2.4</v>
          </cell>
        </row>
        <row r="906">
          <cell r="G906">
            <v>1.63</v>
          </cell>
          <cell r="R906">
            <v>1.1000000000000001</v>
          </cell>
        </row>
        <row r="907">
          <cell r="G907">
            <v>1.63</v>
          </cell>
          <cell r="R907">
            <v>1.1000000000000001</v>
          </cell>
        </row>
        <row r="908">
          <cell r="G908">
            <v>1.62</v>
          </cell>
          <cell r="R908">
            <v>1.6</v>
          </cell>
        </row>
        <row r="909">
          <cell r="G909">
            <v>1.62</v>
          </cell>
          <cell r="R909">
            <v>1.8</v>
          </cell>
        </row>
        <row r="910">
          <cell r="G910">
            <v>1.62</v>
          </cell>
          <cell r="R910">
            <v>1.8</v>
          </cell>
        </row>
        <row r="911">
          <cell r="G911">
            <v>1.62</v>
          </cell>
          <cell r="R911">
            <v>1.8</v>
          </cell>
        </row>
        <row r="912">
          <cell r="G912">
            <v>1.62</v>
          </cell>
          <cell r="R912">
            <v>2.2999999999999998</v>
          </cell>
        </row>
        <row r="913">
          <cell r="G913">
            <v>1.62</v>
          </cell>
          <cell r="R913">
            <v>2.5</v>
          </cell>
        </row>
        <row r="914">
          <cell r="G914">
            <v>1.6</v>
          </cell>
          <cell r="R914">
            <v>1.6</v>
          </cell>
        </row>
        <row r="915">
          <cell r="G915">
            <v>1.6</v>
          </cell>
          <cell r="R915">
            <v>1.8</v>
          </cell>
        </row>
        <row r="916">
          <cell r="G916">
            <v>1.6</v>
          </cell>
          <cell r="R916">
            <v>1.6</v>
          </cell>
        </row>
        <row r="917">
          <cell r="G917">
            <v>1.6</v>
          </cell>
          <cell r="R917">
            <v>2.5</v>
          </cell>
        </row>
        <row r="918">
          <cell r="G918">
            <v>1.6</v>
          </cell>
          <cell r="R918">
            <v>2.2999999999999998</v>
          </cell>
        </row>
        <row r="919">
          <cell r="G919">
            <v>1.6</v>
          </cell>
          <cell r="R919">
            <v>2.5</v>
          </cell>
        </row>
        <row r="920">
          <cell r="G920">
            <v>1.6</v>
          </cell>
          <cell r="R920">
            <v>2.8</v>
          </cell>
        </row>
        <row r="921">
          <cell r="G921">
            <v>1.6</v>
          </cell>
          <cell r="R921">
            <v>2</v>
          </cell>
        </row>
        <row r="922">
          <cell r="G922">
            <v>1.6</v>
          </cell>
          <cell r="R922">
            <v>1.1000000000000001</v>
          </cell>
        </row>
        <row r="923">
          <cell r="G923">
            <v>1.6</v>
          </cell>
          <cell r="R923">
            <v>1.6</v>
          </cell>
        </row>
        <row r="924">
          <cell r="G924">
            <v>1.6</v>
          </cell>
          <cell r="R924">
            <v>1.6</v>
          </cell>
        </row>
        <row r="925">
          <cell r="G925">
            <v>1.6</v>
          </cell>
          <cell r="R925">
            <v>2.5</v>
          </cell>
        </row>
        <row r="926">
          <cell r="G926">
            <v>1.6</v>
          </cell>
          <cell r="R926">
            <v>2.2999999999999998</v>
          </cell>
        </row>
        <row r="927">
          <cell r="G927">
            <v>1.6</v>
          </cell>
          <cell r="R927">
            <v>2.8</v>
          </cell>
        </row>
        <row r="928">
          <cell r="G928">
            <v>1.6</v>
          </cell>
          <cell r="R928">
            <v>2.8</v>
          </cell>
        </row>
        <row r="929">
          <cell r="G929">
            <v>1.6</v>
          </cell>
          <cell r="R929">
            <v>2.8</v>
          </cell>
        </row>
        <row r="930">
          <cell r="G930">
            <v>1.6</v>
          </cell>
          <cell r="R930">
            <v>2.5</v>
          </cell>
        </row>
        <row r="931">
          <cell r="G931">
            <v>1.6</v>
          </cell>
          <cell r="R931">
            <v>2.7</v>
          </cell>
        </row>
        <row r="932">
          <cell r="G932">
            <v>1.6</v>
          </cell>
          <cell r="R932">
            <v>2.5</v>
          </cell>
        </row>
        <row r="933">
          <cell r="G933">
            <v>1.6</v>
          </cell>
          <cell r="R933">
            <v>2.5</v>
          </cell>
        </row>
        <row r="934">
          <cell r="G934">
            <v>1.59</v>
          </cell>
          <cell r="R934">
            <v>1.1000000000000001</v>
          </cell>
        </row>
        <row r="935">
          <cell r="G935">
            <v>1.58</v>
          </cell>
          <cell r="R935">
            <v>2.5</v>
          </cell>
        </row>
        <row r="936">
          <cell r="G936">
            <v>1.58</v>
          </cell>
          <cell r="R936">
            <v>2.7</v>
          </cell>
        </row>
        <row r="937">
          <cell r="G937">
            <v>1.58</v>
          </cell>
          <cell r="R937">
            <v>2.5</v>
          </cell>
        </row>
        <row r="938">
          <cell r="G938">
            <v>1.56</v>
          </cell>
          <cell r="R938">
            <v>1.8</v>
          </cell>
        </row>
        <row r="939">
          <cell r="G939">
            <v>1.56</v>
          </cell>
          <cell r="R939">
            <v>2.4</v>
          </cell>
        </row>
        <row r="940">
          <cell r="G940">
            <v>1.56</v>
          </cell>
          <cell r="R940">
            <v>2.5</v>
          </cell>
        </row>
        <row r="941">
          <cell r="G941">
            <v>1.55</v>
          </cell>
          <cell r="R941">
            <v>1.6</v>
          </cell>
        </row>
        <row r="942">
          <cell r="G942">
            <v>1.54</v>
          </cell>
          <cell r="R942">
            <v>2.5</v>
          </cell>
        </row>
        <row r="943">
          <cell r="G943">
            <v>1.54</v>
          </cell>
          <cell r="R943">
            <v>2.5</v>
          </cell>
        </row>
        <row r="944">
          <cell r="G944">
            <v>1.54</v>
          </cell>
          <cell r="R944">
            <v>2.5</v>
          </cell>
        </row>
        <row r="945">
          <cell r="G945">
            <v>1.54</v>
          </cell>
          <cell r="R945">
            <v>2.2999999999999998</v>
          </cell>
        </row>
        <row r="946">
          <cell r="G946">
            <v>1.54</v>
          </cell>
          <cell r="R946">
            <v>2.2999999999999998</v>
          </cell>
        </row>
        <row r="947">
          <cell r="G947">
            <v>1.54</v>
          </cell>
          <cell r="R947">
            <v>2.7</v>
          </cell>
        </row>
        <row r="948">
          <cell r="G948">
            <v>1.54</v>
          </cell>
          <cell r="R948">
            <v>2.5</v>
          </cell>
        </row>
        <row r="949">
          <cell r="G949">
            <v>1.54</v>
          </cell>
          <cell r="R949">
            <v>2.2999999999999998</v>
          </cell>
        </row>
        <row r="950">
          <cell r="G950">
            <v>1.5</v>
          </cell>
          <cell r="R950">
            <v>1.6</v>
          </cell>
        </row>
        <row r="951">
          <cell r="G951">
            <v>1.5</v>
          </cell>
          <cell r="R951">
            <v>1.8</v>
          </cell>
        </row>
        <row r="952">
          <cell r="G952">
            <v>1.5</v>
          </cell>
          <cell r="R952">
            <v>1.1000000000000001</v>
          </cell>
        </row>
        <row r="953">
          <cell r="G953">
            <v>1.5</v>
          </cell>
          <cell r="R953">
            <v>1.1000000000000001</v>
          </cell>
        </row>
        <row r="954">
          <cell r="G954">
            <v>1.5</v>
          </cell>
          <cell r="R954">
            <v>2.5</v>
          </cell>
        </row>
        <row r="955">
          <cell r="G955">
            <v>1.5</v>
          </cell>
          <cell r="R955">
            <v>2.4</v>
          </cell>
        </row>
        <row r="956">
          <cell r="G956">
            <v>1.5</v>
          </cell>
          <cell r="R956">
            <v>2.7</v>
          </cell>
        </row>
        <row r="957">
          <cell r="G957">
            <v>1.5</v>
          </cell>
          <cell r="R957">
            <v>2.5</v>
          </cell>
        </row>
        <row r="958">
          <cell r="G958">
            <v>1.5</v>
          </cell>
          <cell r="R958">
            <v>2.5</v>
          </cell>
        </row>
        <row r="959">
          <cell r="G959">
            <v>1.5</v>
          </cell>
          <cell r="R959">
            <v>1.1000000000000001</v>
          </cell>
        </row>
        <row r="960">
          <cell r="G960">
            <v>1.5</v>
          </cell>
          <cell r="R960">
            <v>2.4</v>
          </cell>
        </row>
        <row r="961">
          <cell r="G961">
            <v>1.5</v>
          </cell>
          <cell r="R961">
            <v>1.6</v>
          </cell>
        </row>
        <row r="962">
          <cell r="G962">
            <v>1.5</v>
          </cell>
          <cell r="R962">
            <v>2.6</v>
          </cell>
        </row>
        <row r="963">
          <cell r="G963">
            <v>1.5</v>
          </cell>
          <cell r="R963">
            <v>2.2999999999999998</v>
          </cell>
        </row>
        <row r="964">
          <cell r="G964">
            <v>1.5</v>
          </cell>
          <cell r="R964">
            <v>2.2999999999999998</v>
          </cell>
        </row>
        <row r="965">
          <cell r="G965">
            <v>1.5</v>
          </cell>
          <cell r="R965">
            <v>2.2999999999999998</v>
          </cell>
        </row>
        <row r="966">
          <cell r="G966">
            <v>1.5</v>
          </cell>
          <cell r="R966">
            <v>2.2999999999999998</v>
          </cell>
        </row>
        <row r="967">
          <cell r="G967">
            <v>1.5</v>
          </cell>
          <cell r="R967">
            <v>1.1000000000000001</v>
          </cell>
        </row>
        <row r="968">
          <cell r="G968">
            <v>1.5</v>
          </cell>
          <cell r="R968">
            <v>1.6</v>
          </cell>
        </row>
        <row r="969">
          <cell r="G969">
            <v>1.49</v>
          </cell>
          <cell r="R969">
            <v>1.8</v>
          </cell>
        </row>
        <row r="970">
          <cell r="G970">
            <v>1.49</v>
          </cell>
          <cell r="R970">
            <v>1.8</v>
          </cell>
        </row>
        <row r="971">
          <cell r="G971">
            <v>1.49</v>
          </cell>
          <cell r="R971">
            <v>1.6</v>
          </cell>
        </row>
        <row r="972">
          <cell r="G972">
            <v>1.49</v>
          </cell>
          <cell r="R972">
            <v>1.6</v>
          </cell>
        </row>
        <row r="973">
          <cell r="G973">
            <v>1.49</v>
          </cell>
          <cell r="R973">
            <v>1.6</v>
          </cell>
        </row>
        <row r="974">
          <cell r="G974">
            <v>1.49</v>
          </cell>
          <cell r="R974">
            <v>1.6</v>
          </cell>
        </row>
        <row r="975">
          <cell r="G975">
            <v>1.49</v>
          </cell>
          <cell r="R975">
            <v>2.4</v>
          </cell>
        </row>
        <row r="976">
          <cell r="G976">
            <v>1.49</v>
          </cell>
          <cell r="R976">
            <v>2.5</v>
          </cell>
        </row>
        <row r="977">
          <cell r="G977">
            <v>1.49</v>
          </cell>
          <cell r="R977">
            <v>2.4</v>
          </cell>
        </row>
        <row r="978">
          <cell r="G978">
            <v>1.49</v>
          </cell>
          <cell r="R978">
            <v>2.7</v>
          </cell>
        </row>
        <row r="979">
          <cell r="G979">
            <v>1.48</v>
          </cell>
          <cell r="R979">
            <v>2.7</v>
          </cell>
        </row>
        <row r="980">
          <cell r="G980">
            <v>1.48</v>
          </cell>
          <cell r="R980">
            <v>2.7</v>
          </cell>
        </row>
        <row r="981">
          <cell r="G981">
            <v>1.48</v>
          </cell>
          <cell r="R981">
            <v>2.6</v>
          </cell>
        </row>
        <row r="982">
          <cell r="G982">
            <v>1.48</v>
          </cell>
          <cell r="R982">
            <v>2.8</v>
          </cell>
        </row>
        <row r="983">
          <cell r="G983">
            <v>1.48</v>
          </cell>
          <cell r="R983">
            <v>2.7</v>
          </cell>
        </row>
        <row r="984">
          <cell r="G984">
            <v>1.48</v>
          </cell>
          <cell r="R984">
            <v>2.4</v>
          </cell>
        </row>
        <row r="985">
          <cell r="G985">
            <v>1.48</v>
          </cell>
          <cell r="R985">
            <v>2.5</v>
          </cell>
        </row>
        <row r="986">
          <cell r="G986">
            <v>1.48</v>
          </cell>
          <cell r="R986">
            <v>2.4</v>
          </cell>
        </row>
        <row r="987">
          <cell r="G987">
            <v>1.48</v>
          </cell>
          <cell r="R987">
            <v>2.6</v>
          </cell>
        </row>
        <row r="988">
          <cell r="G988">
            <v>1.48</v>
          </cell>
          <cell r="R988">
            <v>2.6</v>
          </cell>
        </row>
        <row r="989">
          <cell r="G989">
            <v>1.47</v>
          </cell>
          <cell r="R989">
            <v>1.6</v>
          </cell>
        </row>
        <row r="990">
          <cell r="G990">
            <v>1.47</v>
          </cell>
          <cell r="R990">
            <v>2.6</v>
          </cell>
        </row>
        <row r="991">
          <cell r="G991">
            <v>1.47</v>
          </cell>
          <cell r="R991">
            <v>2.2999999999999998</v>
          </cell>
        </row>
        <row r="992">
          <cell r="G992">
            <v>1.47</v>
          </cell>
          <cell r="R992">
            <v>2.2999999999999998</v>
          </cell>
        </row>
        <row r="993">
          <cell r="G993">
            <v>1.47</v>
          </cell>
          <cell r="R993">
            <v>2.6</v>
          </cell>
        </row>
        <row r="994">
          <cell r="G994">
            <v>1.45</v>
          </cell>
          <cell r="R994">
            <v>1.6</v>
          </cell>
        </row>
        <row r="995">
          <cell r="G995">
            <v>1.45</v>
          </cell>
          <cell r="R995">
            <v>1.1000000000000001</v>
          </cell>
        </row>
        <row r="996">
          <cell r="G996">
            <v>1.45</v>
          </cell>
          <cell r="R996">
            <v>1.6</v>
          </cell>
        </row>
        <row r="997">
          <cell r="G997">
            <v>1.45</v>
          </cell>
          <cell r="R997">
            <v>2.2999999999999998</v>
          </cell>
        </row>
        <row r="998">
          <cell r="G998">
            <v>1.45</v>
          </cell>
          <cell r="R998">
            <v>1.1000000000000001</v>
          </cell>
        </row>
        <row r="999">
          <cell r="G999">
            <v>1.45</v>
          </cell>
          <cell r="R999">
            <v>1.44</v>
          </cell>
        </row>
        <row r="1000">
          <cell r="G1000">
            <v>1.45</v>
          </cell>
          <cell r="R1000">
            <v>2.5</v>
          </cell>
        </row>
        <row r="1001">
          <cell r="G1001">
            <v>1.44</v>
          </cell>
          <cell r="R1001">
            <v>1.1000000000000001</v>
          </cell>
        </row>
        <row r="1002">
          <cell r="G1002">
            <v>1.44</v>
          </cell>
          <cell r="R1002">
            <v>1.6</v>
          </cell>
        </row>
        <row r="1003">
          <cell r="G1003">
            <v>1.44</v>
          </cell>
          <cell r="R1003">
            <v>1.1000000000000001</v>
          </cell>
        </row>
        <row r="1004">
          <cell r="G1004">
            <v>1.44</v>
          </cell>
          <cell r="R1004">
            <v>1.6</v>
          </cell>
        </row>
        <row r="1005">
          <cell r="G1005">
            <v>1.44</v>
          </cell>
          <cell r="R1005">
            <v>2.5</v>
          </cell>
        </row>
        <row r="1006">
          <cell r="G1006">
            <v>1.44</v>
          </cell>
          <cell r="R1006">
            <v>2.5</v>
          </cell>
        </row>
        <row r="1007">
          <cell r="G1007">
            <v>1.44</v>
          </cell>
          <cell r="R1007">
            <v>2.4</v>
          </cell>
        </row>
        <row r="1008">
          <cell r="G1008">
            <v>1.44</v>
          </cell>
          <cell r="R1008">
            <v>2.5</v>
          </cell>
        </row>
        <row r="1009">
          <cell r="G1009">
            <v>1.44</v>
          </cell>
          <cell r="R1009">
            <v>1.6</v>
          </cell>
        </row>
        <row r="1010">
          <cell r="G1010">
            <v>1.43</v>
          </cell>
          <cell r="R1010">
            <v>2.5</v>
          </cell>
        </row>
        <row r="1011">
          <cell r="G1011">
            <v>1.43</v>
          </cell>
          <cell r="R1011">
            <v>1.6</v>
          </cell>
        </row>
        <row r="1012">
          <cell r="G1012">
            <v>1.43</v>
          </cell>
          <cell r="R1012">
            <v>2.6</v>
          </cell>
        </row>
        <row r="1013">
          <cell r="G1013">
            <v>1.43</v>
          </cell>
          <cell r="R1013">
            <v>2.5</v>
          </cell>
        </row>
        <row r="1014">
          <cell r="G1014">
            <v>1.43</v>
          </cell>
          <cell r="R1014">
            <v>2.2999999999999998</v>
          </cell>
        </row>
        <row r="1015">
          <cell r="G1015">
            <v>1.43</v>
          </cell>
          <cell r="R1015">
            <v>2.2999999999999998</v>
          </cell>
        </row>
        <row r="1016">
          <cell r="G1016">
            <v>1.42</v>
          </cell>
          <cell r="R1016">
            <v>2.7</v>
          </cell>
        </row>
        <row r="1017">
          <cell r="G1017">
            <v>1.42</v>
          </cell>
          <cell r="R1017">
            <v>2.7</v>
          </cell>
        </row>
        <row r="1018">
          <cell r="G1018">
            <v>1.42</v>
          </cell>
          <cell r="R1018">
            <v>1.6</v>
          </cell>
        </row>
        <row r="1019">
          <cell r="G1019">
            <v>1.42</v>
          </cell>
          <cell r="R1019">
            <v>1.6</v>
          </cell>
        </row>
        <row r="1020">
          <cell r="G1020">
            <v>1.42</v>
          </cell>
          <cell r="R1020">
            <v>2.7</v>
          </cell>
        </row>
        <row r="1021">
          <cell r="G1021">
            <v>1.42</v>
          </cell>
          <cell r="R1021">
            <v>2.5</v>
          </cell>
        </row>
        <row r="1022">
          <cell r="G1022">
            <v>1.42</v>
          </cell>
          <cell r="R1022">
            <v>2.7</v>
          </cell>
        </row>
        <row r="1023">
          <cell r="G1023">
            <v>1.41</v>
          </cell>
          <cell r="R1023">
            <v>1.6</v>
          </cell>
        </row>
        <row r="1024">
          <cell r="G1024">
            <v>1.4</v>
          </cell>
          <cell r="R1024">
            <v>1.6</v>
          </cell>
        </row>
        <row r="1025">
          <cell r="G1025">
            <v>1.4</v>
          </cell>
          <cell r="R1025">
            <v>1.8</v>
          </cell>
        </row>
        <row r="1026">
          <cell r="G1026">
            <v>1.4</v>
          </cell>
          <cell r="R1026">
            <v>1.8</v>
          </cell>
        </row>
        <row r="1027">
          <cell r="G1027">
            <v>1.4</v>
          </cell>
          <cell r="R1027">
            <v>1.8</v>
          </cell>
        </row>
        <row r="1028">
          <cell r="G1028">
            <v>1.4</v>
          </cell>
          <cell r="R1028">
            <v>1.6</v>
          </cell>
        </row>
        <row r="1029">
          <cell r="G1029">
            <v>1.4</v>
          </cell>
          <cell r="R1029">
            <v>1.8</v>
          </cell>
        </row>
        <row r="1030">
          <cell r="G1030">
            <v>1.4</v>
          </cell>
          <cell r="R1030">
            <v>1.1000000000000001</v>
          </cell>
        </row>
        <row r="1031">
          <cell r="G1031">
            <v>1.4</v>
          </cell>
          <cell r="R1031">
            <v>2.7</v>
          </cell>
        </row>
        <row r="1032">
          <cell r="G1032">
            <v>1.4</v>
          </cell>
          <cell r="R1032">
            <v>1.6</v>
          </cell>
        </row>
        <row r="1033">
          <cell r="G1033">
            <v>1.4</v>
          </cell>
          <cell r="R1033">
            <v>2.6</v>
          </cell>
        </row>
        <row r="1034">
          <cell r="G1034">
            <v>1.4</v>
          </cell>
          <cell r="R1034">
            <v>2.4</v>
          </cell>
        </row>
        <row r="1035">
          <cell r="G1035">
            <v>1.4</v>
          </cell>
          <cell r="R1035">
            <v>1.6</v>
          </cell>
        </row>
        <row r="1036">
          <cell r="G1036">
            <v>1.4</v>
          </cell>
          <cell r="R1036">
            <v>1.44</v>
          </cell>
        </row>
        <row r="1037">
          <cell r="G1037">
            <v>1.4</v>
          </cell>
          <cell r="R1037">
            <v>2.6</v>
          </cell>
        </row>
        <row r="1038">
          <cell r="G1038">
            <v>1.4</v>
          </cell>
          <cell r="R1038">
            <v>1.44</v>
          </cell>
        </row>
        <row r="1039">
          <cell r="G1039">
            <v>1.4</v>
          </cell>
          <cell r="R1039">
            <v>1.1000000000000001</v>
          </cell>
        </row>
        <row r="1040">
          <cell r="G1040">
            <v>1.4</v>
          </cell>
          <cell r="R1040">
            <v>1.6</v>
          </cell>
        </row>
        <row r="1041">
          <cell r="G1041">
            <v>1.4</v>
          </cell>
          <cell r="R1041">
            <v>1.92</v>
          </cell>
        </row>
        <row r="1042">
          <cell r="G1042">
            <v>1.4</v>
          </cell>
          <cell r="R1042">
            <v>1.6</v>
          </cell>
        </row>
        <row r="1043">
          <cell r="G1043">
            <v>1.4</v>
          </cell>
          <cell r="R1043">
            <v>1.1000000000000001</v>
          </cell>
        </row>
        <row r="1044">
          <cell r="G1044">
            <v>1.4</v>
          </cell>
          <cell r="R1044">
            <v>2.5</v>
          </cell>
        </row>
        <row r="1045">
          <cell r="G1045">
            <v>1.4</v>
          </cell>
          <cell r="R1045">
            <v>1.6</v>
          </cell>
        </row>
        <row r="1046">
          <cell r="G1046">
            <v>1.4</v>
          </cell>
          <cell r="R1046">
            <v>2.6</v>
          </cell>
        </row>
        <row r="1047">
          <cell r="G1047">
            <v>1.4</v>
          </cell>
          <cell r="R1047">
            <v>2.7</v>
          </cell>
        </row>
        <row r="1048">
          <cell r="G1048">
            <v>1.39</v>
          </cell>
          <cell r="R1048">
            <v>1</v>
          </cell>
        </row>
        <row r="1049">
          <cell r="G1049">
            <v>1.39</v>
          </cell>
          <cell r="R1049">
            <v>2.7</v>
          </cell>
        </row>
        <row r="1050">
          <cell r="G1050">
            <v>1.38</v>
          </cell>
          <cell r="R1050">
            <v>2.7</v>
          </cell>
        </row>
        <row r="1051">
          <cell r="G1051">
            <v>1.38</v>
          </cell>
          <cell r="R1051">
            <v>2.7</v>
          </cell>
        </row>
        <row r="1052">
          <cell r="G1052">
            <v>1.38</v>
          </cell>
          <cell r="R1052">
            <v>2.7</v>
          </cell>
        </row>
        <row r="1053">
          <cell r="G1053">
            <v>1.38</v>
          </cell>
          <cell r="R1053">
            <v>2.7</v>
          </cell>
        </row>
        <row r="1054">
          <cell r="G1054">
            <v>1.37</v>
          </cell>
          <cell r="R1054">
            <v>2.2999999999999998</v>
          </cell>
        </row>
        <row r="1055">
          <cell r="G1055">
            <v>1.37</v>
          </cell>
          <cell r="R1055">
            <v>3.1</v>
          </cell>
        </row>
        <row r="1056">
          <cell r="G1056">
            <v>1.37</v>
          </cell>
          <cell r="R1056">
            <v>2.2999999999999998</v>
          </cell>
        </row>
        <row r="1057">
          <cell r="G1057">
            <v>1.37</v>
          </cell>
          <cell r="R1057">
            <v>2</v>
          </cell>
        </row>
        <row r="1058">
          <cell r="G1058">
            <v>1.37</v>
          </cell>
          <cell r="R1058">
            <v>2.5</v>
          </cell>
        </row>
        <row r="1059">
          <cell r="G1059">
            <v>1.37</v>
          </cell>
          <cell r="R1059">
            <v>3.1</v>
          </cell>
        </row>
        <row r="1060">
          <cell r="G1060">
            <v>1.37</v>
          </cell>
          <cell r="R1060">
            <v>1.8</v>
          </cell>
        </row>
        <row r="1061">
          <cell r="G1061">
            <v>1.37</v>
          </cell>
          <cell r="R1061">
            <v>2.9</v>
          </cell>
        </row>
        <row r="1062">
          <cell r="G1062">
            <v>1.37</v>
          </cell>
          <cell r="R1062">
            <v>2.7</v>
          </cell>
        </row>
        <row r="1063">
          <cell r="G1063">
            <v>1.37</v>
          </cell>
          <cell r="R1063">
            <v>2.7</v>
          </cell>
        </row>
        <row r="1064">
          <cell r="G1064">
            <v>1.37</v>
          </cell>
          <cell r="R1064">
            <v>2.7</v>
          </cell>
        </row>
        <row r="1065">
          <cell r="G1065">
            <v>1.37</v>
          </cell>
          <cell r="R1065">
            <v>2.7</v>
          </cell>
        </row>
        <row r="1066">
          <cell r="G1066">
            <v>1.37</v>
          </cell>
          <cell r="R1066">
            <v>2.5</v>
          </cell>
        </row>
        <row r="1067">
          <cell r="G1067">
            <v>1.36</v>
          </cell>
          <cell r="R1067">
            <v>2.6</v>
          </cell>
        </row>
        <row r="1068">
          <cell r="G1068">
            <v>1.36</v>
          </cell>
          <cell r="R1068">
            <v>2.6</v>
          </cell>
        </row>
        <row r="1069">
          <cell r="G1069">
            <v>1.36</v>
          </cell>
          <cell r="R1069">
            <v>2.7</v>
          </cell>
        </row>
        <row r="1070">
          <cell r="G1070">
            <v>1.36</v>
          </cell>
          <cell r="R1070">
            <v>2.8</v>
          </cell>
        </row>
        <row r="1071">
          <cell r="G1071">
            <v>1.36</v>
          </cell>
          <cell r="R1071">
            <v>2.5</v>
          </cell>
        </row>
        <row r="1072">
          <cell r="G1072">
            <v>1.36</v>
          </cell>
          <cell r="R1072">
            <v>2.7</v>
          </cell>
        </row>
        <row r="1073">
          <cell r="G1073">
            <v>1.36</v>
          </cell>
          <cell r="R1073">
            <v>2.7</v>
          </cell>
        </row>
        <row r="1074">
          <cell r="G1074">
            <v>1.36</v>
          </cell>
          <cell r="R1074">
            <v>2.5</v>
          </cell>
        </row>
        <row r="1075">
          <cell r="G1075">
            <v>1.36</v>
          </cell>
          <cell r="R1075">
            <v>2.7</v>
          </cell>
        </row>
        <row r="1076">
          <cell r="G1076">
            <v>1.36</v>
          </cell>
          <cell r="R1076">
            <v>2.5</v>
          </cell>
        </row>
        <row r="1077">
          <cell r="G1077">
            <v>1.36</v>
          </cell>
          <cell r="R1077">
            <v>2.5</v>
          </cell>
        </row>
        <row r="1078">
          <cell r="G1078">
            <v>1.36</v>
          </cell>
          <cell r="R1078">
            <v>2.8</v>
          </cell>
        </row>
        <row r="1079">
          <cell r="G1079">
            <v>1.36</v>
          </cell>
          <cell r="R1079">
            <v>2.6</v>
          </cell>
        </row>
        <row r="1080">
          <cell r="G1080">
            <v>1.36</v>
          </cell>
          <cell r="R1080">
            <v>2.2999999999999998</v>
          </cell>
        </row>
        <row r="1081">
          <cell r="G1081">
            <v>1.35</v>
          </cell>
          <cell r="R1081">
            <v>1.6</v>
          </cell>
        </row>
        <row r="1082">
          <cell r="G1082">
            <v>1.35</v>
          </cell>
          <cell r="R1082">
            <v>1.6</v>
          </cell>
        </row>
        <row r="1083">
          <cell r="G1083">
            <v>1.35</v>
          </cell>
          <cell r="R1083">
            <v>1.44</v>
          </cell>
        </row>
        <row r="1084">
          <cell r="G1084">
            <v>1.35</v>
          </cell>
          <cell r="R1084">
            <v>1.6</v>
          </cell>
        </row>
        <row r="1085">
          <cell r="G1085">
            <v>1.35</v>
          </cell>
          <cell r="R1085">
            <v>1.44</v>
          </cell>
        </row>
        <row r="1086">
          <cell r="G1086">
            <v>1.34</v>
          </cell>
          <cell r="R1086">
            <v>1.8</v>
          </cell>
        </row>
        <row r="1087">
          <cell r="G1087">
            <v>1.34</v>
          </cell>
          <cell r="R1087">
            <v>1.8</v>
          </cell>
        </row>
        <row r="1088">
          <cell r="G1088">
            <v>1.34</v>
          </cell>
          <cell r="R1088">
            <v>2.7</v>
          </cell>
        </row>
        <row r="1089">
          <cell r="G1089">
            <v>1.34</v>
          </cell>
          <cell r="R1089">
            <v>2.7</v>
          </cell>
        </row>
        <row r="1090">
          <cell r="G1090">
            <v>1.34</v>
          </cell>
          <cell r="R1090">
            <v>2.5</v>
          </cell>
        </row>
        <row r="1091">
          <cell r="G1091">
            <v>1.34</v>
          </cell>
          <cell r="R1091">
            <v>2.5</v>
          </cell>
        </row>
        <row r="1092">
          <cell r="G1092">
            <v>1.32</v>
          </cell>
          <cell r="R1092">
            <v>2.5</v>
          </cell>
        </row>
        <row r="1093">
          <cell r="G1093">
            <v>1.32</v>
          </cell>
          <cell r="R1093">
            <v>2.7</v>
          </cell>
        </row>
        <row r="1094">
          <cell r="G1094">
            <v>1.32</v>
          </cell>
          <cell r="R1094">
            <v>2.7</v>
          </cell>
        </row>
        <row r="1095">
          <cell r="G1095">
            <v>1.32</v>
          </cell>
          <cell r="R1095">
            <v>2.5</v>
          </cell>
        </row>
        <row r="1096">
          <cell r="G1096">
            <v>1.32</v>
          </cell>
          <cell r="R1096">
            <v>2.7</v>
          </cell>
        </row>
        <row r="1097">
          <cell r="G1097">
            <v>1.32</v>
          </cell>
          <cell r="R1097">
            <v>2.6</v>
          </cell>
        </row>
        <row r="1098">
          <cell r="G1098">
            <v>1.32</v>
          </cell>
          <cell r="R1098">
            <v>2.5</v>
          </cell>
        </row>
        <row r="1099">
          <cell r="G1099">
            <v>1.31</v>
          </cell>
          <cell r="R1099">
            <v>2.7</v>
          </cell>
        </row>
        <row r="1100">
          <cell r="G1100">
            <v>1.3</v>
          </cell>
          <cell r="R1100">
            <v>1.8</v>
          </cell>
        </row>
        <row r="1101">
          <cell r="G1101">
            <v>1.3</v>
          </cell>
          <cell r="R1101">
            <v>2.7</v>
          </cell>
        </row>
        <row r="1102">
          <cell r="G1102">
            <v>1.3</v>
          </cell>
          <cell r="R1102">
            <v>1.1000000000000001</v>
          </cell>
        </row>
        <row r="1103">
          <cell r="G1103">
            <v>1.3</v>
          </cell>
          <cell r="R1103">
            <v>2.5</v>
          </cell>
        </row>
        <row r="1104">
          <cell r="G1104">
            <v>1.3</v>
          </cell>
          <cell r="R1104">
            <v>2.4</v>
          </cell>
        </row>
        <row r="1105">
          <cell r="G1105">
            <v>1.3</v>
          </cell>
          <cell r="R1105">
            <v>2.2999999999999998</v>
          </cell>
        </row>
        <row r="1106">
          <cell r="G1106">
            <v>1.3</v>
          </cell>
          <cell r="R1106">
            <v>2.5</v>
          </cell>
        </row>
        <row r="1107">
          <cell r="G1107">
            <v>1.3</v>
          </cell>
          <cell r="R1107">
            <v>1.8</v>
          </cell>
        </row>
        <row r="1108">
          <cell r="G1108">
            <v>1.3</v>
          </cell>
          <cell r="R1108">
            <v>2.2000000000000002</v>
          </cell>
        </row>
        <row r="1109">
          <cell r="G1109">
            <v>1.3</v>
          </cell>
          <cell r="R1109">
            <v>2.5</v>
          </cell>
        </row>
        <row r="1110">
          <cell r="G1110">
            <v>1.3</v>
          </cell>
          <cell r="R1110">
            <v>2.5</v>
          </cell>
        </row>
        <row r="1111">
          <cell r="G1111">
            <v>1.3</v>
          </cell>
          <cell r="R1111">
            <v>2.7</v>
          </cell>
        </row>
        <row r="1112">
          <cell r="G1112">
            <v>1.3</v>
          </cell>
          <cell r="R1112">
            <v>1.5</v>
          </cell>
        </row>
        <row r="1113">
          <cell r="G1113">
            <v>1.3</v>
          </cell>
          <cell r="R1113">
            <v>2.5</v>
          </cell>
        </row>
        <row r="1114">
          <cell r="G1114">
            <v>1.3</v>
          </cell>
          <cell r="R1114">
            <v>2.5</v>
          </cell>
        </row>
        <row r="1115">
          <cell r="G1115">
            <v>1.29</v>
          </cell>
          <cell r="R1115">
            <v>1.6</v>
          </cell>
        </row>
        <row r="1116">
          <cell r="G1116">
            <v>1.29</v>
          </cell>
          <cell r="R1116">
            <v>1.8</v>
          </cell>
        </row>
        <row r="1117">
          <cell r="G1117">
            <v>1.29</v>
          </cell>
          <cell r="R1117">
            <v>1.8</v>
          </cell>
        </row>
        <row r="1118">
          <cell r="G1118">
            <v>1.29</v>
          </cell>
          <cell r="R1118">
            <v>2.5</v>
          </cell>
        </row>
        <row r="1119">
          <cell r="G1119">
            <v>1.29</v>
          </cell>
          <cell r="R1119">
            <v>2.5</v>
          </cell>
        </row>
        <row r="1120">
          <cell r="G1120">
            <v>1.29</v>
          </cell>
          <cell r="R1120">
            <v>2.5</v>
          </cell>
        </row>
        <row r="1121">
          <cell r="G1121">
            <v>1.29</v>
          </cell>
          <cell r="R1121">
            <v>2.5</v>
          </cell>
        </row>
        <row r="1122">
          <cell r="G1122">
            <v>1.29</v>
          </cell>
          <cell r="R1122">
            <v>2.5</v>
          </cell>
        </row>
        <row r="1123">
          <cell r="G1123">
            <v>1.29</v>
          </cell>
          <cell r="R1123">
            <v>2.7</v>
          </cell>
        </row>
        <row r="1124">
          <cell r="G1124">
            <v>1.29</v>
          </cell>
          <cell r="R1124">
            <v>1.5</v>
          </cell>
        </row>
        <row r="1125">
          <cell r="G1125">
            <v>1.29</v>
          </cell>
          <cell r="R1125">
            <v>2.7</v>
          </cell>
        </row>
        <row r="1126">
          <cell r="G1126">
            <v>1.28</v>
          </cell>
          <cell r="R1126">
            <v>2.8</v>
          </cell>
        </row>
        <row r="1127">
          <cell r="G1127">
            <v>1.28</v>
          </cell>
          <cell r="R1127">
            <v>2.5</v>
          </cell>
        </row>
        <row r="1128">
          <cell r="G1128">
            <v>1.28</v>
          </cell>
          <cell r="R1128">
            <v>2.8</v>
          </cell>
        </row>
        <row r="1129">
          <cell r="G1129">
            <v>1.28</v>
          </cell>
          <cell r="R1129">
            <v>2.2999999999999998</v>
          </cell>
        </row>
        <row r="1130">
          <cell r="G1130">
            <v>1.28</v>
          </cell>
          <cell r="R1130">
            <v>2.5</v>
          </cell>
        </row>
        <row r="1131">
          <cell r="G1131">
            <v>1.28</v>
          </cell>
          <cell r="R1131">
            <v>2.5</v>
          </cell>
        </row>
        <row r="1132">
          <cell r="G1132">
            <v>1.27</v>
          </cell>
          <cell r="R1132">
            <v>2.5</v>
          </cell>
        </row>
        <row r="1133">
          <cell r="G1133">
            <v>1.27</v>
          </cell>
          <cell r="R1133">
            <v>2.5</v>
          </cell>
        </row>
        <row r="1134">
          <cell r="G1134">
            <v>1.26</v>
          </cell>
          <cell r="R1134">
            <v>1.6</v>
          </cell>
        </row>
        <row r="1135">
          <cell r="G1135">
            <v>1.26</v>
          </cell>
          <cell r="R1135">
            <v>2.7</v>
          </cell>
        </row>
        <row r="1136">
          <cell r="G1136">
            <v>1.26</v>
          </cell>
          <cell r="R1136">
            <v>1.6</v>
          </cell>
        </row>
        <row r="1137">
          <cell r="G1137">
            <v>1.26</v>
          </cell>
          <cell r="R1137">
            <v>2.2999999999999998</v>
          </cell>
        </row>
        <row r="1138">
          <cell r="G1138">
            <v>1.26</v>
          </cell>
          <cell r="R1138">
            <v>2.6</v>
          </cell>
        </row>
        <row r="1139">
          <cell r="G1139">
            <v>1.26</v>
          </cell>
          <cell r="R1139">
            <v>2.7</v>
          </cell>
        </row>
        <row r="1140">
          <cell r="G1140">
            <v>1.26</v>
          </cell>
          <cell r="R1140">
            <v>2.2999999999999998</v>
          </cell>
        </row>
        <row r="1141">
          <cell r="G1141">
            <v>1.26</v>
          </cell>
          <cell r="R1141">
            <v>2.2999999999999998</v>
          </cell>
        </row>
        <row r="1142">
          <cell r="G1142">
            <v>1.26</v>
          </cell>
          <cell r="R1142">
            <v>2.5</v>
          </cell>
        </row>
        <row r="1143">
          <cell r="G1143">
            <v>1.26</v>
          </cell>
          <cell r="R1143">
            <v>2.5</v>
          </cell>
        </row>
        <row r="1144">
          <cell r="G1144">
            <v>1.26</v>
          </cell>
          <cell r="R1144">
            <v>2.5</v>
          </cell>
        </row>
        <row r="1145">
          <cell r="G1145">
            <v>1.26</v>
          </cell>
          <cell r="R1145">
            <v>2.2999999999999998</v>
          </cell>
        </row>
        <row r="1146">
          <cell r="G1146">
            <v>1.26</v>
          </cell>
          <cell r="R1146">
            <v>2.4</v>
          </cell>
        </row>
        <row r="1147">
          <cell r="G1147">
            <v>1.26</v>
          </cell>
          <cell r="R1147">
            <v>2.5</v>
          </cell>
        </row>
        <row r="1148">
          <cell r="G1148">
            <v>1.26</v>
          </cell>
          <cell r="R1148">
            <v>2.4</v>
          </cell>
        </row>
        <row r="1149">
          <cell r="G1149">
            <v>1.252</v>
          </cell>
          <cell r="R1149">
            <v>2.5</v>
          </cell>
        </row>
        <row r="1150">
          <cell r="G1150">
            <v>1.252</v>
          </cell>
          <cell r="R1150">
            <v>2.5</v>
          </cell>
        </row>
        <row r="1151">
          <cell r="G1151">
            <v>1.252</v>
          </cell>
          <cell r="R1151">
            <v>2.2000000000000002</v>
          </cell>
        </row>
        <row r="1152">
          <cell r="G1152">
            <v>1.252</v>
          </cell>
          <cell r="R1152">
            <v>2.8</v>
          </cell>
        </row>
        <row r="1153">
          <cell r="G1153">
            <v>1.25</v>
          </cell>
          <cell r="R1153">
            <v>2.7</v>
          </cell>
        </row>
        <row r="1154">
          <cell r="G1154">
            <v>1.25</v>
          </cell>
          <cell r="R1154">
            <v>1.8</v>
          </cell>
        </row>
        <row r="1155">
          <cell r="G1155">
            <v>1.25</v>
          </cell>
          <cell r="R1155">
            <v>2.5</v>
          </cell>
        </row>
        <row r="1156">
          <cell r="G1156">
            <v>1.25</v>
          </cell>
          <cell r="R1156">
            <v>2.5</v>
          </cell>
        </row>
        <row r="1157">
          <cell r="G1157">
            <v>1.25</v>
          </cell>
          <cell r="R1157">
            <v>1.6</v>
          </cell>
        </row>
        <row r="1158">
          <cell r="G1158">
            <v>1.25</v>
          </cell>
          <cell r="R1158">
            <v>2</v>
          </cell>
        </row>
        <row r="1159">
          <cell r="G1159">
            <v>1.25</v>
          </cell>
          <cell r="R1159">
            <v>1.6</v>
          </cell>
        </row>
        <row r="1160">
          <cell r="G1160">
            <v>1.25</v>
          </cell>
          <cell r="R1160">
            <v>2.5</v>
          </cell>
        </row>
        <row r="1161">
          <cell r="G1161">
            <v>1.25</v>
          </cell>
          <cell r="R1161">
            <v>2.5</v>
          </cell>
        </row>
        <row r="1162">
          <cell r="G1162">
            <v>1.25</v>
          </cell>
          <cell r="R1162">
            <v>1.6</v>
          </cell>
        </row>
        <row r="1163">
          <cell r="G1163">
            <v>1.25</v>
          </cell>
          <cell r="R1163">
            <v>1.6</v>
          </cell>
        </row>
        <row r="1164">
          <cell r="G1164">
            <v>1.25</v>
          </cell>
          <cell r="R1164">
            <v>2.5</v>
          </cell>
        </row>
        <row r="1165">
          <cell r="G1165">
            <v>1.24</v>
          </cell>
          <cell r="R1165">
            <v>2.7</v>
          </cell>
        </row>
        <row r="1166">
          <cell r="G1166">
            <v>1.24</v>
          </cell>
          <cell r="R1166">
            <v>1.3</v>
          </cell>
        </row>
        <row r="1167">
          <cell r="G1167">
            <v>1.24</v>
          </cell>
          <cell r="R1167">
            <v>1.2</v>
          </cell>
        </row>
        <row r="1168">
          <cell r="G1168">
            <v>1.24</v>
          </cell>
          <cell r="R1168">
            <v>1.2</v>
          </cell>
        </row>
        <row r="1169">
          <cell r="G1169">
            <v>1.23</v>
          </cell>
          <cell r="R1169">
            <v>2.4</v>
          </cell>
        </row>
        <row r="1170">
          <cell r="G1170">
            <v>1.23</v>
          </cell>
          <cell r="R1170">
            <v>1.6</v>
          </cell>
        </row>
        <row r="1171">
          <cell r="G1171">
            <v>1.23</v>
          </cell>
          <cell r="R1171">
            <v>1.6</v>
          </cell>
        </row>
        <row r="1172">
          <cell r="G1172">
            <v>1.23</v>
          </cell>
          <cell r="R1172">
            <v>1.6</v>
          </cell>
        </row>
        <row r="1173">
          <cell r="G1173">
            <v>1.23</v>
          </cell>
          <cell r="R1173">
            <v>2.7</v>
          </cell>
        </row>
        <row r="1174">
          <cell r="G1174">
            <v>1.23</v>
          </cell>
          <cell r="R1174">
            <v>2.4</v>
          </cell>
        </row>
        <row r="1175">
          <cell r="G1175">
            <v>1.23</v>
          </cell>
          <cell r="R1175">
            <v>2.4</v>
          </cell>
        </row>
        <row r="1176">
          <cell r="G1176">
            <v>1.22</v>
          </cell>
          <cell r="R1176">
            <v>1.6</v>
          </cell>
        </row>
        <row r="1177">
          <cell r="G1177">
            <v>1.22</v>
          </cell>
          <cell r="R1177">
            <v>1.1000000000000001</v>
          </cell>
        </row>
        <row r="1178">
          <cell r="G1178">
            <v>1.22</v>
          </cell>
          <cell r="R1178">
            <v>1.3</v>
          </cell>
        </row>
        <row r="1179">
          <cell r="G1179">
            <v>1.22</v>
          </cell>
          <cell r="R1179">
            <v>1.3</v>
          </cell>
        </row>
        <row r="1180">
          <cell r="G1180">
            <v>1.21</v>
          </cell>
          <cell r="R1180">
            <v>1.8</v>
          </cell>
        </row>
        <row r="1181">
          <cell r="G1181">
            <v>1.21</v>
          </cell>
          <cell r="R1181">
            <v>1.6</v>
          </cell>
        </row>
        <row r="1182">
          <cell r="G1182">
            <v>1.21</v>
          </cell>
          <cell r="R1182">
            <v>1.8</v>
          </cell>
        </row>
        <row r="1183">
          <cell r="G1183">
            <v>1.21</v>
          </cell>
          <cell r="R1183">
            <v>1.8</v>
          </cell>
        </row>
        <row r="1184">
          <cell r="G1184">
            <v>1.21</v>
          </cell>
          <cell r="R1184">
            <v>1.6</v>
          </cell>
        </row>
        <row r="1185">
          <cell r="G1185">
            <v>1.2</v>
          </cell>
          <cell r="R1185">
            <v>1.8</v>
          </cell>
        </row>
        <row r="1186">
          <cell r="G1186">
            <v>1.2</v>
          </cell>
          <cell r="R1186">
            <v>1.8</v>
          </cell>
        </row>
        <row r="1187">
          <cell r="G1187">
            <v>1.2</v>
          </cell>
          <cell r="R1187">
            <v>2.5</v>
          </cell>
        </row>
        <row r="1188">
          <cell r="G1188">
            <v>1.2</v>
          </cell>
          <cell r="R1188">
            <v>1.8</v>
          </cell>
        </row>
        <row r="1189">
          <cell r="G1189">
            <v>1.2</v>
          </cell>
          <cell r="R1189">
            <v>2.5</v>
          </cell>
        </row>
        <row r="1190">
          <cell r="G1190">
            <v>1.2</v>
          </cell>
          <cell r="R1190">
            <v>1.1000000000000001</v>
          </cell>
        </row>
        <row r="1191">
          <cell r="G1191">
            <v>1.2</v>
          </cell>
          <cell r="R1191">
            <v>1.1000000000000001</v>
          </cell>
        </row>
        <row r="1192">
          <cell r="G1192">
            <v>1.2</v>
          </cell>
          <cell r="R1192">
            <v>1.8</v>
          </cell>
        </row>
        <row r="1193">
          <cell r="G1193">
            <v>1.2</v>
          </cell>
          <cell r="R1193">
            <v>2.2999999999999998</v>
          </cell>
        </row>
        <row r="1194">
          <cell r="G1194">
            <v>1.2</v>
          </cell>
          <cell r="R1194">
            <v>1.6</v>
          </cell>
        </row>
        <row r="1195">
          <cell r="G1195">
            <v>1.2</v>
          </cell>
          <cell r="R1195">
            <v>0.9</v>
          </cell>
        </row>
        <row r="1196">
          <cell r="G1196">
            <v>1.2</v>
          </cell>
          <cell r="R1196">
            <v>2.5</v>
          </cell>
        </row>
        <row r="1197">
          <cell r="G1197">
            <v>1.2</v>
          </cell>
          <cell r="R1197">
            <v>2.2999999999999998</v>
          </cell>
        </row>
        <row r="1198">
          <cell r="G1198">
            <v>1.2</v>
          </cell>
          <cell r="R1198">
            <v>2.2999999999999998</v>
          </cell>
        </row>
        <row r="1199">
          <cell r="G1199">
            <v>1.2</v>
          </cell>
          <cell r="R1199">
            <v>1.2</v>
          </cell>
        </row>
        <row r="1200">
          <cell r="G1200">
            <v>1.2</v>
          </cell>
          <cell r="R1200">
            <v>2.4</v>
          </cell>
        </row>
        <row r="1201">
          <cell r="G1201">
            <v>1.2</v>
          </cell>
          <cell r="R1201">
            <v>2.2999999999999998</v>
          </cell>
        </row>
        <row r="1202">
          <cell r="G1202">
            <v>1.2</v>
          </cell>
          <cell r="R1202">
            <v>2.2999999999999998</v>
          </cell>
        </row>
        <row r="1203">
          <cell r="G1203">
            <v>1.2</v>
          </cell>
          <cell r="R1203">
            <v>2.2999999999999998</v>
          </cell>
        </row>
        <row r="1204">
          <cell r="G1204">
            <v>1.2</v>
          </cell>
          <cell r="R1204">
            <v>1.6</v>
          </cell>
        </row>
        <row r="1205">
          <cell r="G1205">
            <v>1.2</v>
          </cell>
          <cell r="R1205">
            <v>2.7</v>
          </cell>
        </row>
        <row r="1206">
          <cell r="G1206">
            <v>1.2</v>
          </cell>
          <cell r="R1206">
            <v>2.7</v>
          </cell>
        </row>
        <row r="1207">
          <cell r="G1207">
            <v>1.2</v>
          </cell>
          <cell r="R1207">
            <v>1.3</v>
          </cell>
        </row>
        <row r="1208">
          <cell r="G1208">
            <v>1.2</v>
          </cell>
          <cell r="R1208">
            <v>0.9</v>
          </cell>
        </row>
        <row r="1209">
          <cell r="G1209">
            <v>1.19</v>
          </cell>
          <cell r="R1209">
            <v>1.8</v>
          </cell>
        </row>
        <row r="1210">
          <cell r="G1210">
            <v>1.18</v>
          </cell>
          <cell r="R1210">
            <v>2.8</v>
          </cell>
        </row>
        <row r="1211">
          <cell r="G1211">
            <v>1.17</v>
          </cell>
          <cell r="R1211">
            <v>2.5</v>
          </cell>
        </row>
        <row r="1212">
          <cell r="G1212">
            <v>1.17</v>
          </cell>
          <cell r="R1212">
            <v>2.7</v>
          </cell>
        </row>
        <row r="1213">
          <cell r="G1213">
            <v>1.17</v>
          </cell>
          <cell r="R1213">
            <v>1.6</v>
          </cell>
        </row>
        <row r="1214">
          <cell r="G1214">
            <v>1.1599999999999999</v>
          </cell>
          <cell r="R1214">
            <v>1.1000000000000001</v>
          </cell>
        </row>
        <row r="1215">
          <cell r="G1215">
            <v>1.1599999999999999</v>
          </cell>
          <cell r="R1215">
            <v>1.2</v>
          </cell>
        </row>
        <row r="1216">
          <cell r="G1216">
            <v>1.1599999999999999</v>
          </cell>
          <cell r="R1216">
            <v>1.1000000000000001</v>
          </cell>
        </row>
        <row r="1217">
          <cell r="G1217">
            <v>1.1599999999999999</v>
          </cell>
          <cell r="R1217">
            <v>2.5</v>
          </cell>
        </row>
        <row r="1218">
          <cell r="G1218">
            <v>1.1599999999999999</v>
          </cell>
          <cell r="R1218">
            <v>2.2999999999999998</v>
          </cell>
        </row>
        <row r="1219">
          <cell r="G1219">
            <v>1.1499999999999999</v>
          </cell>
          <cell r="R1219">
            <v>1.1000000000000001</v>
          </cell>
        </row>
        <row r="1220">
          <cell r="G1220">
            <v>1.1499999999999999</v>
          </cell>
          <cell r="R1220">
            <v>1.6</v>
          </cell>
        </row>
        <row r="1221">
          <cell r="G1221">
            <v>1.1499999999999999</v>
          </cell>
          <cell r="R1221">
            <v>2</v>
          </cell>
        </row>
        <row r="1222">
          <cell r="G1222">
            <v>1.1399999999999999</v>
          </cell>
          <cell r="R1222">
            <v>2.7</v>
          </cell>
        </row>
        <row r="1223">
          <cell r="G1223">
            <v>1.1299999999999999</v>
          </cell>
          <cell r="R1223">
            <v>2.7</v>
          </cell>
        </row>
        <row r="1224">
          <cell r="G1224">
            <v>1.1299999999999999</v>
          </cell>
          <cell r="R1224">
            <v>2.7</v>
          </cell>
        </row>
        <row r="1225">
          <cell r="G1225">
            <v>1.1299999999999999</v>
          </cell>
          <cell r="R1225">
            <v>2.7</v>
          </cell>
        </row>
        <row r="1226">
          <cell r="G1226">
            <v>1.1299999999999999</v>
          </cell>
          <cell r="R1226">
            <v>2.5</v>
          </cell>
        </row>
        <row r="1227">
          <cell r="G1227">
            <v>1.1299999999999999</v>
          </cell>
          <cell r="R1227">
            <v>2.7</v>
          </cell>
        </row>
        <row r="1228">
          <cell r="G1228">
            <v>1.1200000000000001</v>
          </cell>
          <cell r="R1228">
            <v>1.2</v>
          </cell>
        </row>
        <row r="1229">
          <cell r="G1229">
            <v>1.1100000000000001</v>
          </cell>
          <cell r="R1229">
            <v>2.7</v>
          </cell>
        </row>
        <row r="1230">
          <cell r="G1230">
            <v>1.1100000000000001</v>
          </cell>
          <cell r="R1230">
            <v>2.5</v>
          </cell>
        </row>
        <row r="1231">
          <cell r="G1231">
            <v>1.1000000000000001</v>
          </cell>
          <cell r="R1231">
            <v>1.6</v>
          </cell>
        </row>
        <row r="1232">
          <cell r="G1232">
            <v>1.1000000000000001</v>
          </cell>
          <cell r="R1232">
            <v>1.8</v>
          </cell>
        </row>
        <row r="1233">
          <cell r="G1233">
            <v>1.1000000000000001</v>
          </cell>
          <cell r="R1233">
            <v>2.5</v>
          </cell>
        </row>
        <row r="1234">
          <cell r="G1234">
            <v>1.1000000000000001</v>
          </cell>
          <cell r="R1234">
            <v>1.1000000000000001</v>
          </cell>
        </row>
        <row r="1235">
          <cell r="G1235">
            <v>1.1000000000000001</v>
          </cell>
          <cell r="R1235">
            <v>2.7</v>
          </cell>
        </row>
        <row r="1236">
          <cell r="G1236">
            <v>1.1000000000000001</v>
          </cell>
          <cell r="R1236">
            <v>2.7</v>
          </cell>
        </row>
        <row r="1237">
          <cell r="G1237">
            <v>1.1000000000000001</v>
          </cell>
          <cell r="R1237">
            <v>1.3</v>
          </cell>
        </row>
        <row r="1238">
          <cell r="G1238">
            <v>1.1000000000000001</v>
          </cell>
          <cell r="R1238">
            <v>1.2</v>
          </cell>
        </row>
        <row r="1239">
          <cell r="G1239">
            <v>1.1000000000000001</v>
          </cell>
          <cell r="R1239">
            <v>1.1000000000000001</v>
          </cell>
        </row>
        <row r="1240">
          <cell r="G1240">
            <v>1.1000000000000001</v>
          </cell>
          <cell r="R1240">
            <v>2.7</v>
          </cell>
        </row>
        <row r="1241">
          <cell r="G1241">
            <v>1.1000000000000001</v>
          </cell>
          <cell r="R1241">
            <v>2.5</v>
          </cell>
        </row>
        <row r="1242">
          <cell r="G1242">
            <v>1.1000000000000001</v>
          </cell>
          <cell r="R1242">
            <v>1.2</v>
          </cell>
        </row>
        <row r="1243">
          <cell r="G1243">
            <v>1.1000000000000001</v>
          </cell>
          <cell r="R1243">
            <v>2.5</v>
          </cell>
        </row>
        <row r="1244">
          <cell r="G1244">
            <v>1.1000000000000001</v>
          </cell>
          <cell r="R1244">
            <v>2.6</v>
          </cell>
        </row>
        <row r="1245">
          <cell r="G1245">
            <v>1.1000000000000001</v>
          </cell>
          <cell r="R1245">
            <v>1.2</v>
          </cell>
        </row>
        <row r="1246">
          <cell r="G1246">
            <v>1.1000000000000001</v>
          </cell>
          <cell r="R1246">
            <v>2.7</v>
          </cell>
        </row>
        <row r="1247">
          <cell r="G1247">
            <v>1.1000000000000001</v>
          </cell>
          <cell r="R1247">
            <v>2.6</v>
          </cell>
        </row>
        <row r="1248">
          <cell r="G1248">
            <v>1.0900000000000001</v>
          </cell>
          <cell r="R1248">
            <v>1.8</v>
          </cell>
        </row>
        <row r="1249">
          <cell r="G1249">
            <v>1.0900000000000001</v>
          </cell>
          <cell r="R1249">
            <v>1.2</v>
          </cell>
        </row>
        <row r="1250">
          <cell r="G1250">
            <v>1.08</v>
          </cell>
          <cell r="R1250">
            <v>2.7</v>
          </cell>
        </row>
        <row r="1251">
          <cell r="G1251">
            <v>1.08</v>
          </cell>
          <cell r="R1251">
            <v>1.6</v>
          </cell>
        </row>
        <row r="1252">
          <cell r="G1252">
            <v>1.05</v>
          </cell>
          <cell r="R1252">
            <v>2.5</v>
          </cell>
        </row>
        <row r="1253">
          <cell r="G1253">
            <v>1.05</v>
          </cell>
          <cell r="R1253">
            <v>2.7</v>
          </cell>
        </row>
        <row r="1254">
          <cell r="G1254">
            <v>1.05</v>
          </cell>
          <cell r="R1254">
            <v>2.5</v>
          </cell>
        </row>
        <row r="1255">
          <cell r="G1255">
            <v>1.05</v>
          </cell>
          <cell r="R1255">
            <v>2.7</v>
          </cell>
        </row>
        <row r="1256">
          <cell r="G1256">
            <v>1.05</v>
          </cell>
          <cell r="R1256">
            <v>2.5</v>
          </cell>
        </row>
        <row r="1257">
          <cell r="G1257">
            <v>1.05</v>
          </cell>
          <cell r="R1257">
            <v>2.5</v>
          </cell>
        </row>
        <row r="1258">
          <cell r="G1258">
            <v>1.05</v>
          </cell>
          <cell r="R1258">
            <v>2.7</v>
          </cell>
        </row>
        <row r="1259">
          <cell r="G1259">
            <v>0.99</v>
          </cell>
          <cell r="R1259">
            <v>1.2</v>
          </cell>
        </row>
        <row r="1260">
          <cell r="G1260">
            <v>0.98</v>
          </cell>
          <cell r="R1260">
            <v>1.44</v>
          </cell>
        </row>
        <row r="1261">
          <cell r="G1261">
            <v>0.98</v>
          </cell>
          <cell r="R1261">
            <v>2.7</v>
          </cell>
        </row>
        <row r="1262">
          <cell r="G1262">
            <v>0.97</v>
          </cell>
          <cell r="R1262">
            <v>1.2</v>
          </cell>
        </row>
        <row r="1263">
          <cell r="G1263">
            <v>0.97</v>
          </cell>
          <cell r="R1263">
            <v>1.2</v>
          </cell>
        </row>
        <row r="1264">
          <cell r="G1264">
            <v>0.92</v>
          </cell>
          <cell r="R1264">
            <v>1.2</v>
          </cell>
        </row>
        <row r="1265">
          <cell r="G1265">
            <v>0.92</v>
          </cell>
          <cell r="R1265">
            <v>1.3</v>
          </cell>
        </row>
        <row r="1266">
          <cell r="G1266">
            <v>0.92</v>
          </cell>
          <cell r="R1266">
            <v>1.2</v>
          </cell>
        </row>
        <row r="1267">
          <cell r="G1267">
            <v>0.92</v>
          </cell>
          <cell r="R1267">
            <v>1.1000000000000001</v>
          </cell>
        </row>
        <row r="1268">
          <cell r="G1268">
            <v>0.92</v>
          </cell>
          <cell r="R1268">
            <v>1.1000000000000001</v>
          </cell>
        </row>
        <row r="1269">
          <cell r="G1269">
            <v>0.92</v>
          </cell>
          <cell r="R1269">
            <v>1.2</v>
          </cell>
        </row>
        <row r="1270">
          <cell r="G1270">
            <v>0.91</v>
          </cell>
          <cell r="R1270">
            <v>2.7</v>
          </cell>
        </row>
        <row r="1271">
          <cell r="G1271">
            <v>0.81</v>
          </cell>
          <cell r="R1271">
            <v>2.7</v>
          </cell>
        </row>
        <row r="1272">
          <cell r="G1272">
            <v>0.81</v>
          </cell>
          <cell r="R1272">
            <v>2.5</v>
          </cell>
        </row>
        <row r="1273">
          <cell r="G1273">
            <v>0.69</v>
          </cell>
          <cell r="R1273">
            <v>1.44</v>
          </cell>
        </row>
        <row r="1274">
          <cell r="G1274">
            <v>0.69</v>
          </cell>
          <cell r="R1274">
            <v>1.44</v>
          </cell>
        </row>
        <row r="1275">
          <cell r="G1275">
            <v>0.69</v>
          </cell>
          <cell r="R1275">
            <v>1.44</v>
          </cell>
        </row>
        <row r="1276">
          <cell r="G1276">
            <v>0.69</v>
          </cell>
          <cell r="R1276">
            <v>1.44</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Deng" refreshedDate="45653.552764699074" createdVersion="8" refreshedVersion="8" minRefreshableVersion="3" recordCount="1276" xr:uid="{8F1DA92F-DA5D-4575-8774-A19E989D1702}">
  <cacheSource type="worksheet">
    <worksheetSource ref="C1:D1048576" sheet="laptop_prices"/>
  </cacheSource>
  <cacheFields count="2">
    <cacheField name="TypeName" numFmtId="0">
      <sharedItems containsBlank="1" count="7">
        <s v="Ultrabook"/>
        <s v="Notebook"/>
        <s v="Netbook"/>
        <s v="Gaming"/>
        <s v="2 in 1 Convertible"/>
        <s v="Workstation"/>
        <m/>
      </sharedItems>
    </cacheField>
    <cacheField name="Inches" numFmtId="12">
      <sharedItems containsString="0" containsBlank="1" containsNumber="1" minValue="10.1" maxValue="18.399999999999999" count="19">
        <n v="13.3"/>
        <n v="15.6"/>
        <n v="15.4"/>
        <n v="14"/>
        <n v="12"/>
        <n v="11.6"/>
        <n v="17.3"/>
        <n v="10.1"/>
        <n v="13.5"/>
        <n v="12.5"/>
        <n v="13"/>
        <n v="18.399999999999999"/>
        <n v="13.9"/>
        <n v="12.3"/>
        <n v="17"/>
        <n v="15"/>
        <n v="14.1"/>
        <n v="11.3"/>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Deng" refreshedDate="45657.797162037037" createdVersion="8" refreshedVersion="8" minRefreshableVersion="3" recordCount="1275" xr:uid="{A592B828-A152-4CF2-B922-50E61ABACC42}">
  <cacheSource type="worksheet">
    <worksheetSource name="Table1[[Inches]:[Price_euros]]"/>
  </cacheSource>
  <cacheFields count="5">
    <cacheField name="Inches" numFmtId="12">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Ram" numFmtId="0">
      <sharedItems containsSemiMixedTypes="0" containsString="0" containsNumber="1" containsInteger="1" minValue="2" maxValue="64"/>
    </cacheField>
    <cacheField name="OS" numFmtId="0">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manuel Deng" refreshedDate="45660.651594328701" createdVersion="8" refreshedVersion="8" minRefreshableVersion="3" recordCount="1275" xr:uid="{6A663BB8-7A08-42C6-879C-3C7A500EC799}">
  <cacheSource type="worksheet">
    <worksheetSource name="Table1"/>
  </cacheSource>
  <cacheFields count="25">
    <cacheField name="Company" numFmtId="0">
      <sharedItems count="20">
        <s v="Acer"/>
        <s v="Apple"/>
        <s v="Asus"/>
        <s v="Chuwi"/>
        <s v="Dell"/>
        <s v="Fujitsu"/>
        <s v="Google"/>
        <s v="HP"/>
        <s v="Huawei"/>
        <s v="Lenovo"/>
        <s v="LG"/>
        <s v="Mediacom"/>
        <s v="Microsoft"/>
        <s v="MSI"/>
        <s v="Razer"/>
        <s v="Samsung"/>
        <s v="Toshiba"/>
        <s v="Vero"/>
        <s v="Xiaomi"/>
        <s v="Not Found"/>
      </sharedItems>
    </cacheField>
    <cacheField name="Product" numFmtId="0">
      <sharedItems count="576">
        <s v="MacBook Pro"/>
        <s v="Macbook Air"/>
        <s v="250 G6"/>
        <s v="Aspire 3"/>
        <s v="ZenBook UX430UN"/>
        <s v="Swift 3"/>
        <s v="Inspiron 3567"/>
        <s v="MacBook 12&quot;"/>
        <s v="IdeaPad 320-15IKB"/>
        <s v="XPS 13"/>
        <s v="Vivobook E200HA"/>
        <s v="Legion Y520-15IKBN"/>
        <s v="255 G6"/>
        <s v="Inspiron 5379"/>
        <s v="15-BS101nv (i7-8550U/8GB/256GB/FHD/W10)"/>
        <s v="Inspiron 5570"/>
        <s v="Latitude 5590"/>
        <s v="ProBook 470"/>
        <s v="LapBook 15.6&quot;"/>
        <s v="E402WA-GA010T (E2-6110/2GB/32GB/W10)"/>
        <s v="17-ak001nv (A6-9220/4GB/500GB/Radeon"/>
        <s v="IdeaPad 120S-14IAP"/>
        <s v="Inspiron 5770"/>
        <s v="ProBook 450"/>
        <s v="X540UA-DM186 (i3-6006U/4GB/1TB/FHD/Linux)"/>
        <s v="Inspiron 7577"/>
        <s v="X542UQ-GO005 (i5-7200U/8GB/1TB/GeForce"/>
        <s v="Aspire A515-51G"/>
        <s v="Inspiron 7773"/>
        <s v="IdeaPad 320-15ISK"/>
        <s v="Rog Strix"/>
        <s v="X751NV-TY001T (N4200/4GB/1TB/GeForce"/>
        <s v="Yoga Book"/>
        <s v="ProBook 430"/>
        <s v="Inspiron 3576"/>
        <s v="15-bs002nv (i3-6006U/4GB/128GB/FHD/W10)"/>
        <s v="VivoBook Max"/>
        <s v="GS73VR 7RG"/>
        <s v="X541UA-DM1897 (i3-6006U/4GB/256GB/FHD/Linux)"/>
        <s v="Vostro 5471"/>
        <s v="IdeaPad 520S-14IKB"/>
        <s v="UX410UA-GV350T (i5-8250U/8GB/256GB/FHD/W10)"/>
        <s v="ZenBook Pro"/>
        <s v="Stream 14-AX040wm"/>
        <s v="V310-15ISK (i5-7200U/4GB/1TB/FHD/W10)"/>
        <s v="FX753VE-GC093 (i7-7700HQ/12GB/1TB/GeForce"/>
        <s v="Surface Laptop"/>
        <s v="Inspiron 5370"/>
        <s v="GL72M 7RDX"/>
        <s v="Aspire E5-475"/>
        <s v="FX503VD-E4022T (i7-7700HQ/8GB/1TB/GeForce"/>
        <s v="IdeaPad 320-15IKBN"/>
        <s v="Aspire A515-51G-32MX"/>
        <s v="ProBook 440"/>
        <s v="IdeaPad 320-15AST"/>
        <s v="Pavilion 15-CK000nv"/>
        <s v="FX503VM-E4007T (i7-7700HQ/16GB/1TB"/>
        <s v="FX550IK-DM018T (FX-9830P/8GB/1TB/Radeon"/>
        <s v="Aspire 5"/>
        <s v="Zenbook UX430UA"/>
        <s v="Spin 5"/>
        <s v="X541UV-DM1439T (i3-7100U/6GB/256GB/GeForce"/>
        <s v="Omen 15-ce007nv"/>
        <s v="15-bs017nv (i7-7500U/8GB/256GB/Radeon"/>
        <s v="15-bw000nv (E2-9000e/4GB/500GB/Radeon"/>
        <s v="Envy 13-ad009n"/>
        <s v="Pavilion 14-BK001nv"/>
        <s v="Ideapad 310-15ISK"/>
        <s v="UX430UQ-GV209R (i7-7500U/8GB/256GB/GeForce"/>
        <s v="GP62M 7REX"/>
        <s v="Thinkpad T470"/>
        <s v="VivoBook S15"/>
        <s v="ThinkPad Yoga"/>
        <s v="Spectre x360"/>
        <s v="Inspiron 7570"/>
        <s v="X705UV-BX074T (i3-6006U/4GB/1TB/GeForce"/>
        <s v="Spin 3"/>
        <s v="GS63VR 7RG"/>
        <s v="E402WA-GA007T (E2-6110/4GB/64GB/W10"/>
        <s v="Inspiron 5567"/>
        <s v="Aspire A515-51G-37JS"/>
        <s v="15-BS078nr (i7-7500U/8GB/1TB/W10)"/>
        <s v="V110-15IAP (N3350/4GB/1TB/No"/>
        <s v="FX753VD-GC086T (i5-7300HQ/8GB/1TB"/>
        <s v="Envy 13-AD007nv"/>
        <s v="ThinkPad E480"/>
        <s v="Satellite Pro"/>
        <s v="EliteBook Folio"/>
        <s v="X541NA (N3350/4GB/1TB/FHD/W10)"/>
        <s v="GE72MVR 7RG"/>
        <s v="Aspire A315-51"/>
        <s v="Inspiron 5577"/>
        <s v="Inspiron 7567"/>
        <s v="V110-15IKB (i5-7200U/4GB/128GB/W10)"/>
        <s v="GE73VR 7RE"/>
        <s v="EliteBook 840"/>
        <s v="15-BS103nv (i5-8250U/6GB/256GB/Radeon"/>
        <s v="Yoga 520-14IKB"/>
        <s v="ZenBook Flip"/>
        <s v="Inspiron 5579"/>
        <s v="X555BP-XX180T (A9-9420/4GB/1TB/Radeon"/>
        <s v="Aspire A517-51G"/>
        <s v="Aspire A315-31"/>
        <s v="GE63VR 7RE"/>
        <s v="MateBook X"/>
        <s v="17-bs001nv (i5-7200U/6GB/2TB/Radeon"/>
        <s v="GT80S 6QF-074US"/>
        <s v="V310-15IKB (i5-7200U/8GB/1TB"/>
        <s v="Yoga 920-13IKB"/>
        <s v="Mi Notebook"/>
        <s v="XPS 15"/>
        <s v="Swift 7"/>
        <s v="K147 (N3350/4GB/32GB/FHD/W10)"/>
        <s v="IdeaPad 320-17IKBR"/>
        <s v="Blade Pro"/>
        <s v="Omen 17-W295"/>
        <s v="V110-15ISK (i5-6200U/4GB/128GB/W10)"/>
        <s v="Aspire E5-576G"/>
        <s v="Legion Y720-15IKB"/>
        <s v="Precision 7520"/>
        <s v="Aspire 7"/>
        <s v="ROG GL703VD-GC028T"/>
        <s v="15-bs018nq (i3-6006U/4GB/500GB/FHD/No"/>
        <s v="IdeaPad 320-17IKB"/>
        <s v="Latitude 5490"/>
        <s v="Portege Z30-C-16L"/>
        <s v="Alienware 17"/>
        <s v="Vivobook X541UV-DM1217T"/>
        <s v="K756UX-T4340T (i5-7200U/8GB/500GB"/>
        <s v="ZBook 15u"/>
        <s v="Pro P2540UA-XO0198T"/>
        <s v="15-rb013nv (E2-9000e/4GB/500GB/W10)"/>
        <s v="Vostro 5468"/>
        <s v="Aspire R7"/>
        <s v="X555QG-DM242T (A10-9620P/4GB/1TB"/>
        <s v="ROG G703VI-E5062T"/>
        <s v="Nitro AN515-51"/>
        <s v="VivoBook Pro"/>
        <s v="F756UX-T4201D (i7-7500U/8GB/128GB"/>
        <s v="Yoga 910-13IKB"/>
        <s v="15-bs015dx (i5-7200U/8GB/1TB/W10)"/>
        <s v="Rog G701VIK-BA060T"/>
        <s v="ROG G752VSK-GC493T"/>
        <s v="X505BP-BR019T (A9-9420/4GB/1TB/Radeon"/>
        <s v="Vostro 5370"/>
        <s v="15-BW094nd (A6-9220/8GB/128GB/W10)"/>
        <s v="Envy 17-U275cl"/>
        <s v="GT73EVR 7RE"/>
        <s v="Yoga 720-15IKB"/>
        <s v="Vostro 3568"/>
        <s v="V330-15IKB (i7-8550U/8GB/256GB/FHD/W10)"/>
        <s v="ThinkPad X1"/>
        <s v="IdeaPad 320-17ISK"/>
        <s v="SP315-51 (i7-7500U/12GB/1TB/FHD/W10)"/>
        <s v="Thinkpad T570"/>
        <s v="Chromebook C910-C2ST"/>
        <s v="FX753VD-GC071T (i7-7700HQ/8GB/1TB/GeForce"/>
        <s v="17-BS037cl (i3-6006U/8GB/1TB/W10)"/>
        <s v="V330-15IKB (i5-8250U/8GB/256GB/FHD/W10)"/>
        <s v="Aspire A715-71G"/>
        <s v="Precision 7720"/>
        <s v="IdeaPad 310-15ABR"/>
        <s v="ZenBook UX530UQ-PRO"/>
        <s v="VivoBook S14"/>
        <s v="Rog GL702VS-GC095T"/>
        <s v="GL553VE-FY082T (i7-7700HQ/8GB/1TB"/>
        <s v="IdeaPad 320-15IAP"/>
        <s v="EliteBook x360"/>
        <s v="IdeaPad 720S-13IKB"/>
        <s v="GE63VR 7RF"/>
        <s v="ES1-523-84K7 (A8-7410/8GB/256GB/FHD/W10)"/>
        <s v="VivoBook Flip"/>
        <s v="ThinkPad 13"/>
        <s v="ProBook 640"/>
        <s v="TravelMate B"/>
        <s v="ZenBook UX410UA-GV183T"/>
        <s v="Aspire E5-575"/>
        <s v="Elitebook 820"/>
        <s v="GL72M 7REX"/>
        <s v="UX510UX-CN269T (i7-7500U/8GB/256GB"/>
        <s v="V310-15ISK (i3-6006U/4GB/1TB/FHD/W10)"/>
        <s v="FX553VD-FY647T (i7-7700HQ/8GB/256GB/GeForce"/>
        <s v="Elitebook 850"/>
        <s v="X541NA (N3350/4GB/1TB/Linux)"/>
        <s v="Inspiron 3552"/>
        <s v="IdeaPad 320-15ABR"/>
        <s v="Stream 14-AX001nv"/>
        <s v="GP72MVR 7RFX"/>
        <s v="Zbook 15"/>
        <s v="Tecra A50-C-21G"/>
        <s v="Latitude 7480"/>
        <s v="Zenbook UX410UA-GV027T"/>
        <s v="15-AY023na (N3710/8GB/2TB/W10)"/>
        <s v="Elitebook 1040"/>
        <s v="IdeaPad 110-17ACL"/>
        <s v="15-bw003nv (A9-Series-9420/4GB/256GB/FHD/W10)"/>
        <s v="Yoga 11e"/>
        <s v="VivoBook E403NA"/>
        <s v="Omen 17-w212nv"/>
        <s v="V310-15ISK (i3-6006U/4GB/128GB/FHD/No"/>
        <s v="IdeaPad 720S-14IKB"/>
        <s v="Ideapad 510S-13IKB"/>
        <s v="Precision 3510"/>
        <s v="Precision 5520"/>
        <s v="Rog GL753VD-GC042T"/>
        <s v="Rog GL753VE-GC070T"/>
        <s v="Leopard GP72M"/>
        <s v="15-BW004nv (A9-9420/4GB/256GB/Radeon"/>
        <s v="ThinkPad E580"/>
        <s v="ThinkPad L470"/>
        <s v="Precision M5520"/>
        <s v="FX753VD-GC461T (i7-7700HQ/16GB/1TB"/>
        <s v="GE73VR 7RF"/>
        <s v="Zenbook 3"/>
        <s v="Portege Z30-C-16P"/>
        <s v="Lenovo IdeaPad"/>
        <s v="ThinkPad P51"/>
        <s v="Thinkpad T470p"/>
        <s v="15-BS028nv (i3-6006U/4GB/1TB/Radeon"/>
        <s v="Latitude 3380"/>
        <s v="LapBook 12.3"/>
        <s v="ProBook 650"/>
        <s v="X542UQ-DM117 (i3-7100U/8GB/1TB/GeForce"/>
        <s v="Latitude 5480"/>
        <s v="Omen 17-w207nv"/>
        <s v="FlexBook Edge"/>
        <s v="Chromebook 3"/>
        <s v="IdeaPad 320s-14IKB"/>
        <s v="15-ra044nv (N3060/4GB/500GB/W10)"/>
        <s v="Pixelbook (Core"/>
        <s v="ThinkPad T470s"/>
        <s v="ThinkPad X270"/>
        <s v="Omen 15-AX205na"/>
        <s v="Aspire ES1-572"/>
        <s v="Precision 3520"/>
        <s v="GV62 7RD-1686NL"/>
        <s v="15-bs024nv (i5-7200U/8GB/128GB/W10)"/>
        <s v="Inspiron 3168"/>
        <s v="17-BS092ND (i3-6006U/8GB/256GB/W10)"/>
        <s v="Pro P2540UA-AB51"/>
        <s v="IdeaPad 510s-14IKB"/>
        <s v="X541NA-PD1003Y (N4200/4GB/500GB/W10)"/>
        <s v="Omen 17-an006nv"/>
        <s v="Thinkpad T460s"/>
        <s v="Latitude 7390"/>
        <s v="Latitude E5470"/>
        <s v="Portege X30-D-10J"/>
        <s v="Lapbook 15,6"/>
        <s v="ThinkPad E570"/>
        <s v="Zenbook UX390UA"/>
        <s v="Portege X30-D-10L"/>
        <s v="Rog G752VL-UH71T"/>
        <s v="Thinkpad X260"/>
        <s v="Ideapad 520-15IKBR"/>
        <s v="ThinkPad L570"/>
        <s v="VivoBook E201NA"/>
        <s v="15-BS026nv (i5-7200U/8GB/256GB/Radeon"/>
        <s v="IdeaPad 320-14IAP"/>
        <s v="Chromebook N23"/>
        <s v="ZenBook UX510UX-CN211T"/>
        <s v="Aspire A515-51G-59QF"/>
        <s v="Envy 13-AB002nv"/>
        <s v="Vostro 5568"/>
        <s v="VivoBook E12"/>
        <s v="15-bs190od (i5-8250U/4GB/1TB/W10)"/>
        <s v="ROG Zephyrus"/>
        <s v="FX753VE-GC155T (i7-7700HQ/16GB/1TB"/>
        <s v="Latitude 5580"/>
        <s v="Zenbook UX510UW-FI095T"/>
        <s v="SmartBook Edge"/>
        <s v="Omen 15-ce006nv"/>
        <s v="Thinkpad E470"/>
        <s v="Envy 13-AB020nr"/>
        <s v="VivoBook X540YA-XX519T"/>
        <s v="V310-15ISK (i5-6200U/4GB/1TB/FHD/No"/>
        <s v="17-X047na (i3-6006U/8GB/1TB/W10)"/>
        <s v="A541NA-GO342 (N3350/4GB/500GB/Linux)"/>
        <s v="SmartBook 130"/>
        <s v="15-bw007nv (A10-9620P/6GB/128GB/Radeon"/>
        <s v="Spin SP111-31"/>
        <s v="V330-15IKB (i3-7130U/4GB/128GB/FHD/W10)"/>
        <s v="EliteBook 1030"/>
        <s v="Thinkpad P71"/>
        <s v="FX553VD-DM627T (i5-7300HQ/8GB/1TB"/>
        <s v="Lifebook A557"/>
        <s v="ZBook 17"/>
        <s v="14-am079na (N3710/8GB/2TB/W10)"/>
        <s v="15-cd005nv (A9-9420/6GB/256GB/Radeon"/>
        <s v="V330-15IKB (i5-8250U/4GB/500GB/FHD/W10)"/>
        <s v="SmartBook 141"/>
        <s v="Tecra X40-D-10H"/>
        <s v="IdeaPad Y910-17ISK"/>
        <s v="GT73VR Titan"/>
        <s v="Chromebook 11"/>
        <s v="GT80S 6QE"/>
        <s v="Omen 17-AN010nv"/>
        <s v="Ideapad 320-15IKBR"/>
        <s v="TP501UA-CJ131T (i5-7200U/8GB/1TB/W10)"/>
        <s v="Inspiron 3179"/>
        <s v="Notebook Odyssey"/>
        <s v="V320-17ISK (i3-6006U/4GB/500GB/FHD/No"/>
        <s v="IdeaPad 110-15ISK"/>
        <s v="Latitude 5289"/>
        <s v="Aspire 1"/>
        <s v="Laptop MSI"/>
        <s v="GS63VR 7RF"/>
        <s v="Tecra Z50-C-144"/>
        <s v="IdeaPad 310-15IKB"/>
        <s v="Swift SF114-31-P5HY"/>
        <s v="Inspiron 7559"/>
        <s v="FX753VD-GC007T (i7-7700HQ/8GB/1TB"/>
        <s v="GT62VR 7RE"/>
        <s v="CB5-132T-C9KK (N3160/4GB/32GB/Chrome"/>
        <s v="SmartBook 140"/>
        <s v="Q304UA-BHI5T11 (i5-7200U/6GB/1TB/FHD/W10)"/>
        <s v="V330-15IKB (i5-8250U/4GB/256GB/FHD/W10)"/>
        <s v="X541NA-GO414T (N3350/8GB/1TB/W10)"/>
        <s v="IdeaPad 100S-14IBR"/>
        <s v="17-AK091ND (A9-9420/8GB/1TB/W10)"/>
        <s v="ROG GL553VE-FY022"/>
        <s v="Extensa EX2540"/>
        <s v="Portege Z30-C-16J"/>
        <s v="ROG G701VI"/>
        <s v="A715-71G-59DH (i5-7300HQ/8GB/1TB/GeForce"/>
        <s v="GL62M 7REX"/>
        <s v="Tecra A50-D-11M"/>
        <s v="IdeaPad Y700-15ISK"/>
        <s v="Latitude E7470"/>
        <s v="15-ay047nv (i3-6006U/6GB/1TB/Radeon"/>
        <s v="GP72VR Leopard"/>
        <s v="Latitude 3580"/>
        <s v="15-bs012nv (i7-7500U/8GB/1TB/Radeon"/>
        <s v="Tecra Z50-D-10E"/>
        <s v="V310-15ISK (i5-7200U/8GB/1TB"/>
        <s v="Yoga 720-13IKB"/>
        <s v="Pavilion X360"/>
        <s v="GP62 7RDX"/>
        <s v="Chromebook X360"/>
        <s v="Gram 15Z975"/>
        <s v="Aspire VX5-591G"/>
        <s v="GV62M 7RD"/>
        <s v="L502NA-GO052T (N3350/4GB/128GB/W10)"/>
        <s v="Alienware 15"/>
        <s v="17-bs000nv I3"/>
        <s v="Yoga 730"/>
        <s v="17-Y002nv (A10-9600P/6GB/2TB/Radeon"/>
        <s v="V110-15ISK (3855U/4GB/500GB/W10)"/>
        <s v="Chromebook 14"/>
        <s v="TravelMate B117-M"/>
        <s v="Chromebook Flip"/>
        <s v="Portege Z30T-C-133"/>
        <s v="15-bs011nv (i7-7500U/4GB/500GB/Radeon"/>
        <s v="V310-15IKB (i5-7200U/4GB/1TB/FHD/W10)"/>
        <s v="V310-15ISK (i3-6006U/4GB/500GB/No"/>
        <s v="ThinkPad P51s"/>
        <s v="Thinkpad T460p"/>
        <s v="17-ak002nv (A10-9620P/6GB/2TB/Radeon"/>
        <s v="110-15ACL (A6-7310/4GB/500GB/W10)"/>
        <s v="Smartbook 142"/>
        <s v="V310-15IKB (i5-7200U/4GB/1TB/No"/>
        <s v="Inspiron 5378"/>
        <s v="15-BW037na (A9-9420/4GB/1TB/Radeon"/>
        <s v="Predator 17"/>
        <s v="15-BW091ND (A9-9420/6GB/1TB"/>
        <s v="Extensa EX2540-58KR"/>
        <s v="V310-15IKB (i7-7500U/4GB/1TB/FHD/W10)"/>
        <s v="Inspiron 7560"/>
        <s v="Tecra X40-D-10G"/>
        <s v="Flex 5"/>
        <s v="Notebook 9"/>
        <s v="N23 (N3060/4GB/128GB/W10)"/>
        <s v="X550VX-XX015D (i5-6300HQ/4GB/1TB/GeForce"/>
        <s v="Thinkpad T460"/>
        <s v="Pro P2540UA-XO0192R"/>
        <s v="Yoga 900-13ISK"/>
        <s v="15-cb003na (i5-7300HQ/8GB/1TB"/>
        <s v="Latitude 7280"/>
        <s v="Zenbook UX330UA-AH5Q"/>
        <s v="TravelMate P238-M"/>
        <s v="X751NV-TY001 (N4200/4GB/1TB/GeForce"/>
        <s v="Tecra A40-C-1E5"/>
        <s v="Q524UQ-BHI7T15 (i7-7500U/12GB/2TB/GeForce"/>
        <s v="Thinkpad P50"/>
        <s v="Rog G752VS-BA171T"/>
        <s v="Tecra Z40-C-161"/>
        <s v="IdeaPad 110-15IBR"/>
        <s v="GS43VR 7RE"/>
        <s v="GL62M (i5-7300HQ/8GB/1TB"/>
        <s v="Predator G9-793"/>
        <s v="FX502VM-DM560T (i7-7700HQ/8GB/1TB"/>
        <s v="K146 (N3350/4GB/32GB/W10)"/>
        <s v="Yoga 510-15IKB"/>
        <s v="R417NA-RS01 (N3350/4GB/32GB/W10)"/>
        <s v="Pro P2540UA-XS51"/>
        <s v="Latitude 3180"/>
        <s v="15-ba043na (A12-9700P/8GB/2TB/W10)"/>
        <s v="Omen 17-an012dx"/>
        <s v="Blade Stealth"/>
        <s v="Latitude 3480"/>
        <s v="V110-15ISK (i3-6006U/4GB/500GB/W10)"/>
        <s v="Tecra X40-D-10Z"/>
        <s v="GL62M 7RD"/>
        <s v="Rog GL702VS-BA023T"/>
        <s v="N42-20 Chromebook"/>
        <s v="R558UA-DM966T (i5-7200U/8GB/128GB/FHD/W10)"/>
        <s v="Rog GL702VM-GC017T"/>
        <s v="ZenBook UX310UQ-GL026T"/>
        <s v="Rog GL502VM-DS74"/>
        <s v="Inspiron 5767"/>
        <s v="K556UR-DM621T (i7-7500U/8GB/256GB/GeForce"/>
        <s v="X541NA (N4200/4GB/1TB/W10)"/>
        <s v="Inspiron 5368"/>
        <s v="Portege X30-D-10X"/>
        <s v="PortÃ©gÃ© Z30-C-188"/>
        <s v="TMX349-G2-M-50FS (i5-7200U/8GB/256GB/FHD/W10)"/>
        <s v="Tecra A50-D-11D"/>
        <s v="X541NA-GO121 (N4200/4GB/1TB/Linux)"/>
        <s v="VivoBook L402NA"/>
        <s v="IdeaPad 510-15ISK"/>
        <s v="Rog GL753VD-GC082T"/>
        <s v="Chromebook C731-C78G"/>
        <s v="Envy x360"/>
        <s v="GS73VR Stealth"/>
        <s v="Portege X30-D-10V"/>
        <s v="G701VO-IH74K (i7-6820HK/32GB/2x"/>
        <s v="Gram 15Z970"/>
        <s v="Chromebook CB5-571-C1DZ"/>
        <s v="Gram 14Z970"/>
        <s v="IdeaPad 510-15IKB"/>
        <s v="GE72VR 6RF"/>
        <s v="Envy 13-AB077cl"/>
        <s v="Tecra Z50-C-140"/>
        <s v="Tecra Z40-C-12X"/>
        <s v="GP62M Leopard"/>
        <s v="Omen 17-W006na"/>
        <s v="X751SV-TY001T (N3710/4GB/1TB/GeForce"/>
        <s v="TravelMate P259-G2"/>
        <s v="Tecra A50-C-1ZV"/>
        <s v="Yoga 700-11ISK"/>
        <s v="IdeaPad Y700-15ACZ"/>
        <s v="Insprion 5767"/>
        <s v="ZBook Studio"/>
        <s v="Portege Z30-C-1CW"/>
        <s v="ProBook x360"/>
        <s v="Chromebook C738T-C2EJ"/>
        <s v="Portege Z30-C-16Z"/>
        <s v="Aspire F5-573G-510L"/>
        <s v="Portege X20W-D-10V"/>
        <s v="Tecra A40-C-1DF"/>
        <s v="Q534UX-BHI7T19 (i7-7500U/16GB/2TB"/>
        <s v="15-bs053od (i7-7500U/6GB/1TB/W10)"/>
        <s v="Rog GL753VE-DS74"/>
        <s v="Inspiron 7579"/>
        <s v="Portege Z30-C-1CV"/>
        <s v="LifeBook A556"/>
        <s v="Tecra A40-C-1KF"/>
        <s v="15-bs005nv (i3-6006U/4GB/1TB"/>
        <s v="V110-15IAP (N3350/4GB/128GB/No"/>
        <s v="ThinkPad T560"/>
        <s v="ZenBook UX310UA-FB485T"/>
        <s v="Spectre 13-V111dx"/>
        <s v="Aspire ES1-533"/>
        <s v="Rog GL553VE-DS74"/>
        <s v="Nitro 5"/>
        <s v="ENVY -"/>
        <s v="Portege Z30-C-16H"/>
        <s v="Portege A30-C-1CZ"/>
        <s v="ThinkPad P70"/>
        <s v="Tecra Z40-C-12Z"/>
        <s v="Inspiron 5568"/>
        <s v="PortÃ©gÃ© Z30-C-16K"/>
        <s v="Spectre 13-V100nv"/>
        <s v="Latitude E5570"/>
        <s v="Tecra Z40-C-136"/>
        <s v="Yoga 500-15ISK"/>
        <s v="V142 (X5-Z8350/2GB/32GB/W10)"/>
        <s v="Tecra A50-C-218"/>
        <s v="Thinkpad L560"/>
        <s v="GT72S Dominator"/>
        <s v="IdeaPad Y900-17ISK"/>
        <s v="Chromebook C202SA"/>
        <s v="Noteb Pav"/>
        <s v="Inspiron 5578"/>
        <s v="250 G5"/>
        <s v="Aspire ES1-523"/>
        <s v="Inspiron 7378"/>
        <s v="GT62VR 6RD"/>
        <s v="Rog G752VL-GC088D"/>
        <s v="GS63VR 6RF"/>
        <s v="ROG G701VO"/>
        <s v="Latitude 3570"/>
        <s v="IdeaPad 300-17ISK"/>
        <s v="Ideapad 700-15ISK"/>
        <s v="GT72VR Dominator"/>
        <s v="V110-15ISK (i5-6200U/4GB/500GB/W10)"/>
        <s v="Yoga 900S-12ISK"/>
        <s v="Chromebook 13"/>
        <s v="Rog GL702VM-GC354T"/>
        <s v="Aspire F5-573G"/>
        <s v="GS70 Stealth"/>
        <s v="G752VY-GC162T (i7-6700HQ/16GB/1TB"/>
        <s v="Latitude E5270"/>
        <s v="Chromebook 15"/>
        <s v="GE72 Apache"/>
        <s v="15-bw011nv (A6-9220/4GB/1TB/FHD/W10)"/>
        <s v="Rog GL552VW-CN470T"/>
        <s v="Vostro 3559"/>
        <s v="V110-15ISK (i3-6006U/4GB/128GB/W10)"/>
        <s v="Spectre Pro"/>
        <s v="Portege X30-D-10K"/>
        <s v="Rog GL752VW-T4308T"/>
        <s v="V131 (X5-Z8350/4GB/32GB/FHD/W10)"/>
        <s v="Omen -"/>
        <s v="15-bs078cl (i7-7500U/8GB/2TB/W10)"/>
        <s v="ThinkPad P40"/>
        <s v="L403NA-GA013TS (N3350/4GB/32GB/W10)"/>
        <s v="IdeaPad 500-15ISK"/>
        <s v="GP62M 7RDX"/>
        <s v="V110-15ISK (i3-6006U/4GB/1TB/No"/>
        <s v="15-BA015wm (E2-7110/4GB/500GB/W10)"/>
        <s v="B51-80 (i5-6200U/8GB/1TB/Radeon"/>
        <s v="15-bw002nv (A6-9220/4GB/256GB/Radeon"/>
        <s v="GP72M 7REX"/>
        <s v="B51-80 (i5-6200U/8GB/1008GB/Radeon"/>
        <s v="GS40 Phantom"/>
        <s v="Pavilion 15-cb003nv"/>
        <s v="250 G4"/>
        <s v="320-15ISK (i3-6006U/4GB/1TB/GeForce"/>
        <s v="Stream 14-AX000nv"/>
        <s v="PL60 7RD"/>
        <s v="X553SA-XX021T (N3050/4GB/500GB/W10)"/>
        <s v="V110-15ISK (i5-6200U/4GB/500GB/No"/>
        <s v="UX410UA-GV097T (i3-7100U/4GB/256GB/FHD/W10)"/>
        <s v="B51-80 (i7-6500U/4GB/1008GB/FHD/W7)"/>
        <s v="GS60 Ghost"/>
        <s v="Pavilion 15-BC000nv"/>
        <s v="Rog GL552VW-DM201T"/>
        <s v="Chromebook Plus"/>
        <s v="Pavilion Power"/>
        <s v="V110-15ISK (i3-6006U/4GB/1TB/Radeon"/>
        <s v="Rog G752VY-GC229T"/>
        <s v="GS73VR 7RF"/>
        <s v="FX502VM-DM105T (i7-6700HQ/8GB/1TB/GeForce"/>
        <s v="15-bs025nv (i5-7200U/8GB/256GB/W10)"/>
        <s v="Aspire E5-774G"/>
        <s v="FX502VM-AS73 (i7-7700HQ/16GB/1TB"/>
        <s v="C740-C9QX (3205U/2GB/32GB/Chrome"/>
        <s v="E5 774G"/>
        <s v="SP714-51 (i7-7Y75/8GB/256GB/FHD/W10)"/>
        <s v="GP62MVR 6RF"/>
        <s v="15-bw009nv (A12-9720P/6GB/1TB/Radeon"/>
        <s v="Latitude E7270"/>
        <s v="X540SA-RBPDN09 (N3710/4GB/1TB/W10)"/>
        <s v="GL62M 7RDX"/>
        <s v="GE72VR Apache"/>
        <s v="15-bs023nv (i3-6006U/4GB/1TB/FHD/W10)"/>
        <s v="GL62 6QF"/>
        <s v="ZenBook UX310UA-WB71"/>
        <s v="Inspiron 7779"/>
        <s v="Rog GL553VE-FY052T"/>
        <s v="Rog GL502VS"/>
        <s v="V510-15IKB (i5-7200U/8GB/256GB/FHD/No"/>
        <s v="ThinkPad L460"/>
        <s v="X541NA-GO020T (N3350/4GB/1TB/W10)"/>
        <s v="Rog G752VT-GC073T"/>
        <s v="B51-80 (i7-6500U/8GB/1008GB/Radeon"/>
        <s v="GE62 Apache"/>
        <s v="Yoga 500-14IBD"/>
        <s v="ZenBook UX305CA-UBM1"/>
        <s v="Aspire ES1-531"/>
        <s v="Pavilion 15-AW003nv"/>
        <s v="Stream 11-Y000na"/>
        <s v="X556UJ-XO044T (i7-6500U/4GB/500GB/GeForce"/>
        <s v="Yoga 500-14ISK"/>
        <s v="15-AC110nv (i7-6500U/6GB/1TB/Radeon"/>
        <s v="X553SA-XX031T (N3050/4GB/500GB/W10)"/>
      </sharedItems>
    </cacheField>
    <cacheField name="TypeName" numFmtId="0">
      <sharedItems/>
    </cacheField>
    <cacheField name="Inches" numFmtId="12">
      <sharedItems containsSemiMixedTypes="0" containsString="0" containsNumber="1" minValue="10.1" maxValue="18.399999999999999" count="18">
        <n v="13.3"/>
        <n v="15.6"/>
        <n v="15.4"/>
        <n v="14"/>
        <n v="12"/>
        <n v="11.6"/>
        <n v="17.3"/>
        <n v="10.1"/>
        <n v="13.5"/>
        <n v="12.5"/>
        <n v="13"/>
        <n v="18.399999999999999"/>
        <n v="13.9"/>
        <n v="12.3"/>
        <n v="17"/>
        <n v="15"/>
        <n v="14.1"/>
        <n v="11.3"/>
      </sharedItems>
    </cacheField>
    <cacheField name="Ram" numFmtId="0">
      <sharedItems containsSemiMixedTypes="0" containsString="0" containsNumber="1" containsInteger="1" minValue="2" maxValue="64"/>
    </cacheField>
    <cacheField name="OS" numFmtId="0">
      <sharedItems count="9">
        <s v="macOS"/>
        <s v="No OS"/>
        <s v="Windows 10"/>
        <s v="Mac OS X"/>
        <s v="Linux"/>
        <s v="Android"/>
        <s v="Windows 10 S"/>
        <s v="Chrome OS"/>
        <s v="Windows 7"/>
      </sharedItems>
    </cacheField>
    <cacheField name="Weight" numFmtId="0">
      <sharedItems containsSemiMixedTypes="0" containsString="0" containsNumber="1" minValue="0.69" maxValue="4.7"/>
    </cacheField>
    <cacheField name="Price_euros" numFmtId="0">
      <sharedItems containsSemiMixedTypes="0" containsString="0" containsNumber="1" minValue="174" maxValue="6099" count="791">
        <n v="1339.69"/>
        <n v="898.94"/>
        <n v="575"/>
        <n v="2537.4499999999998"/>
        <n v="1803.6"/>
        <n v="400"/>
        <n v="2139.9699999999998"/>
        <n v="1158.7"/>
        <n v="1495"/>
        <n v="770"/>
        <n v="393.9"/>
        <n v="344.99"/>
        <n v="2439.9699999999998"/>
        <n v="498.9"/>
        <n v="1262.4000000000001"/>
        <n v="1518.55"/>
        <n v="745"/>
        <n v="2858"/>
        <n v="499"/>
        <n v="979"/>
        <n v="191.9"/>
        <n v="999"/>
        <n v="258"/>
        <n v="819"/>
        <n v="659"/>
        <n v="418.64"/>
        <n v="1099"/>
        <n v="800"/>
        <n v="1298"/>
        <n v="896"/>
        <n v="244.99"/>
        <n v="199"/>
        <n v="439"/>
        <n v="1869"/>
        <n v="998"/>
        <n v="249"/>
        <n v="367"/>
        <n v="488.69"/>
        <n v="879"/>
        <n v="389"/>
        <n v="1499"/>
        <n v="522.99"/>
        <n v="682"/>
        <n v="1419"/>
        <n v="369"/>
        <n v="1299"/>
        <n v="639"/>
        <n v="466"/>
        <n v="319"/>
        <n v="841"/>
        <n v="398.49"/>
        <n v="1103"/>
        <n v="384"/>
        <n v="767.8"/>
        <n v="586.19000000000005"/>
        <n v="2449"/>
        <n v="415"/>
        <n v="599"/>
        <n v="941"/>
        <n v="690"/>
        <n v="1983"/>
        <n v="438.69"/>
        <n v="229"/>
        <n v="549"/>
        <n v="949"/>
        <n v="1089"/>
        <n v="955"/>
        <n v="870"/>
        <n v="1095"/>
        <n v="519"/>
        <n v="855"/>
        <n v="530"/>
        <n v="977"/>
        <n v="1096.1600000000001"/>
        <n v="1510"/>
        <n v="860"/>
        <n v="399"/>
        <n v="395"/>
        <n v="1349"/>
        <n v="699"/>
        <n v="598.99"/>
        <n v="1449"/>
        <n v="1649"/>
        <n v="689"/>
        <n v="1197"/>
        <n v="1195"/>
        <n v="1049"/>
        <n v="847"/>
        <n v="599.9"/>
        <n v="485"/>
        <n v="577"/>
        <n v="1249"/>
        <n v="719"/>
        <n v="349"/>
        <n v="647"/>
        <n v="1119"/>
        <n v="1340"/>
        <n v="414.9"/>
        <n v="1193"/>
        <n v="1480"/>
        <n v="1262"/>
        <n v="1379"/>
        <n v="1399"/>
        <n v="722"/>
        <n v="1629"/>
        <n v="1398.99"/>
        <n v="1084"/>
        <n v="1130.33"/>
        <n v="564"/>
        <n v="1118"/>
        <n v="479"/>
        <n v="2241.5"/>
        <n v="629"/>
        <n v="1271"/>
        <n v="451"/>
        <n v="259"/>
        <n v="812"/>
        <n v="277.99"/>
        <n v="1396"/>
        <n v="928"/>
        <n v="638.99"/>
        <n v="449"/>
        <n v="884"/>
        <n v="572"/>
        <n v="598"/>
        <n v="988"/>
        <n v="252.36"/>
        <n v="938"/>
        <n v="655"/>
        <n v="1116.02"/>
        <n v="869"/>
        <n v="602"/>
        <n v="2014"/>
        <n v="344"/>
        <n v="2029"/>
        <n v="447"/>
        <n v="1249.26"/>
        <n v="899"/>
        <n v="498"/>
        <n v="1890"/>
        <n v="1082"/>
        <n v="619"/>
        <n v="1315"/>
        <n v="403"/>
        <n v="805"/>
        <n v="728"/>
        <n v="1079"/>
        <n v="348"/>
        <n v="1799"/>
        <n v="363.51"/>
        <n v="1060.49"/>
        <n v="854"/>
        <n v="754"/>
        <n v="309"/>
        <n v="489"/>
        <n v="923"/>
        <n v="459"/>
        <n v="2799"/>
        <n v="813"/>
        <n v="1849"/>
        <n v="793"/>
        <n v="1199"/>
        <n v="1549"/>
        <n v="2397"/>
        <n v="779"/>
        <n v="989"/>
        <n v="1085"/>
        <n v="2824"/>
        <n v="260"/>
        <n v="999.9"/>
        <n v="698"/>
        <n v="839"/>
        <n v="914"/>
        <n v="6099"/>
        <n v="959"/>
        <n v="1045"/>
        <n v="1845"/>
        <n v="493"/>
        <n v="742"/>
        <n v="1749"/>
        <n v="3055"/>
        <n v="1398"/>
        <n v="1949"/>
        <n v="597"/>
        <n v="1407"/>
        <n v="931.88"/>
        <n v="589"/>
        <n v="1031"/>
        <n v="1149"/>
        <n v="1279"/>
        <n v="677.35"/>
        <n v="1363"/>
        <n v="794"/>
        <n v="2456.34"/>
        <n v="832"/>
        <n v="859.01"/>
        <n v="769"/>
        <n v="891"/>
        <n v="1269"/>
        <n v="398.99"/>
        <n v="330"/>
        <n v="859"/>
        <n v="390"/>
        <n v="3890"/>
        <n v="846"/>
        <n v="1145"/>
        <n v="889"/>
        <n v="985"/>
        <n v="559"/>
        <n v="2999"/>
        <n v="675"/>
        <n v="2040"/>
        <n v="469"/>
        <n v="702"/>
        <n v="445.9"/>
        <n v="1059"/>
        <n v="2499"/>
        <n v="1699"/>
        <n v="1142"/>
        <n v="444"/>
        <n v="657"/>
        <n v="565"/>
        <n v="799"/>
        <n v="467"/>
        <n v="1018"/>
        <n v="880"/>
        <n v="1958.9"/>
        <n v="735.07"/>
        <n v="713.07"/>
        <n v="849"/>
        <n v="428"/>
        <n v="829"/>
        <n v="579"/>
        <n v="951"/>
        <n v="1097"/>
        <n v="1179"/>
        <n v="659.01"/>
        <n v="1187"/>
        <n v="1829"/>
        <n v="739"/>
        <n v="2884.86"/>
        <n v="1468"/>
        <n v="509"/>
        <n v="2122"/>
        <n v="649"/>
        <n v="1265"/>
        <n v="359.99"/>
        <n v="1975"/>
        <n v="1043"/>
        <n v="2099"/>
        <n v="275"/>
        <n v="844"/>
        <n v="459.9"/>
        <n v="980"/>
        <n v="1292"/>
        <n v="1094"/>
        <n v="902"/>
        <n v="292"/>
        <n v="1049.9000000000001"/>
        <n v="1335"/>
        <n v="2639"/>
        <n v="943"/>
        <n v="1334"/>
        <n v="1268"/>
        <n v="1144"/>
        <n v="274.99"/>
        <n v="1142.75"/>
        <n v="274.89999999999998"/>
        <n v="716"/>
        <n v="1579"/>
        <n v="1129"/>
        <n v="279"/>
        <n v="1607.96"/>
        <n v="375"/>
        <n v="663"/>
        <n v="2027.42"/>
        <n v="1304"/>
        <n v="1409"/>
        <n v="1738.27"/>
        <n v="1403"/>
        <n v="970.9"/>
        <n v="321.99"/>
        <n v="557.37"/>
        <n v="1427"/>
        <n v="945"/>
        <n v="809"/>
        <n v="1750"/>
        <n v="426"/>
        <n v="2199"/>
        <n v="869.01"/>
        <n v="488.99"/>
        <n v="553"/>
        <n v="286"/>
        <n v="1191"/>
        <n v="403.5"/>
        <n v="1655"/>
        <n v="1748.9"/>
        <n v="2282"/>
        <n v="1369"/>
        <n v="2135"/>
        <n v="2509"/>
        <n v="1039"/>
        <n v="1591"/>
        <n v="693.99"/>
        <n v="778.87"/>
        <n v="1229.56"/>
        <n v="2712"/>
        <n v="2625"/>
        <n v="306"/>
        <n v="1529"/>
        <n v="1144.5"/>
        <n v="2249"/>
        <n v="1873"/>
        <n v="1747"/>
        <n v="1680"/>
        <n v="409"/>
        <n v="304.45"/>
        <n v="1925"/>
        <n v="1943"/>
        <n v="789.01"/>
        <n v="598.9"/>
        <n v="1500"/>
        <n v="539.95000000000005"/>
        <n v="1215.3800000000001"/>
        <n v="1899"/>
        <n v="1159"/>
        <n v="1142.4000000000001"/>
        <n v="1999"/>
        <n v="299"/>
        <n v="269"/>
        <n v="1010"/>
        <n v="2445"/>
        <n v="1695"/>
        <n v="347"/>
        <n v="2382"/>
        <n v="749"/>
        <n v="1429"/>
        <n v="441.8"/>
        <n v="1993"/>
        <n v="1027.74"/>
        <n v="2589"/>
        <n v="1534"/>
        <n v="1345"/>
        <n v="2046"/>
        <n v="639.9"/>
        <n v="544"/>
        <n v="435"/>
        <n v="2090"/>
        <n v="304"/>
        <n v="759"/>
        <n v="1858"/>
        <n v="1154"/>
        <n v="1275"/>
        <n v="1841.85"/>
        <n v="740"/>
        <n v="2408"/>
        <n v="1364"/>
        <n v="1672"/>
        <n v="586.6"/>
        <n v="726"/>
        <n v="248.9"/>
        <n v="2338"/>
        <n v="1798"/>
        <n v="1950"/>
        <n v="1011.99"/>
        <n v="1350"/>
        <n v="898.9"/>
        <n v="911"/>
        <n v="340"/>
        <n v="618.99"/>
        <n v="1599"/>
        <n v="265"/>
        <n v="1224"/>
        <n v="613"/>
        <n v="1323"/>
        <n v="836"/>
        <n v="1219.24"/>
        <n v="1399.95"/>
        <n v="245"/>
        <n v="521.47"/>
        <n v="2968"/>
        <n v="1504"/>
        <n v="1279.73"/>
        <n v="585"/>
        <n v="1377"/>
        <n v="3012.77"/>
        <n v="797.41"/>
        <n v="735.87"/>
        <n v="798"/>
        <n v="705.5"/>
        <n v="785"/>
        <n v="462.35"/>
        <n v="397"/>
        <n v="1729"/>
        <n v="1116.99"/>
        <n v="2699"/>
        <n v="544.15"/>
        <n v="1280"/>
        <n v="224"/>
        <n v="255"/>
        <n v="568.9"/>
        <n v="617.9"/>
        <n v="630"/>
        <n v="1965"/>
        <n v="990"/>
        <n v="1860.99"/>
        <n v="830"/>
        <n v="685"/>
        <n v="1865"/>
        <n v="2663"/>
        <n v="2729"/>
        <n v="749.01"/>
        <n v="1008.52"/>
        <n v="1537.39"/>
        <n v="295"/>
        <n v="2349"/>
        <n v="1498"/>
        <n v="1673"/>
        <n v="609"/>
        <n v="1770"/>
        <n v="603"/>
        <n v="529"/>
        <n v="2025"/>
        <n v="1474"/>
        <n v="1670"/>
        <n v="1763"/>
        <n v="1219"/>
        <n v="668.48"/>
        <n v="329"/>
        <n v="465"/>
        <n v="2299"/>
        <n v="4899"/>
        <n v="879.01"/>
        <n v="443.9"/>
        <n v="359"/>
        <n v="1168"/>
        <n v="569"/>
        <n v="1389"/>
        <n v="2267.86"/>
        <n v="379"/>
        <n v="1124"/>
        <n v="1465"/>
        <n v="776"/>
        <n v="932"/>
        <n v="239"/>
        <n v="468"/>
        <n v="639.01"/>
        <n v="1820"/>
        <n v="1900"/>
        <n v="1479"/>
        <n v="906.62"/>
        <n v="1757.42"/>
        <n v="2399"/>
        <n v="1109"/>
        <n v="520.9"/>
        <n v="2450"/>
        <n v="1169"/>
        <n v="450"/>
        <n v="274"/>
        <n v="919"/>
        <n v="2599"/>
        <n v="1213"/>
        <n v="1584"/>
        <n v="709"/>
        <n v="1449.9"/>
        <n v="1191.8"/>
        <n v="364.9"/>
        <n v="1064"/>
        <n v="1135"/>
        <n v="1196"/>
        <n v="3147.37"/>
        <n v="1229"/>
        <n v="419"/>
        <n v="535"/>
        <n v="539"/>
        <n v="1486.77"/>
        <n v="1258"/>
        <n v="412"/>
        <n v="1867.85"/>
        <n v="817.95"/>
        <n v="1034"/>
        <n v="1294"/>
        <n v="495"/>
        <n v="997.9"/>
        <n v="2051"/>
        <n v="2813.75"/>
        <n v="612.61"/>
        <n v="545.66999999999996"/>
        <n v="318"/>
        <n v="1907.99"/>
        <n v="2590"/>
        <n v="973"/>
        <n v="669"/>
        <n v="1877"/>
        <n v="429"/>
        <n v="621.45000000000005"/>
        <n v="795"/>
        <n v="1855"/>
        <n v="655.01"/>
        <n v="298"/>
        <n v="1426.66"/>
        <n v="857.07"/>
        <n v="1200"/>
        <n v="1686.64"/>
        <n v="836.6"/>
        <n v="3659.4"/>
        <n v="1348.48"/>
        <n v="489.9"/>
        <n v="589.52"/>
        <n v="1935"/>
        <n v="650"/>
        <n v="960"/>
        <n v="2419"/>
        <n v="2094.48"/>
        <n v="410.8"/>
        <n v="1207"/>
        <n v="665"/>
        <n v="1535"/>
        <n v="3299"/>
        <n v="1126.71"/>
        <n v="4389"/>
        <n v="475"/>
        <n v="1096"/>
        <n v="849.9"/>
        <n v="1561"/>
        <n v="2868.99"/>
        <n v="1048"/>
        <n v="1859"/>
        <n v="1559"/>
        <n v="470.34"/>
        <n v="1181.27"/>
        <n v="1020"/>
        <n v="1244"/>
        <n v="2370"/>
        <n v="636"/>
        <n v="2899"/>
        <n v="581.9"/>
        <n v="3588.8"/>
        <n v="2350"/>
        <n v="1764"/>
        <n v="1891"/>
        <n v="1339"/>
        <n v="202.9"/>
        <n v="1970"/>
        <n v="1165"/>
        <n v="2330"/>
        <n v="810"/>
        <n v="2064.9"/>
        <n v="744"/>
        <n v="780"/>
        <n v="1679"/>
        <n v="2415"/>
        <n v="961"/>
        <n v="789.81"/>
        <n v="385"/>
        <n v="2505.02"/>
        <n v="755"/>
        <n v="1090"/>
        <n v="1875"/>
        <n v="1358"/>
        <n v="355"/>
        <n v="5499"/>
        <n v="1186"/>
        <n v="1650"/>
        <n v="2774.63"/>
        <n v="325"/>
        <n v="590"/>
        <n v="3072.89"/>
        <n v="910"/>
        <n v="713.99"/>
        <n v="1870"/>
        <n v="615"/>
        <n v="1026"/>
        <n v="2277"/>
        <n v="865"/>
        <n v="1903"/>
        <n v="787"/>
        <n v="2559"/>
        <n v="850.66"/>
        <n v="1285"/>
        <n v="1017"/>
        <n v="2240"/>
        <n v="1778"/>
        <n v="1055"/>
        <n v="1388"/>
        <n v="735"/>
        <n v="1690"/>
        <n v="935"/>
        <n v="912.5"/>
        <n v="1700"/>
        <n v="684.8"/>
        <n v="455.7"/>
        <n v="1369.9"/>
        <n v="297"/>
        <n v="2649"/>
        <n v="1475"/>
        <n v="929"/>
        <n v="900"/>
        <n v="614"/>
        <n v="2013.1"/>
        <n v="2049"/>
        <n v="1962.99"/>
        <n v="1483"/>
        <n v="789"/>
        <n v="1205"/>
        <n v="3100"/>
        <n v="1018.99"/>
        <n v="881"/>
        <n v="1119.9100000000001"/>
        <n v="684.99"/>
        <n v="1296.99"/>
        <n v="1825"/>
        <n v="729.9"/>
        <n v="708.06"/>
        <n v="288.89999999999998"/>
        <n v="1105"/>
        <n v="1669"/>
        <n v="558.6"/>
        <n v="1639"/>
        <n v="2758"/>
        <n v="1472.2"/>
        <n v="1775"/>
        <n v="1460"/>
        <n v="1488.99"/>
        <n v="3154"/>
        <n v="775"/>
        <n v="1760"/>
        <n v="1009"/>
        <n v="1790"/>
        <n v="846.5"/>
        <n v="465.62"/>
        <n v="825"/>
        <n v="3149"/>
        <n v="695"/>
        <n v="1962.98"/>
        <n v="2800"/>
        <n v="1180"/>
        <n v="2049.9"/>
        <n v="1002"/>
        <n v="915"/>
        <n v="806"/>
        <n v="1189"/>
        <n v="1908"/>
        <n v="270.62"/>
        <n v="1150"/>
        <n v="380"/>
        <n v="2089"/>
        <n v="1260"/>
        <n v="547"/>
        <n v="1099.99"/>
        <n v="1049.26"/>
        <n v="684"/>
        <n v="1539"/>
        <n v="1590"/>
        <n v="1887.21"/>
        <n v="1210"/>
        <n v="769.99"/>
        <n v="1490"/>
        <n v="2229"/>
        <n v="795.99"/>
        <n v="1185.43"/>
        <n v="1046.44"/>
        <n v="1060"/>
        <n v="1624"/>
        <n v="1080"/>
        <n v="1228.99"/>
        <n v="1725"/>
        <n v="1062.95"/>
        <n v="1010.51"/>
        <n v="210.8"/>
        <n v="1425"/>
        <n v="1049.5999999999999"/>
        <n v="1000"/>
        <n v="2103.34"/>
        <n v="1469"/>
        <n v="1545.64"/>
        <n v="2289.9899999999998"/>
        <n v="287.89999999999998"/>
        <n v="2620"/>
        <n v="2254"/>
        <n v="705.15"/>
        <n v="1819"/>
        <n v="1070"/>
        <n v="989.99"/>
        <n v="1929"/>
        <n v="1458"/>
        <n v="3975"/>
        <n v="798.01"/>
        <n v="1329"/>
        <n v="1300"/>
        <n v="481.98"/>
        <n v="1713.49"/>
        <n v="540"/>
        <n v="940"/>
        <n v="3240"/>
        <n v="646.27"/>
        <n v="750"/>
        <n v="1030.99"/>
        <n v="387"/>
        <n v="393.49"/>
        <n v="345.99"/>
        <n v="818.35"/>
        <n v="638.79999999999995"/>
        <n v="500"/>
        <n v="1135.1500000000001"/>
        <n v="1166.97"/>
        <n v="209"/>
        <n v="1413.1"/>
        <n v="1511.19"/>
        <n v="867"/>
        <n v="398"/>
        <n v="769.15"/>
        <n v="1969"/>
        <n v="2749.99"/>
        <n v="1029"/>
        <n v="2226"/>
        <n v="1312.49"/>
        <n v="196"/>
        <n v="1513"/>
        <n v="523.63"/>
        <n v="1895"/>
        <n v="2050.38"/>
        <n v="278"/>
        <n v="752"/>
        <n v="616"/>
        <n v="3949.4"/>
        <n v="784"/>
        <n v="2171.7199999999998"/>
        <n v="2440"/>
        <n v="1142.8"/>
        <n v="2296.9499999999998"/>
        <n v="1009.9"/>
        <n v="2339"/>
        <n v="339"/>
        <n v="2250.6799999999998"/>
        <n v="478.89"/>
        <n v="1492.8"/>
        <n v="788.49"/>
        <n v="2041"/>
        <n v="1769"/>
        <n v="476.99"/>
        <n v="1390"/>
        <n v="679"/>
        <n v="1305"/>
        <n v="2153.37"/>
        <n v="1637"/>
        <n v="831"/>
        <n v="895.01"/>
        <n v="333"/>
        <n v="909"/>
        <n v="691"/>
        <n v="1163"/>
        <n v="1327"/>
        <n v="368"/>
        <n v="2150"/>
        <n v="272"/>
        <n v="2048.9"/>
        <n v="2680"/>
        <n v="1948.99"/>
        <n v="174"/>
        <n v="1272"/>
        <n v="1476.11"/>
        <n v="1713.37"/>
        <n v="1477"/>
        <n v="521.86"/>
        <n v="3499"/>
        <n v="469.01"/>
        <n v="1598"/>
        <n v="478"/>
        <n v="2198.19"/>
        <n v="737"/>
        <n v="597.57000000000005"/>
        <n v="361.8"/>
        <n v="1600"/>
        <n v="875"/>
        <n v="2325"/>
        <n v="573"/>
        <n v="1813"/>
        <n v="324"/>
        <n v="1072"/>
        <n v="443.99"/>
        <n v="490"/>
        <n v="895"/>
        <n v="833.01"/>
        <n v="729"/>
        <n v="289"/>
        <n v="549.99"/>
        <n v="805.99"/>
        <n v="720.32"/>
        <n v="638"/>
        <n v="764"/>
      </sharedItems>
    </cacheField>
    <cacheField name="Screen" numFmtId="0">
      <sharedItems/>
    </cacheField>
    <cacheField name="ScreenW" numFmtId="0">
      <sharedItems containsSemiMixedTypes="0" containsString="0" containsNumber="1" containsInteger="1" minValue="1366" maxValue="3840" count="13">
        <n v="2560"/>
        <n v="1440"/>
        <n v="1920"/>
        <n v="2880"/>
        <n v="1366"/>
        <n v="2304"/>
        <n v="3200"/>
        <n v="2256"/>
        <n v="3840"/>
        <n v="2160"/>
        <n v="1600"/>
        <n v="2736"/>
        <n v="2400"/>
      </sharedItems>
    </cacheField>
    <cacheField name="ScreenH" numFmtId="0">
      <sharedItems containsSemiMixedTypes="0" containsString="0" containsNumber="1" containsInteger="1" minValue="768" maxValue="2160" count="10">
        <n v="1600"/>
        <n v="900"/>
        <n v="1080"/>
        <n v="1800"/>
        <n v="768"/>
        <n v="1440"/>
        <n v="1200"/>
        <n v="1504"/>
        <n v="2160"/>
        <n v="1824"/>
      </sharedItems>
    </cacheField>
    <cacheField name="Pixels" numFmtId="0">
      <sharedItems containsSemiMixedTypes="0" containsString="0" containsNumber="1" containsInteger="1" minValue="1049088" maxValue="8294400"/>
    </cacheField>
    <cacheField name="Touchscreen" numFmtId="0">
      <sharedItems/>
    </cacheField>
    <cacheField name="Touchscreen2" numFmtId="0">
      <sharedItems containsSemiMixedTypes="0" containsString="0" containsNumber="1" containsInteger="1" minValue="0" maxValue="1"/>
    </cacheField>
    <cacheField name="IPSpanel" numFmtId="0">
      <sharedItems/>
    </cacheField>
    <cacheField name="RetinaDisplay" numFmtId="0">
      <sharedItems/>
    </cacheField>
    <cacheField name="CPU_company" numFmtId="0">
      <sharedItems/>
    </cacheField>
    <cacheField name="CPU_freq" numFmtId="0">
      <sharedItems containsSemiMixedTypes="0" containsString="0" containsNumber="1" minValue="0.9" maxValue="3.6"/>
    </cacheField>
    <cacheField name="CPU_model" numFmtId="0">
      <sharedItems/>
    </cacheField>
    <cacheField name="PrimaryStorage" numFmtId="0">
      <sharedItems containsSemiMixedTypes="0" containsString="0" containsNumber="1" containsInteger="1" minValue="8" maxValue="2048"/>
    </cacheField>
    <cacheField name="SecondaryStorage" numFmtId="0">
      <sharedItems containsSemiMixedTypes="0" containsString="0" containsNumber="1" containsInteger="1" minValue="0" maxValue="2048"/>
    </cacheField>
    <cacheField name="PrimaryStorageType" numFmtId="0">
      <sharedItems/>
    </cacheField>
    <cacheField name="SecondaryStorageType" numFmtId="0">
      <sharedItems/>
    </cacheField>
    <cacheField name="GPU_company" numFmtId="0">
      <sharedItems/>
    </cacheField>
    <cacheField name="GPU_mode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6">
  <r>
    <x v="0"/>
    <x v="0"/>
  </r>
  <r>
    <x v="0"/>
    <x v="0"/>
  </r>
  <r>
    <x v="1"/>
    <x v="1"/>
  </r>
  <r>
    <x v="0"/>
    <x v="2"/>
  </r>
  <r>
    <x v="0"/>
    <x v="0"/>
  </r>
  <r>
    <x v="1"/>
    <x v="1"/>
  </r>
  <r>
    <x v="0"/>
    <x v="2"/>
  </r>
  <r>
    <x v="0"/>
    <x v="0"/>
  </r>
  <r>
    <x v="0"/>
    <x v="3"/>
  </r>
  <r>
    <x v="0"/>
    <x v="3"/>
  </r>
  <r>
    <x v="1"/>
    <x v="1"/>
  </r>
  <r>
    <x v="1"/>
    <x v="1"/>
  </r>
  <r>
    <x v="0"/>
    <x v="2"/>
  </r>
  <r>
    <x v="1"/>
    <x v="1"/>
  </r>
  <r>
    <x v="0"/>
    <x v="4"/>
  </r>
  <r>
    <x v="0"/>
    <x v="0"/>
  </r>
  <r>
    <x v="1"/>
    <x v="1"/>
  </r>
  <r>
    <x v="0"/>
    <x v="2"/>
  </r>
  <r>
    <x v="1"/>
    <x v="1"/>
  </r>
  <r>
    <x v="0"/>
    <x v="0"/>
  </r>
  <r>
    <x v="2"/>
    <x v="5"/>
  </r>
  <r>
    <x v="3"/>
    <x v="1"/>
  </r>
  <r>
    <x v="1"/>
    <x v="1"/>
  </r>
  <r>
    <x v="4"/>
    <x v="0"/>
  </r>
  <r>
    <x v="0"/>
    <x v="1"/>
  </r>
  <r>
    <x v="1"/>
    <x v="1"/>
  </r>
  <r>
    <x v="0"/>
    <x v="0"/>
  </r>
  <r>
    <x v="1"/>
    <x v="1"/>
  </r>
  <r>
    <x v="0"/>
    <x v="1"/>
  </r>
  <r>
    <x v="1"/>
    <x v="6"/>
  </r>
  <r>
    <x v="1"/>
    <x v="1"/>
  </r>
  <r>
    <x v="1"/>
    <x v="3"/>
  </r>
  <r>
    <x v="1"/>
    <x v="6"/>
  </r>
  <r>
    <x v="0"/>
    <x v="0"/>
  </r>
  <r>
    <x v="0"/>
    <x v="0"/>
  </r>
  <r>
    <x v="1"/>
    <x v="3"/>
  </r>
  <r>
    <x v="1"/>
    <x v="1"/>
  </r>
  <r>
    <x v="1"/>
    <x v="6"/>
  </r>
  <r>
    <x v="1"/>
    <x v="1"/>
  </r>
  <r>
    <x v="1"/>
    <x v="1"/>
  </r>
  <r>
    <x v="1"/>
    <x v="1"/>
  </r>
  <r>
    <x v="3"/>
    <x v="1"/>
  </r>
  <r>
    <x v="1"/>
    <x v="1"/>
  </r>
  <r>
    <x v="1"/>
    <x v="1"/>
  </r>
  <r>
    <x v="4"/>
    <x v="6"/>
  </r>
  <r>
    <x v="0"/>
    <x v="0"/>
  </r>
  <r>
    <x v="1"/>
    <x v="1"/>
  </r>
  <r>
    <x v="3"/>
    <x v="6"/>
  </r>
  <r>
    <x v="1"/>
    <x v="1"/>
  </r>
  <r>
    <x v="1"/>
    <x v="6"/>
  </r>
  <r>
    <x v="4"/>
    <x v="7"/>
  </r>
  <r>
    <x v="1"/>
    <x v="1"/>
  </r>
  <r>
    <x v="1"/>
    <x v="1"/>
  </r>
  <r>
    <x v="1"/>
    <x v="0"/>
  </r>
  <r>
    <x v="1"/>
    <x v="1"/>
  </r>
  <r>
    <x v="1"/>
    <x v="1"/>
  </r>
  <r>
    <x v="1"/>
    <x v="1"/>
  </r>
  <r>
    <x v="1"/>
    <x v="1"/>
  </r>
  <r>
    <x v="3"/>
    <x v="6"/>
  </r>
  <r>
    <x v="1"/>
    <x v="1"/>
  </r>
  <r>
    <x v="1"/>
    <x v="6"/>
  </r>
  <r>
    <x v="0"/>
    <x v="3"/>
  </r>
  <r>
    <x v="1"/>
    <x v="3"/>
  </r>
  <r>
    <x v="1"/>
    <x v="3"/>
  </r>
  <r>
    <x v="1"/>
    <x v="1"/>
  </r>
  <r>
    <x v="0"/>
    <x v="1"/>
  </r>
  <r>
    <x v="1"/>
    <x v="1"/>
  </r>
  <r>
    <x v="1"/>
    <x v="3"/>
  </r>
  <r>
    <x v="1"/>
    <x v="1"/>
  </r>
  <r>
    <x v="3"/>
    <x v="6"/>
  </r>
  <r>
    <x v="0"/>
    <x v="8"/>
  </r>
  <r>
    <x v="0"/>
    <x v="0"/>
  </r>
  <r>
    <x v="1"/>
    <x v="1"/>
  </r>
  <r>
    <x v="3"/>
    <x v="6"/>
  </r>
  <r>
    <x v="1"/>
    <x v="3"/>
  </r>
  <r>
    <x v="3"/>
    <x v="1"/>
  </r>
  <r>
    <x v="1"/>
    <x v="1"/>
  </r>
  <r>
    <x v="1"/>
    <x v="1"/>
  </r>
  <r>
    <x v="1"/>
    <x v="1"/>
  </r>
  <r>
    <x v="1"/>
    <x v="6"/>
  </r>
  <r>
    <x v="0"/>
    <x v="1"/>
  </r>
  <r>
    <x v="0"/>
    <x v="4"/>
  </r>
  <r>
    <x v="1"/>
    <x v="3"/>
  </r>
  <r>
    <x v="1"/>
    <x v="1"/>
  </r>
  <r>
    <x v="1"/>
    <x v="1"/>
  </r>
  <r>
    <x v="3"/>
    <x v="1"/>
  </r>
  <r>
    <x v="0"/>
    <x v="1"/>
  </r>
  <r>
    <x v="1"/>
    <x v="1"/>
  </r>
  <r>
    <x v="3"/>
    <x v="1"/>
  </r>
  <r>
    <x v="0"/>
    <x v="0"/>
  </r>
  <r>
    <x v="3"/>
    <x v="1"/>
  </r>
  <r>
    <x v="1"/>
    <x v="1"/>
  </r>
  <r>
    <x v="1"/>
    <x v="0"/>
  </r>
  <r>
    <x v="3"/>
    <x v="1"/>
  </r>
  <r>
    <x v="0"/>
    <x v="3"/>
  </r>
  <r>
    <x v="4"/>
    <x v="0"/>
  </r>
  <r>
    <x v="1"/>
    <x v="1"/>
  </r>
  <r>
    <x v="1"/>
    <x v="1"/>
  </r>
  <r>
    <x v="1"/>
    <x v="1"/>
  </r>
  <r>
    <x v="3"/>
    <x v="1"/>
  </r>
  <r>
    <x v="1"/>
    <x v="1"/>
  </r>
  <r>
    <x v="1"/>
    <x v="1"/>
  </r>
  <r>
    <x v="1"/>
    <x v="1"/>
  </r>
  <r>
    <x v="0"/>
    <x v="0"/>
  </r>
  <r>
    <x v="0"/>
    <x v="8"/>
  </r>
  <r>
    <x v="1"/>
    <x v="3"/>
  </r>
  <r>
    <x v="1"/>
    <x v="1"/>
  </r>
  <r>
    <x v="0"/>
    <x v="3"/>
  </r>
  <r>
    <x v="3"/>
    <x v="1"/>
  </r>
  <r>
    <x v="1"/>
    <x v="3"/>
  </r>
  <r>
    <x v="0"/>
    <x v="1"/>
  </r>
  <r>
    <x v="0"/>
    <x v="0"/>
  </r>
  <r>
    <x v="4"/>
    <x v="0"/>
  </r>
  <r>
    <x v="1"/>
    <x v="3"/>
  </r>
  <r>
    <x v="0"/>
    <x v="0"/>
  </r>
  <r>
    <x v="4"/>
    <x v="0"/>
  </r>
  <r>
    <x v="1"/>
    <x v="3"/>
  </r>
  <r>
    <x v="1"/>
    <x v="1"/>
  </r>
  <r>
    <x v="1"/>
    <x v="6"/>
  </r>
  <r>
    <x v="1"/>
    <x v="1"/>
  </r>
  <r>
    <x v="1"/>
    <x v="1"/>
  </r>
  <r>
    <x v="3"/>
    <x v="1"/>
  </r>
  <r>
    <x v="1"/>
    <x v="1"/>
  </r>
  <r>
    <x v="1"/>
    <x v="6"/>
  </r>
  <r>
    <x v="1"/>
    <x v="1"/>
  </r>
  <r>
    <x v="1"/>
    <x v="1"/>
  </r>
  <r>
    <x v="1"/>
    <x v="3"/>
  </r>
  <r>
    <x v="1"/>
    <x v="3"/>
  </r>
  <r>
    <x v="1"/>
    <x v="6"/>
  </r>
  <r>
    <x v="1"/>
    <x v="6"/>
  </r>
  <r>
    <x v="1"/>
    <x v="1"/>
  </r>
  <r>
    <x v="1"/>
    <x v="1"/>
  </r>
  <r>
    <x v="0"/>
    <x v="3"/>
  </r>
  <r>
    <x v="1"/>
    <x v="1"/>
  </r>
  <r>
    <x v="1"/>
    <x v="1"/>
  </r>
  <r>
    <x v="1"/>
    <x v="3"/>
  </r>
  <r>
    <x v="1"/>
    <x v="1"/>
  </r>
  <r>
    <x v="3"/>
    <x v="6"/>
  </r>
  <r>
    <x v="1"/>
    <x v="1"/>
  </r>
  <r>
    <x v="1"/>
    <x v="0"/>
  </r>
  <r>
    <x v="1"/>
    <x v="6"/>
  </r>
  <r>
    <x v="1"/>
    <x v="3"/>
  </r>
  <r>
    <x v="3"/>
    <x v="1"/>
  </r>
  <r>
    <x v="1"/>
    <x v="1"/>
  </r>
  <r>
    <x v="1"/>
    <x v="1"/>
  </r>
  <r>
    <x v="0"/>
    <x v="3"/>
  </r>
  <r>
    <x v="0"/>
    <x v="9"/>
  </r>
  <r>
    <x v="1"/>
    <x v="1"/>
  </r>
  <r>
    <x v="3"/>
    <x v="6"/>
  </r>
  <r>
    <x v="1"/>
    <x v="1"/>
  </r>
  <r>
    <x v="3"/>
    <x v="1"/>
  </r>
  <r>
    <x v="3"/>
    <x v="1"/>
  </r>
  <r>
    <x v="1"/>
    <x v="1"/>
  </r>
  <r>
    <x v="3"/>
    <x v="6"/>
  </r>
  <r>
    <x v="0"/>
    <x v="3"/>
  </r>
  <r>
    <x v="1"/>
    <x v="1"/>
  </r>
  <r>
    <x v="4"/>
    <x v="3"/>
  </r>
  <r>
    <x v="4"/>
    <x v="0"/>
  </r>
  <r>
    <x v="4"/>
    <x v="1"/>
  </r>
  <r>
    <x v="1"/>
    <x v="1"/>
  </r>
  <r>
    <x v="1"/>
    <x v="1"/>
  </r>
  <r>
    <x v="1"/>
    <x v="6"/>
  </r>
  <r>
    <x v="1"/>
    <x v="1"/>
  </r>
  <r>
    <x v="3"/>
    <x v="1"/>
  </r>
  <r>
    <x v="1"/>
    <x v="1"/>
  </r>
  <r>
    <x v="3"/>
    <x v="1"/>
  </r>
  <r>
    <x v="1"/>
    <x v="1"/>
  </r>
  <r>
    <x v="3"/>
    <x v="1"/>
  </r>
  <r>
    <x v="1"/>
    <x v="6"/>
  </r>
  <r>
    <x v="1"/>
    <x v="0"/>
  </r>
  <r>
    <x v="0"/>
    <x v="10"/>
  </r>
  <r>
    <x v="1"/>
    <x v="6"/>
  </r>
  <r>
    <x v="1"/>
    <x v="1"/>
  </r>
  <r>
    <x v="1"/>
    <x v="1"/>
  </r>
  <r>
    <x v="1"/>
    <x v="6"/>
  </r>
  <r>
    <x v="1"/>
    <x v="1"/>
  </r>
  <r>
    <x v="1"/>
    <x v="1"/>
  </r>
  <r>
    <x v="3"/>
    <x v="11"/>
  </r>
  <r>
    <x v="1"/>
    <x v="1"/>
  </r>
  <r>
    <x v="4"/>
    <x v="0"/>
  </r>
  <r>
    <x v="1"/>
    <x v="1"/>
  </r>
  <r>
    <x v="0"/>
    <x v="0"/>
  </r>
  <r>
    <x v="4"/>
    <x v="12"/>
  </r>
  <r>
    <x v="1"/>
    <x v="1"/>
  </r>
  <r>
    <x v="1"/>
    <x v="1"/>
  </r>
  <r>
    <x v="1"/>
    <x v="6"/>
  </r>
  <r>
    <x v="1"/>
    <x v="1"/>
  </r>
  <r>
    <x v="3"/>
    <x v="1"/>
  </r>
  <r>
    <x v="0"/>
    <x v="0"/>
  </r>
  <r>
    <x v="1"/>
    <x v="6"/>
  </r>
  <r>
    <x v="4"/>
    <x v="3"/>
  </r>
  <r>
    <x v="1"/>
    <x v="3"/>
  </r>
  <r>
    <x v="0"/>
    <x v="0"/>
  </r>
  <r>
    <x v="1"/>
    <x v="6"/>
  </r>
  <r>
    <x v="4"/>
    <x v="0"/>
  </r>
  <r>
    <x v="1"/>
    <x v="6"/>
  </r>
  <r>
    <x v="3"/>
    <x v="6"/>
  </r>
  <r>
    <x v="1"/>
    <x v="0"/>
  </r>
  <r>
    <x v="3"/>
    <x v="6"/>
  </r>
  <r>
    <x v="1"/>
    <x v="6"/>
  </r>
  <r>
    <x v="3"/>
    <x v="1"/>
  </r>
  <r>
    <x v="1"/>
    <x v="1"/>
  </r>
  <r>
    <x v="1"/>
    <x v="1"/>
  </r>
  <r>
    <x v="3"/>
    <x v="1"/>
  </r>
  <r>
    <x v="5"/>
    <x v="1"/>
  </r>
  <r>
    <x v="3"/>
    <x v="1"/>
  </r>
  <r>
    <x v="1"/>
    <x v="1"/>
  </r>
  <r>
    <x v="0"/>
    <x v="0"/>
  </r>
  <r>
    <x v="0"/>
    <x v="0"/>
  </r>
  <r>
    <x v="1"/>
    <x v="1"/>
  </r>
  <r>
    <x v="1"/>
    <x v="1"/>
  </r>
  <r>
    <x v="3"/>
    <x v="6"/>
  </r>
  <r>
    <x v="1"/>
    <x v="1"/>
  </r>
  <r>
    <x v="1"/>
    <x v="1"/>
  </r>
  <r>
    <x v="0"/>
    <x v="10"/>
  </r>
  <r>
    <x v="0"/>
    <x v="0"/>
  </r>
  <r>
    <x v="1"/>
    <x v="6"/>
  </r>
  <r>
    <x v="1"/>
    <x v="3"/>
  </r>
  <r>
    <x v="0"/>
    <x v="3"/>
  </r>
  <r>
    <x v="4"/>
    <x v="0"/>
  </r>
  <r>
    <x v="1"/>
    <x v="1"/>
  </r>
  <r>
    <x v="4"/>
    <x v="3"/>
  </r>
  <r>
    <x v="0"/>
    <x v="0"/>
  </r>
  <r>
    <x v="1"/>
    <x v="1"/>
  </r>
  <r>
    <x v="3"/>
    <x v="6"/>
  </r>
  <r>
    <x v="1"/>
    <x v="1"/>
  </r>
  <r>
    <x v="1"/>
    <x v="1"/>
  </r>
  <r>
    <x v="1"/>
    <x v="1"/>
  </r>
  <r>
    <x v="1"/>
    <x v="6"/>
  </r>
  <r>
    <x v="1"/>
    <x v="1"/>
  </r>
  <r>
    <x v="1"/>
    <x v="1"/>
  </r>
  <r>
    <x v="1"/>
    <x v="1"/>
  </r>
  <r>
    <x v="3"/>
    <x v="1"/>
  </r>
  <r>
    <x v="1"/>
    <x v="3"/>
  </r>
  <r>
    <x v="4"/>
    <x v="0"/>
  </r>
  <r>
    <x v="1"/>
    <x v="1"/>
  </r>
  <r>
    <x v="1"/>
    <x v="1"/>
  </r>
  <r>
    <x v="1"/>
    <x v="1"/>
  </r>
  <r>
    <x v="3"/>
    <x v="6"/>
  </r>
  <r>
    <x v="3"/>
    <x v="1"/>
  </r>
  <r>
    <x v="1"/>
    <x v="1"/>
  </r>
  <r>
    <x v="1"/>
    <x v="6"/>
  </r>
  <r>
    <x v="1"/>
    <x v="6"/>
  </r>
  <r>
    <x v="3"/>
    <x v="1"/>
  </r>
  <r>
    <x v="4"/>
    <x v="12"/>
  </r>
  <r>
    <x v="1"/>
    <x v="1"/>
  </r>
  <r>
    <x v="1"/>
    <x v="1"/>
  </r>
  <r>
    <x v="3"/>
    <x v="6"/>
  </r>
  <r>
    <x v="1"/>
    <x v="0"/>
  </r>
  <r>
    <x v="0"/>
    <x v="0"/>
  </r>
  <r>
    <x v="4"/>
    <x v="1"/>
  </r>
  <r>
    <x v="3"/>
    <x v="6"/>
  </r>
  <r>
    <x v="1"/>
    <x v="1"/>
  </r>
  <r>
    <x v="4"/>
    <x v="12"/>
  </r>
  <r>
    <x v="1"/>
    <x v="6"/>
  </r>
  <r>
    <x v="0"/>
    <x v="0"/>
  </r>
  <r>
    <x v="1"/>
    <x v="1"/>
  </r>
  <r>
    <x v="1"/>
    <x v="6"/>
  </r>
  <r>
    <x v="3"/>
    <x v="6"/>
  </r>
  <r>
    <x v="4"/>
    <x v="1"/>
  </r>
  <r>
    <x v="1"/>
    <x v="6"/>
  </r>
  <r>
    <x v="1"/>
    <x v="1"/>
  </r>
  <r>
    <x v="1"/>
    <x v="1"/>
  </r>
  <r>
    <x v="1"/>
    <x v="1"/>
  </r>
  <r>
    <x v="1"/>
    <x v="1"/>
  </r>
  <r>
    <x v="4"/>
    <x v="1"/>
  </r>
  <r>
    <x v="4"/>
    <x v="0"/>
  </r>
  <r>
    <x v="1"/>
    <x v="1"/>
  </r>
  <r>
    <x v="1"/>
    <x v="6"/>
  </r>
  <r>
    <x v="1"/>
    <x v="1"/>
  </r>
  <r>
    <x v="0"/>
    <x v="0"/>
  </r>
  <r>
    <x v="3"/>
    <x v="6"/>
  </r>
  <r>
    <x v="1"/>
    <x v="1"/>
  </r>
  <r>
    <x v="4"/>
    <x v="3"/>
  </r>
  <r>
    <x v="1"/>
    <x v="1"/>
  </r>
  <r>
    <x v="1"/>
    <x v="1"/>
  </r>
  <r>
    <x v="1"/>
    <x v="6"/>
  </r>
  <r>
    <x v="1"/>
    <x v="1"/>
  </r>
  <r>
    <x v="1"/>
    <x v="6"/>
  </r>
  <r>
    <x v="1"/>
    <x v="6"/>
  </r>
  <r>
    <x v="1"/>
    <x v="6"/>
  </r>
  <r>
    <x v="1"/>
    <x v="1"/>
  </r>
  <r>
    <x v="3"/>
    <x v="1"/>
  </r>
  <r>
    <x v="1"/>
    <x v="1"/>
  </r>
  <r>
    <x v="1"/>
    <x v="1"/>
  </r>
  <r>
    <x v="1"/>
    <x v="1"/>
  </r>
  <r>
    <x v="1"/>
    <x v="1"/>
  </r>
  <r>
    <x v="0"/>
    <x v="1"/>
  </r>
  <r>
    <x v="3"/>
    <x v="1"/>
  </r>
  <r>
    <x v="1"/>
    <x v="1"/>
  </r>
  <r>
    <x v="1"/>
    <x v="1"/>
  </r>
  <r>
    <x v="3"/>
    <x v="6"/>
  </r>
  <r>
    <x v="1"/>
    <x v="6"/>
  </r>
  <r>
    <x v="1"/>
    <x v="1"/>
  </r>
  <r>
    <x v="1"/>
    <x v="1"/>
  </r>
  <r>
    <x v="3"/>
    <x v="1"/>
  </r>
  <r>
    <x v="1"/>
    <x v="1"/>
  </r>
  <r>
    <x v="5"/>
    <x v="6"/>
  </r>
  <r>
    <x v="1"/>
    <x v="1"/>
  </r>
  <r>
    <x v="0"/>
    <x v="1"/>
  </r>
  <r>
    <x v="1"/>
    <x v="3"/>
  </r>
  <r>
    <x v="3"/>
    <x v="6"/>
  </r>
  <r>
    <x v="1"/>
    <x v="6"/>
  </r>
  <r>
    <x v="1"/>
    <x v="1"/>
  </r>
  <r>
    <x v="3"/>
    <x v="1"/>
  </r>
  <r>
    <x v="1"/>
    <x v="1"/>
  </r>
  <r>
    <x v="4"/>
    <x v="0"/>
  </r>
  <r>
    <x v="1"/>
    <x v="1"/>
  </r>
  <r>
    <x v="1"/>
    <x v="1"/>
  </r>
  <r>
    <x v="1"/>
    <x v="1"/>
  </r>
  <r>
    <x v="1"/>
    <x v="0"/>
  </r>
  <r>
    <x v="0"/>
    <x v="0"/>
  </r>
  <r>
    <x v="3"/>
    <x v="1"/>
  </r>
  <r>
    <x v="1"/>
    <x v="1"/>
  </r>
  <r>
    <x v="4"/>
    <x v="5"/>
  </r>
  <r>
    <x v="1"/>
    <x v="1"/>
  </r>
  <r>
    <x v="4"/>
    <x v="0"/>
  </r>
  <r>
    <x v="1"/>
    <x v="0"/>
  </r>
  <r>
    <x v="1"/>
    <x v="3"/>
  </r>
  <r>
    <x v="1"/>
    <x v="5"/>
  </r>
  <r>
    <x v="1"/>
    <x v="3"/>
  </r>
  <r>
    <x v="1"/>
    <x v="6"/>
  </r>
  <r>
    <x v="1"/>
    <x v="3"/>
  </r>
  <r>
    <x v="1"/>
    <x v="1"/>
  </r>
  <r>
    <x v="1"/>
    <x v="1"/>
  </r>
  <r>
    <x v="1"/>
    <x v="3"/>
  </r>
  <r>
    <x v="1"/>
    <x v="1"/>
  </r>
  <r>
    <x v="0"/>
    <x v="1"/>
  </r>
  <r>
    <x v="0"/>
    <x v="9"/>
  </r>
  <r>
    <x v="1"/>
    <x v="1"/>
  </r>
  <r>
    <x v="3"/>
    <x v="6"/>
  </r>
  <r>
    <x v="1"/>
    <x v="1"/>
  </r>
  <r>
    <x v="1"/>
    <x v="3"/>
  </r>
  <r>
    <x v="1"/>
    <x v="1"/>
  </r>
  <r>
    <x v="3"/>
    <x v="1"/>
  </r>
  <r>
    <x v="1"/>
    <x v="3"/>
  </r>
  <r>
    <x v="0"/>
    <x v="1"/>
  </r>
  <r>
    <x v="1"/>
    <x v="1"/>
  </r>
  <r>
    <x v="1"/>
    <x v="1"/>
  </r>
  <r>
    <x v="1"/>
    <x v="1"/>
  </r>
  <r>
    <x v="1"/>
    <x v="1"/>
  </r>
  <r>
    <x v="1"/>
    <x v="1"/>
  </r>
  <r>
    <x v="1"/>
    <x v="1"/>
  </r>
  <r>
    <x v="4"/>
    <x v="12"/>
  </r>
  <r>
    <x v="0"/>
    <x v="0"/>
  </r>
  <r>
    <x v="3"/>
    <x v="1"/>
  </r>
  <r>
    <x v="1"/>
    <x v="3"/>
  </r>
  <r>
    <x v="0"/>
    <x v="1"/>
  </r>
  <r>
    <x v="4"/>
    <x v="5"/>
  </r>
  <r>
    <x v="0"/>
    <x v="1"/>
  </r>
  <r>
    <x v="1"/>
    <x v="1"/>
  </r>
  <r>
    <x v="1"/>
    <x v="1"/>
  </r>
  <r>
    <x v="3"/>
    <x v="6"/>
  </r>
  <r>
    <x v="5"/>
    <x v="1"/>
  </r>
  <r>
    <x v="1"/>
    <x v="1"/>
  </r>
  <r>
    <x v="1"/>
    <x v="1"/>
  </r>
  <r>
    <x v="1"/>
    <x v="1"/>
  </r>
  <r>
    <x v="3"/>
    <x v="1"/>
  </r>
  <r>
    <x v="1"/>
    <x v="1"/>
  </r>
  <r>
    <x v="1"/>
    <x v="3"/>
  </r>
  <r>
    <x v="1"/>
    <x v="1"/>
  </r>
  <r>
    <x v="1"/>
    <x v="3"/>
  </r>
  <r>
    <x v="1"/>
    <x v="6"/>
  </r>
  <r>
    <x v="1"/>
    <x v="1"/>
  </r>
  <r>
    <x v="1"/>
    <x v="1"/>
  </r>
  <r>
    <x v="1"/>
    <x v="1"/>
  </r>
  <r>
    <x v="1"/>
    <x v="6"/>
  </r>
  <r>
    <x v="3"/>
    <x v="1"/>
  </r>
  <r>
    <x v="1"/>
    <x v="1"/>
  </r>
  <r>
    <x v="0"/>
    <x v="3"/>
  </r>
  <r>
    <x v="4"/>
    <x v="1"/>
  </r>
  <r>
    <x v="1"/>
    <x v="1"/>
  </r>
  <r>
    <x v="3"/>
    <x v="6"/>
  </r>
  <r>
    <x v="1"/>
    <x v="6"/>
  </r>
  <r>
    <x v="4"/>
    <x v="0"/>
  </r>
  <r>
    <x v="1"/>
    <x v="1"/>
  </r>
  <r>
    <x v="2"/>
    <x v="5"/>
  </r>
  <r>
    <x v="1"/>
    <x v="1"/>
  </r>
  <r>
    <x v="1"/>
    <x v="3"/>
  </r>
  <r>
    <x v="1"/>
    <x v="1"/>
  </r>
  <r>
    <x v="3"/>
    <x v="6"/>
  </r>
  <r>
    <x v="1"/>
    <x v="1"/>
  </r>
  <r>
    <x v="3"/>
    <x v="1"/>
  </r>
  <r>
    <x v="1"/>
    <x v="3"/>
  </r>
  <r>
    <x v="0"/>
    <x v="0"/>
  </r>
  <r>
    <x v="0"/>
    <x v="3"/>
  </r>
  <r>
    <x v="1"/>
    <x v="0"/>
  </r>
  <r>
    <x v="5"/>
    <x v="1"/>
  </r>
  <r>
    <x v="5"/>
    <x v="1"/>
  </r>
  <r>
    <x v="4"/>
    <x v="3"/>
  </r>
  <r>
    <x v="3"/>
    <x v="6"/>
  </r>
  <r>
    <x v="3"/>
    <x v="6"/>
  </r>
  <r>
    <x v="1"/>
    <x v="1"/>
  </r>
  <r>
    <x v="3"/>
    <x v="6"/>
  </r>
  <r>
    <x v="1"/>
    <x v="1"/>
  </r>
  <r>
    <x v="0"/>
    <x v="1"/>
  </r>
  <r>
    <x v="1"/>
    <x v="1"/>
  </r>
  <r>
    <x v="1"/>
    <x v="3"/>
  </r>
  <r>
    <x v="5"/>
    <x v="1"/>
  </r>
  <r>
    <x v="0"/>
    <x v="3"/>
  </r>
  <r>
    <x v="1"/>
    <x v="1"/>
  </r>
  <r>
    <x v="3"/>
    <x v="6"/>
  </r>
  <r>
    <x v="1"/>
    <x v="1"/>
  </r>
  <r>
    <x v="1"/>
    <x v="1"/>
  </r>
  <r>
    <x v="3"/>
    <x v="6"/>
  </r>
  <r>
    <x v="0"/>
    <x v="3"/>
  </r>
  <r>
    <x v="0"/>
    <x v="0"/>
  </r>
  <r>
    <x v="0"/>
    <x v="3"/>
  </r>
  <r>
    <x v="1"/>
    <x v="1"/>
  </r>
  <r>
    <x v="1"/>
    <x v="5"/>
  </r>
  <r>
    <x v="5"/>
    <x v="1"/>
  </r>
  <r>
    <x v="0"/>
    <x v="3"/>
  </r>
  <r>
    <x v="1"/>
    <x v="1"/>
  </r>
  <r>
    <x v="4"/>
    <x v="0"/>
  </r>
  <r>
    <x v="4"/>
    <x v="0"/>
  </r>
  <r>
    <x v="1"/>
    <x v="1"/>
  </r>
  <r>
    <x v="1"/>
    <x v="0"/>
  </r>
  <r>
    <x v="0"/>
    <x v="3"/>
  </r>
  <r>
    <x v="1"/>
    <x v="1"/>
  </r>
  <r>
    <x v="0"/>
    <x v="3"/>
  </r>
  <r>
    <x v="4"/>
    <x v="1"/>
  </r>
  <r>
    <x v="1"/>
    <x v="13"/>
  </r>
  <r>
    <x v="1"/>
    <x v="1"/>
  </r>
  <r>
    <x v="1"/>
    <x v="1"/>
  </r>
  <r>
    <x v="3"/>
    <x v="6"/>
  </r>
  <r>
    <x v="3"/>
    <x v="1"/>
  </r>
  <r>
    <x v="1"/>
    <x v="1"/>
  </r>
  <r>
    <x v="0"/>
    <x v="3"/>
  </r>
  <r>
    <x v="3"/>
    <x v="6"/>
  </r>
  <r>
    <x v="4"/>
    <x v="5"/>
  </r>
  <r>
    <x v="2"/>
    <x v="5"/>
  </r>
  <r>
    <x v="1"/>
    <x v="0"/>
  </r>
  <r>
    <x v="1"/>
    <x v="3"/>
  </r>
  <r>
    <x v="5"/>
    <x v="1"/>
  </r>
  <r>
    <x v="1"/>
    <x v="1"/>
  </r>
  <r>
    <x v="3"/>
    <x v="6"/>
  </r>
  <r>
    <x v="1"/>
    <x v="1"/>
  </r>
  <r>
    <x v="0"/>
    <x v="13"/>
  </r>
  <r>
    <x v="0"/>
    <x v="3"/>
  </r>
  <r>
    <x v="1"/>
    <x v="1"/>
  </r>
  <r>
    <x v="1"/>
    <x v="6"/>
  </r>
  <r>
    <x v="1"/>
    <x v="1"/>
  </r>
  <r>
    <x v="0"/>
    <x v="9"/>
  </r>
  <r>
    <x v="1"/>
    <x v="1"/>
  </r>
  <r>
    <x v="3"/>
    <x v="1"/>
  </r>
  <r>
    <x v="1"/>
    <x v="3"/>
  </r>
  <r>
    <x v="1"/>
    <x v="1"/>
  </r>
  <r>
    <x v="5"/>
    <x v="1"/>
  </r>
  <r>
    <x v="3"/>
    <x v="1"/>
  </r>
  <r>
    <x v="0"/>
    <x v="8"/>
  </r>
  <r>
    <x v="1"/>
    <x v="1"/>
  </r>
  <r>
    <x v="5"/>
    <x v="1"/>
  </r>
  <r>
    <x v="5"/>
    <x v="1"/>
  </r>
  <r>
    <x v="1"/>
    <x v="3"/>
  </r>
  <r>
    <x v="1"/>
    <x v="1"/>
  </r>
  <r>
    <x v="4"/>
    <x v="5"/>
  </r>
  <r>
    <x v="1"/>
    <x v="6"/>
  </r>
  <r>
    <x v="0"/>
    <x v="8"/>
  </r>
  <r>
    <x v="0"/>
    <x v="8"/>
  </r>
  <r>
    <x v="1"/>
    <x v="6"/>
  </r>
  <r>
    <x v="1"/>
    <x v="1"/>
  </r>
  <r>
    <x v="2"/>
    <x v="5"/>
  </r>
  <r>
    <x v="1"/>
    <x v="1"/>
  </r>
  <r>
    <x v="1"/>
    <x v="3"/>
  </r>
  <r>
    <x v="1"/>
    <x v="1"/>
  </r>
  <r>
    <x v="1"/>
    <x v="1"/>
  </r>
  <r>
    <x v="1"/>
    <x v="1"/>
  </r>
  <r>
    <x v="1"/>
    <x v="1"/>
  </r>
  <r>
    <x v="3"/>
    <x v="6"/>
  </r>
  <r>
    <x v="0"/>
    <x v="3"/>
  </r>
  <r>
    <x v="4"/>
    <x v="0"/>
  </r>
  <r>
    <x v="1"/>
    <x v="1"/>
  </r>
  <r>
    <x v="0"/>
    <x v="13"/>
  </r>
  <r>
    <x v="0"/>
    <x v="0"/>
  </r>
  <r>
    <x v="1"/>
    <x v="1"/>
  </r>
  <r>
    <x v="1"/>
    <x v="3"/>
  </r>
  <r>
    <x v="5"/>
    <x v="1"/>
  </r>
  <r>
    <x v="1"/>
    <x v="3"/>
  </r>
  <r>
    <x v="1"/>
    <x v="1"/>
  </r>
  <r>
    <x v="1"/>
    <x v="0"/>
  </r>
  <r>
    <x v="1"/>
    <x v="1"/>
  </r>
  <r>
    <x v="1"/>
    <x v="1"/>
  </r>
  <r>
    <x v="1"/>
    <x v="0"/>
  </r>
  <r>
    <x v="1"/>
    <x v="1"/>
  </r>
  <r>
    <x v="1"/>
    <x v="1"/>
  </r>
  <r>
    <x v="1"/>
    <x v="3"/>
  </r>
  <r>
    <x v="5"/>
    <x v="1"/>
  </r>
  <r>
    <x v="1"/>
    <x v="1"/>
  </r>
  <r>
    <x v="0"/>
    <x v="9"/>
  </r>
  <r>
    <x v="0"/>
    <x v="9"/>
  </r>
  <r>
    <x v="1"/>
    <x v="1"/>
  </r>
  <r>
    <x v="0"/>
    <x v="0"/>
  </r>
  <r>
    <x v="3"/>
    <x v="1"/>
  </r>
  <r>
    <x v="1"/>
    <x v="1"/>
  </r>
  <r>
    <x v="3"/>
    <x v="6"/>
  </r>
  <r>
    <x v="0"/>
    <x v="9"/>
  </r>
  <r>
    <x v="1"/>
    <x v="1"/>
  </r>
  <r>
    <x v="1"/>
    <x v="3"/>
  </r>
  <r>
    <x v="1"/>
    <x v="0"/>
  </r>
  <r>
    <x v="1"/>
    <x v="1"/>
  </r>
  <r>
    <x v="2"/>
    <x v="5"/>
  </r>
  <r>
    <x v="1"/>
    <x v="1"/>
  </r>
  <r>
    <x v="4"/>
    <x v="12"/>
  </r>
  <r>
    <x v="1"/>
    <x v="3"/>
  </r>
  <r>
    <x v="2"/>
    <x v="5"/>
  </r>
  <r>
    <x v="1"/>
    <x v="0"/>
  </r>
  <r>
    <x v="1"/>
    <x v="1"/>
  </r>
  <r>
    <x v="1"/>
    <x v="1"/>
  </r>
  <r>
    <x v="0"/>
    <x v="0"/>
  </r>
  <r>
    <x v="3"/>
    <x v="1"/>
  </r>
  <r>
    <x v="0"/>
    <x v="0"/>
  </r>
  <r>
    <x v="1"/>
    <x v="1"/>
  </r>
  <r>
    <x v="1"/>
    <x v="1"/>
  </r>
  <r>
    <x v="1"/>
    <x v="1"/>
  </r>
  <r>
    <x v="1"/>
    <x v="1"/>
  </r>
  <r>
    <x v="2"/>
    <x v="5"/>
  </r>
  <r>
    <x v="1"/>
    <x v="1"/>
  </r>
  <r>
    <x v="3"/>
    <x v="1"/>
  </r>
  <r>
    <x v="1"/>
    <x v="1"/>
  </r>
  <r>
    <x v="3"/>
    <x v="6"/>
  </r>
  <r>
    <x v="3"/>
    <x v="1"/>
  </r>
  <r>
    <x v="0"/>
    <x v="0"/>
  </r>
  <r>
    <x v="1"/>
    <x v="3"/>
  </r>
  <r>
    <x v="1"/>
    <x v="1"/>
  </r>
  <r>
    <x v="1"/>
    <x v="6"/>
  </r>
  <r>
    <x v="1"/>
    <x v="3"/>
  </r>
  <r>
    <x v="1"/>
    <x v="1"/>
  </r>
  <r>
    <x v="1"/>
    <x v="1"/>
  </r>
  <r>
    <x v="1"/>
    <x v="1"/>
  </r>
  <r>
    <x v="1"/>
    <x v="1"/>
  </r>
  <r>
    <x v="3"/>
    <x v="6"/>
  </r>
  <r>
    <x v="1"/>
    <x v="1"/>
  </r>
  <r>
    <x v="1"/>
    <x v="1"/>
  </r>
  <r>
    <x v="1"/>
    <x v="0"/>
  </r>
  <r>
    <x v="3"/>
    <x v="1"/>
  </r>
  <r>
    <x v="1"/>
    <x v="1"/>
  </r>
  <r>
    <x v="1"/>
    <x v="1"/>
  </r>
  <r>
    <x v="1"/>
    <x v="1"/>
  </r>
  <r>
    <x v="3"/>
    <x v="6"/>
  </r>
  <r>
    <x v="1"/>
    <x v="3"/>
  </r>
  <r>
    <x v="0"/>
    <x v="0"/>
  </r>
  <r>
    <x v="1"/>
    <x v="3"/>
  </r>
  <r>
    <x v="0"/>
    <x v="0"/>
  </r>
  <r>
    <x v="3"/>
    <x v="1"/>
  </r>
  <r>
    <x v="1"/>
    <x v="1"/>
  </r>
  <r>
    <x v="1"/>
    <x v="1"/>
  </r>
  <r>
    <x v="1"/>
    <x v="3"/>
  </r>
  <r>
    <x v="1"/>
    <x v="1"/>
  </r>
  <r>
    <x v="1"/>
    <x v="1"/>
  </r>
  <r>
    <x v="1"/>
    <x v="1"/>
  </r>
  <r>
    <x v="1"/>
    <x v="1"/>
  </r>
  <r>
    <x v="1"/>
    <x v="1"/>
  </r>
  <r>
    <x v="3"/>
    <x v="6"/>
  </r>
  <r>
    <x v="1"/>
    <x v="6"/>
  </r>
  <r>
    <x v="1"/>
    <x v="6"/>
  </r>
  <r>
    <x v="1"/>
    <x v="1"/>
  </r>
  <r>
    <x v="1"/>
    <x v="0"/>
  </r>
  <r>
    <x v="1"/>
    <x v="6"/>
  </r>
  <r>
    <x v="1"/>
    <x v="1"/>
  </r>
  <r>
    <x v="1"/>
    <x v="1"/>
  </r>
  <r>
    <x v="4"/>
    <x v="5"/>
  </r>
  <r>
    <x v="1"/>
    <x v="1"/>
  </r>
  <r>
    <x v="0"/>
    <x v="0"/>
  </r>
  <r>
    <x v="1"/>
    <x v="6"/>
  </r>
  <r>
    <x v="1"/>
    <x v="1"/>
  </r>
  <r>
    <x v="0"/>
    <x v="0"/>
  </r>
  <r>
    <x v="1"/>
    <x v="1"/>
  </r>
  <r>
    <x v="1"/>
    <x v="1"/>
  </r>
  <r>
    <x v="1"/>
    <x v="1"/>
  </r>
  <r>
    <x v="1"/>
    <x v="3"/>
  </r>
  <r>
    <x v="5"/>
    <x v="6"/>
  </r>
  <r>
    <x v="1"/>
    <x v="3"/>
  </r>
  <r>
    <x v="1"/>
    <x v="1"/>
  </r>
  <r>
    <x v="1"/>
    <x v="1"/>
  </r>
  <r>
    <x v="1"/>
    <x v="1"/>
  </r>
  <r>
    <x v="1"/>
    <x v="3"/>
  </r>
  <r>
    <x v="0"/>
    <x v="3"/>
  </r>
  <r>
    <x v="3"/>
    <x v="6"/>
  </r>
  <r>
    <x v="3"/>
    <x v="6"/>
  </r>
  <r>
    <x v="1"/>
    <x v="1"/>
  </r>
  <r>
    <x v="1"/>
    <x v="3"/>
  </r>
  <r>
    <x v="1"/>
    <x v="1"/>
  </r>
  <r>
    <x v="1"/>
    <x v="0"/>
  </r>
  <r>
    <x v="1"/>
    <x v="1"/>
  </r>
  <r>
    <x v="2"/>
    <x v="5"/>
  </r>
  <r>
    <x v="3"/>
    <x v="6"/>
  </r>
  <r>
    <x v="3"/>
    <x v="6"/>
  </r>
  <r>
    <x v="0"/>
    <x v="3"/>
  </r>
  <r>
    <x v="1"/>
    <x v="1"/>
  </r>
  <r>
    <x v="3"/>
    <x v="6"/>
  </r>
  <r>
    <x v="4"/>
    <x v="1"/>
  </r>
  <r>
    <x v="1"/>
    <x v="1"/>
  </r>
  <r>
    <x v="4"/>
    <x v="5"/>
  </r>
  <r>
    <x v="1"/>
    <x v="1"/>
  </r>
  <r>
    <x v="1"/>
    <x v="6"/>
  </r>
  <r>
    <x v="1"/>
    <x v="1"/>
  </r>
  <r>
    <x v="4"/>
    <x v="0"/>
  </r>
  <r>
    <x v="1"/>
    <x v="3"/>
  </r>
  <r>
    <x v="4"/>
    <x v="9"/>
  </r>
  <r>
    <x v="5"/>
    <x v="1"/>
  </r>
  <r>
    <x v="1"/>
    <x v="1"/>
  </r>
  <r>
    <x v="1"/>
    <x v="1"/>
  </r>
  <r>
    <x v="1"/>
    <x v="3"/>
  </r>
  <r>
    <x v="3"/>
    <x v="6"/>
  </r>
  <r>
    <x v="1"/>
    <x v="1"/>
  </r>
  <r>
    <x v="3"/>
    <x v="1"/>
  </r>
  <r>
    <x v="1"/>
    <x v="1"/>
  </r>
  <r>
    <x v="1"/>
    <x v="1"/>
  </r>
  <r>
    <x v="4"/>
    <x v="1"/>
  </r>
  <r>
    <x v="1"/>
    <x v="3"/>
  </r>
  <r>
    <x v="1"/>
    <x v="1"/>
  </r>
  <r>
    <x v="3"/>
    <x v="1"/>
  </r>
  <r>
    <x v="1"/>
    <x v="1"/>
  </r>
  <r>
    <x v="1"/>
    <x v="1"/>
  </r>
  <r>
    <x v="1"/>
    <x v="1"/>
  </r>
  <r>
    <x v="3"/>
    <x v="6"/>
  </r>
  <r>
    <x v="1"/>
    <x v="1"/>
  </r>
  <r>
    <x v="0"/>
    <x v="1"/>
  </r>
  <r>
    <x v="3"/>
    <x v="1"/>
  </r>
  <r>
    <x v="4"/>
    <x v="5"/>
  </r>
  <r>
    <x v="1"/>
    <x v="3"/>
  </r>
  <r>
    <x v="1"/>
    <x v="3"/>
  </r>
  <r>
    <x v="1"/>
    <x v="1"/>
  </r>
  <r>
    <x v="1"/>
    <x v="1"/>
  </r>
  <r>
    <x v="1"/>
    <x v="1"/>
  </r>
  <r>
    <x v="1"/>
    <x v="1"/>
  </r>
  <r>
    <x v="1"/>
    <x v="3"/>
  </r>
  <r>
    <x v="1"/>
    <x v="1"/>
  </r>
  <r>
    <x v="4"/>
    <x v="0"/>
  </r>
  <r>
    <x v="1"/>
    <x v="1"/>
  </r>
  <r>
    <x v="0"/>
    <x v="3"/>
  </r>
  <r>
    <x v="3"/>
    <x v="1"/>
  </r>
  <r>
    <x v="1"/>
    <x v="1"/>
  </r>
  <r>
    <x v="1"/>
    <x v="1"/>
  </r>
  <r>
    <x v="1"/>
    <x v="1"/>
  </r>
  <r>
    <x v="1"/>
    <x v="1"/>
  </r>
  <r>
    <x v="0"/>
    <x v="0"/>
  </r>
  <r>
    <x v="1"/>
    <x v="3"/>
  </r>
  <r>
    <x v="4"/>
    <x v="0"/>
  </r>
  <r>
    <x v="1"/>
    <x v="1"/>
  </r>
  <r>
    <x v="3"/>
    <x v="1"/>
  </r>
  <r>
    <x v="1"/>
    <x v="14"/>
  </r>
  <r>
    <x v="0"/>
    <x v="3"/>
  </r>
  <r>
    <x v="3"/>
    <x v="1"/>
  </r>
  <r>
    <x v="1"/>
    <x v="1"/>
  </r>
  <r>
    <x v="1"/>
    <x v="3"/>
  </r>
  <r>
    <x v="0"/>
    <x v="3"/>
  </r>
  <r>
    <x v="3"/>
    <x v="3"/>
  </r>
  <r>
    <x v="1"/>
    <x v="0"/>
  </r>
  <r>
    <x v="0"/>
    <x v="9"/>
  </r>
  <r>
    <x v="3"/>
    <x v="6"/>
  </r>
  <r>
    <x v="3"/>
    <x v="1"/>
  </r>
  <r>
    <x v="0"/>
    <x v="0"/>
  </r>
  <r>
    <x v="3"/>
    <x v="1"/>
  </r>
  <r>
    <x v="1"/>
    <x v="1"/>
  </r>
  <r>
    <x v="1"/>
    <x v="1"/>
  </r>
  <r>
    <x v="1"/>
    <x v="1"/>
  </r>
  <r>
    <x v="1"/>
    <x v="1"/>
  </r>
  <r>
    <x v="3"/>
    <x v="1"/>
  </r>
  <r>
    <x v="3"/>
    <x v="6"/>
  </r>
  <r>
    <x v="1"/>
    <x v="3"/>
  </r>
  <r>
    <x v="1"/>
    <x v="1"/>
  </r>
  <r>
    <x v="1"/>
    <x v="1"/>
  </r>
  <r>
    <x v="1"/>
    <x v="1"/>
  </r>
  <r>
    <x v="3"/>
    <x v="6"/>
  </r>
  <r>
    <x v="1"/>
    <x v="1"/>
  </r>
  <r>
    <x v="1"/>
    <x v="1"/>
  </r>
  <r>
    <x v="1"/>
    <x v="1"/>
  </r>
  <r>
    <x v="1"/>
    <x v="1"/>
  </r>
  <r>
    <x v="1"/>
    <x v="1"/>
  </r>
  <r>
    <x v="0"/>
    <x v="8"/>
  </r>
  <r>
    <x v="1"/>
    <x v="1"/>
  </r>
  <r>
    <x v="4"/>
    <x v="0"/>
  </r>
  <r>
    <x v="1"/>
    <x v="1"/>
  </r>
  <r>
    <x v="4"/>
    <x v="3"/>
  </r>
  <r>
    <x v="3"/>
    <x v="1"/>
  </r>
  <r>
    <x v="0"/>
    <x v="3"/>
  </r>
  <r>
    <x v="4"/>
    <x v="5"/>
  </r>
  <r>
    <x v="0"/>
    <x v="1"/>
  </r>
  <r>
    <x v="3"/>
    <x v="1"/>
  </r>
  <r>
    <x v="3"/>
    <x v="1"/>
  </r>
  <r>
    <x v="1"/>
    <x v="1"/>
  </r>
  <r>
    <x v="3"/>
    <x v="1"/>
  </r>
  <r>
    <x v="1"/>
    <x v="6"/>
  </r>
  <r>
    <x v="4"/>
    <x v="0"/>
  </r>
  <r>
    <x v="3"/>
    <x v="1"/>
  </r>
  <r>
    <x v="1"/>
    <x v="1"/>
  </r>
  <r>
    <x v="1"/>
    <x v="1"/>
  </r>
  <r>
    <x v="1"/>
    <x v="6"/>
  </r>
  <r>
    <x v="1"/>
    <x v="1"/>
  </r>
  <r>
    <x v="1"/>
    <x v="3"/>
  </r>
  <r>
    <x v="1"/>
    <x v="3"/>
  </r>
  <r>
    <x v="5"/>
    <x v="6"/>
  </r>
  <r>
    <x v="4"/>
    <x v="3"/>
  </r>
  <r>
    <x v="1"/>
    <x v="0"/>
  </r>
  <r>
    <x v="2"/>
    <x v="5"/>
  </r>
  <r>
    <x v="4"/>
    <x v="3"/>
  </r>
  <r>
    <x v="4"/>
    <x v="9"/>
  </r>
  <r>
    <x v="0"/>
    <x v="0"/>
  </r>
  <r>
    <x v="1"/>
    <x v="1"/>
  </r>
  <r>
    <x v="3"/>
    <x v="1"/>
  </r>
  <r>
    <x v="1"/>
    <x v="1"/>
  </r>
  <r>
    <x v="1"/>
    <x v="1"/>
  </r>
  <r>
    <x v="1"/>
    <x v="1"/>
  </r>
  <r>
    <x v="1"/>
    <x v="1"/>
  </r>
  <r>
    <x v="1"/>
    <x v="1"/>
  </r>
  <r>
    <x v="4"/>
    <x v="0"/>
  </r>
  <r>
    <x v="5"/>
    <x v="1"/>
  </r>
  <r>
    <x v="1"/>
    <x v="3"/>
  </r>
  <r>
    <x v="1"/>
    <x v="6"/>
  </r>
  <r>
    <x v="3"/>
    <x v="1"/>
  </r>
  <r>
    <x v="1"/>
    <x v="3"/>
  </r>
  <r>
    <x v="1"/>
    <x v="1"/>
  </r>
  <r>
    <x v="1"/>
    <x v="3"/>
  </r>
  <r>
    <x v="1"/>
    <x v="1"/>
  </r>
  <r>
    <x v="1"/>
    <x v="3"/>
  </r>
  <r>
    <x v="1"/>
    <x v="1"/>
  </r>
  <r>
    <x v="1"/>
    <x v="1"/>
  </r>
  <r>
    <x v="1"/>
    <x v="3"/>
  </r>
  <r>
    <x v="1"/>
    <x v="6"/>
  </r>
  <r>
    <x v="0"/>
    <x v="3"/>
  </r>
  <r>
    <x v="4"/>
    <x v="0"/>
  </r>
  <r>
    <x v="0"/>
    <x v="3"/>
  </r>
  <r>
    <x v="3"/>
    <x v="6"/>
  </r>
  <r>
    <x v="3"/>
    <x v="6"/>
  </r>
  <r>
    <x v="1"/>
    <x v="1"/>
  </r>
  <r>
    <x v="1"/>
    <x v="1"/>
  </r>
  <r>
    <x v="4"/>
    <x v="0"/>
  </r>
  <r>
    <x v="1"/>
    <x v="1"/>
  </r>
  <r>
    <x v="1"/>
    <x v="1"/>
  </r>
  <r>
    <x v="3"/>
    <x v="6"/>
  </r>
  <r>
    <x v="1"/>
    <x v="1"/>
  </r>
  <r>
    <x v="1"/>
    <x v="1"/>
  </r>
  <r>
    <x v="1"/>
    <x v="1"/>
  </r>
  <r>
    <x v="1"/>
    <x v="0"/>
  </r>
  <r>
    <x v="1"/>
    <x v="1"/>
  </r>
  <r>
    <x v="5"/>
    <x v="1"/>
  </r>
  <r>
    <x v="4"/>
    <x v="0"/>
  </r>
  <r>
    <x v="3"/>
    <x v="1"/>
  </r>
  <r>
    <x v="1"/>
    <x v="1"/>
  </r>
  <r>
    <x v="1"/>
    <x v="1"/>
  </r>
  <r>
    <x v="1"/>
    <x v="1"/>
  </r>
  <r>
    <x v="1"/>
    <x v="3"/>
  </r>
  <r>
    <x v="4"/>
    <x v="3"/>
  </r>
  <r>
    <x v="5"/>
    <x v="1"/>
  </r>
  <r>
    <x v="1"/>
    <x v="3"/>
  </r>
  <r>
    <x v="0"/>
    <x v="0"/>
  </r>
  <r>
    <x v="1"/>
    <x v="1"/>
  </r>
  <r>
    <x v="1"/>
    <x v="3"/>
  </r>
  <r>
    <x v="5"/>
    <x v="6"/>
  </r>
  <r>
    <x v="2"/>
    <x v="5"/>
  </r>
  <r>
    <x v="1"/>
    <x v="1"/>
  </r>
  <r>
    <x v="1"/>
    <x v="1"/>
  </r>
  <r>
    <x v="0"/>
    <x v="3"/>
  </r>
  <r>
    <x v="1"/>
    <x v="1"/>
  </r>
  <r>
    <x v="4"/>
    <x v="0"/>
  </r>
  <r>
    <x v="1"/>
    <x v="1"/>
  </r>
  <r>
    <x v="5"/>
    <x v="1"/>
  </r>
  <r>
    <x v="3"/>
    <x v="1"/>
  </r>
  <r>
    <x v="1"/>
    <x v="1"/>
  </r>
  <r>
    <x v="3"/>
    <x v="1"/>
  </r>
  <r>
    <x v="0"/>
    <x v="9"/>
  </r>
  <r>
    <x v="0"/>
    <x v="13"/>
  </r>
  <r>
    <x v="0"/>
    <x v="0"/>
  </r>
  <r>
    <x v="1"/>
    <x v="0"/>
  </r>
  <r>
    <x v="1"/>
    <x v="0"/>
  </r>
  <r>
    <x v="1"/>
    <x v="6"/>
  </r>
  <r>
    <x v="3"/>
    <x v="1"/>
  </r>
  <r>
    <x v="0"/>
    <x v="0"/>
  </r>
  <r>
    <x v="1"/>
    <x v="1"/>
  </r>
  <r>
    <x v="1"/>
    <x v="1"/>
  </r>
  <r>
    <x v="4"/>
    <x v="15"/>
  </r>
  <r>
    <x v="1"/>
    <x v="3"/>
  </r>
  <r>
    <x v="3"/>
    <x v="1"/>
  </r>
  <r>
    <x v="0"/>
    <x v="9"/>
  </r>
  <r>
    <x v="4"/>
    <x v="1"/>
  </r>
  <r>
    <x v="1"/>
    <x v="1"/>
  </r>
  <r>
    <x v="1"/>
    <x v="3"/>
  </r>
  <r>
    <x v="3"/>
    <x v="3"/>
  </r>
  <r>
    <x v="1"/>
    <x v="1"/>
  </r>
  <r>
    <x v="3"/>
    <x v="6"/>
  </r>
  <r>
    <x v="3"/>
    <x v="6"/>
  </r>
  <r>
    <x v="0"/>
    <x v="3"/>
  </r>
  <r>
    <x v="1"/>
    <x v="1"/>
  </r>
  <r>
    <x v="0"/>
    <x v="3"/>
  </r>
  <r>
    <x v="3"/>
    <x v="3"/>
  </r>
  <r>
    <x v="3"/>
    <x v="1"/>
  </r>
  <r>
    <x v="3"/>
    <x v="1"/>
  </r>
  <r>
    <x v="3"/>
    <x v="6"/>
  </r>
  <r>
    <x v="3"/>
    <x v="1"/>
  </r>
  <r>
    <x v="3"/>
    <x v="1"/>
  </r>
  <r>
    <x v="1"/>
    <x v="3"/>
  </r>
  <r>
    <x v="4"/>
    <x v="0"/>
  </r>
  <r>
    <x v="4"/>
    <x v="1"/>
  </r>
  <r>
    <x v="0"/>
    <x v="4"/>
  </r>
  <r>
    <x v="4"/>
    <x v="3"/>
  </r>
  <r>
    <x v="1"/>
    <x v="3"/>
  </r>
  <r>
    <x v="1"/>
    <x v="1"/>
  </r>
  <r>
    <x v="4"/>
    <x v="12"/>
  </r>
  <r>
    <x v="1"/>
    <x v="1"/>
  </r>
  <r>
    <x v="5"/>
    <x v="1"/>
  </r>
  <r>
    <x v="1"/>
    <x v="1"/>
  </r>
  <r>
    <x v="0"/>
    <x v="0"/>
  </r>
  <r>
    <x v="1"/>
    <x v="1"/>
  </r>
  <r>
    <x v="2"/>
    <x v="5"/>
  </r>
  <r>
    <x v="2"/>
    <x v="9"/>
  </r>
  <r>
    <x v="1"/>
    <x v="1"/>
  </r>
  <r>
    <x v="1"/>
    <x v="1"/>
  </r>
  <r>
    <x v="3"/>
    <x v="1"/>
  </r>
  <r>
    <x v="1"/>
    <x v="1"/>
  </r>
  <r>
    <x v="3"/>
    <x v="6"/>
  </r>
  <r>
    <x v="3"/>
    <x v="6"/>
  </r>
  <r>
    <x v="0"/>
    <x v="0"/>
  </r>
  <r>
    <x v="1"/>
    <x v="1"/>
  </r>
  <r>
    <x v="1"/>
    <x v="1"/>
  </r>
  <r>
    <x v="0"/>
    <x v="3"/>
  </r>
  <r>
    <x v="0"/>
    <x v="9"/>
  </r>
  <r>
    <x v="2"/>
    <x v="5"/>
  </r>
  <r>
    <x v="3"/>
    <x v="6"/>
  </r>
  <r>
    <x v="1"/>
    <x v="3"/>
  </r>
  <r>
    <x v="1"/>
    <x v="1"/>
  </r>
  <r>
    <x v="0"/>
    <x v="3"/>
  </r>
  <r>
    <x v="0"/>
    <x v="3"/>
  </r>
  <r>
    <x v="3"/>
    <x v="1"/>
  </r>
  <r>
    <x v="0"/>
    <x v="3"/>
  </r>
  <r>
    <x v="1"/>
    <x v="3"/>
  </r>
  <r>
    <x v="4"/>
    <x v="0"/>
  </r>
  <r>
    <x v="1"/>
    <x v="3"/>
  </r>
  <r>
    <x v="2"/>
    <x v="5"/>
  </r>
  <r>
    <x v="1"/>
    <x v="3"/>
  </r>
  <r>
    <x v="3"/>
    <x v="6"/>
  </r>
  <r>
    <x v="0"/>
    <x v="3"/>
  </r>
  <r>
    <x v="1"/>
    <x v="1"/>
  </r>
  <r>
    <x v="1"/>
    <x v="3"/>
  </r>
  <r>
    <x v="1"/>
    <x v="3"/>
  </r>
  <r>
    <x v="3"/>
    <x v="1"/>
  </r>
  <r>
    <x v="3"/>
    <x v="6"/>
  </r>
  <r>
    <x v="1"/>
    <x v="1"/>
  </r>
  <r>
    <x v="1"/>
    <x v="3"/>
  </r>
  <r>
    <x v="1"/>
    <x v="1"/>
  </r>
  <r>
    <x v="3"/>
    <x v="6"/>
  </r>
  <r>
    <x v="3"/>
    <x v="6"/>
  </r>
  <r>
    <x v="1"/>
    <x v="6"/>
  </r>
  <r>
    <x v="1"/>
    <x v="1"/>
  </r>
  <r>
    <x v="0"/>
    <x v="3"/>
  </r>
  <r>
    <x v="1"/>
    <x v="1"/>
  </r>
  <r>
    <x v="4"/>
    <x v="5"/>
  </r>
  <r>
    <x v="0"/>
    <x v="0"/>
  </r>
  <r>
    <x v="4"/>
    <x v="0"/>
  </r>
  <r>
    <x v="0"/>
    <x v="3"/>
  </r>
  <r>
    <x v="1"/>
    <x v="1"/>
  </r>
  <r>
    <x v="3"/>
    <x v="1"/>
  </r>
  <r>
    <x v="1"/>
    <x v="6"/>
  </r>
  <r>
    <x v="0"/>
    <x v="3"/>
  </r>
  <r>
    <x v="1"/>
    <x v="1"/>
  </r>
  <r>
    <x v="1"/>
    <x v="1"/>
  </r>
  <r>
    <x v="1"/>
    <x v="1"/>
  </r>
  <r>
    <x v="4"/>
    <x v="0"/>
  </r>
  <r>
    <x v="1"/>
    <x v="0"/>
  </r>
  <r>
    <x v="1"/>
    <x v="1"/>
  </r>
  <r>
    <x v="1"/>
    <x v="1"/>
  </r>
  <r>
    <x v="1"/>
    <x v="1"/>
  </r>
  <r>
    <x v="1"/>
    <x v="0"/>
  </r>
  <r>
    <x v="3"/>
    <x v="1"/>
  </r>
  <r>
    <x v="0"/>
    <x v="0"/>
  </r>
  <r>
    <x v="1"/>
    <x v="1"/>
  </r>
  <r>
    <x v="0"/>
    <x v="0"/>
  </r>
  <r>
    <x v="4"/>
    <x v="0"/>
  </r>
  <r>
    <x v="1"/>
    <x v="3"/>
  </r>
  <r>
    <x v="5"/>
    <x v="1"/>
  </r>
  <r>
    <x v="1"/>
    <x v="1"/>
  </r>
  <r>
    <x v="1"/>
    <x v="1"/>
  </r>
  <r>
    <x v="1"/>
    <x v="1"/>
  </r>
  <r>
    <x v="1"/>
    <x v="0"/>
  </r>
  <r>
    <x v="0"/>
    <x v="15"/>
  </r>
  <r>
    <x v="0"/>
    <x v="9"/>
  </r>
  <r>
    <x v="1"/>
    <x v="1"/>
  </r>
  <r>
    <x v="0"/>
    <x v="0"/>
  </r>
  <r>
    <x v="1"/>
    <x v="1"/>
  </r>
  <r>
    <x v="1"/>
    <x v="1"/>
  </r>
  <r>
    <x v="4"/>
    <x v="0"/>
  </r>
  <r>
    <x v="4"/>
    <x v="1"/>
  </r>
  <r>
    <x v="1"/>
    <x v="16"/>
  </r>
  <r>
    <x v="1"/>
    <x v="1"/>
  </r>
  <r>
    <x v="1"/>
    <x v="1"/>
  </r>
  <r>
    <x v="4"/>
    <x v="0"/>
  </r>
  <r>
    <x v="1"/>
    <x v="1"/>
  </r>
  <r>
    <x v="3"/>
    <x v="6"/>
  </r>
  <r>
    <x v="2"/>
    <x v="5"/>
  </r>
  <r>
    <x v="1"/>
    <x v="6"/>
  </r>
  <r>
    <x v="1"/>
    <x v="3"/>
  </r>
  <r>
    <x v="4"/>
    <x v="0"/>
  </r>
  <r>
    <x v="0"/>
    <x v="15"/>
  </r>
  <r>
    <x v="0"/>
    <x v="3"/>
  </r>
  <r>
    <x v="3"/>
    <x v="6"/>
  </r>
  <r>
    <x v="1"/>
    <x v="0"/>
  </r>
  <r>
    <x v="3"/>
    <x v="1"/>
  </r>
  <r>
    <x v="1"/>
    <x v="1"/>
  </r>
  <r>
    <x v="1"/>
    <x v="1"/>
  </r>
  <r>
    <x v="1"/>
    <x v="1"/>
  </r>
  <r>
    <x v="4"/>
    <x v="0"/>
  </r>
  <r>
    <x v="3"/>
    <x v="6"/>
  </r>
  <r>
    <x v="4"/>
    <x v="0"/>
  </r>
  <r>
    <x v="0"/>
    <x v="3"/>
  </r>
  <r>
    <x v="1"/>
    <x v="1"/>
  </r>
  <r>
    <x v="0"/>
    <x v="1"/>
  </r>
  <r>
    <x v="2"/>
    <x v="9"/>
  </r>
  <r>
    <x v="1"/>
    <x v="1"/>
  </r>
  <r>
    <x v="1"/>
    <x v="1"/>
  </r>
  <r>
    <x v="0"/>
    <x v="3"/>
  </r>
  <r>
    <x v="1"/>
    <x v="3"/>
  </r>
  <r>
    <x v="0"/>
    <x v="9"/>
  </r>
  <r>
    <x v="1"/>
    <x v="1"/>
  </r>
  <r>
    <x v="1"/>
    <x v="1"/>
  </r>
  <r>
    <x v="1"/>
    <x v="1"/>
  </r>
  <r>
    <x v="1"/>
    <x v="0"/>
  </r>
  <r>
    <x v="1"/>
    <x v="0"/>
  </r>
  <r>
    <x v="3"/>
    <x v="6"/>
  </r>
  <r>
    <x v="3"/>
    <x v="1"/>
  </r>
  <r>
    <x v="3"/>
    <x v="1"/>
  </r>
  <r>
    <x v="1"/>
    <x v="1"/>
  </r>
  <r>
    <x v="0"/>
    <x v="1"/>
  </r>
  <r>
    <x v="0"/>
    <x v="0"/>
  </r>
  <r>
    <x v="1"/>
    <x v="1"/>
  </r>
  <r>
    <x v="4"/>
    <x v="0"/>
  </r>
  <r>
    <x v="1"/>
    <x v="1"/>
  </r>
  <r>
    <x v="0"/>
    <x v="9"/>
  </r>
  <r>
    <x v="1"/>
    <x v="1"/>
  </r>
  <r>
    <x v="1"/>
    <x v="1"/>
  </r>
  <r>
    <x v="1"/>
    <x v="3"/>
  </r>
  <r>
    <x v="1"/>
    <x v="1"/>
  </r>
  <r>
    <x v="0"/>
    <x v="9"/>
  </r>
  <r>
    <x v="1"/>
    <x v="1"/>
  </r>
  <r>
    <x v="4"/>
    <x v="0"/>
  </r>
  <r>
    <x v="1"/>
    <x v="3"/>
  </r>
  <r>
    <x v="2"/>
    <x v="9"/>
  </r>
  <r>
    <x v="1"/>
    <x v="1"/>
  </r>
  <r>
    <x v="3"/>
    <x v="1"/>
  </r>
  <r>
    <x v="0"/>
    <x v="3"/>
  </r>
  <r>
    <x v="3"/>
    <x v="6"/>
  </r>
  <r>
    <x v="3"/>
    <x v="6"/>
  </r>
  <r>
    <x v="1"/>
    <x v="6"/>
  </r>
  <r>
    <x v="1"/>
    <x v="1"/>
  </r>
  <r>
    <x v="1"/>
    <x v="1"/>
  </r>
  <r>
    <x v="4"/>
    <x v="17"/>
  </r>
  <r>
    <x v="3"/>
    <x v="1"/>
  </r>
  <r>
    <x v="0"/>
    <x v="9"/>
  </r>
  <r>
    <x v="1"/>
    <x v="1"/>
  </r>
  <r>
    <x v="1"/>
    <x v="6"/>
  </r>
  <r>
    <x v="1"/>
    <x v="3"/>
  </r>
  <r>
    <x v="5"/>
    <x v="1"/>
  </r>
  <r>
    <x v="0"/>
    <x v="3"/>
  </r>
  <r>
    <x v="1"/>
    <x v="0"/>
  </r>
  <r>
    <x v="4"/>
    <x v="9"/>
  </r>
  <r>
    <x v="0"/>
    <x v="3"/>
  </r>
  <r>
    <x v="3"/>
    <x v="6"/>
  </r>
  <r>
    <x v="4"/>
    <x v="0"/>
  </r>
  <r>
    <x v="4"/>
    <x v="5"/>
  </r>
  <r>
    <x v="0"/>
    <x v="0"/>
  </r>
  <r>
    <x v="4"/>
    <x v="5"/>
  </r>
  <r>
    <x v="1"/>
    <x v="0"/>
  </r>
  <r>
    <x v="0"/>
    <x v="9"/>
  </r>
  <r>
    <x v="1"/>
    <x v="1"/>
  </r>
  <r>
    <x v="0"/>
    <x v="9"/>
  </r>
  <r>
    <x v="1"/>
    <x v="1"/>
  </r>
  <r>
    <x v="1"/>
    <x v="1"/>
  </r>
  <r>
    <x v="1"/>
    <x v="1"/>
  </r>
  <r>
    <x v="1"/>
    <x v="1"/>
  </r>
  <r>
    <x v="3"/>
    <x v="6"/>
  </r>
  <r>
    <x v="1"/>
    <x v="1"/>
  </r>
  <r>
    <x v="4"/>
    <x v="0"/>
  </r>
  <r>
    <x v="0"/>
    <x v="3"/>
  </r>
  <r>
    <x v="3"/>
    <x v="6"/>
  </r>
  <r>
    <x v="1"/>
    <x v="3"/>
  </r>
  <r>
    <x v="3"/>
    <x v="6"/>
  </r>
  <r>
    <x v="1"/>
    <x v="1"/>
  </r>
  <r>
    <x v="1"/>
    <x v="3"/>
  </r>
  <r>
    <x v="4"/>
    <x v="1"/>
  </r>
  <r>
    <x v="1"/>
    <x v="1"/>
  </r>
  <r>
    <x v="3"/>
    <x v="6"/>
  </r>
  <r>
    <x v="4"/>
    <x v="1"/>
  </r>
  <r>
    <x v="1"/>
    <x v="0"/>
  </r>
  <r>
    <x v="1"/>
    <x v="1"/>
  </r>
  <r>
    <x v="1"/>
    <x v="1"/>
  </r>
  <r>
    <x v="1"/>
    <x v="3"/>
  </r>
  <r>
    <x v="1"/>
    <x v="1"/>
  </r>
  <r>
    <x v="1"/>
    <x v="1"/>
  </r>
  <r>
    <x v="3"/>
    <x v="1"/>
  </r>
  <r>
    <x v="1"/>
    <x v="1"/>
  </r>
  <r>
    <x v="1"/>
    <x v="3"/>
  </r>
  <r>
    <x v="2"/>
    <x v="9"/>
  </r>
  <r>
    <x v="1"/>
    <x v="1"/>
  </r>
  <r>
    <x v="1"/>
    <x v="1"/>
  </r>
  <r>
    <x v="1"/>
    <x v="1"/>
  </r>
  <r>
    <x v="4"/>
    <x v="0"/>
  </r>
  <r>
    <x v="1"/>
    <x v="0"/>
  </r>
  <r>
    <x v="0"/>
    <x v="0"/>
  </r>
  <r>
    <x v="1"/>
    <x v="1"/>
  </r>
  <r>
    <x v="3"/>
    <x v="1"/>
  </r>
  <r>
    <x v="0"/>
    <x v="3"/>
  </r>
  <r>
    <x v="3"/>
    <x v="1"/>
  </r>
  <r>
    <x v="1"/>
    <x v="0"/>
  </r>
  <r>
    <x v="1"/>
    <x v="1"/>
  </r>
  <r>
    <x v="1"/>
    <x v="3"/>
  </r>
  <r>
    <x v="1"/>
    <x v="0"/>
  </r>
  <r>
    <x v="1"/>
    <x v="3"/>
  </r>
  <r>
    <x v="1"/>
    <x v="3"/>
  </r>
  <r>
    <x v="0"/>
    <x v="3"/>
  </r>
  <r>
    <x v="1"/>
    <x v="3"/>
  </r>
  <r>
    <x v="1"/>
    <x v="3"/>
  </r>
  <r>
    <x v="3"/>
    <x v="1"/>
  </r>
  <r>
    <x v="0"/>
    <x v="9"/>
  </r>
  <r>
    <x v="1"/>
    <x v="3"/>
  </r>
  <r>
    <x v="0"/>
    <x v="3"/>
  </r>
  <r>
    <x v="1"/>
    <x v="0"/>
  </r>
  <r>
    <x v="1"/>
    <x v="0"/>
  </r>
  <r>
    <x v="1"/>
    <x v="1"/>
  </r>
  <r>
    <x v="1"/>
    <x v="6"/>
  </r>
  <r>
    <x v="1"/>
    <x v="3"/>
  </r>
  <r>
    <x v="1"/>
    <x v="3"/>
  </r>
  <r>
    <x v="4"/>
    <x v="1"/>
  </r>
  <r>
    <x v="0"/>
    <x v="0"/>
  </r>
  <r>
    <x v="1"/>
    <x v="0"/>
  </r>
  <r>
    <x v="1"/>
    <x v="3"/>
  </r>
  <r>
    <x v="1"/>
    <x v="1"/>
  </r>
  <r>
    <x v="0"/>
    <x v="9"/>
  </r>
  <r>
    <x v="1"/>
    <x v="3"/>
  </r>
  <r>
    <x v="1"/>
    <x v="3"/>
  </r>
  <r>
    <x v="0"/>
    <x v="0"/>
  </r>
  <r>
    <x v="1"/>
    <x v="6"/>
  </r>
  <r>
    <x v="1"/>
    <x v="3"/>
  </r>
  <r>
    <x v="1"/>
    <x v="1"/>
  </r>
  <r>
    <x v="3"/>
    <x v="6"/>
  </r>
  <r>
    <x v="1"/>
    <x v="3"/>
  </r>
  <r>
    <x v="1"/>
    <x v="1"/>
  </r>
  <r>
    <x v="0"/>
    <x v="9"/>
  </r>
  <r>
    <x v="1"/>
    <x v="1"/>
  </r>
  <r>
    <x v="0"/>
    <x v="3"/>
  </r>
  <r>
    <x v="1"/>
    <x v="1"/>
  </r>
  <r>
    <x v="1"/>
    <x v="3"/>
  </r>
  <r>
    <x v="4"/>
    <x v="1"/>
  </r>
  <r>
    <x v="1"/>
    <x v="3"/>
  </r>
  <r>
    <x v="1"/>
    <x v="1"/>
  </r>
  <r>
    <x v="1"/>
    <x v="1"/>
  </r>
  <r>
    <x v="1"/>
    <x v="3"/>
  </r>
  <r>
    <x v="1"/>
    <x v="1"/>
  </r>
  <r>
    <x v="1"/>
    <x v="3"/>
  </r>
  <r>
    <x v="3"/>
    <x v="6"/>
  </r>
  <r>
    <x v="3"/>
    <x v="6"/>
  </r>
  <r>
    <x v="2"/>
    <x v="5"/>
  </r>
  <r>
    <x v="1"/>
    <x v="3"/>
  </r>
  <r>
    <x v="1"/>
    <x v="1"/>
  </r>
  <r>
    <x v="4"/>
    <x v="1"/>
  </r>
  <r>
    <x v="1"/>
    <x v="1"/>
  </r>
  <r>
    <x v="0"/>
    <x v="0"/>
  </r>
  <r>
    <x v="1"/>
    <x v="1"/>
  </r>
  <r>
    <x v="1"/>
    <x v="1"/>
  </r>
  <r>
    <x v="1"/>
    <x v="1"/>
  </r>
  <r>
    <x v="4"/>
    <x v="0"/>
  </r>
  <r>
    <x v="3"/>
    <x v="1"/>
  </r>
  <r>
    <x v="1"/>
    <x v="1"/>
  </r>
  <r>
    <x v="3"/>
    <x v="6"/>
  </r>
  <r>
    <x v="1"/>
    <x v="1"/>
  </r>
  <r>
    <x v="1"/>
    <x v="1"/>
  </r>
  <r>
    <x v="3"/>
    <x v="1"/>
  </r>
  <r>
    <x v="0"/>
    <x v="0"/>
  </r>
  <r>
    <x v="3"/>
    <x v="6"/>
  </r>
  <r>
    <x v="4"/>
    <x v="0"/>
  </r>
  <r>
    <x v="3"/>
    <x v="1"/>
  </r>
  <r>
    <x v="0"/>
    <x v="4"/>
  </r>
  <r>
    <x v="1"/>
    <x v="1"/>
  </r>
  <r>
    <x v="1"/>
    <x v="1"/>
  </r>
  <r>
    <x v="0"/>
    <x v="9"/>
  </r>
  <r>
    <x v="1"/>
    <x v="0"/>
  </r>
  <r>
    <x v="0"/>
    <x v="9"/>
  </r>
  <r>
    <x v="1"/>
    <x v="6"/>
  </r>
  <r>
    <x v="1"/>
    <x v="1"/>
  </r>
  <r>
    <x v="3"/>
    <x v="6"/>
  </r>
  <r>
    <x v="1"/>
    <x v="1"/>
  </r>
  <r>
    <x v="1"/>
    <x v="1"/>
  </r>
  <r>
    <x v="0"/>
    <x v="9"/>
  </r>
  <r>
    <x v="3"/>
    <x v="6"/>
  </r>
  <r>
    <x v="4"/>
    <x v="7"/>
  </r>
  <r>
    <x v="0"/>
    <x v="0"/>
  </r>
  <r>
    <x v="1"/>
    <x v="1"/>
  </r>
  <r>
    <x v="1"/>
    <x v="3"/>
  </r>
  <r>
    <x v="5"/>
    <x v="1"/>
  </r>
  <r>
    <x v="1"/>
    <x v="3"/>
  </r>
  <r>
    <x v="1"/>
    <x v="0"/>
  </r>
  <r>
    <x v="1"/>
    <x v="1"/>
  </r>
  <r>
    <x v="1"/>
    <x v="1"/>
  </r>
  <r>
    <x v="1"/>
    <x v="1"/>
  </r>
  <r>
    <x v="3"/>
    <x v="6"/>
  </r>
  <r>
    <x v="0"/>
    <x v="0"/>
  </r>
  <r>
    <x v="2"/>
    <x v="9"/>
  </r>
  <r>
    <x v="1"/>
    <x v="1"/>
  </r>
  <r>
    <x v="1"/>
    <x v="1"/>
  </r>
  <r>
    <x v="3"/>
    <x v="6"/>
  </r>
  <r>
    <x v="1"/>
    <x v="1"/>
  </r>
  <r>
    <x v="3"/>
    <x v="6"/>
  </r>
  <r>
    <x v="0"/>
    <x v="9"/>
  </r>
  <r>
    <x v="0"/>
    <x v="9"/>
  </r>
  <r>
    <x v="1"/>
    <x v="1"/>
  </r>
  <r>
    <x v="5"/>
    <x v="6"/>
  </r>
  <r>
    <x v="3"/>
    <x v="1"/>
  </r>
  <r>
    <x v="0"/>
    <x v="9"/>
  </r>
  <r>
    <x v="3"/>
    <x v="6"/>
  </r>
  <r>
    <x v="4"/>
    <x v="1"/>
  </r>
  <r>
    <x v="1"/>
    <x v="1"/>
  </r>
  <r>
    <x v="3"/>
    <x v="1"/>
  </r>
  <r>
    <x v="1"/>
    <x v="0"/>
  </r>
  <r>
    <x v="1"/>
    <x v="1"/>
  </r>
  <r>
    <x v="1"/>
    <x v="1"/>
  </r>
  <r>
    <x v="0"/>
    <x v="0"/>
  </r>
  <r>
    <x v="4"/>
    <x v="7"/>
  </r>
  <r>
    <x v="0"/>
    <x v="0"/>
  </r>
  <r>
    <x v="3"/>
    <x v="6"/>
  </r>
  <r>
    <x v="0"/>
    <x v="9"/>
  </r>
  <r>
    <x v="0"/>
    <x v="0"/>
  </r>
  <r>
    <x v="3"/>
    <x v="6"/>
  </r>
  <r>
    <x v="1"/>
    <x v="0"/>
  </r>
  <r>
    <x v="1"/>
    <x v="0"/>
  </r>
  <r>
    <x v="1"/>
    <x v="3"/>
  </r>
  <r>
    <x v="1"/>
    <x v="1"/>
  </r>
  <r>
    <x v="1"/>
    <x v="1"/>
  </r>
  <r>
    <x v="4"/>
    <x v="3"/>
  </r>
  <r>
    <x v="4"/>
    <x v="7"/>
  </r>
  <r>
    <x v="0"/>
    <x v="9"/>
  </r>
  <r>
    <x v="3"/>
    <x v="1"/>
  </r>
  <r>
    <x v="3"/>
    <x v="6"/>
  </r>
  <r>
    <x v="1"/>
    <x v="1"/>
  </r>
  <r>
    <x v="4"/>
    <x v="3"/>
  </r>
  <r>
    <x v="1"/>
    <x v="3"/>
  </r>
  <r>
    <x v="0"/>
    <x v="1"/>
  </r>
  <r>
    <x v="1"/>
    <x v="1"/>
  </r>
  <r>
    <x v="1"/>
    <x v="1"/>
  </r>
  <r>
    <x v="5"/>
    <x v="6"/>
  </r>
  <r>
    <x v="1"/>
    <x v="1"/>
  </r>
  <r>
    <x v="3"/>
    <x v="6"/>
  </r>
  <r>
    <x v="0"/>
    <x v="1"/>
  </r>
  <r>
    <x v="4"/>
    <x v="3"/>
  </r>
  <r>
    <x v="3"/>
    <x v="1"/>
  </r>
  <r>
    <x v="4"/>
    <x v="0"/>
  </r>
  <r>
    <x v="5"/>
    <x v="1"/>
  </r>
  <r>
    <x v="4"/>
    <x v="0"/>
  </r>
  <r>
    <x v="5"/>
    <x v="1"/>
  </r>
  <r>
    <x v="0"/>
    <x v="9"/>
  </r>
  <r>
    <x v="1"/>
    <x v="1"/>
  </r>
  <r>
    <x v="1"/>
    <x v="1"/>
  </r>
  <r>
    <x v="4"/>
    <x v="3"/>
  </r>
  <r>
    <x v="1"/>
    <x v="1"/>
  </r>
  <r>
    <x v="1"/>
    <x v="1"/>
  </r>
  <r>
    <x v="1"/>
    <x v="1"/>
  </r>
  <r>
    <x v="3"/>
    <x v="1"/>
  </r>
  <r>
    <x v="1"/>
    <x v="1"/>
  </r>
  <r>
    <x v="1"/>
    <x v="1"/>
  </r>
  <r>
    <x v="3"/>
    <x v="6"/>
  </r>
  <r>
    <x v="0"/>
    <x v="3"/>
  </r>
  <r>
    <x v="1"/>
    <x v="1"/>
  </r>
  <r>
    <x v="4"/>
    <x v="0"/>
  </r>
  <r>
    <x v="0"/>
    <x v="3"/>
  </r>
  <r>
    <x v="3"/>
    <x v="3"/>
  </r>
  <r>
    <x v="3"/>
    <x v="1"/>
  </r>
  <r>
    <x v="1"/>
    <x v="1"/>
  </r>
  <r>
    <x v="1"/>
    <x v="1"/>
  </r>
  <r>
    <x v="3"/>
    <x v="1"/>
  </r>
  <r>
    <x v="1"/>
    <x v="1"/>
  </r>
  <r>
    <x v="1"/>
    <x v="1"/>
  </r>
  <r>
    <x v="1"/>
    <x v="3"/>
  </r>
  <r>
    <x v="3"/>
    <x v="1"/>
  </r>
  <r>
    <x v="1"/>
    <x v="1"/>
  </r>
  <r>
    <x v="1"/>
    <x v="1"/>
  </r>
  <r>
    <x v="1"/>
    <x v="1"/>
  </r>
  <r>
    <x v="1"/>
    <x v="1"/>
  </r>
  <r>
    <x v="1"/>
    <x v="1"/>
  </r>
  <r>
    <x v="1"/>
    <x v="3"/>
  </r>
  <r>
    <x v="1"/>
    <x v="1"/>
  </r>
  <r>
    <x v="3"/>
    <x v="1"/>
  </r>
  <r>
    <x v="3"/>
    <x v="1"/>
  </r>
  <r>
    <x v="1"/>
    <x v="1"/>
  </r>
  <r>
    <x v="4"/>
    <x v="3"/>
  </r>
  <r>
    <x v="0"/>
    <x v="1"/>
  </r>
  <r>
    <x v="1"/>
    <x v="1"/>
  </r>
  <r>
    <x v="1"/>
    <x v="1"/>
  </r>
  <r>
    <x v="1"/>
    <x v="1"/>
  </r>
  <r>
    <x v="3"/>
    <x v="1"/>
  </r>
  <r>
    <x v="4"/>
    <x v="1"/>
  </r>
  <r>
    <x v="1"/>
    <x v="1"/>
  </r>
  <r>
    <x v="0"/>
    <x v="0"/>
  </r>
  <r>
    <x v="3"/>
    <x v="6"/>
  </r>
  <r>
    <x v="3"/>
    <x v="1"/>
  </r>
  <r>
    <x v="4"/>
    <x v="13"/>
  </r>
  <r>
    <x v="1"/>
    <x v="1"/>
  </r>
  <r>
    <x v="0"/>
    <x v="4"/>
  </r>
  <r>
    <x v="4"/>
    <x v="0"/>
  </r>
  <r>
    <x v="1"/>
    <x v="1"/>
  </r>
  <r>
    <x v="1"/>
    <x v="1"/>
  </r>
  <r>
    <x v="3"/>
    <x v="6"/>
  </r>
  <r>
    <x v="1"/>
    <x v="1"/>
  </r>
  <r>
    <x v="3"/>
    <x v="6"/>
  </r>
  <r>
    <x v="1"/>
    <x v="1"/>
  </r>
  <r>
    <x v="1"/>
    <x v="1"/>
  </r>
  <r>
    <x v="4"/>
    <x v="1"/>
  </r>
  <r>
    <x v="0"/>
    <x v="0"/>
  </r>
  <r>
    <x v="3"/>
    <x v="1"/>
  </r>
  <r>
    <x v="1"/>
    <x v="1"/>
  </r>
  <r>
    <x v="1"/>
    <x v="1"/>
  </r>
  <r>
    <x v="1"/>
    <x v="1"/>
  </r>
  <r>
    <x v="1"/>
    <x v="6"/>
  </r>
  <r>
    <x v="3"/>
    <x v="1"/>
  </r>
  <r>
    <x v="0"/>
    <x v="4"/>
  </r>
  <r>
    <x v="1"/>
    <x v="1"/>
  </r>
  <r>
    <x v="3"/>
    <x v="6"/>
  </r>
  <r>
    <x v="4"/>
    <x v="1"/>
  </r>
  <r>
    <x v="3"/>
    <x v="6"/>
  </r>
  <r>
    <x v="2"/>
    <x v="5"/>
  </r>
  <r>
    <x v="1"/>
    <x v="6"/>
  </r>
  <r>
    <x v="1"/>
    <x v="6"/>
  </r>
  <r>
    <x v="3"/>
    <x v="1"/>
  </r>
  <r>
    <x v="4"/>
    <x v="3"/>
  </r>
  <r>
    <x v="1"/>
    <x v="1"/>
  </r>
  <r>
    <x v="3"/>
    <x v="1"/>
  </r>
  <r>
    <x v="1"/>
    <x v="1"/>
  </r>
  <r>
    <x v="0"/>
    <x v="9"/>
  </r>
  <r>
    <x v="4"/>
    <x v="15"/>
  </r>
  <r>
    <x v="1"/>
    <x v="1"/>
  </r>
  <r>
    <x v="0"/>
    <x v="0"/>
  </r>
  <r>
    <x v="1"/>
    <x v="1"/>
  </r>
  <r>
    <x v="3"/>
    <x v="1"/>
  </r>
  <r>
    <x v="3"/>
    <x v="1"/>
  </r>
  <r>
    <x v="2"/>
    <x v="9"/>
  </r>
  <r>
    <x v="3"/>
    <x v="3"/>
  </r>
  <r>
    <x v="1"/>
    <x v="1"/>
  </r>
  <r>
    <x v="3"/>
    <x v="6"/>
  </r>
  <r>
    <x v="0"/>
    <x v="5"/>
  </r>
  <r>
    <x v="1"/>
    <x v="1"/>
  </r>
  <r>
    <x v="0"/>
    <x v="3"/>
  </r>
  <r>
    <x v="1"/>
    <x v="1"/>
  </r>
  <r>
    <x v="3"/>
    <x v="1"/>
  </r>
  <r>
    <x v="1"/>
    <x v="0"/>
  </r>
  <r>
    <x v="1"/>
    <x v="1"/>
  </r>
  <r>
    <x v="0"/>
    <x v="0"/>
  </r>
  <r>
    <x v="1"/>
    <x v="1"/>
  </r>
  <r>
    <x v="4"/>
    <x v="6"/>
  </r>
  <r>
    <x v="1"/>
    <x v="3"/>
  </r>
  <r>
    <x v="3"/>
    <x v="1"/>
  </r>
  <r>
    <x v="1"/>
    <x v="3"/>
  </r>
  <r>
    <x v="3"/>
    <x v="1"/>
  </r>
  <r>
    <x v="1"/>
    <x v="1"/>
  </r>
  <r>
    <x v="4"/>
    <x v="0"/>
  </r>
  <r>
    <x v="1"/>
    <x v="1"/>
  </r>
  <r>
    <x v="1"/>
    <x v="1"/>
  </r>
  <r>
    <x v="1"/>
    <x v="1"/>
  </r>
  <r>
    <x v="1"/>
    <x v="3"/>
  </r>
  <r>
    <x v="1"/>
    <x v="1"/>
  </r>
  <r>
    <x v="1"/>
    <x v="1"/>
  </r>
  <r>
    <x v="3"/>
    <x v="6"/>
  </r>
  <r>
    <x v="1"/>
    <x v="1"/>
  </r>
  <r>
    <x v="1"/>
    <x v="1"/>
  </r>
  <r>
    <x v="3"/>
    <x v="1"/>
  </r>
  <r>
    <x v="4"/>
    <x v="3"/>
  </r>
  <r>
    <x v="0"/>
    <x v="0"/>
  </r>
  <r>
    <x v="1"/>
    <x v="1"/>
  </r>
  <r>
    <x v="1"/>
    <x v="1"/>
  </r>
  <r>
    <x v="1"/>
    <x v="1"/>
  </r>
  <r>
    <x v="1"/>
    <x v="1"/>
  </r>
  <r>
    <x v="1"/>
    <x v="1"/>
  </r>
  <r>
    <x v="1"/>
    <x v="1"/>
  </r>
  <r>
    <x v="2"/>
    <x v="5"/>
  </r>
  <r>
    <x v="1"/>
    <x v="1"/>
  </r>
  <r>
    <x v="4"/>
    <x v="3"/>
  </r>
  <r>
    <x v="4"/>
    <x v="0"/>
  </r>
  <r>
    <x v="1"/>
    <x v="3"/>
  </r>
  <r>
    <x v="1"/>
    <x v="1"/>
  </r>
  <r>
    <x v="1"/>
    <x v="1"/>
  </r>
  <r>
    <x v="6"/>
    <x v="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x v="0"/>
    <n v="8"/>
    <s v="macOS"/>
    <n v="1.37"/>
    <n v="1339.69"/>
  </r>
  <r>
    <x v="0"/>
    <n v="8"/>
    <s v="macOS"/>
    <n v="1.34"/>
    <n v="898.94"/>
  </r>
  <r>
    <x v="1"/>
    <n v="8"/>
    <s v="No OS"/>
    <n v="1.86"/>
    <n v="575"/>
  </r>
  <r>
    <x v="2"/>
    <n v="16"/>
    <s v="macOS"/>
    <n v="1.83"/>
    <n v="2537.4499999999998"/>
  </r>
  <r>
    <x v="0"/>
    <n v="8"/>
    <s v="macOS"/>
    <n v="1.37"/>
    <n v="1803.6"/>
  </r>
  <r>
    <x v="1"/>
    <n v="4"/>
    <s v="Windows 10"/>
    <n v="2.1"/>
    <n v="400"/>
  </r>
  <r>
    <x v="2"/>
    <n v="16"/>
    <s v="Mac OS X"/>
    <n v="2.04"/>
    <n v="2139.9699999999998"/>
  </r>
  <r>
    <x v="0"/>
    <n v="8"/>
    <s v="macOS"/>
    <n v="1.34"/>
    <n v="1158.7"/>
  </r>
  <r>
    <x v="3"/>
    <n v="16"/>
    <s v="Windows 10"/>
    <n v="1.3"/>
    <n v="1495"/>
  </r>
  <r>
    <x v="3"/>
    <n v="8"/>
    <s v="Windows 10"/>
    <n v="1.6"/>
    <n v="770"/>
  </r>
  <r>
    <x v="1"/>
    <n v="4"/>
    <s v="No OS"/>
    <n v="1.86"/>
    <n v="393.9"/>
  </r>
  <r>
    <x v="1"/>
    <n v="4"/>
    <s v="No OS"/>
    <n v="1.86"/>
    <n v="344.99"/>
  </r>
  <r>
    <x v="2"/>
    <n v="16"/>
    <s v="macOS"/>
    <n v="1.83"/>
    <n v="2439.9699999999998"/>
  </r>
  <r>
    <x v="1"/>
    <n v="4"/>
    <s v="Windows 10"/>
    <n v="2.2000000000000002"/>
    <n v="498.9"/>
  </r>
  <r>
    <x v="4"/>
    <n v="8"/>
    <s v="macOS"/>
    <n v="0.92"/>
    <n v="1262.4000000000001"/>
  </r>
  <r>
    <x v="0"/>
    <n v="8"/>
    <s v="macOS"/>
    <n v="1.37"/>
    <n v="1518.55"/>
  </r>
  <r>
    <x v="1"/>
    <n v="8"/>
    <s v="Windows 10"/>
    <n v="2.2000000000000002"/>
    <n v="745"/>
  </r>
  <r>
    <x v="2"/>
    <n v="16"/>
    <s v="macOS"/>
    <n v="1.83"/>
    <n v="2858"/>
  </r>
  <r>
    <x v="1"/>
    <n v="8"/>
    <s v="No OS"/>
    <n v="2.2000000000000002"/>
    <n v="499"/>
  </r>
  <r>
    <x v="0"/>
    <n v="8"/>
    <s v="Windows 10"/>
    <n v="1.22"/>
    <n v="979"/>
  </r>
  <r>
    <x v="5"/>
    <n v="2"/>
    <s v="Windows 10"/>
    <n v="0.98"/>
    <n v="191.9"/>
  </r>
  <r>
    <x v="1"/>
    <n v="8"/>
    <s v="Windows 10"/>
    <n v="2.5"/>
    <n v="999"/>
  </r>
  <r>
    <x v="1"/>
    <n v="4"/>
    <s v="No OS"/>
    <n v="1.86"/>
    <n v="258"/>
  </r>
  <r>
    <x v="0"/>
    <n v="8"/>
    <s v="Windows 10"/>
    <n v="1.62"/>
    <n v="819"/>
  </r>
  <r>
    <x v="1"/>
    <n v="8"/>
    <s v="Windows 10"/>
    <n v="1.91"/>
    <n v="659"/>
  </r>
  <r>
    <x v="1"/>
    <n v="4"/>
    <s v="Windows 10"/>
    <n v="2.2999999999999998"/>
    <n v="418.64"/>
  </r>
  <r>
    <x v="0"/>
    <n v="8"/>
    <s v="Mac OS X"/>
    <n v="1.35"/>
    <n v="1099"/>
  </r>
  <r>
    <x v="1"/>
    <n v="8"/>
    <s v="Windows 10"/>
    <n v="2.2000000000000002"/>
    <n v="800"/>
  </r>
  <r>
    <x v="1"/>
    <n v="8"/>
    <s v="Windows 10"/>
    <n v="1.88"/>
    <n v="1298"/>
  </r>
  <r>
    <x v="6"/>
    <n v="8"/>
    <s v="Windows 10"/>
    <n v="2.5"/>
    <n v="896"/>
  </r>
  <r>
    <x v="1"/>
    <n v="4"/>
    <s v="Windows 10"/>
    <n v="1.89"/>
    <n v="244.99"/>
  </r>
  <r>
    <x v="3"/>
    <n v="2"/>
    <s v="Windows 10"/>
    <n v="1.65"/>
    <n v="199"/>
  </r>
  <r>
    <x v="6"/>
    <n v="4"/>
    <s v="Windows 10"/>
    <n v="2.71"/>
    <n v="439"/>
  </r>
  <r>
    <x v="0"/>
    <n v="16"/>
    <s v="Windows 10"/>
    <n v="1.2"/>
    <n v="1869"/>
  </r>
  <r>
    <x v="0"/>
    <n v="8"/>
    <s v="Mac OS X"/>
    <n v="1.35"/>
    <n v="998"/>
  </r>
  <r>
    <x v="3"/>
    <n v="4"/>
    <s v="Windows 10"/>
    <n v="1.44"/>
    <n v="249"/>
  </r>
  <r>
    <x v="1"/>
    <n v="4"/>
    <s v="Linux"/>
    <n v="2.1"/>
    <n v="367"/>
  </r>
  <r>
    <x v="6"/>
    <n v="8"/>
    <s v="Windows 10"/>
    <n v="2.8"/>
    <n v="979"/>
  </r>
  <r>
    <x v="1"/>
    <n v="4"/>
    <s v="Windows 10"/>
    <n v="1.86"/>
    <n v="488.69"/>
  </r>
  <r>
    <x v="1"/>
    <n v="8"/>
    <s v="Windows 10"/>
    <n v="2.1"/>
    <n v="879"/>
  </r>
  <r>
    <x v="1"/>
    <n v="4"/>
    <s v="Linux"/>
    <n v="2"/>
    <n v="389"/>
  </r>
  <r>
    <x v="1"/>
    <n v="16"/>
    <s v="Windows 10"/>
    <n v="2.65"/>
    <n v="1499"/>
  </r>
  <r>
    <x v="1"/>
    <n v="8"/>
    <s v="Linux"/>
    <n v="2.2999999999999998"/>
    <n v="522.99"/>
  </r>
  <r>
    <x v="1"/>
    <n v="4"/>
    <s v="Windows 10"/>
    <n v="2.2000000000000002"/>
    <n v="682"/>
  </r>
  <r>
    <x v="6"/>
    <n v="12"/>
    <s v="Windows 10"/>
    <n v="2.77"/>
    <n v="999"/>
  </r>
  <r>
    <x v="0"/>
    <n v="8"/>
    <s v="macOS"/>
    <n v="1.37"/>
    <n v="1419"/>
  </r>
  <r>
    <x v="1"/>
    <n v="4"/>
    <s v="No OS"/>
    <n v="2.2000000000000002"/>
    <n v="369"/>
  </r>
  <r>
    <x v="6"/>
    <n v="8"/>
    <s v="Windows 10"/>
    <n v="3.2"/>
    <n v="1299"/>
  </r>
  <r>
    <x v="1"/>
    <n v="4"/>
    <s v="Windows 10"/>
    <n v="2.2999999999999998"/>
    <n v="639"/>
  </r>
  <r>
    <x v="6"/>
    <n v="4"/>
    <s v="Windows 10"/>
    <n v="2.8"/>
    <n v="466"/>
  </r>
  <r>
    <x v="7"/>
    <n v="4"/>
    <s v="Android"/>
    <n v="0.69"/>
    <n v="319"/>
  </r>
  <r>
    <x v="1"/>
    <n v="8"/>
    <s v="Windows 10"/>
    <n v="2.2000000000000002"/>
    <n v="841"/>
  </r>
  <r>
    <x v="1"/>
    <n v="4"/>
    <s v="Windows 10"/>
    <n v="1.86"/>
    <n v="398.49"/>
  </r>
  <r>
    <x v="0"/>
    <n v="8"/>
    <s v="Windows 10"/>
    <n v="1.49"/>
    <n v="1103"/>
  </r>
  <r>
    <x v="1"/>
    <n v="4"/>
    <s v="Windows 10"/>
    <n v="2.4"/>
    <n v="384"/>
  </r>
  <r>
    <x v="1"/>
    <n v="8"/>
    <s v="Windows 10"/>
    <n v="2.13"/>
    <n v="767.8"/>
  </r>
  <r>
    <x v="1"/>
    <n v="4"/>
    <s v="Windows 10"/>
    <n v="1.91"/>
    <n v="439"/>
  </r>
  <r>
    <x v="1"/>
    <n v="4"/>
    <s v="Windows 10"/>
    <n v="2"/>
    <n v="586.19000000000005"/>
  </r>
  <r>
    <x v="6"/>
    <n v="16"/>
    <s v="Windows 10"/>
    <n v="2.4300000000000002"/>
    <n v="2449"/>
  </r>
  <r>
    <x v="1"/>
    <n v="4"/>
    <s v="Linux"/>
    <n v="2"/>
    <n v="415"/>
  </r>
  <r>
    <x v="6"/>
    <n v="16"/>
    <s v="Windows 10"/>
    <n v="2.8"/>
    <n v="1299"/>
  </r>
  <r>
    <x v="3"/>
    <n v="8"/>
    <s v="Windows 10"/>
    <n v="1.7"/>
    <n v="879"/>
  </r>
  <r>
    <x v="3"/>
    <n v="8"/>
    <s v="No OS"/>
    <n v="1.7"/>
    <n v="599"/>
  </r>
  <r>
    <x v="3"/>
    <n v="8"/>
    <s v="Windows 10"/>
    <n v="1.4"/>
    <n v="941"/>
  </r>
  <r>
    <x v="1"/>
    <n v="8"/>
    <s v="Windows 10"/>
    <n v="1.86"/>
    <n v="690"/>
  </r>
  <r>
    <x v="1"/>
    <n v="16"/>
    <s v="Windows 10"/>
    <n v="1.8"/>
    <n v="1983"/>
  </r>
  <r>
    <x v="1"/>
    <n v="4"/>
    <s v="Windows 10"/>
    <n v="1.86"/>
    <n v="438.69"/>
  </r>
  <r>
    <x v="3"/>
    <n v="4"/>
    <s v="Windows 10"/>
    <n v="1.44"/>
    <n v="229"/>
  </r>
  <r>
    <x v="1"/>
    <n v="4"/>
    <s v="Windows 10"/>
    <n v="1.9"/>
    <n v="549"/>
  </r>
  <r>
    <x v="6"/>
    <n v="12"/>
    <s v="Linux"/>
    <n v="3"/>
    <n v="949"/>
  </r>
  <r>
    <x v="8"/>
    <n v="4"/>
    <s v="Windows 10 S"/>
    <n v="1.252"/>
    <n v="1089"/>
  </r>
  <r>
    <x v="0"/>
    <n v="8"/>
    <s v="Windows 10"/>
    <n v="1.4"/>
    <n v="955"/>
  </r>
  <r>
    <x v="1"/>
    <n v="8"/>
    <s v="Windows 10"/>
    <n v="2.2000000000000002"/>
    <n v="870"/>
  </r>
  <r>
    <x v="6"/>
    <n v="8"/>
    <s v="Windows 10"/>
    <n v="2.7"/>
    <n v="1095"/>
  </r>
  <r>
    <x v="3"/>
    <n v="8"/>
    <s v="Windows 10"/>
    <n v="2.1"/>
    <n v="389"/>
  </r>
  <r>
    <x v="1"/>
    <n v="8"/>
    <s v="Windows 10"/>
    <n v="2.2000000000000002"/>
    <n v="949"/>
  </r>
  <r>
    <x v="1"/>
    <n v="8"/>
    <s v="No OS"/>
    <n v="2.2000000000000002"/>
    <n v="519"/>
  </r>
  <r>
    <x v="1"/>
    <n v="8"/>
    <s v="Windows 10"/>
    <n v="2.02"/>
    <n v="855"/>
  </r>
  <r>
    <x v="1"/>
    <n v="4"/>
    <s v="Windows 10"/>
    <n v="2.2000000000000002"/>
    <n v="530"/>
  </r>
  <r>
    <x v="6"/>
    <n v="8"/>
    <s v="Windows 10"/>
    <n v="2.5"/>
    <n v="977"/>
  </r>
  <r>
    <x v="1"/>
    <n v="8"/>
    <s v="Windows 10"/>
    <n v="1.88"/>
    <n v="1096.1600000000001"/>
  </r>
  <r>
    <x v="4"/>
    <n v="8"/>
    <s v="macOS"/>
    <n v="0.92"/>
    <n v="1510"/>
  </r>
  <r>
    <x v="3"/>
    <n v="8"/>
    <s v="Windows 10"/>
    <n v="1.63"/>
    <n v="860"/>
  </r>
  <r>
    <x v="1"/>
    <n v="4"/>
    <s v="Windows 10"/>
    <n v="2.2000000000000002"/>
    <n v="399"/>
  </r>
  <r>
    <x v="1"/>
    <n v="4"/>
    <s v="Windows 10"/>
    <n v="2.1"/>
    <n v="395"/>
  </r>
  <r>
    <x v="1"/>
    <n v="16"/>
    <s v="Windows 10"/>
    <n v="2.65"/>
    <n v="1349"/>
  </r>
  <r>
    <x v="1"/>
    <n v="8"/>
    <s v="Windows 10"/>
    <n v="1.83"/>
    <n v="699"/>
  </r>
  <r>
    <x v="1"/>
    <n v="8"/>
    <s v="Windows 10"/>
    <n v="1.96"/>
    <n v="598.99"/>
  </r>
  <r>
    <x v="1"/>
    <n v="16"/>
    <s v="Windows 10"/>
    <n v="2.2000000000000002"/>
    <n v="1449"/>
  </r>
  <r>
    <x v="0"/>
    <n v="8"/>
    <s v="Windows 10"/>
    <n v="1.21"/>
    <n v="1649"/>
  </r>
  <r>
    <x v="1"/>
    <n v="8"/>
    <s v="Windows 10"/>
    <n v="2.4500000000000002"/>
    <n v="699"/>
  </r>
  <r>
    <x v="1"/>
    <n v="8"/>
    <s v="Windows 10"/>
    <n v="2.2000000000000002"/>
    <n v="689"/>
  </r>
  <r>
    <x v="0"/>
    <n v="16"/>
    <s v="Windows 10"/>
    <n v="1.49"/>
    <n v="1197"/>
  </r>
  <r>
    <x v="1"/>
    <n v="8"/>
    <s v="Windows 10"/>
    <n v="2.65"/>
    <n v="1195"/>
  </r>
  <r>
    <x v="3"/>
    <n v="8"/>
    <s v="Windows 10"/>
    <n v="1.25"/>
    <n v="1049"/>
  </r>
  <r>
    <x v="0"/>
    <n v="8"/>
    <s v="Windows 10"/>
    <n v="1.5"/>
    <n v="847"/>
  </r>
  <r>
    <x v="1"/>
    <n v="8"/>
    <s v="Linux"/>
    <n v="2.2000000000000002"/>
    <n v="599.9"/>
  </r>
  <r>
    <x v="1"/>
    <n v="4"/>
    <s v="Linux"/>
    <n v="2.2000000000000002"/>
    <n v="485"/>
  </r>
  <r>
    <x v="1"/>
    <n v="6"/>
    <s v="Windows 10"/>
    <n v="2"/>
    <n v="577"/>
  </r>
  <r>
    <x v="1"/>
    <n v="12"/>
    <s v="Windows 10"/>
    <n v="2.62"/>
    <n v="1249"/>
  </r>
  <r>
    <x v="1"/>
    <n v="8"/>
    <s v="Windows 10"/>
    <n v="1.91"/>
    <n v="719"/>
  </r>
  <r>
    <x v="1"/>
    <n v="4"/>
    <s v="Windows 10"/>
    <n v="2.1"/>
    <n v="349"/>
  </r>
  <r>
    <x v="1"/>
    <n v="8"/>
    <s v="Linux"/>
    <n v="2.2000000000000002"/>
    <n v="647"/>
  </r>
  <r>
    <x v="0"/>
    <n v="8"/>
    <s v="Windows 10"/>
    <n v="1.38"/>
    <n v="1119"/>
  </r>
  <r>
    <x v="8"/>
    <n v="8"/>
    <s v="Windows 10 S"/>
    <n v="1.252"/>
    <n v="1340"/>
  </r>
  <r>
    <x v="3"/>
    <n v="6"/>
    <s v="Windows 10"/>
    <n v="1.58"/>
    <n v="659"/>
  </r>
  <r>
    <x v="1"/>
    <n v="4"/>
    <s v="Windows 10"/>
    <n v="1.85"/>
    <n v="414.9"/>
  </r>
  <r>
    <x v="3"/>
    <n v="8"/>
    <s v="Windows 10"/>
    <n v="1.3"/>
    <n v="1193"/>
  </r>
  <r>
    <x v="1"/>
    <n v="16"/>
    <s v="Windows 10"/>
    <n v="2.2000000000000002"/>
    <n v="1299"/>
  </r>
  <r>
    <x v="3"/>
    <n v="8"/>
    <s v="Windows 10"/>
    <n v="1.58"/>
    <n v="1480"/>
  </r>
  <r>
    <x v="1"/>
    <n v="16"/>
    <s v="Windows 10"/>
    <n v="1.5"/>
    <n v="1262"/>
  </r>
  <r>
    <x v="0"/>
    <n v="8"/>
    <s v="Windows 10"/>
    <n v="1.23"/>
    <n v="1379"/>
  </r>
  <r>
    <x v="0"/>
    <n v="8"/>
    <s v="Windows 10"/>
    <n v="1.37"/>
    <n v="1399"/>
  </r>
  <r>
    <x v="3"/>
    <n v="4"/>
    <s v="Windows 10"/>
    <n v="1.63"/>
    <n v="722"/>
  </r>
  <r>
    <x v="0"/>
    <n v="8"/>
    <s v="Windows 10"/>
    <n v="1.21"/>
    <n v="1629"/>
  </r>
  <r>
    <x v="0"/>
    <n v="8"/>
    <s v="Windows 10"/>
    <n v="1.26"/>
    <n v="1398.99"/>
  </r>
  <r>
    <x v="3"/>
    <n v="8"/>
    <s v="Windows 10"/>
    <n v="1.63"/>
    <n v="1084"/>
  </r>
  <r>
    <x v="1"/>
    <n v="8"/>
    <s v="Windows 10"/>
    <n v="2.16"/>
    <n v="1130.33"/>
  </r>
  <r>
    <x v="6"/>
    <n v="4"/>
    <s v="Windows 10"/>
    <n v="2"/>
    <n v="564"/>
  </r>
  <r>
    <x v="1"/>
    <n v="8"/>
    <s v="Windows 10"/>
    <n v="1.7"/>
    <n v="1118"/>
  </r>
  <r>
    <x v="1"/>
    <n v="6"/>
    <s v="Windows 10"/>
    <n v="2.1"/>
    <n v="479"/>
  </r>
  <r>
    <x v="1"/>
    <n v="16"/>
    <s v="Windows 10"/>
    <n v="1.8"/>
    <n v="2241.5"/>
  </r>
  <r>
    <x v="1"/>
    <n v="8"/>
    <s v="No OS"/>
    <n v="2.2000000000000002"/>
    <n v="629"/>
  </r>
  <r>
    <x v="6"/>
    <n v="16"/>
    <s v="Windows 10"/>
    <n v="2.5"/>
    <n v="1271"/>
  </r>
  <r>
    <x v="1"/>
    <n v="4"/>
    <s v="Windows 10"/>
    <n v="2.1"/>
    <n v="451"/>
  </r>
  <r>
    <x v="1"/>
    <n v="4"/>
    <s v="No OS"/>
    <n v="1.86"/>
    <n v="259"/>
  </r>
  <r>
    <x v="3"/>
    <n v="8"/>
    <s v="Windows 10"/>
    <n v="1.63"/>
    <n v="812"/>
  </r>
  <r>
    <x v="3"/>
    <n v="4"/>
    <s v="Windows 10 S"/>
    <n v="1.65"/>
    <n v="277.99"/>
  </r>
  <r>
    <x v="6"/>
    <n v="16"/>
    <s v="Windows 10"/>
    <n v="2.8"/>
    <n v="1396"/>
  </r>
  <r>
    <x v="6"/>
    <n v="8"/>
    <s v="Windows 10"/>
    <n v="2.5"/>
    <n v="928"/>
  </r>
  <r>
    <x v="1"/>
    <n v="8"/>
    <s v="Windows 10"/>
    <n v="2.36"/>
    <n v="638.99"/>
  </r>
  <r>
    <x v="1"/>
    <n v="4"/>
    <s v="Windows 10"/>
    <n v="2.2000000000000002"/>
    <n v="449"/>
  </r>
  <r>
    <x v="3"/>
    <n v="8"/>
    <s v="Windows 10"/>
    <n v="1.6"/>
    <n v="884"/>
  </r>
  <r>
    <x v="1"/>
    <n v="4"/>
    <s v="Windows 10"/>
    <n v="2.2000000000000002"/>
    <n v="572"/>
  </r>
  <r>
    <x v="1"/>
    <n v="8"/>
    <s v="Windows 10"/>
    <n v="2.0499999999999998"/>
    <n v="598"/>
  </r>
  <r>
    <x v="3"/>
    <n v="8"/>
    <s v="Windows 10"/>
    <n v="1.63"/>
    <n v="988"/>
  </r>
  <r>
    <x v="1"/>
    <n v="4"/>
    <s v="No OS"/>
    <n v="1.9"/>
    <n v="252.36"/>
  </r>
  <r>
    <x v="6"/>
    <n v="8"/>
    <s v="Windows 10"/>
    <n v="3"/>
    <n v="938"/>
  </r>
  <r>
    <x v="1"/>
    <n v="4"/>
    <s v="No OS"/>
    <n v="2.2000000000000002"/>
    <n v="499"/>
  </r>
  <r>
    <x v="0"/>
    <n v="4"/>
    <s v="Windows 10"/>
    <n v="1.32"/>
    <n v="699"/>
  </r>
  <r>
    <x v="6"/>
    <n v="4"/>
    <s v="Windows 10"/>
    <n v="3"/>
    <n v="655"/>
  </r>
  <r>
    <x v="3"/>
    <n v="8"/>
    <s v="Windows 10"/>
    <n v="1.75"/>
    <n v="1116.02"/>
  </r>
  <r>
    <x v="1"/>
    <n v="8"/>
    <s v="No OS"/>
    <n v="2.4"/>
    <n v="869"/>
  </r>
  <r>
    <x v="1"/>
    <n v="4"/>
    <s v="Windows 10"/>
    <n v="2.1"/>
    <n v="602"/>
  </r>
  <r>
    <x v="1"/>
    <n v="4"/>
    <s v="Windows 10"/>
    <n v="1.86"/>
    <n v="369"/>
  </r>
  <r>
    <x v="3"/>
    <n v="8"/>
    <s v="Windows 10"/>
    <n v="1.25"/>
    <n v="1099"/>
  </r>
  <r>
    <x v="9"/>
    <n v="8"/>
    <s v="Windows 10"/>
    <n v="0.97"/>
    <n v="2014"/>
  </r>
  <r>
    <x v="1"/>
    <n v="4"/>
    <s v="Windows 10"/>
    <n v="2"/>
    <n v="344"/>
  </r>
  <r>
    <x v="6"/>
    <n v="16"/>
    <s v="Windows 10"/>
    <n v="2.9"/>
    <n v="2029"/>
  </r>
  <r>
    <x v="1"/>
    <n v="4"/>
    <s v="Windows 10"/>
    <n v="2.1"/>
    <n v="447"/>
  </r>
  <r>
    <x v="1"/>
    <n v="16"/>
    <s v="Windows 10"/>
    <n v="2.56"/>
    <n v="1249.26"/>
  </r>
  <r>
    <x v="1"/>
    <n v="8"/>
    <s v="Windows 10"/>
    <n v="2.62"/>
    <n v="899"/>
  </r>
  <r>
    <x v="1"/>
    <n v="4"/>
    <s v="Windows 10"/>
    <n v="1.9"/>
    <n v="498"/>
  </r>
  <r>
    <x v="6"/>
    <n v="16"/>
    <s v="Windows 10"/>
    <n v="2.8"/>
    <n v="1890"/>
  </r>
  <r>
    <x v="3"/>
    <n v="4"/>
    <s v="Windows 10"/>
    <n v="1.48"/>
    <n v="1082"/>
  </r>
  <r>
    <x v="1"/>
    <n v="6"/>
    <s v="Windows 10"/>
    <n v="1.91"/>
    <n v="619"/>
  </r>
  <r>
    <x v="3"/>
    <n v="4"/>
    <s v="Windows 10"/>
    <n v="1.74"/>
    <n v="629"/>
  </r>
  <r>
    <x v="0"/>
    <n v="8"/>
    <s v="Windows 10"/>
    <n v="1.1000000000000001"/>
    <n v="1315"/>
  </r>
  <r>
    <x v="1"/>
    <n v="8"/>
    <s v="Windows 10"/>
    <n v="1.56"/>
    <n v="1049"/>
  </r>
  <r>
    <x v="1"/>
    <n v="4"/>
    <s v="Windows 10"/>
    <n v="2.1"/>
    <n v="447"/>
  </r>
  <r>
    <x v="1"/>
    <n v="4"/>
    <s v="Windows 10"/>
    <n v="2.0299999999999998"/>
    <n v="403"/>
  </r>
  <r>
    <x v="6"/>
    <n v="4"/>
    <s v="Windows 10"/>
    <n v="3"/>
    <n v="805"/>
  </r>
  <r>
    <x v="1"/>
    <n v="8"/>
    <s v="Windows 10"/>
    <n v="2.13"/>
    <n v="728"/>
  </r>
  <r>
    <x v="1"/>
    <n v="16"/>
    <s v="Windows 10"/>
    <n v="2.5"/>
    <n v="1079"/>
  </r>
  <r>
    <x v="1"/>
    <n v="4"/>
    <s v="Windows 10"/>
    <n v="2.1"/>
    <n v="348"/>
  </r>
  <r>
    <x v="1"/>
    <n v="16"/>
    <s v="Windows 10"/>
    <n v="2.4"/>
    <n v="1799"/>
  </r>
  <r>
    <x v="1"/>
    <n v="4"/>
    <s v="Windows 10"/>
    <n v="2.1"/>
    <n v="363.51"/>
  </r>
  <r>
    <x v="1"/>
    <n v="8"/>
    <s v="Windows 10"/>
    <n v="2.56"/>
    <n v="1060.49"/>
  </r>
  <r>
    <x v="6"/>
    <n v="8"/>
    <s v="Windows 10"/>
    <n v="3"/>
    <n v="854"/>
  </r>
  <r>
    <x v="0"/>
    <n v="4"/>
    <s v="Windows 10"/>
    <n v="1.49"/>
    <n v="754"/>
  </r>
  <r>
    <x v="10"/>
    <n v="8"/>
    <s v="Windows 10"/>
    <n v="1.05"/>
    <n v="1349"/>
  </r>
  <r>
    <x v="6"/>
    <n v="6"/>
    <s v="Windows 10"/>
    <n v="2.71"/>
    <n v="699"/>
  </r>
  <r>
    <x v="1"/>
    <n v="4"/>
    <s v="No OS"/>
    <n v="2.2000000000000002"/>
    <n v="309"/>
  </r>
  <r>
    <x v="1"/>
    <n v="4"/>
    <s v="Windows 10"/>
    <n v="2"/>
    <n v="489"/>
  </r>
  <r>
    <x v="6"/>
    <n v="8"/>
    <s v="Windows 10"/>
    <n v="2.5"/>
    <n v="923"/>
  </r>
  <r>
    <x v="1"/>
    <n v="8"/>
    <s v="Windows 10"/>
    <n v="2.2999999999999998"/>
    <n v="459"/>
  </r>
  <r>
    <x v="1"/>
    <n v="4"/>
    <s v="Windows 10"/>
    <n v="2.1"/>
    <n v="449"/>
  </r>
  <r>
    <x v="11"/>
    <n v="32"/>
    <s v="Windows 10"/>
    <n v="4.4000000000000004"/>
    <n v="2799"/>
  </r>
  <r>
    <x v="1"/>
    <n v="8"/>
    <s v="Windows 10"/>
    <n v="1.9"/>
    <n v="813"/>
  </r>
  <r>
    <x v="0"/>
    <n v="8"/>
    <s v="Windows 10"/>
    <n v="1.29"/>
    <n v="1499"/>
  </r>
  <r>
    <x v="1"/>
    <n v="16"/>
    <s v="Linux"/>
    <n v="2.02"/>
    <n v="1049"/>
  </r>
  <r>
    <x v="0"/>
    <n v="8"/>
    <s v="Windows 10"/>
    <n v="1.23"/>
    <n v="1399"/>
  </r>
  <r>
    <x v="12"/>
    <n v="16"/>
    <s v="Windows 10"/>
    <n v="1.4"/>
    <n v="1849"/>
  </r>
  <r>
    <x v="1"/>
    <n v="8"/>
    <s v="Windows 10"/>
    <n v="2"/>
    <n v="793"/>
  </r>
  <r>
    <x v="1"/>
    <n v="8"/>
    <s v="No OS"/>
    <n v="1.95"/>
    <n v="1199"/>
  </r>
  <r>
    <x v="6"/>
    <n v="16"/>
    <s v="Windows 10"/>
    <n v="2.77"/>
    <n v="1549"/>
  </r>
  <r>
    <x v="1"/>
    <n v="16"/>
    <s v="Windows 10"/>
    <n v="2.06"/>
    <n v="2397"/>
  </r>
  <r>
    <x v="1"/>
    <n v="8"/>
    <s v="No OS"/>
    <n v="2.4"/>
    <n v="779"/>
  </r>
  <r>
    <x v="0"/>
    <n v="8"/>
    <s v="Windows 10"/>
    <n v="1.1200000000000001"/>
    <n v="989"/>
  </r>
  <r>
    <x v="6"/>
    <n v="8"/>
    <s v="Windows 10"/>
    <n v="2.8"/>
    <n v="1085"/>
  </r>
  <r>
    <x v="3"/>
    <n v="16"/>
    <s v="Windows 10"/>
    <n v="1.42"/>
    <n v="2824"/>
  </r>
  <r>
    <x v="3"/>
    <n v="4"/>
    <s v="Windows 10"/>
    <n v="1.3"/>
    <n v="260"/>
  </r>
  <r>
    <x v="0"/>
    <n v="8"/>
    <s v="No OS"/>
    <n v="1.3"/>
    <n v="999.9"/>
  </r>
  <r>
    <x v="6"/>
    <n v="8"/>
    <s v="No OS"/>
    <n v="2.8"/>
    <n v="698"/>
  </r>
  <r>
    <x v="0"/>
    <n v="8"/>
    <s v="Windows 10"/>
    <n v="1.62"/>
    <n v="839"/>
  </r>
  <r>
    <x v="6"/>
    <n v="8"/>
    <s v="Windows 10"/>
    <n v="2.5"/>
    <n v="914"/>
  </r>
  <r>
    <x v="6"/>
    <n v="32"/>
    <s v="Windows 10"/>
    <n v="3.49"/>
    <n v="6099"/>
  </r>
  <r>
    <x v="0"/>
    <n v="8"/>
    <s v="Windows 10"/>
    <n v="1.49"/>
    <n v="959"/>
  </r>
  <r>
    <x v="6"/>
    <n v="16"/>
    <s v="Windows 10"/>
    <n v="3.35"/>
    <n v="1379"/>
  </r>
  <r>
    <x v="6"/>
    <n v="8"/>
    <s v="Windows 10"/>
    <n v="2.5"/>
    <n v="1045"/>
  </r>
  <r>
    <x v="1"/>
    <n v="16"/>
    <s v="Windows 10"/>
    <n v="2.65"/>
    <n v="1845"/>
  </r>
  <r>
    <x v="1"/>
    <n v="4"/>
    <s v="Windows 10"/>
    <n v="2.1"/>
    <n v="493"/>
  </r>
  <r>
    <x v="1"/>
    <n v="8"/>
    <s v="Windows 10"/>
    <n v="2.23"/>
    <n v="742"/>
  </r>
  <r>
    <x v="1"/>
    <n v="16"/>
    <s v="Windows 10"/>
    <n v="3.2"/>
    <n v="1749"/>
  </r>
  <r>
    <x v="1"/>
    <n v="16"/>
    <s v="Windows 10"/>
    <n v="2.8"/>
    <n v="3055"/>
  </r>
  <r>
    <x v="1"/>
    <n v="16"/>
    <s v="No OS"/>
    <n v="2.4"/>
    <n v="1398"/>
  </r>
  <r>
    <x v="1"/>
    <n v="6"/>
    <s v="Windows 10"/>
    <n v="2.2999999999999998"/>
    <n v="439"/>
  </r>
  <r>
    <x v="0"/>
    <n v="8"/>
    <s v="Windows 10"/>
    <n v="1.21"/>
    <n v="1949"/>
  </r>
  <r>
    <x v="0"/>
    <n v="8"/>
    <s v="Windows 10"/>
    <n v="1.2"/>
    <n v="1449"/>
  </r>
  <r>
    <x v="1"/>
    <n v="8"/>
    <s v="Windows 10"/>
    <n v="2.2000000000000002"/>
    <n v="597"/>
  </r>
  <r>
    <x v="1"/>
    <n v="8"/>
    <s v="Linux"/>
    <n v="2.4"/>
    <n v="779"/>
  </r>
  <r>
    <x v="6"/>
    <n v="16"/>
    <s v="Windows 10"/>
    <n v="2.9"/>
    <n v="1407"/>
  </r>
  <r>
    <x v="1"/>
    <n v="4"/>
    <s v="No OS"/>
    <n v="2.1"/>
    <n v="349"/>
  </r>
  <r>
    <x v="1"/>
    <n v="8"/>
    <s v="No OS"/>
    <n v="2.2000000000000002"/>
    <n v="549"/>
  </r>
  <r>
    <x v="10"/>
    <n v="8"/>
    <s v="Windows 10"/>
    <n v="1.05"/>
    <n v="1499"/>
  </r>
  <r>
    <x v="0"/>
    <n v="8"/>
    <s v="Windows 10"/>
    <n v="1.4"/>
    <n v="931.88"/>
  </r>
  <r>
    <x v="6"/>
    <n v="8"/>
    <s v="No OS"/>
    <n v="2.8"/>
    <n v="589"/>
  </r>
  <r>
    <x v="3"/>
    <n v="8"/>
    <s v="Windows 10"/>
    <n v="1.63"/>
    <n v="1031"/>
  </r>
  <r>
    <x v="3"/>
    <n v="8"/>
    <s v="Windows 10"/>
    <n v="1.6"/>
    <n v="1149"/>
  </r>
  <r>
    <x v="0"/>
    <n v="16"/>
    <s v="Windows 10"/>
    <n v="1.62"/>
    <n v="1279"/>
  </r>
  <r>
    <x v="1"/>
    <n v="8"/>
    <s v="Linux"/>
    <n v="2.2000000000000002"/>
    <n v="677.35"/>
  </r>
  <r>
    <x v="3"/>
    <n v="8"/>
    <s v="Windows 10"/>
    <n v="1.74"/>
    <n v="899"/>
  </r>
  <r>
    <x v="0"/>
    <n v="8"/>
    <s v="Windows 10"/>
    <n v="1.2"/>
    <n v="1363"/>
  </r>
  <r>
    <x v="1"/>
    <n v="8"/>
    <s v="Windows 10"/>
    <n v="2.1"/>
    <n v="794"/>
  </r>
  <r>
    <x v="6"/>
    <n v="16"/>
    <s v="Windows 10"/>
    <n v="4.42"/>
    <n v="2456.34"/>
  </r>
  <r>
    <x v="1"/>
    <n v="8"/>
    <s v="Windows 10"/>
    <n v="2.2000000000000002"/>
    <n v="832"/>
  </r>
  <r>
    <x v="1"/>
    <n v="16"/>
    <s v="Windows 10"/>
    <n v="2.2999999999999998"/>
    <n v="859.01"/>
  </r>
  <r>
    <x v="1"/>
    <n v="8"/>
    <s v="Windows 10"/>
    <n v="2"/>
    <n v="769"/>
  </r>
  <r>
    <x v="6"/>
    <n v="8"/>
    <s v="Windows 10"/>
    <n v="2.69"/>
    <n v="891"/>
  </r>
  <r>
    <x v="1"/>
    <n v="8"/>
    <s v="Windows 10"/>
    <n v="1.9"/>
    <n v="1269"/>
  </r>
  <r>
    <x v="1"/>
    <n v="4"/>
    <s v="Windows 10"/>
    <n v="2.37"/>
    <n v="398.99"/>
  </r>
  <r>
    <x v="1"/>
    <n v="4"/>
    <s v="Windows 10"/>
    <n v="2.1"/>
    <n v="330"/>
  </r>
  <r>
    <x v="1"/>
    <n v="16"/>
    <s v="Windows 10"/>
    <n v="3.2"/>
    <n v="1499"/>
  </r>
  <r>
    <x v="3"/>
    <n v="8"/>
    <s v="Windows 10"/>
    <n v="1.6"/>
    <n v="859"/>
  </r>
  <r>
    <x v="0"/>
    <n v="8"/>
    <s v="Windows 10"/>
    <n v="1.6"/>
    <n v="689"/>
  </r>
  <r>
    <x v="1"/>
    <n v="16"/>
    <s v="Linux"/>
    <n v="2.36"/>
    <n v="899"/>
  </r>
  <r>
    <x v="1"/>
    <n v="4"/>
    <s v="Linux"/>
    <n v="2.1"/>
    <n v="390"/>
  </r>
  <r>
    <x v="1"/>
    <n v="4"/>
    <s v="Windows 10"/>
    <n v="2.2000000000000002"/>
    <n v="575"/>
  </r>
  <r>
    <x v="6"/>
    <n v="32"/>
    <s v="Windows 10"/>
    <n v="4.7"/>
    <n v="3890"/>
  </r>
  <r>
    <x v="1"/>
    <n v="8"/>
    <s v="Windows 10"/>
    <n v="2.5"/>
    <n v="846"/>
  </r>
  <r>
    <x v="1"/>
    <n v="8"/>
    <s v="Windows 10"/>
    <n v="2.2000000000000002"/>
    <n v="589"/>
  </r>
  <r>
    <x v="6"/>
    <n v="8"/>
    <s v="Windows 10"/>
    <n v="2.1"/>
    <n v="1145"/>
  </r>
  <r>
    <x v="6"/>
    <n v="8"/>
    <s v="No OS"/>
    <n v="2.69"/>
    <n v="889"/>
  </r>
  <r>
    <x v="1"/>
    <n v="8"/>
    <s v="Windows 10"/>
    <n v="2.56"/>
    <n v="879"/>
  </r>
  <r>
    <x v="12"/>
    <n v="8"/>
    <s v="Windows 10"/>
    <n v="1.38"/>
    <n v="1079"/>
  </r>
  <r>
    <x v="1"/>
    <n v="8"/>
    <s v="Windows 10"/>
    <n v="2.2000000000000002"/>
    <n v="985"/>
  </r>
  <r>
    <x v="1"/>
    <n v="8"/>
    <s v="Windows 10"/>
    <n v="2.04"/>
    <n v="559"/>
  </r>
  <r>
    <x v="6"/>
    <n v="16"/>
    <s v="Windows 10"/>
    <n v="3.6"/>
    <n v="2999"/>
  </r>
  <r>
    <x v="0"/>
    <n v="4"/>
    <s v="Windows 10"/>
    <n v="1.49"/>
    <n v="675"/>
  </r>
  <r>
    <x v="0"/>
    <n v="8"/>
    <s v="macOS"/>
    <n v="1.37"/>
    <n v="2040"/>
  </r>
  <r>
    <x v="1"/>
    <n v="8"/>
    <s v="Windows 10"/>
    <n v="2.08"/>
    <n v="819"/>
  </r>
  <r>
    <x v="6"/>
    <n v="16"/>
    <s v="Windows 10"/>
    <n v="4.3"/>
    <n v="1799"/>
  </r>
  <r>
    <x v="1"/>
    <n v="4"/>
    <s v="Windows 10"/>
    <n v="1.68"/>
    <n v="469"/>
  </r>
  <r>
    <x v="12"/>
    <n v="8"/>
    <s v="Windows 10"/>
    <n v="1.37"/>
    <n v="1849"/>
  </r>
  <r>
    <x v="6"/>
    <n v="4"/>
    <s v="Windows 10"/>
    <n v="3"/>
    <n v="702"/>
  </r>
  <r>
    <x v="0"/>
    <n v="8"/>
    <s v="Windows 10"/>
    <n v="1.41"/>
    <n v="949"/>
  </r>
  <r>
    <x v="1"/>
    <n v="8"/>
    <s v="Windows 10"/>
    <n v="1.91"/>
    <n v="445.9"/>
  </r>
  <r>
    <x v="6"/>
    <n v="16"/>
    <s v="Windows 10"/>
    <n v="2.9"/>
    <n v="1059"/>
  </r>
  <r>
    <x v="6"/>
    <n v="16"/>
    <s v="Windows 10"/>
    <n v="4.1399999999999997"/>
    <n v="2499"/>
  </r>
  <r>
    <x v="1"/>
    <n v="8"/>
    <s v="Windows 10"/>
    <n v="2"/>
    <n v="1699"/>
  </r>
  <r>
    <x v="6"/>
    <n v="8"/>
    <s v="Windows 10"/>
    <n v="2.8"/>
    <n v="1142"/>
  </r>
  <r>
    <x v="1"/>
    <n v="4"/>
    <s v="No OS"/>
    <n v="2.2000000000000002"/>
    <n v="444"/>
  </r>
  <r>
    <x v="1"/>
    <n v="4"/>
    <s v="Windows 10"/>
    <n v="2.1"/>
    <n v="722"/>
  </r>
  <r>
    <x v="1"/>
    <n v="4"/>
    <s v="Windows 10"/>
    <n v="2.1800000000000002"/>
    <n v="657"/>
  </r>
  <r>
    <x v="1"/>
    <n v="8"/>
    <s v="Windows 10"/>
    <n v="2.2400000000000002"/>
    <n v="565"/>
  </r>
  <r>
    <x v="1"/>
    <n v="8"/>
    <s v="Windows 10"/>
    <n v="2.67"/>
    <n v="799"/>
  </r>
  <r>
    <x v="0"/>
    <n v="8"/>
    <s v="Windows 10"/>
    <n v="1.1000000000000001"/>
    <n v="1499"/>
  </r>
  <r>
    <x v="1"/>
    <n v="4"/>
    <s v="No OS"/>
    <n v="2.2000000000000002"/>
    <n v="467"/>
  </r>
  <r>
    <x v="6"/>
    <n v="8"/>
    <s v="Windows 10"/>
    <n v="2.5"/>
    <n v="1018"/>
  </r>
  <r>
    <x v="1"/>
    <n v="8"/>
    <s v="Windows 10"/>
    <n v="2.0499999999999998"/>
    <n v="880"/>
  </r>
  <r>
    <x v="0"/>
    <n v="8"/>
    <s v="macOS"/>
    <n v="1.37"/>
    <n v="1958.9"/>
  </r>
  <r>
    <x v="6"/>
    <n v="16"/>
    <s v="Windows 10"/>
    <n v="3.2"/>
    <n v="1549"/>
  </r>
  <r>
    <x v="1"/>
    <n v="8"/>
    <s v="Linux"/>
    <n v="2.14"/>
    <n v="735.07"/>
  </r>
  <r>
    <x v="3"/>
    <n v="16"/>
    <s v="Windows 10"/>
    <n v="1.36"/>
    <n v="2499"/>
  </r>
  <r>
    <x v="1"/>
    <n v="8"/>
    <s v="Windows 10"/>
    <n v="2.2000000000000002"/>
    <n v="812"/>
  </r>
  <r>
    <x v="1"/>
    <n v="12"/>
    <s v="Windows 10"/>
    <n v="2.2999999999999998"/>
    <n v="713.07"/>
  </r>
  <r>
    <x v="6"/>
    <n v="8"/>
    <s v="Linux"/>
    <n v="2.8"/>
    <n v="1099"/>
  </r>
  <r>
    <x v="1"/>
    <n v="8"/>
    <s v="Windows 10"/>
    <n v="2.2000000000000002"/>
    <n v="745"/>
  </r>
  <r>
    <x v="6"/>
    <n v="4"/>
    <s v="Windows 10"/>
    <n v="2.8"/>
    <n v="489"/>
  </r>
  <r>
    <x v="6"/>
    <n v="8"/>
    <s v="No OS"/>
    <n v="2.8"/>
    <n v="849"/>
  </r>
  <r>
    <x v="6"/>
    <n v="6"/>
    <s v="Windows 10"/>
    <n v="2.8"/>
    <n v="859"/>
  </r>
  <r>
    <x v="1"/>
    <n v="4"/>
    <s v="Linux"/>
    <n v="2.25"/>
    <n v="428"/>
  </r>
  <r>
    <x v="1"/>
    <n v="8"/>
    <s v="Windows 10"/>
    <n v="2.5"/>
    <n v="829"/>
  </r>
  <r>
    <x v="1"/>
    <n v="6"/>
    <s v="Windows 10"/>
    <n v="2.2000000000000002"/>
    <n v="579"/>
  </r>
  <r>
    <x v="1"/>
    <n v="8"/>
    <s v="Windows 10"/>
    <n v="3"/>
    <n v="951"/>
  </r>
  <r>
    <x v="1"/>
    <n v="12"/>
    <s v="Windows 10"/>
    <n v="2.15"/>
    <n v="659"/>
  </r>
  <r>
    <x v="1"/>
    <n v="8"/>
    <s v="Windows 10"/>
    <n v="1.95"/>
    <n v="1097"/>
  </r>
  <r>
    <x v="1"/>
    <n v="8"/>
    <s v="Windows 10"/>
    <n v="1.7"/>
    <n v="977"/>
  </r>
  <r>
    <x v="1"/>
    <n v="16"/>
    <s v="Windows 10"/>
    <n v="2.5"/>
    <n v="1179"/>
  </r>
  <r>
    <x v="1"/>
    <n v="8"/>
    <s v="No OS"/>
    <n v="2.2000000000000002"/>
    <n v="659.01"/>
  </r>
  <r>
    <x v="1"/>
    <n v="2"/>
    <s v="Chrome OS"/>
    <n v="2.19"/>
    <n v="199"/>
  </r>
  <r>
    <x v="6"/>
    <n v="8"/>
    <s v="Windows 10"/>
    <n v="3"/>
    <n v="1187"/>
  </r>
  <r>
    <x v="6"/>
    <n v="8"/>
    <s v="Windows 10"/>
    <n v="2.54"/>
    <n v="489"/>
  </r>
  <r>
    <x v="1"/>
    <n v="8"/>
    <s v="Windows 10"/>
    <n v="2"/>
    <n v="1829"/>
  </r>
  <r>
    <x v="1"/>
    <n v="8"/>
    <s v="Windows 10"/>
    <n v="2.0499999999999998"/>
    <n v="739"/>
  </r>
  <r>
    <x v="1"/>
    <n v="8"/>
    <s v="Windows 10"/>
    <n v="3.2"/>
    <n v="1299"/>
  </r>
  <r>
    <x v="1"/>
    <n v="8"/>
    <s v="Linux"/>
    <n v="2.5"/>
    <n v="979"/>
  </r>
  <r>
    <x v="6"/>
    <n v="16"/>
    <s v="Windows 10"/>
    <n v="3.42"/>
    <n v="2884.86"/>
  </r>
  <r>
    <x v="1"/>
    <n v="6"/>
    <s v="Windows 10"/>
    <n v="2.4"/>
    <n v="499"/>
  </r>
  <r>
    <x v="1"/>
    <n v="16"/>
    <s v="Windows 10"/>
    <n v="1.63"/>
    <n v="1468"/>
  </r>
  <r>
    <x v="3"/>
    <n v="4"/>
    <s v="Windows 10"/>
    <n v="1.3"/>
    <n v="509"/>
  </r>
  <r>
    <x v="6"/>
    <n v="16"/>
    <s v="Windows 10"/>
    <n v="2.9"/>
    <n v="2122"/>
  </r>
  <r>
    <x v="6"/>
    <n v="6"/>
    <s v="Windows 10"/>
    <n v="2.8"/>
    <n v="649"/>
  </r>
  <r>
    <x v="1"/>
    <n v="8"/>
    <s v="No OS"/>
    <n v="2.2000000000000002"/>
    <n v="549"/>
  </r>
  <r>
    <x v="1"/>
    <n v="8"/>
    <s v="Windows 10"/>
    <n v="2.5"/>
    <n v="1265"/>
  </r>
  <r>
    <x v="1"/>
    <n v="4"/>
    <s v="No OS"/>
    <n v="2.2000000000000002"/>
    <n v="359.99"/>
  </r>
  <r>
    <x v="0"/>
    <n v="16"/>
    <s v="Windows 10"/>
    <n v="1.28"/>
    <n v="1975"/>
  </r>
  <r>
    <x v="1"/>
    <n v="8"/>
    <s v="Windows 10"/>
    <n v="2.2000000000000002"/>
    <n v="1043"/>
  </r>
  <r>
    <x v="1"/>
    <n v="8"/>
    <s v="Windows 10"/>
    <n v="2.2999999999999998"/>
    <n v="819"/>
  </r>
  <r>
    <x v="1"/>
    <n v="4"/>
    <s v="Windows 10"/>
    <n v="1.86"/>
    <n v="469"/>
  </r>
  <r>
    <x v="0"/>
    <n v="8"/>
    <s v="Windows 10"/>
    <n v="1.1000000000000001"/>
    <n v="999"/>
  </r>
  <r>
    <x v="0"/>
    <n v="16"/>
    <s v="Windows 10"/>
    <n v="1.21"/>
    <n v="2499"/>
  </r>
  <r>
    <x v="1"/>
    <n v="16"/>
    <s v="Windows 10"/>
    <n v="2.8"/>
    <n v="2099"/>
  </r>
  <r>
    <x v="1"/>
    <n v="8"/>
    <s v="Windows 10"/>
    <n v="2.23"/>
    <n v="469"/>
  </r>
  <r>
    <x v="5"/>
    <n v="2"/>
    <s v="Windows 10"/>
    <n v="1.1000000000000001"/>
    <n v="275"/>
  </r>
  <r>
    <x v="1"/>
    <n v="8"/>
    <s v="Windows 10"/>
    <n v="2.33"/>
    <n v="844"/>
  </r>
  <r>
    <x v="0"/>
    <n v="16"/>
    <s v="Windows 10"/>
    <n v="1.29"/>
    <n v="2449"/>
  </r>
  <r>
    <x v="0"/>
    <n v="4"/>
    <s v="Chrome OS"/>
    <n v="1.45"/>
    <n v="459.9"/>
  </r>
  <r>
    <x v="3"/>
    <n v="8"/>
    <s v="Windows 10"/>
    <n v="1.95"/>
    <n v="980"/>
  </r>
  <r>
    <x v="5"/>
    <n v="4"/>
    <s v="Windows 10"/>
    <n v="1.4"/>
    <n v="485"/>
  </r>
  <r>
    <x v="3"/>
    <n v="8"/>
    <s v="Windows 10"/>
    <n v="1.48"/>
    <n v="1292"/>
  </r>
  <r>
    <x v="6"/>
    <n v="4"/>
    <s v="Windows 10"/>
    <n v="2.79"/>
    <n v="589"/>
  </r>
  <r>
    <x v="3"/>
    <n v="8"/>
    <s v="Windows 10"/>
    <n v="2"/>
    <n v="1094"/>
  </r>
  <r>
    <x v="1"/>
    <n v="8"/>
    <s v="Windows 10"/>
    <n v="2.1"/>
    <n v="902"/>
  </r>
  <r>
    <x v="1"/>
    <n v="8"/>
    <s v="Windows 10"/>
    <n v="2.2000000000000002"/>
    <n v="659"/>
  </r>
  <r>
    <x v="3"/>
    <n v="4"/>
    <s v="Windows 10"/>
    <n v="1.44"/>
    <n v="292"/>
  </r>
  <r>
    <x v="1"/>
    <n v="6"/>
    <s v="Windows 10"/>
    <n v="2.23"/>
    <n v="549"/>
  </r>
  <r>
    <x v="1"/>
    <n v="8"/>
    <s v="Windows 10"/>
    <n v="1.7"/>
    <n v="1049.9000000000001"/>
  </r>
  <r>
    <x v="9"/>
    <n v="8"/>
    <s v="Windows 10"/>
    <n v="1.26"/>
    <n v="1335"/>
  </r>
  <r>
    <x v="1"/>
    <n v="32"/>
    <s v="Windows 10"/>
    <n v="2.06"/>
    <n v="2639"/>
  </r>
  <r>
    <x v="6"/>
    <n v="8"/>
    <s v="Windows 10"/>
    <n v="2.7"/>
    <n v="1199"/>
  </r>
  <r>
    <x v="1"/>
    <n v="8"/>
    <s v="Windows 10"/>
    <n v="2"/>
    <n v="943"/>
  </r>
  <r>
    <x v="3"/>
    <n v="8"/>
    <s v="Windows 10"/>
    <n v="2"/>
    <n v="1334"/>
  </r>
  <r>
    <x v="1"/>
    <n v="4"/>
    <s v="Windows 10"/>
    <n v="1.85"/>
    <n v="449"/>
  </r>
  <r>
    <x v="1"/>
    <n v="8"/>
    <s v="Windows 10"/>
    <n v="2.5"/>
    <n v="999"/>
  </r>
  <r>
    <x v="3"/>
    <n v="8"/>
    <s v="Windows 10"/>
    <n v="1.48"/>
    <n v="1268"/>
  </r>
  <r>
    <x v="1"/>
    <n v="8"/>
    <s v="Windows 10"/>
    <n v="1.9"/>
    <n v="1049"/>
  </r>
  <r>
    <x v="1"/>
    <n v="8"/>
    <s v="Windows 10"/>
    <n v="1.84"/>
    <n v="1144"/>
  </r>
  <r>
    <x v="1"/>
    <n v="4"/>
    <s v="Linux"/>
    <n v="2"/>
    <n v="274.99"/>
  </r>
  <r>
    <x v="1"/>
    <n v="8"/>
    <s v="Windows 10"/>
    <n v="2"/>
    <n v="1142.75"/>
  </r>
  <r>
    <x v="1"/>
    <n v="4"/>
    <s v="Linux"/>
    <n v="2.2000000000000002"/>
    <n v="274.89999999999998"/>
  </r>
  <r>
    <x v="1"/>
    <n v="12"/>
    <s v="Windows 10"/>
    <n v="2.2000000000000002"/>
    <n v="899"/>
  </r>
  <r>
    <x v="1"/>
    <n v="8"/>
    <s v="Windows 10"/>
    <n v="2.1"/>
    <n v="716"/>
  </r>
  <r>
    <x v="12"/>
    <n v="16"/>
    <s v="Windows 10"/>
    <n v="1.4"/>
    <n v="2099"/>
  </r>
  <r>
    <x v="0"/>
    <n v="8"/>
    <s v="Windows 10"/>
    <n v="1.2"/>
    <n v="1579"/>
  </r>
  <r>
    <x v="1"/>
    <n v="16"/>
    <s v="Windows 10"/>
    <n v="2.4"/>
    <n v="1129"/>
  </r>
  <r>
    <x v="3"/>
    <n v="2"/>
    <s v="Windows 10"/>
    <n v="1.44"/>
    <n v="279"/>
  </r>
  <r>
    <x v="1"/>
    <n v="16"/>
    <s v="Windows 10"/>
    <n v="1.88"/>
    <n v="1607.96"/>
  </r>
  <r>
    <x v="5"/>
    <n v="4"/>
    <s v="Windows 10"/>
    <n v="1.5"/>
    <n v="375"/>
  </r>
  <r>
    <x v="1"/>
    <n v="8"/>
    <s v="Windows 10"/>
    <n v="1.9"/>
    <n v="663"/>
  </r>
  <r>
    <x v="1"/>
    <n v="16"/>
    <s v="Windows 10"/>
    <n v="2.06"/>
    <n v="2027.42"/>
  </r>
  <r>
    <x v="1"/>
    <n v="8"/>
    <s v="Windows 10"/>
    <n v="1.84"/>
    <n v="1304"/>
  </r>
  <r>
    <x v="6"/>
    <n v="8"/>
    <s v="Windows 10"/>
    <n v="2.7"/>
    <n v="1409"/>
  </r>
  <r>
    <x v="1"/>
    <n v="8"/>
    <s v="Windows 10"/>
    <n v="2.6"/>
    <n v="1738.27"/>
  </r>
  <r>
    <x v="1"/>
    <n v="16"/>
    <s v="Windows 10"/>
    <n v="2.4"/>
    <n v="1403"/>
  </r>
  <r>
    <x v="1"/>
    <n v="8"/>
    <s v="Windows 10"/>
    <n v="2.02"/>
    <n v="970.9"/>
  </r>
  <r>
    <x v="1"/>
    <n v="4"/>
    <s v="No OS"/>
    <n v="2.2000000000000002"/>
    <n v="321.99"/>
  </r>
  <r>
    <x v="1"/>
    <n v="8"/>
    <s v="Windows 10"/>
    <n v="2.65"/>
    <n v="999"/>
  </r>
  <r>
    <x v="1"/>
    <n v="8"/>
    <s v="Windows 10"/>
    <n v="2.36"/>
    <n v="557.37"/>
  </r>
  <r>
    <x v="3"/>
    <n v="8"/>
    <s v="Windows 10"/>
    <n v="1.36"/>
    <n v="1427"/>
  </r>
  <r>
    <x v="1"/>
    <n v="4"/>
    <s v="Windows 10"/>
    <n v="1.86"/>
    <n v="439"/>
  </r>
  <r>
    <x v="3"/>
    <n v="8"/>
    <s v="Windows 10"/>
    <n v="2"/>
    <n v="945"/>
  </r>
  <r>
    <x v="6"/>
    <n v="6"/>
    <s v="Windows 10"/>
    <n v="2.8"/>
    <n v="719"/>
  </r>
  <r>
    <x v="1"/>
    <n v="8"/>
    <s v="Windows 10"/>
    <n v="1.86"/>
    <n v="639"/>
  </r>
  <r>
    <x v="1"/>
    <n v="8"/>
    <s v="No OS"/>
    <n v="2.2000000000000002"/>
    <n v="499"/>
  </r>
  <r>
    <x v="1"/>
    <n v="8"/>
    <s v="Windows 10"/>
    <n v="2.04"/>
    <n v="389"/>
  </r>
  <r>
    <x v="6"/>
    <n v="8"/>
    <s v="Windows 10"/>
    <n v="2.8"/>
    <n v="1085"/>
  </r>
  <r>
    <x v="1"/>
    <n v="8"/>
    <s v="No OS"/>
    <n v="2.4"/>
    <n v="809"/>
  </r>
  <r>
    <x v="1"/>
    <n v="8"/>
    <s v="Windows 10"/>
    <n v="2.33"/>
    <n v="899"/>
  </r>
  <r>
    <x v="3"/>
    <n v="8"/>
    <s v="Windows 10"/>
    <n v="1.36"/>
    <n v="1750"/>
  </r>
  <r>
    <x v="1"/>
    <n v="12"/>
    <s v="Windows 10"/>
    <n v="2.2599999999999998"/>
    <n v="1099"/>
  </r>
  <r>
    <x v="1"/>
    <n v="4"/>
    <s v="Windows 10"/>
    <n v="2.1"/>
    <n v="426"/>
  </r>
  <r>
    <x v="6"/>
    <n v="16"/>
    <s v="Windows 10"/>
    <n v="3.25"/>
    <n v="2199"/>
  </r>
  <r>
    <x v="6"/>
    <n v="4"/>
    <s v="Windows 10"/>
    <n v="2.6"/>
    <n v="489"/>
  </r>
  <r>
    <x v="0"/>
    <n v="8"/>
    <s v="Windows 10"/>
    <n v="1.62"/>
    <n v="869.01"/>
  </r>
  <r>
    <x v="1"/>
    <n v="4"/>
    <s v="Windows 10"/>
    <n v="1.91"/>
    <n v="488.99"/>
  </r>
  <r>
    <x v="5"/>
    <n v="4"/>
    <s v="Windows 10"/>
    <n v="1.59"/>
    <n v="553"/>
  </r>
  <r>
    <x v="1"/>
    <n v="4"/>
    <s v="Windows 10"/>
    <n v="1.8"/>
    <n v="309"/>
  </r>
  <r>
    <x v="3"/>
    <n v="4"/>
    <s v="Windows 10"/>
    <n v="1.5"/>
    <n v="286"/>
  </r>
  <r>
    <x v="1"/>
    <n v="8"/>
    <s v="Linux"/>
    <n v="2.4"/>
    <n v="846"/>
  </r>
  <r>
    <x v="6"/>
    <n v="8"/>
    <s v="Windows 10"/>
    <n v="3.35"/>
    <n v="1191"/>
  </r>
  <r>
    <x v="1"/>
    <n v="4"/>
    <s v="No OS"/>
    <n v="1.85"/>
    <n v="403.5"/>
  </r>
  <r>
    <x v="1"/>
    <n v="8"/>
    <s v="Windows 10"/>
    <n v="2.2999999999999998"/>
    <n v="1655"/>
  </r>
  <r>
    <x v="3"/>
    <n v="8"/>
    <s v="Windows 10"/>
    <n v="1.5"/>
    <n v="1099"/>
  </r>
  <r>
    <x v="0"/>
    <n v="16"/>
    <s v="Windows 10"/>
    <n v="1.1000000000000001"/>
    <n v="1748.9"/>
  </r>
  <r>
    <x v="3"/>
    <n v="8"/>
    <s v="Windows 10"/>
    <n v="1.1299999999999999"/>
    <n v="2282"/>
  </r>
  <r>
    <x v="0"/>
    <n v="4"/>
    <s v="Windows 10"/>
    <n v="1.5"/>
    <n v="549"/>
  </r>
  <r>
    <x v="1"/>
    <n v="8"/>
    <s v="Windows 10"/>
    <n v="2.23"/>
    <n v="1369"/>
  </r>
  <r>
    <x v="1"/>
    <n v="8"/>
    <s v="Windows 10"/>
    <n v="2"/>
    <n v="2135"/>
  </r>
  <r>
    <x v="3"/>
    <n v="16"/>
    <s v="Windows 10"/>
    <n v="1.42"/>
    <n v="2509"/>
  </r>
  <r>
    <x v="6"/>
    <n v="8"/>
    <s v="Windows 10"/>
    <n v="3"/>
    <n v="1039"/>
  </r>
  <r>
    <x v="6"/>
    <n v="16"/>
    <s v="Windows 10"/>
    <n v="3"/>
    <n v="1591"/>
  </r>
  <r>
    <x v="1"/>
    <n v="12"/>
    <s v="Windows 10"/>
    <n v="2.2000000000000002"/>
    <n v="693.99"/>
  </r>
  <r>
    <x v="6"/>
    <n v="8"/>
    <s v="Windows 10"/>
    <n v="2.7"/>
    <n v="1349"/>
  </r>
  <r>
    <x v="1"/>
    <n v="8"/>
    <s v="Linux"/>
    <n v="2.33"/>
    <n v="778.87"/>
  </r>
  <r>
    <x v="1"/>
    <n v="4"/>
    <s v="Windows 10"/>
    <n v="1.91"/>
    <n v="499"/>
  </r>
  <r>
    <x v="1"/>
    <n v="8"/>
    <s v="Windows 10"/>
    <n v="2.1"/>
    <n v="1229.56"/>
  </r>
  <r>
    <x v="3"/>
    <n v="8"/>
    <s v="Windows 10"/>
    <n v="1.9"/>
    <n v="938"/>
  </r>
  <r>
    <x v="1"/>
    <n v="8"/>
    <s v="Windows 10"/>
    <n v="1.78"/>
    <n v="2712"/>
  </r>
  <r>
    <x v="3"/>
    <n v="16"/>
    <s v="Windows 10"/>
    <n v="1.1299999999999999"/>
    <n v="2625"/>
  </r>
  <r>
    <x v="1"/>
    <n v="4"/>
    <s v="Windows 10"/>
    <n v="2.2000000000000002"/>
    <n v="306"/>
  </r>
  <r>
    <x v="6"/>
    <n v="16"/>
    <s v="Windows 10"/>
    <n v="2.9"/>
    <n v="1529"/>
  </r>
  <r>
    <x v="1"/>
    <n v="8"/>
    <s v="Windows 10"/>
    <n v="2.1"/>
    <n v="1144.5"/>
  </r>
  <r>
    <x v="1"/>
    <n v="8"/>
    <s v="Linux"/>
    <n v="2.5"/>
    <n v="879"/>
  </r>
  <r>
    <x v="6"/>
    <n v="16"/>
    <s v="Windows 10"/>
    <n v="2.8"/>
    <n v="2249"/>
  </r>
  <r>
    <x v="3"/>
    <n v="8"/>
    <s v="Windows 10"/>
    <n v="1.1000000000000001"/>
    <n v="1873"/>
  </r>
  <r>
    <x v="0"/>
    <n v="16"/>
    <s v="Windows 10"/>
    <n v="1.2"/>
    <n v="1747"/>
  </r>
  <r>
    <x v="3"/>
    <n v="8"/>
    <s v="Windows 10"/>
    <n v="1.36"/>
    <n v="1680"/>
  </r>
  <r>
    <x v="1"/>
    <n v="4"/>
    <s v="Windows 10"/>
    <n v="2.2000000000000002"/>
    <n v="409"/>
  </r>
  <r>
    <x v="5"/>
    <n v="2"/>
    <s v="Windows 10"/>
    <n v="1.1499999999999999"/>
    <n v="304.45"/>
  </r>
  <r>
    <x v="1"/>
    <n v="8"/>
    <s v="Windows 10"/>
    <n v="2.67"/>
    <n v="1925"/>
  </r>
  <r>
    <x v="3"/>
    <n v="8"/>
    <s v="Windows 10"/>
    <n v="1.7"/>
    <n v="1943"/>
  </r>
  <r>
    <x v="1"/>
    <n v="4"/>
    <s v="Windows 10"/>
    <n v="2.1"/>
    <n v="469"/>
  </r>
  <r>
    <x v="0"/>
    <n v="8"/>
    <s v="Windows 10"/>
    <n v="1.6"/>
    <n v="789.01"/>
  </r>
  <r>
    <x v="0"/>
    <n v="8"/>
    <s v="Windows 10"/>
    <n v="1.27"/>
    <n v="928"/>
  </r>
  <r>
    <x v="1"/>
    <n v="4"/>
    <s v="Linux"/>
    <n v="2.2999999999999998"/>
    <n v="598.9"/>
  </r>
  <r>
    <x v="0"/>
    <n v="4"/>
    <s v="Windows 10"/>
    <n v="1.65"/>
    <n v="689"/>
  </r>
  <r>
    <x v="3"/>
    <n v="8"/>
    <s v="Windows 10"/>
    <n v="1.43"/>
    <n v="1500"/>
  </r>
  <r>
    <x v="1"/>
    <n v="8"/>
    <s v="Windows 10"/>
    <n v="2.14"/>
    <n v="539.95000000000005"/>
  </r>
  <r>
    <x v="3"/>
    <n v="8"/>
    <s v="Windows 10"/>
    <n v="1.75"/>
    <n v="1215.3800000000001"/>
  </r>
  <r>
    <x v="1"/>
    <n v="16"/>
    <s v="Windows 10"/>
    <n v="2"/>
    <n v="1899"/>
  </r>
  <r>
    <x v="13"/>
    <n v="6"/>
    <s v="Windows 10"/>
    <n v="1.4"/>
    <n v="449"/>
  </r>
  <r>
    <x v="1"/>
    <n v="8"/>
    <s v="Windows 10"/>
    <n v="2.31"/>
    <n v="1427"/>
  </r>
  <r>
    <x v="1"/>
    <n v="8"/>
    <s v="Linux"/>
    <n v="2.2999999999999998"/>
    <n v="597"/>
  </r>
  <r>
    <x v="6"/>
    <n v="16"/>
    <s v="Windows 10"/>
    <n v="4.42"/>
    <n v="2799"/>
  </r>
  <r>
    <x v="1"/>
    <n v="8"/>
    <s v="Windows 10"/>
    <n v="2.62"/>
    <n v="1159"/>
  </r>
  <r>
    <x v="1"/>
    <n v="8"/>
    <s v="Windows 10"/>
    <n v="2.02"/>
    <n v="1142.4000000000001"/>
  </r>
  <r>
    <x v="3"/>
    <n v="8"/>
    <s v="Linux"/>
    <n v="1.6"/>
    <n v="1099"/>
  </r>
  <r>
    <x v="6"/>
    <n v="12"/>
    <s v="Windows 10"/>
    <n v="3.35"/>
    <n v="1999"/>
  </r>
  <r>
    <x v="5"/>
    <n v="4"/>
    <s v="Windows 10"/>
    <n v="1.1599999999999999"/>
    <n v="299"/>
  </r>
  <r>
    <x v="5"/>
    <n v="4"/>
    <s v="Chrome OS"/>
    <n v="1.1499999999999999"/>
    <n v="269"/>
  </r>
  <r>
    <x v="0"/>
    <n v="8"/>
    <s v="Windows 10"/>
    <n v="1.4"/>
    <n v="1010"/>
  </r>
  <r>
    <x v="3"/>
    <n v="4"/>
    <s v="Windows 10"/>
    <n v="1.7"/>
    <n v="599"/>
  </r>
  <r>
    <x v="1"/>
    <n v="16"/>
    <s v="Windows 10"/>
    <n v="2.2999999999999998"/>
    <n v="2445"/>
  </r>
  <r>
    <x v="1"/>
    <n v="16"/>
    <s v="Windows 10"/>
    <n v="2.5"/>
    <n v="2449"/>
  </r>
  <r>
    <x v="6"/>
    <n v="8"/>
    <s v="Windows 10"/>
    <n v="3.2"/>
    <n v="1695"/>
  </r>
  <r>
    <x v="1"/>
    <n v="4"/>
    <s v="Windows 10"/>
    <n v="2.1"/>
    <n v="347"/>
  </r>
  <r>
    <x v="13"/>
    <n v="16"/>
    <s v="Chrome OS"/>
    <n v="1.1000000000000001"/>
    <n v="2199"/>
  </r>
  <r>
    <x v="3"/>
    <n v="24"/>
    <s v="Windows 10"/>
    <n v="1.32"/>
    <n v="2382"/>
  </r>
  <r>
    <x v="1"/>
    <n v="4"/>
    <s v="Linux"/>
    <n v="2"/>
    <n v="559"/>
  </r>
  <r>
    <x v="6"/>
    <n v="8"/>
    <s v="Windows 10"/>
    <n v="2.8"/>
    <n v="519"/>
  </r>
  <r>
    <x v="1"/>
    <n v="4"/>
    <s v="Windows 10"/>
    <n v="2.2000000000000002"/>
    <n v="749"/>
  </r>
  <r>
    <x v="9"/>
    <n v="8"/>
    <s v="Windows 10"/>
    <n v="1.36"/>
    <n v="1429"/>
  </r>
  <r>
    <x v="1"/>
    <n v="4"/>
    <s v="Windows 10"/>
    <n v="2.2000000000000002"/>
    <n v="349"/>
  </r>
  <r>
    <x v="1"/>
    <n v="8"/>
    <s v="Windows 10"/>
    <n v="2.2000000000000002"/>
    <n v="1099"/>
  </r>
  <r>
    <x v="3"/>
    <n v="8"/>
    <s v="Windows 10"/>
    <n v="1.64"/>
    <n v="1179"/>
  </r>
  <r>
    <x v="1"/>
    <n v="4"/>
    <s v="Linux"/>
    <n v="2.4"/>
    <n v="441.8"/>
  </r>
  <r>
    <x v="1"/>
    <n v="8"/>
    <s v="Windows 10"/>
    <n v="2.23"/>
    <n v="1993"/>
  </r>
  <r>
    <x v="1"/>
    <n v="8"/>
    <s v="Windows 10"/>
    <n v="2.2000000000000002"/>
    <n v="1027.74"/>
  </r>
  <r>
    <x v="8"/>
    <n v="16"/>
    <s v="Windows 10 S"/>
    <n v="1.25"/>
    <n v="2589"/>
  </r>
  <r>
    <x v="1"/>
    <n v="8"/>
    <s v="Windows 10"/>
    <n v="1.91"/>
    <n v="589"/>
  </r>
  <r>
    <x v="1"/>
    <n v="16"/>
    <s v="Windows 10"/>
    <n v="2.17"/>
    <n v="1975"/>
  </r>
  <r>
    <x v="1"/>
    <n v="8"/>
    <s v="Windows 10"/>
    <n v="2.31"/>
    <n v="1534"/>
  </r>
  <r>
    <x v="3"/>
    <n v="8"/>
    <s v="Windows 10"/>
    <n v="1.65"/>
    <n v="1345"/>
  </r>
  <r>
    <x v="1"/>
    <n v="8"/>
    <s v="Windows 10"/>
    <n v="2.36"/>
    <n v="979"/>
  </r>
  <r>
    <x v="5"/>
    <n v="4"/>
    <s v="Windows 10"/>
    <n v="1.47"/>
    <n v="479"/>
  </r>
  <r>
    <x v="6"/>
    <n v="8"/>
    <s v="Windows 10"/>
    <n v="4.42"/>
    <n v="2046"/>
  </r>
  <r>
    <x v="8"/>
    <n v="4"/>
    <s v="Windows 10 S"/>
    <n v="1.252"/>
    <n v="989"/>
  </r>
  <r>
    <x v="8"/>
    <n v="8"/>
    <s v="Windows 10 S"/>
    <n v="1.25"/>
    <n v="1799"/>
  </r>
  <r>
    <x v="6"/>
    <n v="8"/>
    <s v="Windows 10"/>
    <n v="2.5"/>
    <n v="639.9"/>
  </r>
  <r>
    <x v="1"/>
    <n v="4"/>
    <s v="Windows 10"/>
    <n v="2.23"/>
    <n v="544"/>
  </r>
  <r>
    <x v="5"/>
    <n v="4"/>
    <s v="Windows 10"/>
    <n v="1.4"/>
    <n v="435"/>
  </r>
  <r>
    <x v="1"/>
    <n v="8"/>
    <s v="Windows 10"/>
    <n v="2.37"/>
    <n v="749"/>
  </r>
  <r>
    <x v="3"/>
    <n v="8"/>
    <s v="No OS"/>
    <n v="1.5"/>
    <n v="799"/>
  </r>
  <r>
    <x v="1"/>
    <n v="8"/>
    <s v="Windows 10"/>
    <n v="2.67"/>
    <n v="2090"/>
  </r>
  <r>
    <x v="1"/>
    <n v="4"/>
    <s v="Windows 10"/>
    <n v="2"/>
    <n v="304"/>
  </r>
  <r>
    <x v="1"/>
    <n v="4"/>
    <s v="Windows 10"/>
    <n v="2.2000000000000002"/>
    <n v="469"/>
  </r>
  <r>
    <x v="1"/>
    <n v="8"/>
    <s v="Windows 10"/>
    <n v="2.02"/>
    <n v="759"/>
  </r>
  <r>
    <x v="6"/>
    <n v="12"/>
    <s v="Windows 10"/>
    <n v="3.78"/>
    <n v="1699"/>
  </r>
  <r>
    <x v="3"/>
    <n v="12"/>
    <s v="Windows 10"/>
    <n v="1.4"/>
    <n v="1858"/>
  </r>
  <r>
    <x v="0"/>
    <n v="8"/>
    <s v="Windows 10"/>
    <n v="1.29"/>
    <n v="1999"/>
  </r>
  <r>
    <x v="1"/>
    <n v="8"/>
    <s v="Windows 10"/>
    <n v="1.9"/>
    <n v="1154"/>
  </r>
  <r>
    <x v="13"/>
    <n v="8"/>
    <s v="Chrome OS"/>
    <n v="1.1000000000000001"/>
    <n v="1275"/>
  </r>
  <r>
    <x v="0"/>
    <n v="8"/>
    <s v="Windows 10"/>
    <n v="1.42"/>
    <n v="1841.85"/>
  </r>
  <r>
    <x v="1"/>
    <n v="12"/>
    <s v="Windows 10"/>
    <n v="2.06"/>
    <n v="1299"/>
  </r>
  <r>
    <x v="3"/>
    <n v="8"/>
    <s v="Windows 10"/>
    <n v="1.79"/>
    <n v="740"/>
  </r>
  <r>
    <x v="1"/>
    <n v="8"/>
    <s v="Windows 10"/>
    <n v="1.78"/>
    <n v="2408"/>
  </r>
  <r>
    <x v="3"/>
    <n v="8"/>
    <s v="Windows 10"/>
    <n v="1.7"/>
    <n v="1364"/>
  </r>
  <r>
    <x v="1"/>
    <n v="8"/>
    <s v="Windows 10"/>
    <n v="2.2000000000000002"/>
    <n v="675"/>
  </r>
  <r>
    <x v="0"/>
    <n v="8"/>
    <s v="Windows 10"/>
    <n v="1.05"/>
    <n v="1672"/>
  </r>
  <r>
    <x v="1"/>
    <n v="8"/>
    <s v="Windows 10"/>
    <n v="2.16"/>
    <n v="1262"/>
  </r>
  <r>
    <x v="1"/>
    <n v="4"/>
    <s v="Windows 10"/>
    <n v="2.1800000000000002"/>
    <n v="586.6"/>
  </r>
  <r>
    <x v="0"/>
    <n v="4"/>
    <s v="Windows 10"/>
    <n v="1.49"/>
    <n v="726"/>
  </r>
  <r>
    <x v="1"/>
    <n v="4"/>
    <s v="Windows 10"/>
    <n v="1.89"/>
    <n v="248.9"/>
  </r>
  <r>
    <x v="1"/>
    <n v="4"/>
    <s v="Windows 10"/>
    <n v="2.2999999999999998"/>
    <n v="565"/>
  </r>
  <r>
    <x v="3"/>
    <n v="8"/>
    <s v="Windows 10"/>
    <n v="1.75"/>
    <n v="1049"/>
  </r>
  <r>
    <x v="1"/>
    <n v="16"/>
    <s v="Windows 10"/>
    <n v="2.17"/>
    <n v="2338"/>
  </r>
  <r>
    <x v="1"/>
    <n v="16"/>
    <s v="Windows 10"/>
    <n v="2.06"/>
    <n v="1899"/>
  </r>
  <r>
    <x v="9"/>
    <n v="16"/>
    <s v="Windows 10"/>
    <n v="1.36"/>
    <n v="1798"/>
  </r>
  <r>
    <x v="9"/>
    <n v="16"/>
    <s v="Windows 10"/>
    <n v="0.91"/>
    <n v="1950"/>
  </r>
  <r>
    <x v="1"/>
    <n v="8"/>
    <s v="Windows 10"/>
    <n v="2.2999999999999998"/>
    <n v="1011.99"/>
  </r>
  <r>
    <x v="0"/>
    <n v="32"/>
    <s v="Windows 10"/>
    <n v="1.05"/>
    <n v="2799"/>
  </r>
  <r>
    <x v="1"/>
    <n v="8"/>
    <s v="Windows 10"/>
    <n v="1.99"/>
    <n v="1350"/>
  </r>
  <r>
    <x v="1"/>
    <n v="8"/>
    <s v="Windows 10"/>
    <n v="2.2000000000000002"/>
    <n v="579"/>
  </r>
  <r>
    <x v="6"/>
    <n v="24"/>
    <s v="Windows 10"/>
    <n v="4.33"/>
    <n v="1269"/>
  </r>
  <r>
    <x v="9"/>
    <n v="8"/>
    <s v="Windows 10"/>
    <n v="1.3"/>
    <n v="1099"/>
  </r>
  <r>
    <x v="1"/>
    <n v="8"/>
    <s v="Windows 10"/>
    <n v="2.17"/>
    <n v="898.9"/>
  </r>
  <r>
    <x v="3"/>
    <n v="8"/>
    <s v="Windows 10"/>
    <n v="1.48"/>
    <n v="1749"/>
  </r>
  <r>
    <x v="0"/>
    <n v="8"/>
    <s v="Windows 10"/>
    <n v="1.4"/>
    <n v="949"/>
  </r>
  <r>
    <x v="1"/>
    <n v="8"/>
    <s v="Windows 10"/>
    <n v="2.2999999999999998"/>
    <n v="911"/>
  </r>
  <r>
    <x v="5"/>
    <n v="4"/>
    <s v="Windows 10 S"/>
    <n v="1.2"/>
    <n v="340"/>
  </r>
  <r>
    <x v="1"/>
    <n v="8"/>
    <s v="Windows 10"/>
    <n v="1.91"/>
    <n v="618.99"/>
  </r>
  <r>
    <x v="12"/>
    <n v="8"/>
    <s v="Windows 10"/>
    <n v="1.4"/>
    <n v="1599"/>
  </r>
  <r>
    <x v="3"/>
    <n v="4"/>
    <s v="Windows 10"/>
    <n v="2.1"/>
    <n v="299"/>
  </r>
  <r>
    <x v="5"/>
    <n v="4"/>
    <s v="Chrome OS"/>
    <n v="1.25"/>
    <n v="265"/>
  </r>
  <r>
    <x v="0"/>
    <n v="8"/>
    <s v="Windows 10"/>
    <n v="1.44"/>
    <n v="949"/>
  </r>
  <r>
    <x v="1"/>
    <n v="8"/>
    <s v="Windows 10"/>
    <n v="2"/>
    <n v="1224"/>
  </r>
  <r>
    <x v="1"/>
    <n v="4"/>
    <s v="Windows 10"/>
    <n v="2.2000000000000002"/>
    <n v="613"/>
  </r>
  <r>
    <x v="0"/>
    <n v="8"/>
    <s v="Windows 10"/>
    <n v="1.34"/>
    <n v="1323"/>
  </r>
  <r>
    <x v="1"/>
    <n v="8"/>
    <s v="No OS"/>
    <n v="2.4"/>
    <n v="1149"/>
  </r>
  <r>
    <x v="0"/>
    <n v="8"/>
    <s v="Windows 10"/>
    <n v="1.29"/>
    <n v="899"/>
  </r>
  <r>
    <x v="1"/>
    <n v="4"/>
    <s v="Windows 10"/>
    <n v="2.2000000000000002"/>
    <n v="639"/>
  </r>
  <r>
    <x v="1"/>
    <n v="8"/>
    <s v="Windows 10"/>
    <n v="2.1800000000000002"/>
    <n v="836"/>
  </r>
  <r>
    <x v="1"/>
    <n v="16"/>
    <s v="Windows 10"/>
    <n v="2.2000000000000002"/>
    <n v="1219.24"/>
  </r>
  <r>
    <x v="1"/>
    <n v="16"/>
    <s v="No OS"/>
    <n v="1.95"/>
    <n v="1399.95"/>
  </r>
  <r>
    <x v="5"/>
    <n v="2"/>
    <s v="Windows 10"/>
    <n v="1.1000000000000001"/>
    <n v="245"/>
  </r>
  <r>
    <x v="1"/>
    <n v="4"/>
    <s v="Windows 10"/>
    <n v="2.04"/>
    <n v="521.47"/>
  </r>
  <r>
    <x v="1"/>
    <n v="24"/>
    <s v="Windows 10"/>
    <n v="2.2400000000000002"/>
    <n v="2968"/>
  </r>
  <r>
    <x v="1"/>
    <n v="8"/>
    <s v="Windows 10"/>
    <n v="2.04"/>
    <n v="889"/>
  </r>
  <r>
    <x v="6"/>
    <n v="16"/>
    <s v="Windows 10"/>
    <n v="3"/>
    <n v="1504"/>
  </r>
  <r>
    <x v="1"/>
    <n v="8"/>
    <s v="Windows 10"/>
    <n v="3.2"/>
    <n v="1399"/>
  </r>
  <r>
    <x v="0"/>
    <n v="8"/>
    <s v="Windows 10"/>
    <n v="1.32"/>
    <n v="1399"/>
  </r>
  <r>
    <x v="3"/>
    <n v="8"/>
    <s v="Windows 10"/>
    <n v="1.64"/>
    <n v="1279.73"/>
  </r>
  <r>
    <x v="1"/>
    <n v="4"/>
    <s v="Windows 10"/>
    <n v="1.63"/>
    <n v="689"/>
  </r>
  <r>
    <x v="6"/>
    <n v="8"/>
    <s v="Linux"/>
    <n v="2.8"/>
    <n v="889"/>
  </r>
  <r>
    <x v="3"/>
    <n v="8"/>
    <s v="Windows 7"/>
    <n v="2.02"/>
    <n v="1340"/>
  </r>
  <r>
    <x v="1"/>
    <n v="4"/>
    <s v="Windows 10"/>
    <n v="2.2000000000000002"/>
    <n v="799"/>
  </r>
  <r>
    <x v="1"/>
    <n v="8"/>
    <s v="No OS"/>
    <n v="2.2000000000000002"/>
    <n v="459"/>
  </r>
  <r>
    <x v="1"/>
    <n v="4"/>
    <s v="Windows 10"/>
    <n v="2.2999999999999998"/>
    <n v="585"/>
  </r>
  <r>
    <x v="1"/>
    <n v="8"/>
    <s v="Windows 10"/>
    <n v="1.9"/>
    <n v="1377"/>
  </r>
  <r>
    <x v="6"/>
    <n v="16"/>
    <s v="Windows 10"/>
    <n v="4.42"/>
    <n v="3012.77"/>
  </r>
  <r>
    <x v="1"/>
    <n v="8"/>
    <s v="Windows 10"/>
    <n v="2"/>
    <n v="860"/>
  </r>
  <r>
    <x v="1"/>
    <n v="8"/>
    <s v="Windows 10"/>
    <n v="2"/>
    <n v="1299"/>
  </r>
  <r>
    <x v="0"/>
    <n v="4"/>
    <s v="Windows 10"/>
    <n v="1.2"/>
    <n v="369"/>
  </r>
  <r>
    <x v="1"/>
    <n v="8"/>
    <s v="Windows 10"/>
    <n v="2.2999999999999998"/>
    <n v="1649"/>
  </r>
  <r>
    <x v="1"/>
    <n v="8"/>
    <s v="Windows 10"/>
    <n v="1.93"/>
    <n v="1369"/>
  </r>
  <r>
    <x v="1"/>
    <n v="8"/>
    <s v="Windows 10"/>
    <n v="2.2000000000000002"/>
    <n v="797.41"/>
  </r>
  <r>
    <x v="1"/>
    <n v="4"/>
    <s v="Windows 10"/>
    <n v="1.86"/>
    <n v="398.99"/>
  </r>
  <r>
    <x v="6"/>
    <n v="12"/>
    <s v="Windows 10"/>
    <n v="2.62"/>
    <n v="1799"/>
  </r>
  <r>
    <x v="3"/>
    <n v="8"/>
    <s v="Windows 10"/>
    <n v="1.87"/>
    <n v="859"/>
  </r>
  <r>
    <x v="0"/>
    <n v="8"/>
    <s v="Windows 10"/>
    <n v="1.2"/>
    <n v="1399"/>
  </r>
  <r>
    <x v="3"/>
    <n v="4"/>
    <s v="Windows 10"/>
    <n v="1.6"/>
    <n v="735.87"/>
  </r>
  <r>
    <x v="0"/>
    <n v="8"/>
    <s v="Windows 10"/>
    <n v="1.34"/>
    <n v="1145"/>
  </r>
  <r>
    <x v="1"/>
    <n v="8"/>
    <s v="Linux"/>
    <n v="2.4"/>
    <n v="798"/>
  </r>
  <r>
    <x v="1"/>
    <n v="4"/>
    <s v="Windows 10"/>
    <n v="2"/>
    <n v="349"/>
  </r>
  <r>
    <x v="1"/>
    <n v="4"/>
    <s v="Windows 10"/>
    <n v="2.1"/>
    <n v="705.5"/>
  </r>
  <r>
    <x v="3"/>
    <n v="4"/>
    <s v="Windows 10"/>
    <n v="1.87"/>
    <n v="785"/>
  </r>
  <r>
    <x v="1"/>
    <n v="4"/>
    <s v="No OS"/>
    <n v="2.15"/>
    <n v="462.35"/>
  </r>
  <r>
    <x v="1"/>
    <n v="4"/>
    <s v="Windows 10"/>
    <n v="1.86"/>
    <n v="397"/>
  </r>
  <r>
    <x v="1"/>
    <n v="8"/>
    <s v="Windows 10"/>
    <n v="1.99"/>
    <n v="1729"/>
  </r>
  <r>
    <x v="1"/>
    <n v="4"/>
    <s v="Windows 10"/>
    <n v="2.2000000000000002"/>
    <n v="499"/>
  </r>
  <r>
    <x v="1"/>
    <n v="8"/>
    <s v="Windows 10"/>
    <n v="1.9"/>
    <n v="1116.99"/>
  </r>
  <r>
    <x v="6"/>
    <n v="16"/>
    <s v="Windows 10"/>
    <n v="4.42"/>
    <n v="2699"/>
  </r>
  <r>
    <x v="6"/>
    <n v="8"/>
    <s v="Windows 10"/>
    <n v="2.65"/>
    <n v="544.15"/>
  </r>
  <r>
    <x v="6"/>
    <n v="8"/>
    <s v="Windows 10"/>
    <n v="2.63"/>
    <n v="1280"/>
  </r>
  <r>
    <x v="1"/>
    <n v="4"/>
    <s v="Linux"/>
    <n v="2"/>
    <n v="224"/>
  </r>
  <r>
    <x v="0"/>
    <n v="4"/>
    <s v="Windows 10"/>
    <n v="1.35"/>
    <n v="255"/>
  </r>
  <r>
    <x v="6"/>
    <n v="6"/>
    <s v="Windows 10"/>
    <n v="2.8"/>
    <n v="949"/>
  </r>
  <r>
    <x v="1"/>
    <n v="6"/>
    <s v="Windows 10"/>
    <n v="1.91"/>
    <n v="568.9"/>
  </r>
  <r>
    <x v="1"/>
    <n v="4"/>
    <s v="Windows 10"/>
    <n v="2.1800000000000002"/>
    <n v="617.9"/>
  </r>
  <r>
    <x v="5"/>
    <n v="4"/>
    <s v="Windows 10"/>
    <n v="1.25"/>
    <n v="349"/>
  </r>
  <r>
    <x v="1"/>
    <n v="4"/>
    <s v="Windows 10"/>
    <n v="2.0499999999999998"/>
    <n v="630"/>
  </r>
  <r>
    <x v="0"/>
    <n v="16"/>
    <s v="Windows 10"/>
    <n v="1.1599999999999999"/>
    <n v="1965"/>
  </r>
  <r>
    <x v="6"/>
    <n v="8"/>
    <s v="Windows 10"/>
    <n v="3.4"/>
    <n v="2999"/>
  </r>
  <r>
    <x v="1"/>
    <n v="8"/>
    <s v="Windows 10"/>
    <n v="2.5"/>
    <n v="839"/>
  </r>
  <r>
    <x v="0"/>
    <n v="8"/>
    <s v="Windows 10"/>
    <n v="1.21"/>
    <n v="1599"/>
  </r>
  <r>
    <x v="1"/>
    <n v="4"/>
    <s v="Windows 10"/>
    <n v="1.93"/>
    <n v="959"/>
  </r>
  <r>
    <x v="1"/>
    <n v="8"/>
    <s v="Windows 10"/>
    <n v="2.2000000000000002"/>
    <n v="739"/>
  </r>
  <r>
    <x v="1"/>
    <n v="4"/>
    <s v="Windows 10"/>
    <n v="2.2000000000000002"/>
    <n v="344"/>
  </r>
  <r>
    <x v="3"/>
    <n v="4"/>
    <s v="Windows 10"/>
    <n v="2.02"/>
    <n v="990"/>
  </r>
  <r>
    <x v="6"/>
    <n v="8"/>
    <s v="Windows 10"/>
    <n v="3.14"/>
    <n v="1860.99"/>
  </r>
  <r>
    <x v="3"/>
    <n v="8"/>
    <s v="Windows 10"/>
    <n v="1.94"/>
    <n v="389"/>
  </r>
  <r>
    <x v="1"/>
    <n v="6"/>
    <s v="Windows 10"/>
    <n v="1.95"/>
    <n v="649"/>
  </r>
  <r>
    <x v="1"/>
    <n v="8"/>
    <s v="Windows 10"/>
    <n v="2.2999999999999998"/>
    <n v="830"/>
  </r>
  <r>
    <x v="1"/>
    <n v="4"/>
    <s v="Windows 10"/>
    <n v="2.0499999999999998"/>
    <n v="685"/>
  </r>
  <r>
    <x v="3"/>
    <n v="4"/>
    <s v="Windows 10"/>
    <n v="1.4"/>
    <n v="249"/>
  </r>
  <r>
    <x v="3"/>
    <n v="16"/>
    <s v="Windows 10"/>
    <n v="1.24"/>
    <n v="1865"/>
  </r>
  <r>
    <x v="6"/>
    <n v="32"/>
    <s v="Windows 10"/>
    <n v="4.5999999999999996"/>
    <n v="2663"/>
  </r>
  <r>
    <x v="6"/>
    <n v="16"/>
    <s v="Windows 10"/>
    <n v="4.1399999999999997"/>
    <n v="2729"/>
  </r>
  <r>
    <x v="1"/>
    <n v="8"/>
    <s v="Linux"/>
    <n v="2.2000000000000002"/>
    <n v="749.01"/>
  </r>
  <r>
    <x v="3"/>
    <n v="4"/>
    <s v="Windows 10"/>
    <n v="1.45"/>
    <n v="389"/>
  </r>
  <r>
    <x v="1"/>
    <n v="8"/>
    <s v="Windows 10"/>
    <n v="1.9"/>
    <n v="1008.52"/>
  </r>
  <r>
    <x v="0"/>
    <n v="4"/>
    <s v="Windows 10"/>
    <n v="1.49"/>
    <n v="719"/>
  </r>
  <r>
    <x v="1"/>
    <n v="16"/>
    <s v="Windows 10"/>
    <n v="1.93"/>
    <n v="1537.39"/>
  </r>
  <r>
    <x v="5"/>
    <n v="4"/>
    <s v="Chrome OS"/>
    <n v="1.26"/>
    <n v="295"/>
  </r>
  <r>
    <x v="6"/>
    <n v="16"/>
    <s v="Windows 10"/>
    <n v="4.5"/>
    <n v="2349"/>
  </r>
  <r>
    <x v="6"/>
    <n v="16"/>
    <s v="Windows 10"/>
    <n v="3.78"/>
    <n v="1498"/>
  </r>
  <r>
    <x v="3"/>
    <n v="12"/>
    <s v="Windows 10"/>
    <n v="1.4"/>
    <n v="1673"/>
  </r>
  <r>
    <x v="1"/>
    <n v="12"/>
    <s v="Windows 10"/>
    <n v="2.2000000000000002"/>
    <n v="609"/>
  </r>
  <r>
    <x v="6"/>
    <n v="8"/>
    <s v="Windows 10"/>
    <n v="2.73"/>
    <n v="1770"/>
  </r>
  <r>
    <x v="1"/>
    <n v="8"/>
    <s v="Windows 10"/>
    <n v="2.2000000000000002"/>
    <n v="739"/>
  </r>
  <r>
    <x v="1"/>
    <n v="12"/>
    <s v="Windows 10"/>
    <n v="2.2000000000000002"/>
    <n v="949"/>
  </r>
  <r>
    <x v="5"/>
    <n v="4"/>
    <s v="Windows 10"/>
    <n v="1.39"/>
    <n v="603"/>
  </r>
  <r>
    <x v="1"/>
    <n v="16"/>
    <s v="Windows 10"/>
    <n v="2.5"/>
    <n v="1699"/>
  </r>
  <r>
    <x v="6"/>
    <n v="4"/>
    <s v="No OS"/>
    <n v="2.8"/>
    <n v="529"/>
  </r>
  <r>
    <x v="1"/>
    <n v="8"/>
    <s v="Windows 10"/>
    <n v="2.29"/>
    <n v="459"/>
  </r>
  <r>
    <x v="0"/>
    <n v="8"/>
    <s v="Windows 10"/>
    <n v="1.37"/>
    <n v="2025"/>
  </r>
  <r>
    <x v="3"/>
    <n v="8"/>
    <s v="Windows 10"/>
    <n v="1.7"/>
    <n v="1474"/>
  </r>
  <r>
    <x v="9"/>
    <n v="8"/>
    <s v="Windows 10"/>
    <n v="1.34"/>
    <n v="1670"/>
  </r>
  <r>
    <x v="1"/>
    <n v="8"/>
    <s v="Windows 10"/>
    <n v="2.06"/>
    <n v="1763"/>
  </r>
  <r>
    <x v="1"/>
    <n v="8"/>
    <s v="Windows 10"/>
    <n v="1.84"/>
    <n v="1219"/>
  </r>
  <r>
    <x v="1"/>
    <n v="4"/>
    <s v="Windows 10"/>
    <n v="2.1"/>
    <n v="668.48"/>
  </r>
  <r>
    <x v="3"/>
    <n v="4"/>
    <s v="Windows 10"/>
    <n v="1.6"/>
    <n v="329"/>
  </r>
  <r>
    <x v="6"/>
    <n v="16"/>
    <s v="Windows 10"/>
    <n v="4.1399999999999997"/>
    <n v="2199"/>
  </r>
  <r>
    <x v="1"/>
    <n v="4"/>
    <s v="Linux"/>
    <n v="2.1800000000000002"/>
    <n v="465"/>
  </r>
  <r>
    <x v="1"/>
    <n v="16"/>
    <s v="Windows 10"/>
    <n v="1.8"/>
    <n v="2299"/>
  </r>
  <r>
    <x v="1"/>
    <n v="8"/>
    <s v="Windows 10"/>
    <n v="2.2000000000000002"/>
    <n v="1399"/>
  </r>
  <r>
    <x v="1"/>
    <n v="6"/>
    <s v="Windows 10"/>
    <n v="2.4"/>
    <n v="564"/>
  </r>
  <r>
    <x v="1"/>
    <n v="8"/>
    <s v="Windows 10"/>
    <n v="2"/>
    <n v="1299"/>
  </r>
  <r>
    <x v="3"/>
    <n v="4"/>
    <s v="Windows 10"/>
    <n v="1.6"/>
    <n v="349"/>
  </r>
  <r>
    <x v="1"/>
    <n v="32"/>
    <s v="Windows 10"/>
    <n v="2.5"/>
    <n v="4899"/>
  </r>
  <r>
    <x v="1"/>
    <n v="16"/>
    <s v="Windows 10"/>
    <n v="2.59"/>
    <n v="879.01"/>
  </r>
  <r>
    <x v="1"/>
    <n v="4"/>
    <s v="Linux"/>
    <n v="2.1800000000000002"/>
    <n v="443.9"/>
  </r>
  <r>
    <x v="1"/>
    <n v="4"/>
    <s v="Linux"/>
    <n v="2.25"/>
    <n v="359"/>
  </r>
  <r>
    <x v="1"/>
    <n v="4"/>
    <s v="Linux"/>
    <n v="1.93"/>
    <n v="869"/>
  </r>
  <r>
    <x v="6"/>
    <n v="8"/>
    <s v="Windows 10"/>
    <n v="3"/>
    <n v="1168"/>
  </r>
  <r>
    <x v="1"/>
    <n v="4"/>
    <s v="Linux"/>
    <n v="2.1800000000000002"/>
    <n v="569"/>
  </r>
  <r>
    <x v="1"/>
    <n v="8"/>
    <s v="Windows 10"/>
    <n v="1.84"/>
    <n v="1389"/>
  </r>
  <r>
    <x v="1"/>
    <n v="16"/>
    <s v="Windows 10"/>
    <n v="2.94"/>
    <n v="2267.86"/>
  </r>
  <r>
    <x v="5"/>
    <n v="4"/>
    <s v="Chrome OS"/>
    <n v="1.25"/>
    <n v="379"/>
  </r>
  <r>
    <x v="3"/>
    <n v="8"/>
    <s v="Windows 10"/>
    <n v="2.31"/>
    <n v="1124"/>
  </r>
  <r>
    <x v="3"/>
    <n v="8"/>
    <s v="Windows 7"/>
    <n v="1.65"/>
    <n v="1465"/>
  </r>
  <r>
    <x v="1"/>
    <n v="4"/>
    <s v="Windows 10"/>
    <n v="2.2000000000000002"/>
    <n v="776"/>
  </r>
  <r>
    <x v="1"/>
    <n v="8"/>
    <s v="Windows 10"/>
    <n v="2.2000000000000002"/>
    <n v="799"/>
  </r>
  <r>
    <x v="1"/>
    <n v="4"/>
    <s v="Windows 7"/>
    <n v="1.88"/>
    <n v="932"/>
  </r>
  <r>
    <x v="1"/>
    <n v="8"/>
    <s v="Windows 10"/>
    <n v="2.2000000000000002"/>
    <n v="899"/>
  </r>
  <r>
    <x v="3"/>
    <n v="2"/>
    <s v="Windows 10"/>
    <n v="1.4"/>
    <n v="239"/>
  </r>
  <r>
    <x v="1"/>
    <n v="4"/>
    <s v="No OS"/>
    <n v="2.2000000000000002"/>
    <n v="468"/>
  </r>
  <r>
    <x v="0"/>
    <n v="6"/>
    <s v="Windows 10"/>
    <n v="1.5"/>
    <n v="639.01"/>
  </r>
  <r>
    <x v="1"/>
    <n v="8"/>
    <s v="Windows 10"/>
    <n v="2"/>
    <n v="1820"/>
  </r>
  <r>
    <x v="3"/>
    <n v="16"/>
    <s v="Windows 10"/>
    <n v="1.1000000000000001"/>
    <n v="1900"/>
  </r>
  <r>
    <x v="1"/>
    <n v="16"/>
    <s v="Windows 10"/>
    <n v="2.62"/>
    <n v="1479"/>
  </r>
  <r>
    <x v="1"/>
    <n v="4"/>
    <s v="Windows 10"/>
    <n v="1.8"/>
    <n v="829"/>
  </r>
  <r>
    <x v="1"/>
    <n v="4"/>
    <s v="Windows 10"/>
    <n v="2.2000000000000002"/>
    <n v="579"/>
  </r>
  <r>
    <x v="1"/>
    <n v="8"/>
    <s v="Windows 10"/>
    <n v="2"/>
    <n v="399"/>
  </r>
  <r>
    <x v="1"/>
    <n v="8"/>
    <s v="Windows 10"/>
    <n v="1.99"/>
    <n v="906.62"/>
  </r>
  <r>
    <x v="0"/>
    <n v="8"/>
    <s v="Windows 10"/>
    <n v="1.23"/>
    <n v="1869"/>
  </r>
  <r>
    <x v="3"/>
    <n v="2"/>
    <s v="Windows 10"/>
    <n v="1.42"/>
    <n v="249"/>
  </r>
  <r>
    <x v="0"/>
    <n v="8"/>
    <s v="Windows 10"/>
    <n v="1.37"/>
    <n v="1757.42"/>
  </r>
  <r>
    <x v="1"/>
    <n v="16"/>
    <s v="Windows 10"/>
    <n v="2.06"/>
    <n v="2399"/>
  </r>
  <r>
    <x v="1"/>
    <n v="8"/>
    <s v="Windows 10"/>
    <n v="2.5"/>
    <n v="1109"/>
  </r>
  <r>
    <x v="14"/>
    <n v="8"/>
    <s v="Windows 10"/>
    <n v="2.6"/>
    <n v="520.9"/>
  </r>
  <r>
    <x v="3"/>
    <n v="16"/>
    <s v="Windows 10"/>
    <n v="1.1399999999999999"/>
    <n v="2450"/>
  </r>
  <r>
    <x v="1"/>
    <n v="8"/>
    <s v="No OS"/>
    <n v="2.5"/>
    <n v="1169"/>
  </r>
  <r>
    <x v="1"/>
    <n v="4"/>
    <s v="Windows 10"/>
    <n v="2.4"/>
    <n v="450"/>
  </r>
  <r>
    <x v="3"/>
    <n v="4"/>
    <s v="Windows 10"/>
    <n v="1.43"/>
    <n v="274"/>
  </r>
  <r>
    <x v="3"/>
    <n v="8"/>
    <s v="Windows 10"/>
    <n v="1.8"/>
    <n v="919"/>
  </r>
  <r>
    <x v="3"/>
    <n v="16"/>
    <s v="Windows 10"/>
    <n v="1.95"/>
    <n v="2599"/>
  </r>
  <r>
    <x v="0"/>
    <n v="8"/>
    <s v="Windows 10"/>
    <n v="1.2"/>
    <n v="1213"/>
  </r>
  <r>
    <x v="9"/>
    <n v="8"/>
    <s v="Windows 10"/>
    <n v="1.36"/>
    <n v="1584"/>
  </r>
  <r>
    <x v="6"/>
    <n v="32"/>
    <s v="Windows 10"/>
    <n v="3.8"/>
    <n v="2799"/>
  </r>
  <r>
    <x v="1"/>
    <n v="8"/>
    <s v="Linux"/>
    <n v="2.4"/>
    <n v="709"/>
  </r>
  <r>
    <x v="0"/>
    <n v="8"/>
    <s v="Windows 10"/>
    <n v="1.2"/>
    <n v="1449.9"/>
  </r>
  <r>
    <x v="1"/>
    <n v="8"/>
    <s v="Windows 10"/>
    <n v="2.2000000000000002"/>
    <n v="1191.8"/>
  </r>
  <r>
    <x v="1"/>
    <n v="4"/>
    <s v="No OS"/>
    <n v="1.86"/>
    <n v="364.9"/>
  </r>
  <r>
    <x v="1"/>
    <n v="8"/>
    <s v="Windows 10"/>
    <n v="2"/>
    <n v="1064"/>
  </r>
  <r>
    <x v="1"/>
    <n v="8"/>
    <s v="Windows 10"/>
    <n v="2.2000000000000002"/>
    <n v="919"/>
  </r>
  <r>
    <x v="1"/>
    <n v="16"/>
    <s v="Windows 10"/>
    <n v="2.2000000000000002"/>
    <n v="1135"/>
  </r>
  <r>
    <x v="1"/>
    <n v="8"/>
    <s v="Windows 10"/>
    <n v="3.31"/>
    <n v="1196"/>
  </r>
  <r>
    <x v="6"/>
    <n v="32"/>
    <s v="Windows 10"/>
    <n v="4.42"/>
    <n v="3147.37"/>
  </r>
  <r>
    <x v="3"/>
    <n v="8"/>
    <s v="Windows 10"/>
    <n v="1.56"/>
    <n v="1229"/>
  </r>
  <r>
    <x v="1"/>
    <n v="4"/>
    <s v="Windows 10"/>
    <n v="2.2000000000000002"/>
    <n v="419"/>
  </r>
  <r>
    <x v="1"/>
    <n v="4"/>
    <s v="Windows 10"/>
    <n v="2.2000000000000002"/>
    <n v="535"/>
  </r>
  <r>
    <x v="1"/>
    <n v="6"/>
    <s v="Windows 10"/>
    <n v="2.04"/>
    <n v="539"/>
  </r>
  <r>
    <x v="6"/>
    <n v="8"/>
    <s v="Windows 10"/>
    <n v="2.7"/>
    <n v="1486.77"/>
  </r>
  <r>
    <x v="1"/>
    <n v="4"/>
    <s v="Windows 10"/>
    <n v="2.1"/>
    <n v="498"/>
  </r>
  <r>
    <x v="1"/>
    <n v="8"/>
    <s v="Windows 10"/>
    <n v="2.06"/>
    <n v="955"/>
  </r>
  <r>
    <x v="1"/>
    <n v="8"/>
    <s v="Windows 10"/>
    <n v="2.1"/>
    <n v="745"/>
  </r>
  <r>
    <x v="1"/>
    <n v="8"/>
    <s v="Windows 10"/>
    <n v="2"/>
    <n v="1258"/>
  </r>
  <r>
    <x v="1"/>
    <n v="4"/>
    <s v="Linux"/>
    <n v="2.1"/>
    <n v="412"/>
  </r>
  <r>
    <x v="8"/>
    <n v="8"/>
    <s v="Windows 10 S"/>
    <n v="1.252"/>
    <n v="1867.85"/>
  </r>
  <r>
    <x v="1"/>
    <n v="8"/>
    <s v="Windows 10"/>
    <n v="1.9"/>
    <n v="817.95"/>
  </r>
  <r>
    <x v="0"/>
    <n v="8"/>
    <s v="Windows 10"/>
    <n v="1.3"/>
    <n v="1034"/>
  </r>
  <r>
    <x v="1"/>
    <n v="4"/>
    <s v="Windows 10"/>
    <n v="2.2000000000000002"/>
    <n v="349"/>
  </r>
  <r>
    <x v="3"/>
    <n v="4"/>
    <s v="Windows 10"/>
    <n v="1.63"/>
    <n v="699"/>
  </r>
  <r>
    <x v="1"/>
    <n v="16"/>
    <s v="Windows 10"/>
    <n v="2.4"/>
    <n v="1294"/>
  </r>
  <r>
    <x v="3"/>
    <n v="8"/>
    <s v="Windows 10"/>
    <n v="1.1000000000000001"/>
    <n v="1135"/>
  </r>
  <r>
    <x v="5"/>
    <n v="8"/>
    <s v="Chrome OS"/>
    <n v="1.4"/>
    <n v="495"/>
  </r>
  <r>
    <x v="1"/>
    <n v="8"/>
    <s v="Windows 10"/>
    <n v="1.0900000000000001"/>
    <n v="2299"/>
  </r>
  <r>
    <x v="1"/>
    <n v="16"/>
    <s v="Windows 10"/>
    <n v="2.5"/>
    <n v="1299"/>
  </r>
  <r>
    <x v="1"/>
    <n v="8"/>
    <s v="Windows 10"/>
    <n v="2.2000000000000002"/>
    <n v="997.9"/>
  </r>
  <r>
    <x v="1"/>
    <n v="4"/>
    <s v="Windows 10"/>
    <n v="1.86"/>
    <n v="419"/>
  </r>
  <r>
    <x v="1"/>
    <n v="16"/>
    <s v="Windows 10"/>
    <n v="3.21"/>
    <n v="2051"/>
  </r>
  <r>
    <x v="6"/>
    <n v="4"/>
    <s v="Windows 10"/>
    <n v="2.5"/>
    <n v="699"/>
  </r>
  <r>
    <x v="0"/>
    <n v="8"/>
    <s v="Windows 10"/>
    <n v="1.19"/>
    <n v="1499"/>
  </r>
  <r>
    <x v="1"/>
    <n v="16"/>
    <s v="Windows 10"/>
    <n v="3.49"/>
    <n v="2813.75"/>
  </r>
  <r>
    <x v="1"/>
    <n v="4"/>
    <s v="Windows 10"/>
    <n v="1.86"/>
    <n v="612.61"/>
  </r>
  <r>
    <x v="1"/>
    <n v="4"/>
    <s v="Windows 10"/>
    <n v="2.2000000000000002"/>
    <n v="545.66999999999996"/>
  </r>
  <r>
    <x v="6"/>
    <n v="6"/>
    <s v="Windows 10"/>
    <n v="2.65"/>
    <n v="569"/>
  </r>
  <r>
    <x v="1"/>
    <n v="4"/>
    <s v="Windows 10"/>
    <n v="2.1"/>
    <n v="318"/>
  </r>
  <r>
    <x v="3"/>
    <n v="4"/>
    <s v="Chrome OS"/>
    <n v="1.45"/>
    <n v="375"/>
  </r>
  <r>
    <x v="3"/>
    <n v="4"/>
    <s v="Windows 10"/>
    <n v="1.7"/>
    <n v="699"/>
  </r>
  <r>
    <x v="6"/>
    <n v="8"/>
    <s v="Windows 10"/>
    <n v="3.14"/>
    <n v="1907.99"/>
  </r>
  <r>
    <x v="3"/>
    <n v="8"/>
    <s v="Windows 10"/>
    <n v="1.42"/>
    <n v="2590"/>
  </r>
  <r>
    <x v="0"/>
    <n v="8"/>
    <s v="Windows 10"/>
    <n v="1.5"/>
    <n v="973"/>
  </r>
  <r>
    <x v="5"/>
    <n v="4"/>
    <s v="Windows 10"/>
    <n v="1.4"/>
    <n v="269"/>
  </r>
  <r>
    <x v="3"/>
    <n v="16"/>
    <s v="Windows 10"/>
    <n v="1.38"/>
    <n v="1749"/>
  </r>
  <r>
    <x v="9"/>
    <n v="4"/>
    <s v="Chrome OS"/>
    <n v="1.2"/>
    <n v="669"/>
  </r>
  <r>
    <x v="0"/>
    <n v="16"/>
    <s v="Windows 10"/>
    <n v="1.36"/>
    <n v="1877"/>
  </r>
  <r>
    <x v="1"/>
    <n v="4"/>
    <s v="Windows 10"/>
    <n v="2.1"/>
    <n v="689"/>
  </r>
  <r>
    <x v="1"/>
    <n v="8"/>
    <s v="Windows 10"/>
    <n v="2.56"/>
    <n v="819"/>
  </r>
  <r>
    <x v="1"/>
    <n v="4"/>
    <s v="Windows 10"/>
    <n v="2.2000000000000002"/>
    <n v="399"/>
  </r>
  <r>
    <x v="1"/>
    <n v="8"/>
    <s v="Windows 10"/>
    <n v="2.2000000000000002"/>
    <n v="429"/>
  </r>
  <r>
    <x v="1"/>
    <n v="4"/>
    <s v="Windows 10"/>
    <n v="2.1"/>
    <n v="621.45000000000005"/>
  </r>
  <r>
    <x v="1"/>
    <n v="4"/>
    <s v="No OS"/>
    <n v="1.9"/>
    <n v="450"/>
  </r>
  <r>
    <x v="1"/>
    <n v="8"/>
    <s v="Windows 10"/>
    <n v="2.1800000000000002"/>
    <n v="795"/>
  </r>
  <r>
    <x v="0"/>
    <n v="8"/>
    <s v="Windows 10"/>
    <n v="1.6"/>
    <n v="999"/>
  </r>
  <r>
    <x v="1"/>
    <n v="16"/>
    <s v="Windows 7"/>
    <n v="2.1800000000000002"/>
    <n v="1855"/>
  </r>
  <r>
    <x v="3"/>
    <n v="8"/>
    <s v="Windows 10"/>
    <n v="1.8"/>
    <n v="1191"/>
  </r>
  <r>
    <x v="6"/>
    <n v="6"/>
    <s v="Windows 10"/>
    <n v="2.71"/>
    <n v="655.01"/>
  </r>
  <r>
    <x v="1"/>
    <n v="8"/>
    <s v="Windows 10"/>
    <n v="2.5"/>
    <n v="1249"/>
  </r>
  <r>
    <x v="3"/>
    <n v="8"/>
    <s v="Linux"/>
    <n v="1.64"/>
    <n v="1089"/>
  </r>
  <r>
    <x v="1"/>
    <n v="8"/>
    <s v="Linux"/>
    <n v="1.98"/>
    <n v="726"/>
  </r>
  <r>
    <x v="3"/>
    <n v="4"/>
    <s v="Windows 10"/>
    <n v="1.5"/>
    <n v="298"/>
  </r>
  <r>
    <x v="1"/>
    <n v="16"/>
    <s v="Windows 10"/>
    <n v="1.93"/>
    <n v="1426.66"/>
  </r>
  <r>
    <x v="3"/>
    <n v="8"/>
    <s v="Windows 10"/>
    <n v="1.87"/>
    <n v="857.07"/>
  </r>
  <r>
    <x v="1"/>
    <n v="8"/>
    <s v="Windows 10"/>
    <n v="1.9"/>
    <n v="1179"/>
  </r>
  <r>
    <x v="1"/>
    <n v="4"/>
    <s v="Windows 10"/>
    <n v="2.19"/>
    <n v="298"/>
  </r>
  <r>
    <x v="3"/>
    <n v="4"/>
    <s v="Windows 10"/>
    <n v="1.4"/>
    <n v="265"/>
  </r>
  <r>
    <x v="6"/>
    <n v="8"/>
    <s v="Windows 10"/>
    <n v="2.63"/>
    <n v="1200"/>
  </r>
  <r>
    <x v="3"/>
    <n v="8"/>
    <s v="Windows 10"/>
    <n v="1.17"/>
    <n v="1686.64"/>
  </r>
  <r>
    <x v="0"/>
    <n v="8"/>
    <s v="Windows 10"/>
    <n v="1.58"/>
    <n v="836.6"/>
  </r>
  <r>
    <x v="3"/>
    <n v="8"/>
    <s v="Windows 10"/>
    <n v="1.32"/>
    <n v="1499"/>
  </r>
  <r>
    <x v="6"/>
    <n v="32"/>
    <s v="Windows 10"/>
    <n v="4.3600000000000003"/>
    <n v="3659.4"/>
  </r>
  <r>
    <x v="6"/>
    <n v="8"/>
    <s v="Windows 10"/>
    <n v="2.7"/>
    <n v="1348.48"/>
  </r>
  <r>
    <x v="1"/>
    <n v="4"/>
    <s v="No OS"/>
    <n v="1.9"/>
    <n v="489.9"/>
  </r>
  <r>
    <x v="1"/>
    <n v="8"/>
    <s v="Windows 10"/>
    <n v="2.2000000000000002"/>
    <n v="719"/>
  </r>
  <r>
    <x v="0"/>
    <n v="4"/>
    <s v="Windows 10"/>
    <n v="1.71"/>
    <n v="649"/>
  </r>
  <r>
    <x v="1"/>
    <n v="8"/>
    <s v="Linux"/>
    <n v="2.3199999999999998"/>
    <n v="589.52"/>
  </r>
  <r>
    <x v="1"/>
    <n v="4"/>
    <s v="Windows 10"/>
    <n v="2.1"/>
    <n v="489"/>
  </r>
  <r>
    <x v="6"/>
    <n v="16"/>
    <s v="Windows 10"/>
    <n v="4.2"/>
    <n v="1935"/>
  </r>
  <r>
    <x v="1"/>
    <n v="12"/>
    <s v="Windows 10"/>
    <n v="2.25"/>
    <n v="649"/>
  </r>
  <r>
    <x v="1"/>
    <n v="6"/>
    <s v="Windows 10"/>
    <n v="2.1"/>
    <n v="650"/>
  </r>
  <r>
    <x v="1"/>
    <n v="4"/>
    <s v="Windows 10"/>
    <n v="2.4"/>
    <n v="559"/>
  </r>
  <r>
    <x v="0"/>
    <n v="8"/>
    <s v="Windows 10"/>
    <n v="1.44"/>
    <n v="960"/>
  </r>
  <r>
    <x v="1"/>
    <n v="4"/>
    <s v="Windows 10"/>
    <n v="1.85"/>
    <n v="779"/>
  </r>
  <r>
    <x v="1"/>
    <n v="16"/>
    <s v="Windows 10"/>
    <n v="2.6"/>
    <n v="2419"/>
  </r>
  <r>
    <x v="0"/>
    <n v="8"/>
    <s v="Windows 10"/>
    <n v="1.55"/>
    <n v="659"/>
  </r>
  <r>
    <x v="1"/>
    <n v="16"/>
    <s v="Windows 10"/>
    <n v="1.8"/>
    <n v="2094.48"/>
  </r>
  <r>
    <x v="1"/>
    <n v="4"/>
    <s v="Windows 10"/>
    <n v="2.4"/>
    <n v="410.8"/>
  </r>
  <r>
    <x v="1"/>
    <n v="8"/>
    <s v="Windows 10"/>
    <n v="2"/>
    <n v="1207"/>
  </r>
  <r>
    <x v="1"/>
    <n v="8"/>
    <s v="Windows 10"/>
    <n v="2"/>
    <n v="665"/>
  </r>
  <r>
    <x v="3"/>
    <n v="8"/>
    <s v="Windows 10"/>
    <n v="1.25"/>
    <n v="1535"/>
  </r>
  <r>
    <x v="3"/>
    <n v="8"/>
    <s v="Windows 10"/>
    <n v="1.7"/>
    <n v="999"/>
  </r>
  <r>
    <x v="1"/>
    <n v="16"/>
    <s v="Windows 10"/>
    <n v="2.5"/>
    <n v="3299"/>
  </r>
  <r>
    <x v="3"/>
    <n v="2"/>
    <s v="Chrome OS"/>
    <n v="1.68"/>
    <n v="330"/>
  </r>
  <r>
    <x v="0"/>
    <n v="16"/>
    <s v="Windows 10"/>
    <n v="0.81"/>
    <n v="1649"/>
  </r>
  <r>
    <x v="1"/>
    <n v="8"/>
    <s v="Windows 10"/>
    <n v="1.86"/>
    <n v="539"/>
  </r>
  <r>
    <x v="3"/>
    <n v="8"/>
    <s v="Windows 10"/>
    <n v="1.6"/>
    <n v="1126.71"/>
  </r>
  <r>
    <x v="6"/>
    <n v="16"/>
    <s v="Windows 7"/>
    <n v="3"/>
    <n v="4389"/>
  </r>
  <r>
    <x v="5"/>
    <n v="4"/>
    <s v="Windows 10"/>
    <n v="1.4"/>
    <n v="475"/>
  </r>
  <r>
    <x v="1"/>
    <n v="8"/>
    <s v="Windows 10"/>
    <n v="1.84"/>
    <n v="1900"/>
  </r>
  <r>
    <x v="1"/>
    <n v="4"/>
    <s v="No OS"/>
    <n v="2.4500000000000002"/>
    <n v="579"/>
  </r>
  <r>
    <x v="3"/>
    <n v="4"/>
    <s v="Windows 10"/>
    <n v="1.7"/>
    <n v="1096"/>
  </r>
  <r>
    <x v="1"/>
    <n v="4"/>
    <s v="Windows 10"/>
    <n v="2.37"/>
    <n v="849.9"/>
  </r>
  <r>
    <x v="0"/>
    <n v="8"/>
    <s v="Windows 10"/>
    <n v="1.3"/>
    <n v="1199"/>
  </r>
  <r>
    <x v="1"/>
    <n v="8"/>
    <s v="Windows 10"/>
    <n v="2.2000000000000002"/>
    <n v="1099"/>
  </r>
  <r>
    <x v="1"/>
    <n v="8"/>
    <s v="Windows 7"/>
    <n v="2.59"/>
    <n v="1561"/>
  </r>
  <r>
    <x v="1"/>
    <n v="16"/>
    <s v="Windows 10"/>
    <n v="4.42"/>
    <n v="2868.99"/>
  </r>
  <r>
    <x v="1"/>
    <n v="4"/>
    <s v="Windows 10"/>
    <n v="2.1"/>
    <n v="599"/>
  </r>
  <r>
    <x v="1"/>
    <n v="8"/>
    <s v="Windows 10"/>
    <n v="2.5"/>
    <n v="1048"/>
  </r>
  <r>
    <x v="9"/>
    <n v="16"/>
    <s v="Windows 10"/>
    <n v="1.18"/>
    <n v="1859"/>
  </r>
  <r>
    <x v="13"/>
    <n v="8"/>
    <s v="Chrome OS"/>
    <n v="1.1000000000000001"/>
    <n v="1559"/>
  </r>
  <r>
    <x v="0"/>
    <n v="8"/>
    <s v="Windows 10"/>
    <n v="1.2"/>
    <n v="1129"/>
  </r>
  <r>
    <x v="0"/>
    <n v="4"/>
    <s v="Windows 10"/>
    <n v="1.65"/>
    <n v="849"/>
  </r>
  <r>
    <x v="0"/>
    <n v="4"/>
    <s v="Windows 10"/>
    <n v="1.6"/>
    <n v="655"/>
  </r>
  <r>
    <x v="6"/>
    <n v="4"/>
    <s v="Windows 10"/>
    <n v="2.8"/>
    <n v="470.34"/>
  </r>
  <r>
    <x v="1"/>
    <n v="16"/>
    <s v="Windows 10"/>
    <n v="2.72"/>
    <n v="1099"/>
  </r>
  <r>
    <x v="0"/>
    <n v="8"/>
    <s v="Windows 10"/>
    <n v="1.31"/>
    <n v="1599"/>
  </r>
  <r>
    <x v="1"/>
    <n v="4"/>
    <s v="Linux"/>
    <n v="2.1"/>
    <n v="298"/>
  </r>
  <r>
    <x v="1"/>
    <n v="16"/>
    <s v="Windows 10"/>
    <n v="2.2999999999999998"/>
    <n v="1181.27"/>
  </r>
  <r>
    <x v="15"/>
    <n v="16"/>
    <s v="Windows 10"/>
    <n v="1.71"/>
    <n v="1799"/>
  </r>
  <r>
    <x v="3"/>
    <n v="4"/>
    <s v="Windows 10"/>
    <n v="1.75"/>
    <n v="1020"/>
  </r>
  <r>
    <x v="1"/>
    <n v="8"/>
    <s v="Windows 10"/>
    <n v="2.62"/>
    <n v="1099"/>
  </r>
  <r>
    <x v="9"/>
    <n v="4"/>
    <s v="Windows 10"/>
    <n v="1.26"/>
    <n v="1244"/>
  </r>
  <r>
    <x v="1"/>
    <n v="12"/>
    <s v="Windows 10"/>
    <n v="2.2999999999999998"/>
    <n v="839"/>
  </r>
  <r>
    <x v="1"/>
    <n v="16"/>
    <s v="Windows 7"/>
    <n v="2.5"/>
    <n v="2370"/>
  </r>
  <r>
    <x v="3"/>
    <n v="4"/>
    <s v="Windows 10"/>
    <n v="1.8"/>
    <n v="636"/>
  </r>
  <r>
    <x v="3"/>
    <n v="16"/>
    <s v="Windows 10"/>
    <n v="1.95"/>
    <n v="2899"/>
  </r>
  <r>
    <x v="1"/>
    <n v="8"/>
    <s v="Windows 10"/>
    <n v="2"/>
    <n v="581.9"/>
  </r>
  <r>
    <x v="6"/>
    <n v="32"/>
    <s v="Windows 10"/>
    <n v="4.42"/>
    <n v="3588.8"/>
  </r>
  <r>
    <x v="6"/>
    <n v="16"/>
    <s v="Windows 10"/>
    <n v="4.3"/>
    <n v="2350"/>
  </r>
  <r>
    <x v="3"/>
    <n v="16"/>
    <s v="Windows 10"/>
    <n v="1.47"/>
    <n v="1764"/>
  </r>
  <r>
    <x v="1"/>
    <n v="8"/>
    <s v="No OS"/>
    <n v="2.2000000000000002"/>
    <n v="329"/>
  </r>
  <r>
    <x v="3"/>
    <n v="16"/>
    <s v="Windows 10"/>
    <n v="1.7"/>
    <n v="2299"/>
  </r>
  <r>
    <x v="3"/>
    <n v="16"/>
    <s v="Windows 10"/>
    <n v="1.6"/>
    <n v="1891"/>
  </r>
  <r>
    <x v="1"/>
    <n v="8"/>
    <s v="Windows 10"/>
    <n v="2.2000000000000002"/>
    <n v="1089"/>
  </r>
  <r>
    <x v="1"/>
    <n v="4"/>
    <s v="Windows 10"/>
    <n v="2.4"/>
    <n v="999"/>
  </r>
  <r>
    <x v="6"/>
    <n v="16"/>
    <s v="Windows 10"/>
    <n v="4.2"/>
    <n v="2299"/>
  </r>
  <r>
    <x v="1"/>
    <n v="8"/>
    <s v="Windows 10"/>
    <n v="2.62"/>
    <n v="985"/>
  </r>
  <r>
    <x v="1"/>
    <n v="8"/>
    <s v="Windows 10"/>
    <n v="2.2400000000000002"/>
    <n v="1339"/>
  </r>
  <r>
    <x v="3"/>
    <n v="4"/>
    <s v="Windows 10"/>
    <n v="1.22"/>
    <n v="202.9"/>
  </r>
  <r>
    <x v="0"/>
    <n v="8"/>
    <s v="Windows 10"/>
    <n v="1.37"/>
    <n v="1970"/>
  </r>
  <r>
    <x v="1"/>
    <n v="8"/>
    <s v="Windows 10"/>
    <n v="2.08"/>
    <n v="959"/>
  </r>
  <r>
    <x v="4"/>
    <n v="8"/>
    <s v="Mac OS X"/>
    <n v="0.92"/>
    <n v="1165"/>
  </r>
  <r>
    <x v="3"/>
    <n v="8"/>
    <s v="Windows 10"/>
    <n v="1.42"/>
    <n v="2330"/>
  </r>
  <r>
    <x v="3"/>
    <n v="4"/>
    <s v="Windows 10"/>
    <n v="1.63"/>
    <n v="299"/>
  </r>
  <r>
    <x v="1"/>
    <n v="8"/>
    <s v="Windows 10"/>
    <n v="1.95"/>
    <n v="810"/>
  </r>
  <r>
    <x v="12"/>
    <n v="8"/>
    <s v="Windows 10"/>
    <n v="1.38"/>
    <n v="1349"/>
  </r>
  <r>
    <x v="1"/>
    <n v="8"/>
    <s v="Windows 10"/>
    <n v="2"/>
    <n v="739"/>
  </r>
  <r>
    <x v="1"/>
    <n v="8"/>
    <s v="Windows 10"/>
    <n v="3.14"/>
    <n v="2064.9"/>
  </r>
  <r>
    <x v="1"/>
    <n v="8"/>
    <s v="Windows 10"/>
    <n v="2.37"/>
    <n v="1099"/>
  </r>
  <r>
    <x v="0"/>
    <n v="8"/>
    <s v="Windows 10"/>
    <n v="1.29"/>
    <n v="1499"/>
  </r>
  <r>
    <x v="1"/>
    <n v="8"/>
    <s v="Windows 10"/>
    <n v="2.06"/>
    <n v="1749"/>
  </r>
  <r>
    <x v="5"/>
    <n v="4"/>
    <s v="Windows 10"/>
    <n v="1.63"/>
    <n v="744"/>
  </r>
  <r>
    <x v="9"/>
    <n v="8"/>
    <s v="Windows 10"/>
    <n v="1.26"/>
    <n v="1389"/>
  </r>
  <r>
    <x v="1"/>
    <n v="4"/>
    <s v="Windows 10"/>
    <n v="2.1"/>
    <n v="780"/>
  </r>
  <r>
    <x v="1"/>
    <n v="8"/>
    <s v="Windows 10"/>
    <n v="2.04"/>
    <n v="629"/>
  </r>
  <r>
    <x v="1"/>
    <n v="16"/>
    <s v="Windows 10"/>
    <n v="2.62"/>
    <n v="1679"/>
  </r>
  <r>
    <x v="1"/>
    <n v="4"/>
    <s v="Windows 10"/>
    <n v="2.4"/>
    <n v="609"/>
  </r>
  <r>
    <x v="6"/>
    <n v="12"/>
    <s v="Windows 10"/>
    <n v="3.74"/>
    <n v="1749"/>
  </r>
  <r>
    <x v="6"/>
    <n v="16"/>
    <s v="Windows 10"/>
    <n v="2.9"/>
    <n v="2415"/>
  </r>
  <r>
    <x v="0"/>
    <n v="8"/>
    <s v="Windows 10"/>
    <n v="0.81"/>
    <n v="1499"/>
  </r>
  <r>
    <x v="1"/>
    <n v="8"/>
    <s v="Windows 10"/>
    <n v="1.98"/>
    <n v="961"/>
  </r>
  <r>
    <x v="1"/>
    <n v="8"/>
    <s v="Windows 10"/>
    <n v="2.1800000000000002"/>
    <n v="789.81"/>
  </r>
  <r>
    <x v="3"/>
    <n v="8"/>
    <s v="Windows 10"/>
    <n v="1.32"/>
    <n v="1859"/>
  </r>
  <r>
    <x v="9"/>
    <n v="16"/>
    <s v="Windows 10"/>
    <n v="1.29"/>
    <n v="1799"/>
  </r>
  <r>
    <x v="5"/>
    <n v="4"/>
    <s v="Chrome OS"/>
    <n v="1.23"/>
    <n v="385"/>
  </r>
  <r>
    <x v="6"/>
    <n v="16"/>
    <s v="Windows 10"/>
    <n v="4.3600000000000003"/>
    <n v="2505.02"/>
  </r>
  <r>
    <x v="3"/>
    <n v="4"/>
    <s v="Windows 10"/>
    <n v="1.76"/>
    <n v="755"/>
  </r>
  <r>
    <x v="1"/>
    <n v="4"/>
    <s v="Windows 10"/>
    <n v="2.1"/>
    <n v="489.9"/>
  </r>
  <r>
    <x v="3"/>
    <n v="4"/>
    <s v="Windows 10"/>
    <n v="1.25"/>
    <n v="1090"/>
  </r>
  <r>
    <x v="3"/>
    <n v="8"/>
    <s v="Windows 10"/>
    <n v="1.1299999999999999"/>
    <n v="2499"/>
  </r>
  <r>
    <x v="1"/>
    <n v="8"/>
    <s v="Windows 10"/>
    <n v="2.4"/>
    <n v="1199"/>
  </r>
  <r>
    <x v="3"/>
    <n v="8"/>
    <s v="Windows 10"/>
    <n v="1.1299999999999999"/>
    <n v="1875"/>
  </r>
  <r>
    <x v="3"/>
    <n v="4"/>
    <s v="Windows 10"/>
    <n v="1.75"/>
    <n v="499"/>
  </r>
  <r>
    <x v="0"/>
    <n v="8"/>
    <s v="Windows 10"/>
    <n v="1.1000000000000001"/>
    <n v="1358"/>
  </r>
  <r>
    <x v="3"/>
    <n v="4"/>
    <s v="Windows 10"/>
    <n v="1.76"/>
    <n v="585"/>
  </r>
  <r>
    <x v="5"/>
    <n v="4"/>
    <s v="Chrome OS"/>
    <n v="1.35"/>
    <n v="355"/>
  </r>
  <r>
    <x v="3"/>
    <n v="8"/>
    <s v="Windows 10"/>
    <n v="1.5"/>
    <n v="619"/>
  </r>
  <r>
    <x v="6"/>
    <n v="32"/>
    <s v="Windows 10"/>
    <n v="3.49"/>
    <n v="5499"/>
  </r>
  <r>
    <x v="3"/>
    <n v="16"/>
    <s v="Windows 10"/>
    <n v="1.1000000000000001"/>
    <n v="2099"/>
  </r>
  <r>
    <x v="1"/>
    <n v="4"/>
    <s v="Linux"/>
    <n v="2.1"/>
    <n v="519"/>
  </r>
  <r>
    <x v="3"/>
    <n v="8"/>
    <s v="Windows 10"/>
    <n v="1.7"/>
    <n v="1186"/>
  </r>
  <r>
    <x v="3"/>
    <n v="8"/>
    <s v="Windows 10"/>
    <n v="1.32"/>
    <n v="1650"/>
  </r>
  <r>
    <x v="1"/>
    <n v="16"/>
    <s v="Windows 10"/>
    <n v="3.21"/>
    <n v="2774.63"/>
  </r>
  <r>
    <x v="6"/>
    <n v="16"/>
    <s v="Windows 10"/>
    <n v="2.9"/>
    <n v="2419"/>
  </r>
  <r>
    <x v="1"/>
    <n v="4"/>
    <s v="Windows 10"/>
    <n v="2"/>
    <n v="669"/>
  </r>
  <r>
    <x v="3"/>
    <n v="4"/>
    <s v="Chrome OS"/>
    <n v="1.5"/>
    <n v="325"/>
  </r>
  <r>
    <x v="1"/>
    <n v="8"/>
    <s v="Windows 10"/>
    <n v="2.2999999999999998"/>
    <n v="590"/>
  </r>
  <r>
    <x v="6"/>
    <n v="16"/>
    <s v="Windows 10"/>
    <n v="2.73"/>
    <n v="1799"/>
  </r>
  <r>
    <x v="6"/>
    <n v="32"/>
    <s v="Windows 10"/>
    <n v="4.42"/>
    <n v="3072.89"/>
  </r>
  <r>
    <x v="6"/>
    <n v="8"/>
    <s v="Windows 10"/>
    <n v="2.63"/>
    <n v="910"/>
  </r>
  <r>
    <x v="1"/>
    <n v="8"/>
    <s v="Windows 10"/>
    <n v="2.1800000000000002"/>
    <n v="713.99"/>
  </r>
  <r>
    <x v="3"/>
    <n v="8"/>
    <s v="Windows 7"/>
    <n v="1.54"/>
    <n v="1870"/>
  </r>
  <r>
    <x v="1"/>
    <n v="4"/>
    <s v="Windows 10"/>
    <n v="2.1800000000000002"/>
    <n v="739"/>
  </r>
  <r>
    <x v="5"/>
    <n v="4"/>
    <s v="Chrome OS"/>
    <n v="1.4"/>
    <n v="615"/>
  </r>
  <r>
    <x v="0"/>
    <n v="8"/>
    <s v="Windows 10"/>
    <n v="1.45"/>
    <n v="1026"/>
  </r>
  <r>
    <x v="0"/>
    <n v="8"/>
    <s v="Windows 10"/>
    <n v="1.28"/>
    <n v="2277"/>
  </r>
  <r>
    <x v="3"/>
    <n v="8"/>
    <s v="Windows 10"/>
    <n v="1.54"/>
    <n v="1468"/>
  </r>
  <r>
    <x v="1"/>
    <n v="4"/>
    <s v="No OS"/>
    <n v="1.86"/>
    <n v="299"/>
  </r>
  <r>
    <x v="1"/>
    <n v="16"/>
    <s v="Windows 10"/>
    <n v="2.1"/>
    <n v="1899"/>
  </r>
  <r>
    <x v="6"/>
    <n v="8"/>
    <s v="Linux"/>
    <n v="2.83"/>
    <n v="865"/>
  </r>
  <r>
    <x v="3"/>
    <n v="8"/>
    <s v="Windows 10"/>
    <n v="1.96"/>
    <n v="1903"/>
  </r>
  <r>
    <x v="1"/>
    <n v="8"/>
    <s v="Windows 10"/>
    <n v="2.2999999999999998"/>
    <n v="787"/>
  </r>
  <r>
    <x v="1"/>
    <n v="8"/>
    <s v="Windows 10"/>
    <n v="1.9"/>
    <n v="945"/>
  </r>
  <r>
    <x v="1"/>
    <n v="4"/>
    <s v="Windows 10"/>
    <n v="2"/>
    <n v="449"/>
  </r>
  <r>
    <x v="0"/>
    <n v="8"/>
    <s v="Windows 10"/>
    <n v="1.28"/>
    <n v="2559"/>
  </r>
  <r>
    <x v="0"/>
    <n v="8"/>
    <s v="Windows 10"/>
    <n v="1.62"/>
    <n v="649"/>
  </r>
  <r>
    <x v="1"/>
    <n v="4"/>
    <s v="No OS"/>
    <n v="2.2000000000000002"/>
    <n v="469"/>
  </r>
  <r>
    <x v="1"/>
    <n v="8"/>
    <s v="Windows 10"/>
    <n v="2.2999999999999998"/>
    <n v="850.66"/>
  </r>
  <r>
    <x v="1"/>
    <n v="8"/>
    <s v="Windows 10"/>
    <n v="1.84"/>
    <n v="1349"/>
  </r>
  <r>
    <x v="0"/>
    <n v="4"/>
    <s v="Windows 10"/>
    <n v="1.05"/>
    <n v="1285"/>
  </r>
  <r>
    <x v="1"/>
    <n v="8"/>
    <s v="No OS"/>
    <n v="2.5"/>
    <n v="1017"/>
  </r>
  <r>
    <x v="0"/>
    <n v="16"/>
    <s v="Windows 10"/>
    <n v="1.29"/>
    <n v="2240"/>
  </r>
  <r>
    <x v="1"/>
    <n v="4"/>
    <s v="Windows 10"/>
    <n v="2.0699999999999998"/>
    <n v="910"/>
  </r>
  <r>
    <x v="0"/>
    <n v="8"/>
    <s v="Windows 10"/>
    <n v="1.2"/>
    <n v="1095"/>
  </r>
  <r>
    <x v="0"/>
    <n v="8"/>
    <s v="Windows 10"/>
    <n v="1.37"/>
    <n v="1950"/>
  </r>
  <r>
    <x v="3"/>
    <n v="8"/>
    <s v="Windows 10"/>
    <n v="1.56"/>
    <n v="902"/>
  </r>
  <r>
    <x v="1"/>
    <n v="8"/>
    <s v="Windows 10"/>
    <n v="2.23"/>
    <n v="1778"/>
  </r>
  <r>
    <x v="1"/>
    <n v="4"/>
    <s v="Windows 10"/>
    <n v="2.38"/>
    <n v="1055"/>
  </r>
  <r>
    <x v="1"/>
    <n v="4"/>
    <s v="No OS"/>
    <n v="2.2000000000000002"/>
    <n v="479"/>
  </r>
  <r>
    <x v="1"/>
    <n v="8"/>
    <s v="Windows 10"/>
    <n v="2"/>
    <n v="1388"/>
  </r>
  <r>
    <x v="0"/>
    <n v="4"/>
    <s v="Windows 10"/>
    <n v="1.44"/>
    <n v="735"/>
  </r>
  <r>
    <x v="15"/>
    <n v="16"/>
    <s v="Windows 10"/>
    <n v="1.23"/>
    <n v="1849"/>
  </r>
  <r>
    <x v="9"/>
    <n v="8"/>
    <s v="Windows 10"/>
    <n v="1.6"/>
    <n v="1690"/>
  </r>
  <r>
    <x v="1"/>
    <n v="4"/>
    <s v="Linux"/>
    <n v="2"/>
    <n v="398.99"/>
  </r>
  <r>
    <x v="0"/>
    <n v="8"/>
    <s v="Windows 10"/>
    <n v="1.28"/>
    <n v="935"/>
  </r>
  <r>
    <x v="1"/>
    <n v="4"/>
    <s v="Windows 10"/>
    <n v="2.1800000000000002"/>
    <n v="912.5"/>
  </r>
  <r>
    <x v="1"/>
    <n v="4"/>
    <s v="Windows 10"/>
    <n v="2.04"/>
    <n v="839"/>
  </r>
  <r>
    <x v="0"/>
    <n v="4"/>
    <s v="Windows 10"/>
    <n v="1.28"/>
    <n v="1700"/>
  </r>
  <r>
    <x v="1"/>
    <n v="4"/>
    <s v="Windows 10"/>
    <n v="2.2999999999999998"/>
    <n v="684.8"/>
  </r>
  <r>
    <x v="16"/>
    <n v="4"/>
    <s v="Windows 10"/>
    <n v="1.65"/>
    <n v="348"/>
  </r>
  <r>
    <x v="1"/>
    <n v="8"/>
    <s v="Windows 10"/>
    <n v="2.2000000000000002"/>
    <n v="669"/>
  </r>
  <r>
    <x v="1"/>
    <n v="4"/>
    <s v="Windows 10"/>
    <n v="2.2000000000000002"/>
    <n v="369"/>
  </r>
  <r>
    <x v="0"/>
    <n v="4"/>
    <s v="Windows 10"/>
    <n v="1.28"/>
    <n v="1799"/>
  </r>
  <r>
    <x v="1"/>
    <n v="4"/>
    <s v="Linux"/>
    <n v="2.1800000000000002"/>
    <n v="455.7"/>
  </r>
  <r>
    <x v="6"/>
    <n v="12"/>
    <s v="Windows 10"/>
    <n v="2.2000000000000002"/>
    <n v="1369.9"/>
  </r>
  <r>
    <x v="5"/>
    <n v="4"/>
    <s v="Chrome OS"/>
    <n v="1.25"/>
    <n v="297"/>
  </r>
  <r>
    <x v="6"/>
    <n v="4"/>
    <s v="Windows 10"/>
    <n v="2.8"/>
    <n v="379"/>
  </r>
  <r>
    <x v="3"/>
    <n v="4"/>
    <s v="Windows 10"/>
    <n v="1.95"/>
    <n v="1265"/>
  </r>
  <r>
    <x v="0"/>
    <n v="16"/>
    <s v="Windows 10"/>
    <n v="1.42"/>
    <n v="1399"/>
  </r>
  <r>
    <x v="15"/>
    <n v="8"/>
    <s v="Windows 10"/>
    <n v="1.17"/>
    <n v="1699"/>
  </r>
  <r>
    <x v="3"/>
    <n v="8"/>
    <s v="Windows 10"/>
    <n v="1.32"/>
    <n v="1799"/>
  </r>
  <r>
    <x v="6"/>
    <n v="16"/>
    <s v="Windows 10"/>
    <n v="2.4300000000000002"/>
    <n v="2649"/>
  </r>
  <r>
    <x v="0"/>
    <n v="8"/>
    <s v="Windows 10"/>
    <n v="1.05"/>
    <n v="1475"/>
  </r>
  <r>
    <x v="1"/>
    <n v="8"/>
    <s v="Linux"/>
    <n v="2.62"/>
    <n v="929"/>
  </r>
  <r>
    <x v="1"/>
    <n v="8"/>
    <s v="Windows 10"/>
    <n v="2.04"/>
    <n v="900"/>
  </r>
  <r>
    <x v="1"/>
    <n v="4"/>
    <s v="Windows 10"/>
    <n v="2.1800000000000002"/>
    <n v="614"/>
  </r>
  <r>
    <x v="1"/>
    <n v="8"/>
    <s v="Windows 10"/>
    <n v="1.9"/>
    <n v="935"/>
  </r>
  <r>
    <x v="0"/>
    <n v="8"/>
    <s v="Windows 10"/>
    <n v="1.24"/>
    <n v="2013.1"/>
  </r>
  <r>
    <x v="6"/>
    <n v="32"/>
    <s v="Windows 10"/>
    <n v="3.58"/>
    <n v="1279"/>
  </r>
  <r>
    <x v="0"/>
    <n v="16"/>
    <s v="Windows 10"/>
    <n v="1.22"/>
    <n v="1649"/>
  </r>
  <r>
    <x v="3"/>
    <n v="8"/>
    <s v="Windows 10"/>
    <n v="1.1299999999999999"/>
    <n v="2049"/>
  </r>
  <r>
    <x v="1"/>
    <n v="8"/>
    <s v="Windows 10"/>
    <n v="1.95"/>
    <n v="1962.99"/>
  </r>
  <r>
    <x v="1"/>
    <n v="16"/>
    <s v="Windows 10"/>
    <n v="1.08"/>
    <n v="2099"/>
  </r>
  <r>
    <x v="9"/>
    <n v="8"/>
    <s v="Windows 10"/>
    <n v="1.26"/>
    <n v="1483"/>
  </r>
  <r>
    <x v="1"/>
    <n v="4"/>
    <s v="Chrome OS"/>
    <n v="2.2000000000000002"/>
    <n v="359"/>
  </r>
  <r>
    <x v="1"/>
    <n v="8"/>
    <s v="Windows 10"/>
    <n v="2.6"/>
    <n v="789"/>
  </r>
  <r>
    <x v="3"/>
    <n v="8"/>
    <s v="Windows 10"/>
    <n v="0.98"/>
    <n v="1899"/>
  </r>
  <r>
    <x v="3"/>
    <n v="8"/>
    <s v="Windows 10"/>
    <n v="1.6"/>
    <n v="1205"/>
  </r>
  <r>
    <x v="9"/>
    <n v="8"/>
    <s v="Windows 10"/>
    <n v="1.0900000000000001"/>
    <n v="3100"/>
  </r>
  <r>
    <x v="1"/>
    <n v="6"/>
    <s v="Windows 10"/>
    <n v="2.2000000000000002"/>
    <n v="789"/>
  </r>
  <r>
    <x v="1"/>
    <n v="8"/>
    <s v="Windows 10"/>
    <n v="2.04"/>
    <n v="1018.99"/>
  </r>
  <r>
    <x v="1"/>
    <n v="4"/>
    <s v="Windows 10"/>
    <n v="2.4"/>
    <n v="499"/>
  </r>
  <r>
    <x v="0"/>
    <n v="4"/>
    <s v="Windows 10"/>
    <n v="1.44"/>
    <n v="881"/>
  </r>
  <r>
    <x v="0"/>
    <n v="8"/>
    <s v="Windows 10"/>
    <n v="1.49"/>
    <n v="960"/>
  </r>
  <r>
    <x v="6"/>
    <n v="16"/>
    <s v="Windows 10"/>
    <n v="2.7"/>
    <n v="1599"/>
  </r>
  <r>
    <x v="1"/>
    <n v="16"/>
    <s v="Windows 10"/>
    <n v="2.6"/>
    <n v="1349"/>
  </r>
  <r>
    <x v="1"/>
    <n v="8"/>
    <s v="Windows 10"/>
    <n v="2.2000000000000002"/>
    <n v="1119.9100000000001"/>
  </r>
  <r>
    <x v="1"/>
    <n v="4"/>
    <s v="Windows 10"/>
    <n v="2.1800000000000002"/>
    <n v="684.99"/>
  </r>
  <r>
    <x v="1"/>
    <n v="8"/>
    <s v="Windows 10"/>
    <n v="1.84"/>
    <n v="1296.99"/>
  </r>
  <r>
    <x v="0"/>
    <n v="8"/>
    <s v="Windows 10"/>
    <n v="1.39"/>
    <n v="1149"/>
  </r>
  <r>
    <x v="1"/>
    <n v="16"/>
    <s v="Windows 10"/>
    <n v="2.4"/>
    <n v="1975"/>
  </r>
  <r>
    <x v="0"/>
    <n v="8"/>
    <s v="Windows 10"/>
    <n v="1.37"/>
    <n v="1825"/>
  </r>
  <r>
    <x v="1"/>
    <n v="4"/>
    <s v="Windows 10"/>
    <n v="1.95"/>
    <n v="729.9"/>
  </r>
  <r>
    <x v="9"/>
    <n v="8"/>
    <s v="Windows 10"/>
    <n v="1.36"/>
    <n v="1650"/>
  </r>
  <r>
    <x v="1"/>
    <n v="8"/>
    <s v="Windows 10"/>
    <n v="2.31"/>
    <n v="1165"/>
  </r>
  <r>
    <x v="1"/>
    <n v="4"/>
    <s v="Windows 10"/>
    <n v="2.1800000000000002"/>
    <n v="708.06"/>
  </r>
  <r>
    <x v="3"/>
    <n v="4"/>
    <s v="Windows 10"/>
    <n v="1.95"/>
    <n v="1149"/>
  </r>
  <r>
    <x v="1"/>
    <n v="4"/>
    <s v="Windows 10"/>
    <n v="2.2000000000000002"/>
    <n v="309"/>
  </r>
  <r>
    <x v="9"/>
    <n v="4"/>
    <s v="Windows 10"/>
    <n v="1.26"/>
    <n v="1579"/>
  </r>
  <r>
    <x v="1"/>
    <n v="4"/>
    <s v="No OS"/>
    <n v="1.86"/>
    <n v="288.89999999999998"/>
  </r>
  <r>
    <x v="0"/>
    <n v="16"/>
    <s v="Windows 10"/>
    <n v="1.3"/>
    <n v="1799"/>
  </r>
  <r>
    <x v="3"/>
    <n v="4"/>
    <s v="Windows 10"/>
    <n v="1.47"/>
    <n v="1105"/>
  </r>
  <r>
    <x v="9"/>
    <n v="8"/>
    <s v="Windows 10"/>
    <n v="1.26"/>
    <n v="1669"/>
  </r>
  <r>
    <x v="1"/>
    <n v="4"/>
    <s v="Windows 10"/>
    <n v="2.1800000000000002"/>
    <n v="558.6"/>
  </r>
  <r>
    <x v="1"/>
    <n v="8"/>
    <s v="Windows 10"/>
    <n v="2.2000000000000002"/>
    <n v="1199"/>
  </r>
  <r>
    <x v="3"/>
    <n v="8"/>
    <s v="Windows 10"/>
    <n v="1.36"/>
    <n v="1639"/>
  </r>
  <r>
    <x v="6"/>
    <n v="16"/>
    <s v="Windows 10"/>
    <n v="4.3600000000000003"/>
    <n v="2758"/>
  </r>
  <r>
    <x v="6"/>
    <n v="8"/>
    <s v="Windows 10"/>
    <n v="2.75"/>
    <n v="1399"/>
  </r>
  <r>
    <x v="6"/>
    <n v="4"/>
    <s v="Windows 10"/>
    <n v="2.8"/>
    <n v="530"/>
  </r>
  <r>
    <x v="1"/>
    <n v="4"/>
    <s v="Windows 10"/>
    <n v="2.23"/>
    <n v="619"/>
  </r>
  <r>
    <x v="1"/>
    <n v="8"/>
    <s v="Windows 10"/>
    <n v="2.2000000000000002"/>
    <n v="1119"/>
  </r>
  <r>
    <x v="17"/>
    <n v="8"/>
    <s v="Windows 10"/>
    <n v="1.1000000000000001"/>
    <n v="1299"/>
  </r>
  <r>
    <x v="1"/>
    <n v="16"/>
    <s v="Windows 10"/>
    <n v="2.5"/>
    <n v="999"/>
  </r>
  <r>
    <x v="9"/>
    <n v="8"/>
    <s v="Windows 10"/>
    <n v="1.36"/>
    <n v="1472.2"/>
  </r>
  <r>
    <x v="1"/>
    <n v="8"/>
    <s v="No OS"/>
    <n v="2.2000000000000002"/>
    <n v="685"/>
  </r>
  <r>
    <x v="6"/>
    <n v="4"/>
    <s v="Windows 10"/>
    <n v="2.36"/>
    <n v="659"/>
  </r>
  <r>
    <x v="3"/>
    <n v="4"/>
    <s v="Chrome OS"/>
    <n v="1.68"/>
    <n v="349"/>
  </r>
  <r>
    <x v="1"/>
    <n v="8"/>
    <s v="Windows 10"/>
    <n v="2"/>
    <n v="2249"/>
  </r>
  <r>
    <x v="3"/>
    <n v="8"/>
    <s v="Windows 10"/>
    <n v="1.36"/>
    <n v="1775"/>
  </r>
  <r>
    <x v="0"/>
    <n v="8"/>
    <s v="Windows 7"/>
    <n v="1.2"/>
    <n v="1460"/>
  </r>
  <r>
    <x v="9"/>
    <n v="8"/>
    <s v="Chrome OS"/>
    <n v="1.2"/>
    <n v="1159"/>
  </r>
  <r>
    <x v="3"/>
    <n v="8"/>
    <s v="Windows 10"/>
    <n v="1.7"/>
    <n v="1488.99"/>
  </r>
  <r>
    <x v="6"/>
    <n v="16"/>
    <s v="Windows 10"/>
    <n v="4.3600000000000003"/>
    <n v="3154"/>
  </r>
  <r>
    <x v="0"/>
    <n v="8"/>
    <s v="Windows 10"/>
    <n v="1.24"/>
    <n v="1899"/>
  </r>
  <r>
    <x v="5"/>
    <n v="4"/>
    <s v="Windows 10"/>
    <n v="1.45"/>
    <n v="775"/>
  </r>
  <r>
    <x v="0"/>
    <n v="8"/>
    <s v="Windows 10"/>
    <n v="1.3"/>
    <n v="1268"/>
  </r>
  <r>
    <x v="5"/>
    <n v="4"/>
    <s v="Chrome OS"/>
    <n v="1.25"/>
    <n v="389"/>
  </r>
  <r>
    <x v="0"/>
    <n v="8"/>
    <s v="Windows 10"/>
    <n v="1.2"/>
    <n v="1535"/>
  </r>
  <r>
    <x v="9"/>
    <n v="8"/>
    <s v="Windows 10"/>
    <n v="1.36"/>
    <n v="1760"/>
  </r>
  <r>
    <x v="1"/>
    <n v="12"/>
    <s v="Windows 10"/>
    <n v="2.4"/>
    <n v="1009"/>
  </r>
  <r>
    <x v="9"/>
    <n v="8"/>
    <s v="Windows 10"/>
    <n v="1.1000000000000001"/>
    <n v="1790"/>
  </r>
  <r>
    <x v="1"/>
    <n v="8"/>
    <s v="Windows 10"/>
    <n v="2.04"/>
    <n v="846.5"/>
  </r>
  <r>
    <x v="1"/>
    <n v="4"/>
    <s v="Linux"/>
    <n v="2.25"/>
    <n v="465.62"/>
  </r>
  <r>
    <x v="1"/>
    <n v="4"/>
    <s v="Windows 10"/>
    <n v="1.9"/>
    <n v="825"/>
  </r>
  <r>
    <x v="1"/>
    <n v="4"/>
    <s v="Windows 10"/>
    <n v="2.04"/>
    <n v="685"/>
  </r>
  <r>
    <x v="6"/>
    <n v="32"/>
    <s v="Windows 10"/>
    <n v="4.42"/>
    <n v="3149"/>
  </r>
  <r>
    <x v="1"/>
    <n v="6"/>
    <s v="Windows 10"/>
    <n v="2.4"/>
    <n v="695"/>
  </r>
  <r>
    <x v="0"/>
    <n v="16"/>
    <s v="Windows 10"/>
    <n v="1.22"/>
    <n v="1899"/>
  </r>
  <r>
    <x v="3"/>
    <n v="8"/>
    <s v="Windows 10"/>
    <n v="1.5"/>
    <n v="1962.98"/>
  </r>
  <r>
    <x v="6"/>
    <n v="32"/>
    <s v="Windows 10"/>
    <n v="4.42"/>
    <n v="2800"/>
  </r>
  <r>
    <x v="3"/>
    <n v="8"/>
    <s v="Windows 10"/>
    <n v="1.95"/>
    <n v="1180"/>
  </r>
  <r>
    <x v="6"/>
    <n v="16"/>
    <s v="Windows 10"/>
    <n v="2.73"/>
    <n v="2049.9"/>
  </r>
  <r>
    <x v="1"/>
    <n v="8"/>
    <s v="Windows 10"/>
    <n v="2.04"/>
    <n v="979"/>
  </r>
  <r>
    <x v="3"/>
    <n v="4"/>
    <s v="Windows 7"/>
    <n v="1.7"/>
    <n v="1002"/>
  </r>
  <r>
    <x v="1"/>
    <n v="16"/>
    <s v="Windows 10"/>
    <n v="2.2999999999999998"/>
    <n v="1799"/>
  </r>
  <r>
    <x v="1"/>
    <n v="6"/>
    <s v="Windows 10"/>
    <n v="2.04"/>
    <n v="579"/>
  </r>
  <r>
    <x v="6"/>
    <n v="16"/>
    <s v="Windows 10"/>
    <n v="2.99"/>
    <n v="1749"/>
  </r>
  <r>
    <x v="1"/>
    <n v="12"/>
    <s v="Windows 10"/>
    <n v="2.19"/>
    <n v="1299"/>
  </r>
  <r>
    <x v="0"/>
    <n v="4"/>
    <s v="Windows 7"/>
    <n v="1.2"/>
    <n v="1195"/>
  </r>
  <r>
    <x v="1"/>
    <n v="6"/>
    <s v="Windows 10"/>
    <n v="2.2000000000000002"/>
    <n v="549"/>
  </r>
  <r>
    <x v="1"/>
    <n v="4"/>
    <s v="Windows 10"/>
    <n v="2.2999999999999998"/>
    <n v="649"/>
  </r>
  <r>
    <x v="3"/>
    <n v="4"/>
    <s v="Windows 10"/>
    <n v="1.75"/>
    <n v="915"/>
  </r>
  <r>
    <x v="1"/>
    <n v="4"/>
    <s v="Windows 10"/>
    <n v="2.25"/>
    <n v="599"/>
  </r>
  <r>
    <x v="1"/>
    <n v="8"/>
    <s v="Windows 10"/>
    <n v="2.04"/>
    <n v="806"/>
  </r>
  <r>
    <x v="1"/>
    <n v="8"/>
    <s v="Windows 10"/>
    <n v="2.5"/>
    <n v="1189"/>
  </r>
  <r>
    <x v="1"/>
    <n v="8"/>
    <s v="Windows 10"/>
    <n v="2.36"/>
    <n v="749"/>
  </r>
  <r>
    <x v="3"/>
    <n v="8"/>
    <s v="Windows 10"/>
    <n v="1.6"/>
    <n v="1119"/>
  </r>
  <r>
    <x v="9"/>
    <n v="8"/>
    <s v="Windows 10"/>
    <n v="0.97"/>
    <n v="1908"/>
  </r>
  <r>
    <x v="1"/>
    <n v="4"/>
    <s v="Windows 10"/>
    <n v="2.1"/>
    <n v="499"/>
  </r>
  <r>
    <x v="1"/>
    <n v="4"/>
    <s v="No OS"/>
    <n v="1.9"/>
    <n v="270.62"/>
  </r>
  <r>
    <x v="1"/>
    <n v="8"/>
    <s v="Windows 10"/>
    <n v="2.2999999999999998"/>
    <n v="1349"/>
  </r>
  <r>
    <x v="0"/>
    <n v="8"/>
    <s v="Windows 10"/>
    <n v="1.68"/>
    <n v="889"/>
  </r>
  <r>
    <x v="0"/>
    <n v="8"/>
    <s v="Windows 10"/>
    <n v="1.4"/>
    <n v="1150"/>
  </r>
  <r>
    <x v="0"/>
    <n v="8"/>
    <s v="Windows 10"/>
    <n v="1.1100000000000001"/>
    <n v="1349"/>
  </r>
  <r>
    <x v="1"/>
    <n v="4"/>
    <s v="Windows 10"/>
    <n v="2.4"/>
    <n v="380"/>
  </r>
  <r>
    <x v="1"/>
    <n v="16"/>
    <s v="Windows 10"/>
    <n v="2.5"/>
    <n v="1799"/>
  </r>
  <r>
    <x v="3"/>
    <n v="8"/>
    <s v="Windows 10"/>
    <n v="1.48"/>
    <n v="2089"/>
  </r>
  <r>
    <x v="1"/>
    <n v="8"/>
    <s v="Windows 10"/>
    <n v="2.7"/>
    <n v="1260"/>
  </r>
  <r>
    <x v="0"/>
    <n v="8"/>
    <s v="Windows 10"/>
    <n v="1.34"/>
    <n v="1189"/>
  </r>
  <r>
    <x v="1"/>
    <n v="4"/>
    <s v="Windows 10"/>
    <n v="2.1800000000000002"/>
    <n v="547"/>
  </r>
  <r>
    <x v="3"/>
    <n v="4"/>
    <s v="Windows 10"/>
    <n v="1.64"/>
    <n v="779"/>
  </r>
  <r>
    <x v="0"/>
    <n v="4"/>
    <s v="Windows 10"/>
    <n v="1.2"/>
    <n v="1195"/>
  </r>
  <r>
    <x v="3"/>
    <n v="4"/>
    <s v="Windows 10"/>
    <n v="1.48"/>
    <n v="1099.99"/>
  </r>
  <r>
    <x v="3"/>
    <n v="4"/>
    <s v="Windows 10"/>
    <n v="1.95"/>
    <n v="1205"/>
  </r>
  <r>
    <x v="3"/>
    <n v="8"/>
    <s v="Windows 7"/>
    <n v="1.43"/>
    <n v="1449"/>
  </r>
  <r>
    <x v="3"/>
    <n v="8"/>
    <s v="Windows 10"/>
    <n v="1.64"/>
    <n v="1049.26"/>
  </r>
  <r>
    <x v="3"/>
    <n v="4"/>
    <s v="Windows 10"/>
    <n v="1.64"/>
    <n v="684"/>
  </r>
  <r>
    <x v="1"/>
    <n v="8"/>
    <s v="Windows 10"/>
    <n v="2.65"/>
    <n v="949"/>
  </r>
  <r>
    <x v="9"/>
    <n v="4"/>
    <s v="Windows 10"/>
    <n v="1.26"/>
    <n v="1539"/>
  </r>
  <r>
    <x v="3"/>
    <n v="4"/>
    <s v="Windows 10"/>
    <n v="1.48"/>
    <n v="1590"/>
  </r>
  <r>
    <x v="3"/>
    <n v="8"/>
    <s v="Windows 10"/>
    <n v="1.54"/>
    <n v="1887.21"/>
  </r>
  <r>
    <x v="0"/>
    <n v="4"/>
    <s v="Windows 10"/>
    <n v="1.49"/>
    <n v="800"/>
  </r>
  <r>
    <x v="0"/>
    <n v="8"/>
    <s v="Windows 10"/>
    <n v="1.5"/>
    <n v="1210"/>
  </r>
  <r>
    <x v="1"/>
    <n v="4"/>
    <s v="Windows 10"/>
    <n v="2.04"/>
    <n v="769.99"/>
  </r>
  <r>
    <x v="6"/>
    <n v="16"/>
    <s v="Windows 7"/>
    <n v="2.4"/>
    <n v="2968"/>
  </r>
  <r>
    <x v="3"/>
    <n v="8"/>
    <s v="Windows 10"/>
    <n v="1.47"/>
    <n v="1490"/>
  </r>
  <r>
    <x v="3"/>
    <n v="8"/>
    <s v="Windows 10"/>
    <n v="1.43"/>
    <n v="2229"/>
  </r>
  <r>
    <x v="1"/>
    <n v="4"/>
    <s v="Windows 10"/>
    <n v="2.08"/>
    <n v="795.99"/>
  </r>
  <r>
    <x v="0"/>
    <n v="8"/>
    <s v="Windows 10"/>
    <n v="1.2"/>
    <n v="1590"/>
  </r>
  <r>
    <x v="0"/>
    <n v="8"/>
    <s v="Windows 10"/>
    <n v="1.1100000000000001"/>
    <n v="1149"/>
  </r>
  <r>
    <x v="3"/>
    <n v="8"/>
    <s v="Windows 10"/>
    <n v="1.64"/>
    <n v="1185.43"/>
  </r>
  <r>
    <x v="1"/>
    <n v="8"/>
    <s v="Windows 10"/>
    <n v="2.09"/>
    <n v="1046.44"/>
  </r>
  <r>
    <x v="9"/>
    <n v="4"/>
    <s v="Windows 10"/>
    <n v="1.26"/>
    <n v="1559"/>
  </r>
  <r>
    <x v="3"/>
    <n v="4"/>
    <s v="Windows 10"/>
    <n v="2.31"/>
    <n v="1189"/>
  </r>
  <r>
    <x v="3"/>
    <n v="4"/>
    <s v="Windows 10"/>
    <n v="1.95"/>
    <n v="1060"/>
  </r>
  <r>
    <x v="0"/>
    <n v="8"/>
    <s v="Windows 10"/>
    <n v="1.29"/>
    <n v="1624"/>
  </r>
  <r>
    <x v="6"/>
    <n v="8"/>
    <s v="Windows 10"/>
    <n v="2.63"/>
    <n v="1080"/>
  </r>
  <r>
    <x v="3"/>
    <n v="4"/>
    <s v="Windows 10"/>
    <n v="1.64"/>
    <n v="973"/>
  </r>
  <r>
    <x v="1"/>
    <n v="6"/>
    <s v="Windows 10"/>
    <n v="2.1"/>
    <n v="409"/>
  </r>
  <r>
    <x v="6"/>
    <n v="8"/>
    <s v="Windows 10"/>
    <n v="2.7"/>
    <n v="1191.8"/>
  </r>
  <r>
    <x v="3"/>
    <n v="8"/>
    <s v="Windows 7"/>
    <n v="1.95"/>
    <n v="1195"/>
  </r>
  <r>
    <x v="1"/>
    <n v="8"/>
    <s v="Windows 10"/>
    <n v="1.84"/>
    <n v="1228.99"/>
  </r>
  <r>
    <x v="9"/>
    <n v="8"/>
    <s v="Windows 10"/>
    <n v="1.26"/>
    <n v="1349"/>
  </r>
  <r>
    <x v="1"/>
    <n v="4"/>
    <s v="Windows 10"/>
    <n v="2.04"/>
    <n v="742"/>
  </r>
  <r>
    <x v="3"/>
    <n v="8"/>
    <s v="Windows 10"/>
    <n v="1.47"/>
    <n v="1725"/>
  </r>
  <r>
    <x v="1"/>
    <n v="8"/>
    <s v="Windows 7"/>
    <n v="2.09"/>
    <n v="1062.95"/>
  </r>
  <r>
    <x v="3"/>
    <n v="8"/>
    <s v="Windows 10"/>
    <n v="1.64"/>
    <n v="1010.51"/>
  </r>
  <r>
    <x v="1"/>
    <n v="4"/>
    <s v="Windows 10"/>
    <n v="1.8"/>
    <n v="847"/>
  </r>
  <r>
    <x v="3"/>
    <n v="2"/>
    <s v="Windows 10"/>
    <n v="1.45"/>
    <n v="210.8"/>
  </r>
  <r>
    <x v="1"/>
    <n v="16"/>
    <s v="Windows 10"/>
    <n v="2.4"/>
    <n v="1425"/>
  </r>
  <r>
    <x v="1"/>
    <n v="8"/>
    <s v="Windows 10"/>
    <n v="2.2999999999999998"/>
    <n v="1049.5999999999999"/>
  </r>
  <r>
    <x v="3"/>
    <n v="4"/>
    <s v="Windows 10"/>
    <n v="1.54"/>
    <n v="1000"/>
  </r>
  <r>
    <x v="1"/>
    <n v="8"/>
    <s v="Windows 10"/>
    <n v="1.84"/>
    <n v="2103.34"/>
  </r>
  <r>
    <x v="3"/>
    <n v="8"/>
    <s v="Windows 7"/>
    <n v="1.43"/>
    <n v="1469"/>
  </r>
  <r>
    <x v="6"/>
    <n v="16"/>
    <s v="Windows 10"/>
    <n v="3.78"/>
    <n v="1545.64"/>
  </r>
  <r>
    <x v="6"/>
    <n v="16"/>
    <s v="Windows 10"/>
    <n v="4.5999999999999996"/>
    <n v="2289.9899999999998"/>
  </r>
  <r>
    <x v="5"/>
    <n v="4"/>
    <s v="Chrome OS"/>
    <n v="1.2"/>
    <n v="287.89999999999998"/>
  </r>
  <r>
    <x v="3"/>
    <n v="16"/>
    <s v="Windows 7"/>
    <n v="1.1000000000000001"/>
    <n v="2620"/>
  </r>
  <r>
    <x v="1"/>
    <n v="8"/>
    <s v="Windows 10"/>
    <n v="1.91"/>
    <n v="979"/>
  </r>
  <r>
    <x v="1"/>
    <n v="8"/>
    <s v="Windows 10"/>
    <n v="2.2999999999999998"/>
    <n v="1094"/>
  </r>
  <r>
    <x v="1"/>
    <n v="4"/>
    <s v="Windows 10"/>
    <n v="2.04"/>
    <n v="979"/>
  </r>
  <r>
    <x v="0"/>
    <n v="16"/>
    <s v="Windows 10"/>
    <n v="1.2"/>
    <n v="2254"/>
  </r>
  <r>
    <x v="1"/>
    <n v="4"/>
    <s v="Windows 10"/>
    <n v="2.31"/>
    <n v="705.15"/>
  </r>
  <r>
    <x v="1"/>
    <n v="4"/>
    <s v="No OS"/>
    <n v="1.96"/>
    <n v="499"/>
  </r>
  <r>
    <x v="1"/>
    <n v="8"/>
    <s v="Windows 10"/>
    <n v="2.4"/>
    <n v="449"/>
  </r>
  <r>
    <x v="0"/>
    <n v="12"/>
    <s v="Windows 10"/>
    <n v="1.6"/>
    <n v="1299"/>
  </r>
  <r>
    <x v="1"/>
    <n v="16"/>
    <s v="Windows 10"/>
    <n v="2.94"/>
    <n v="1819"/>
  </r>
  <r>
    <x v="1"/>
    <n v="8"/>
    <s v="Windows 10"/>
    <n v="2.04"/>
    <n v="1070"/>
  </r>
  <r>
    <x v="6"/>
    <n v="16"/>
    <s v="No OS"/>
    <n v="4"/>
    <n v="998"/>
  </r>
  <r>
    <x v="1"/>
    <n v="4"/>
    <s v="Windows 10"/>
    <n v="2.25"/>
    <n v="559"/>
  </r>
  <r>
    <x v="1"/>
    <n v="16"/>
    <s v="Windows 10"/>
    <n v="2.3199999999999998"/>
    <n v="989.99"/>
  </r>
  <r>
    <x v="1"/>
    <n v="16"/>
    <s v="Windows 10"/>
    <n v="1.8"/>
    <n v="1929"/>
  </r>
  <r>
    <x v="0"/>
    <n v="8"/>
    <s v="Windows 10"/>
    <n v="1.29"/>
    <n v="1458"/>
  </r>
  <r>
    <x v="6"/>
    <n v="64"/>
    <s v="Windows 10"/>
    <n v="3.58"/>
    <n v="3975"/>
  </r>
  <r>
    <x v="0"/>
    <n v="8"/>
    <s v="Windows 10"/>
    <n v="1.62"/>
    <n v="798.01"/>
  </r>
  <r>
    <x v="1"/>
    <n v="16"/>
    <s v="Windows 10"/>
    <n v="3.21"/>
    <n v="1329"/>
  </r>
  <r>
    <x v="4"/>
    <n v="8"/>
    <s v="Mac OS X"/>
    <n v="0.92"/>
    <n v="1300"/>
  </r>
  <r>
    <x v="1"/>
    <n v="4"/>
    <s v="Windows 10"/>
    <n v="2.06"/>
    <n v="481.98"/>
  </r>
  <r>
    <x v="1"/>
    <n v="4"/>
    <s v="Windows 10"/>
    <n v="2.31"/>
    <n v="1199"/>
  </r>
  <r>
    <x v="9"/>
    <n v="8"/>
    <s v="Windows 7"/>
    <n v="1.26"/>
    <n v="1199"/>
  </r>
  <r>
    <x v="0"/>
    <n v="8"/>
    <s v="Windows 10"/>
    <n v="1.49"/>
    <n v="1090"/>
  </r>
  <r>
    <x v="9"/>
    <n v="8"/>
    <s v="Windows 10"/>
    <n v="1.3"/>
    <n v="1713.49"/>
  </r>
  <r>
    <x v="6"/>
    <n v="8"/>
    <s v="Windows 10"/>
    <n v="3"/>
    <n v="659"/>
  </r>
  <r>
    <x v="1"/>
    <n v="4"/>
    <s v="Windows 10"/>
    <n v="2.2999999999999998"/>
    <n v="977"/>
  </r>
  <r>
    <x v="6"/>
    <n v="16"/>
    <s v="Windows 10"/>
    <n v="3.78"/>
    <n v="2499"/>
  </r>
  <r>
    <x v="1"/>
    <n v="4"/>
    <s v="Windows 10"/>
    <n v="2.1"/>
    <n v="540"/>
  </r>
  <r>
    <x v="1"/>
    <n v="4"/>
    <s v="Windows 7"/>
    <n v="2.31"/>
    <n v="940"/>
  </r>
  <r>
    <x v="9"/>
    <n v="8"/>
    <s v="Windows 10"/>
    <n v="0.99"/>
    <n v="1399"/>
  </r>
  <r>
    <x v="6"/>
    <n v="32"/>
    <s v="Windows 10"/>
    <n v="4.5999999999999996"/>
    <n v="3240"/>
  </r>
  <r>
    <x v="7"/>
    <n v="4"/>
    <s v="Windows 10"/>
    <n v="0.69"/>
    <n v="646.27"/>
  </r>
  <r>
    <x v="0"/>
    <n v="16"/>
    <s v="Windows 10"/>
    <n v="1.3"/>
    <n v="2049"/>
  </r>
  <r>
    <x v="1"/>
    <n v="8"/>
    <s v="Windows 10"/>
    <n v="2.1800000000000002"/>
    <n v="750"/>
  </r>
  <r>
    <x v="3"/>
    <n v="4"/>
    <s v="Windows 7"/>
    <n v="1.54"/>
    <n v="1030.99"/>
  </r>
  <r>
    <x v="1"/>
    <n v="8"/>
    <s v="Windows 7"/>
    <n v="1.9"/>
    <n v="1495"/>
  </r>
  <r>
    <x v="3"/>
    <n v="8"/>
    <s v="Windows 7"/>
    <n v="1.7"/>
    <n v="1199"/>
  </r>
  <r>
    <x v="0"/>
    <n v="4"/>
    <s v="Chrome OS"/>
    <n v="1.29"/>
    <n v="615"/>
  </r>
  <r>
    <x v="1"/>
    <n v="4"/>
    <s v="Windows 10"/>
    <n v="2.4"/>
    <n v="387"/>
  </r>
  <r>
    <x v="1"/>
    <n v="4"/>
    <s v="Linux"/>
    <n v="2.2000000000000002"/>
    <n v="393.49"/>
  </r>
  <r>
    <x v="1"/>
    <n v="4"/>
    <s v="No OS"/>
    <n v="1.86"/>
    <n v="345.99"/>
  </r>
  <r>
    <x v="6"/>
    <n v="8"/>
    <s v="Windows 10"/>
    <n v="2.7"/>
    <n v="1599"/>
  </r>
  <r>
    <x v="0"/>
    <n v="4"/>
    <s v="Windows 10"/>
    <n v="1.4"/>
    <n v="818.35"/>
  </r>
  <r>
    <x v="9"/>
    <n v="4"/>
    <s v="Windows 7"/>
    <n v="2.4"/>
    <n v="1599"/>
  </r>
  <r>
    <x v="1"/>
    <n v="8"/>
    <s v="Windows 10"/>
    <n v="2.4"/>
    <n v="799"/>
  </r>
  <r>
    <x v="1"/>
    <n v="8"/>
    <s v="Windows 10"/>
    <n v="2.36"/>
    <n v="638.79999999999995"/>
  </r>
  <r>
    <x v="6"/>
    <n v="8"/>
    <s v="Windows 10"/>
    <n v="2.6"/>
    <n v="1599"/>
  </r>
  <r>
    <x v="1"/>
    <n v="4"/>
    <s v="Windows 10"/>
    <n v="1.96"/>
    <n v="500"/>
  </r>
  <r>
    <x v="6"/>
    <n v="16"/>
    <s v="Windows 10"/>
    <n v="4.3"/>
    <n v="2299"/>
  </r>
  <r>
    <x v="9"/>
    <n v="4"/>
    <s v="Windows 7"/>
    <n v="1.5"/>
    <n v="1135.1500000000001"/>
  </r>
  <r>
    <x v="9"/>
    <n v="4"/>
    <s v="Windows 7"/>
    <n v="1.5"/>
    <n v="1166.97"/>
  </r>
  <r>
    <x v="1"/>
    <n v="4"/>
    <s v="Chrome OS"/>
    <n v="2.2000000000000002"/>
    <n v="209"/>
  </r>
  <r>
    <x v="6"/>
    <n v="8"/>
    <s v="Windows 7"/>
    <n v="3"/>
    <n v="2899"/>
  </r>
  <r>
    <x v="1"/>
    <n v="16"/>
    <s v="Windows 10"/>
    <n v="2.4"/>
    <n v="1199"/>
  </r>
  <r>
    <x v="9"/>
    <n v="8"/>
    <s v="Windows 7"/>
    <n v="1.5"/>
    <n v="1413.1"/>
  </r>
  <r>
    <x v="6"/>
    <n v="8"/>
    <s v="Windows 10"/>
    <n v="2.9"/>
    <n v="1511.19"/>
  </r>
  <r>
    <x v="1"/>
    <n v="4"/>
    <s v="Windows 10"/>
    <n v="2.1"/>
    <n v="867"/>
  </r>
  <r>
    <x v="1"/>
    <n v="4"/>
    <s v="Windows 10"/>
    <n v="2.1"/>
    <n v="398"/>
  </r>
  <r>
    <x v="1"/>
    <n v="16"/>
    <s v="Windows 10"/>
    <n v="2.59"/>
    <n v="1339"/>
  </r>
  <r>
    <x v="0"/>
    <n v="8"/>
    <s v="Windows 10"/>
    <n v="1.1599999999999999"/>
    <n v="1699"/>
  </r>
  <r>
    <x v="1"/>
    <n v="4"/>
    <s v="Windows 7"/>
    <n v="2.2400000000000002"/>
    <n v="769.15"/>
  </r>
  <r>
    <x v="1"/>
    <n v="4"/>
    <s v="Windows 10"/>
    <n v="2.1"/>
    <n v="429"/>
  </r>
  <r>
    <x v="0"/>
    <n v="8"/>
    <s v="Windows 10"/>
    <n v="1.1599999999999999"/>
    <n v="1969"/>
  </r>
  <r>
    <x v="7"/>
    <n v="4"/>
    <s v="Android"/>
    <n v="0.69"/>
    <n v="549"/>
  </r>
  <r>
    <x v="0"/>
    <n v="8"/>
    <s v="Windows 10"/>
    <n v="1.23"/>
    <n v="1379"/>
  </r>
  <r>
    <x v="6"/>
    <n v="16"/>
    <s v="Windows 10"/>
    <n v="4.5999999999999996"/>
    <n v="2749.99"/>
  </r>
  <r>
    <x v="9"/>
    <n v="8"/>
    <s v="Windows 10"/>
    <n v="1.25"/>
    <n v="1029"/>
  </r>
  <r>
    <x v="0"/>
    <n v="16"/>
    <s v="Windows 10"/>
    <n v="1.05"/>
    <n v="2226"/>
  </r>
  <r>
    <x v="6"/>
    <n v="8"/>
    <s v="Windows 10"/>
    <n v="3.52"/>
    <n v="1312.49"/>
  </r>
  <r>
    <x v="0"/>
    <n v="4"/>
    <s v="Windows 10"/>
    <n v="1.35"/>
    <n v="196"/>
  </r>
  <r>
    <x v="0"/>
    <n v="8"/>
    <s v="Windows 10"/>
    <n v="1.1599999999999999"/>
    <n v="1690"/>
  </r>
  <r>
    <x v="3"/>
    <n v="8"/>
    <s v="Windows 7"/>
    <n v="1.43"/>
    <n v="1513"/>
  </r>
  <r>
    <x v="1"/>
    <n v="4"/>
    <s v="Linux"/>
    <n v="2.09"/>
    <n v="523.63"/>
  </r>
  <r>
    <x v="1"/>
    <n v="4"/>
    <s v="Windows 10"/>
    <n v="2"/>
    <n v="435"/>
  </r>
  <r>
    <x v="3"/>
    <n v="8"/>
    <s v="Windows 10"/>
    <n v="1.8"/>
    <n v="1669"/>
  </r>
  <r>
    <x v="7"/>
    <n v="4"/>
    <s v="Windows 10"/>
    <n v="0.69"/>
    <n v="479"/>
  </r>
  <r>
    <x v="9"/>
    <n v="8"/>
    <s v="Windows 7"/>
    <n v="1.26"/>
    <n v="1895"/>
  </r>
  <r>
    <x v="1"/>
    <n v="8"/>
    <s v="No OS"/>
    <n v="2.4"/>
    <n v="989"/>
  </r>
  <r>
    <x v="6"/>
    <n v="8"/>
    <s v="Windows 10"/>
    <n v="3.35"/>
    <n v="1129"/>
  </r>
  <r>
    <x v="1"/>
    <n v="8"/>
    <s v="Windows 10"/>
    <n v="2.04"/>
    <n v="629"/>
  </r>
  <r>
    <x v="3"/>
    <n v="8"/>
    <s v="Windows 7"/>
    <n v="1.8"/>
    <n v="2050.38"/>
  </r>
  <r>
    <x v="3"/>
    <n v="4"/>
    <s v="Windows 10"/>
    <n v="1.5"/>
    <n v="278"/>
  </r>
  <r>
    <x v="1"/>
    <n v="8"/>
    <s v="Windows 10"/>
    <n v="1.84"/>
    <n v="752"/>
  </r>
  <r>
    <x v="1"/>
    <n v="4"/>
    <s v="Windows 10"/>
    <n v="2.23"/>
    <n v="616"/>
  </r>
  <r>
    <x v="1"/>
    <n v="16"/>
    <s v="Windows 10"/>
    <n v="2.5"/>
    <n v="1099"/>
  </r>
  <r>
    <x v="6"/>
    <n v="8"/>
    <s v="Windows 7"/>
    <n v="3"/>
    <n v="3949.4"/>
  </r>
  <r>
    <x v="1"/>
    <n v="8"/>
    <s v="Windows 10"/>
    <n v="2.5"/>
    <n v="784"/>
  </r>
  <r>
    <x v="6"/>
    <n v="16"/>
    <s v="Windows 10"/>
    <n v="3.78"/>
    <n v="2399"/>
  </r>
  <r>
    <x v="1"/>
    <n v="8"/>
    <s v="Windows 7"/>
    <n v="1.88"/>
    <n v="2171.7199999999998"/>
  </r>
  <r>
    <x v="3"/>
    <n v="16"/>
    <s v="Windows 10"/>
    <n v="2.8"/>
    <n v="2440"/>
  </r>
  <r>
    <x v="1"/>
    <n v="8"/>
    <s v="Windows 10"/>
    <n v="2.4"/>
    <n v="1142.8"/>
  </r>
  <r>
    <x v="0"/>
    <n v="8"/>
    <s v="Windows 10"/>
    <n v="1.48"/>
    <n v="1629"/>
  </r>
  <r>
    <x v="1"/>
    <n v="8"/>
    <s v="Windows 7"/>
    <n v="2.59"/>
    <n v="2229"/>
  </r>
  <r>
    <x v="0"/>
    <n v="8"/>
    <s v="Windows 10"/>
    <n v="1.48"/>
    <n v="1799"/>
  </r>
  <r>
    <x v="1"/>
    <n v="8"/>
    <s v="Windows 7"/>
    <n v="2"/>
    <n v="1899"/>
  </r>
  <r>
    <x v="9"/>
    <n v="8"/>
    <s v="Windows 7"/>
    <n v="1.26"/>
    <n v="2296.9499999999998"/>
  </r>
  <r>
    <x v="1"/>
    <n v="8"/>
    <s v="Windows 10"/>
    <n v="2.1800000000000002"/>
    <n v="1009.9"/>
  </r>
  <r>
    <x v="1"/>
    <n v="8"/>
    <s v="Windows 7"/>
    <n v="1.88"/>
    <n v="1579"/>
  </r>
  <r>
    <x v="3"/>
    <n v="8"/>
    <s v="Windows 10"/>
    <n v="1.27"/>
    <n v="2339"/>
  </r>
  <r>
    <x v="1"/>
    <n v="4"/>
    <s v="No OS"/>
    <n v="1.9"/>
    <n v="339"/>
  </r>
  <r>
    <x v="1"/>
    <n v="4"/>
    <s v="Windows 10"/>
    <n v="1.86"/>
    <n v="297"/>
  </r>
  <r>
    <x v="1"/>
    <n v="8"/>
    <s v="No OS"/>
    <n v="2.3199999999999998"/>
    <n v="599"/>
  </r>
  <r>
    <x v="1"/>
    <n v="8"/>
    <s v="Windows 10"/>
    <n v="2.62"/>
    <n v="1199"/>
  </r>
  <r>
    <x v="1"/>
    <n v="8"/>
    <s v="Windows 10"/>
    <n v="2.04"/>
    <n v="2250.6799999999998"/>
  </r>
  <r>
    <x v="1"/>
    <n v="4"/>
    <s v="Windows 10"/>
    <n v="1.91"/>
    <n v="478.89"/>
  </r>
  <r>
    <x v="6"/>
    <n v="16"/>
    <s v="Windows 10"/>
    <n v="2.7"/>
    <n v="1492.8"/>
  </r>
  <r>
    <x v="3"/>
    <n v="12"/>
    <s v="Windows 7"/>
    <n v="1.4"/>
    <n v="2299"/>
  </r>
  <r>
    <x v="1"/>
    <n v="8"/>
    <s v="Windows 10"/>
    <n v="2.5"/>
    <n v="788.49"/>
  </r>
  <r>
    <x v="0"/>
    <n v="8"/>
    <s v="Windows 10"/>
    <n v="1.48"/>
    <n v="2041"/>
  </r>
  <r>
    <x v="3"/>
    <n v="8"/>
    <s v="Windows 7"/>
    <n v="1.7"/>
    <n v="1499"/>
  </r>
  <r>
    <x v="3"/>
    <n v="16"/>
    <s v="Windows 10"/>
    <n v="1.7"/>
    <n v="1769"/>
  </r>
  <r>
    <x v="1"/>
    <n v="8"/>
    <s v="Windows 10"/>
    <n v="2.62"/>
    <n v="899"/>
  </r>
  <r>
    <x v="1"/>
    <n v="8"/>
    <s v="Windows 10"/>
    <n v="2.2000000000000002"/>
    <n v="459"/>
  </r>
  <r>
    <x v="1"/>
    <n v="4"/>
    <s v="No OS"/>
    <n v="2.1"/>
    <n v="476.99"/>
  </r>
  <r>
    <x v="1"/>
    <n v="8"/>
    <s v="Windows 10"/>
    <n v="2.62"/>
    <n v="1498"/>
  </r>
  <r>
    <x v="1"/>
    <n v="8"/>
    <s v="Windows 10"/>
    <n v="1.95"/>
    <n v="1390"/>
  </r>
  <r>
    <x v="1"/>
    <n v="4"/>
    <s v="Windows 10"/>
    <n v="2.2000000000000002"/>
    <n v="468"/>
  </r>
  <r>
    <x v="3"/>
    <n v="2"/>
    <s v="Windows 10"/>
    <n v="1.44"/>
    <n v="249"/>
  </r>
  <r>
    <x v="1"/>
    <n v="8"/>
    <s v="Windows 10"/>
    <n v="2.2000000000000002"/>
    <n v="839"/>
  </r>
  <r>
    <x v="1"/>
    <n v="8"/>
    <s v="Windows 10"/>
    <n v="1.96"/>
    <n v="679"/>
  </r>
  <r>
    <x v="1"/>
    <n v="16"/>
    <s v="Windows 10"/>
    <n v="2.1"/>
    <n v="1159"/>
  </r>
  <r>
    <x v="1"/>
    <n v="4"/>
    <s v="Windows 10"/>
    <n v="2.2000000000000002"/>
    <n v="369"/>
  </r>
  <r>
    <x v="1"/>
    <n v="4"/>
    <s v="No OS"/>
    <n v="2.1"/>
    <n v="398"/>
  </r>
  <r>
    <x v="1"/>
    <n v="8"/>
    <s v="No OS"/>
    <n v="2.2000000000000002"/>
    <n v="709"/>
  </r>
  <r>
    <x v="3"/>
    <n v="4"/>
    <s v="Windows 10"/>
    <n v="2"/>
    <n v="769"/>
  </r>
  <r>
    <x v="1"/>
    <n v="4"/>
    <s v="Windows 7"/>
    <n v="2.3199999999999998"/>
    <n v="825"/>
  </r>
  <r>
    <x v="1"/>
    <n v="16"/>
    <s v="Windows 10"/>
    <n v="3.31"/>
    <n v="1305"/>
  </r>
  <r>
    <x v="1"/>
    <n v="16"/>
    <s v="Windows 10"/>
    <n v="1.91"/>
    <n v="2153.37"/>
  </r>
  <r>
    <x v="1"/>
    <n v="4"/>
    <s v="Windows 10"/>
    <n v="2.0699999999999998"/>
    <n v="650"/>
  </r>
  <r>
    <x v="3"/>
    <n v="8"/>
    <s v="Windows 10"/>
    <n v="1.36"/>
    <n v="1637"/>
  </r>
  <r>
    <x v="1"/>
    <n v="6"/>
    <s v="Windows 10"/>
    <n v="1.54"/>
    <n v="831"/>
  </r>
  <r>
    <x v="1"/>
    <n v="8"/>
    <s v="Linux"/>
    <n v="1.98"/>
    <n v="895.01"/>
  </r>
  <r>
    <x v="1"/>
    <n v="4"/>
    <s v="Windows 10"/>
    <n v="2.1"/>
    <n v="333"/>
  </r>
  <r>
    <x v="1"/>
    <n v="6"/>
    <s v="Windows 10"/>
    <n v="2.1800000000000002"/>
    <n v="799"/>
  </r>
  <r>
    <x v="1"/>
    <n v="8"/>
    <s v="Windows 10"/>
    <n v="2.5910000000000002"/>
    <n v="909"/>
  </r>
  <r>
    <x v="1"/>
    <n v="16"/>
    <s v="Windows 10"/>
    <n v="2.09"/>
    <n v="1179"/>
  </r>
  <r>
    <x v="1"/>
    <n v="4"/>
    <s v="Windows 10"/>
    <n v="2.23"/>
    <n v="691"/>
  </r>
  <r>
    <x v="0"/>
    <n v="8"/>
    <s v="Linux"/>
    <n v="1.23"/>
    <n v="1099"/>
  </r>
  <r>
    <x v="6"/>
    <n v="16"/>
    <s v="Windows 10"/>
    <n v="4.2"/>
    <n v="2599"/>
  </r>
  <r>
    <x v="1"/>
    <n v="8"/>
    <s v="Windows 10"/>
    <n v="2.4"/>
    <n v="819"/>
  </r>
  <r>
    <x v="13"/>
    <n v="4"/>
    <s v="Chrome OS"/>
    <n v="1.1499999999999999"/>
    <n v="659"/>
  </r>
  <r>
    <x v="1"/>
    <n v="4"/>
    <s v="Windows 10"/>
    <n v="1.86"/>
    <n v="485"/>
  </r>
  <r>
    <x v="4"/>
    <n v="8"/>
    <s v="Mac OS X"/>
    <n v="0.92"/>
    <n v="1163"/>
  </r>
  <r>
    <x v="0"/>
    <n v="8"/>
    <s v="Windows 10"/>
    <n v="1.6"/>
    <n v="1199"/>
  </r>
  <r>
    <x v="1"/>
    <n v="12"/>
    <s v="Windows 10"/>
    <n v="2.21"/>
    <n v="1327"/>
  </r>
  <r>
    <x v="1"/>
    <n v="4"/>
    <s v="No OS"/>
    <n v="1.9"/>
    <n v="368"/>
  </r>
  <r>
    <x v="6"/>
    <n v="16"/>
    <s v="Windows 10"/>
    <n v="4.3"/>
    <n v="2150"/>
  </r>
  <r>
    <x v="1"/>
    <n v="4"/>
    <s v="Linux"/>
    <n v="2.1"/>
    <n v="272"/>
  </r>
  <r>
    <x v="6"/>
    <n v="16"/>
    <s v="Windows 10"/>
    <n v="2.4300000000000002"/>
    <n v="2048.9"/>
  </r>
  <r>
    <x v="1"/>
    <n v="4"/>
    <s v="Windows 10"/>
    <n v="2.2999999999999998"/>
    <n v="499"/>
  </r>
  <r>
    <x v="1"/>
    <n v="8"/>
    <s v="No OS"/>
    <n v="2.2000000000000002"/>
    <n v="629"/>
  </r>
  <r>
    <x v="1"/>
    <n v="16"/>
    <s v="Windows 10"/>
    <n v="2"/>
    <n v="1285"/>
  </r>
  <r>
    <x v="0"/>
    <n v="16"/>
    <s v="Windows 10"/>
    <n v="1.2"/>
    <n v="2680"/>
  </r>
  <r>
    <x v="1"/>
    <n v="8"/>
    <s v="Windows 10"/>
    <n v="2.2000000000000002"/>
    <n v="1169"/>
  </r>
  <r>
    <x v="1"/>
    <n v="8"/>
    <s v="Windows 10"/>
    <n v="2.36"/>
    <n v="889"/>
  </r>
  <r>
    <x v="1"/>
    <n v="8"/>
    <s v="Windows 10"/>
    <n v="1.91"/>
    <n v="579"/>
  </r>
  <r>
    <x v="1"/>
    <n v="4"/>
    <s v="Windows 10"/>
    <n v="2.2000000000000002"/>
    <n v="299"/>
  </r>
  <r>
    <x v="6"/>
    <n v="8"/>
    <s v="Windows 10"/>
    <n v="3.3"/>
    <n v="629"/>
  </r>
  <r>
    <x v="1"/>
    <n v="16"/>
    <s v="Windows 10"/>
    <n v="2.2000000000000002"/>
    <n v="2449"/>
  </r>
  <r>
    <x v="4"/>
    <n v="8"/>
    <s v="Mac OS X"/>
    <n v="0.92"/>
    <n v="1279"/>
  </r>
  <r>
    <x v="1"/>
    <n v="16"/>
    <s v="Windows 10"/>
    <n v="2.2000000000000002"/>
    <n v="1749"/>
  </r>
  <r>
    <x v="6"/>
    <n v="16"/>
    <s v="Windows 10"/>
    <n v="2.4300000000000002"/>
    <n v="1948.99"/>
  </r>
  <r>
    <x v="1"/>
    <n v="8"/>
    <s v="Windows 10"/>
    <n v="2.1909999999999998"/>
    <n v="999"/>
  </r>
  <r>
    <x v="6"/>
    <n v="16"/>
    <s v="Windows 10"/>
    <n v="2.9"/>
    <n v="1949"/>
  </r>
  <r>
    <x v="5"/>
    <n v="2"/>
    <s v="Chrome OS"/>
    <n v="1.3"/>
    <n v="174"/>
  </r>
  <r>
    <x v="6"/>
    <n v="4"/>
    <s v="Windows 10"/>
    <n v="3.3"/>
    <n v="598"/>
  </r>
  <r>
    <x v="6"/>
    <n v="8"/>
    <s v="No OS"/>
    <n v="2.8"/>
    <n v="539"/>
  </r>
  <r>
    <x v="1"/>
    <n v="8"/>
    <s v="Windows 10"/>
    <n v="2.6"/>
    <n v="1272"/>
  </r>
  <r>
    <x v="3"/>
    <n v="8"/>
    <s v="Windows 10"/>
    <n v="1.2"/>
    <n v="1149"/>
  </r>
  <r>
    <x v="1"/>
    <n v="8"/>
    <s v="Windows 10"/>
    <n v="2.2999999999999998"/>
    <n v="1529"/>
  </r>
  <r>
    <x v="1"/>
    <n v="8"/>
    <s v="Windows 10"/>
    <n v="2.2000000000000002"/>
    <n v="1476.11"/>
  </r>
  <r>
    <x v="1"/>
    <n v="6"/>
    <s v="Windows 10"/>
    <n v="2.1"/>
    <n v="529"/>
  </r>
  <r>
    <x v="9"/>
    <n v="8"/>
    <s v="Windows 7"/>
    <n v="1.26"/>
    <n v="1713.37"/>
  </r>
  <r>
    <x v="15"/>
    <n v="4"/>
    <s v="Windows 10"/>
    <n v="2.08"/>
    <n v="509"/>
  </r>
  <r>
    <x v="1"/>
    <n v="4"/>
    <s v="Windows 10"/>
    <n v="2.65"/>
    <n v="309"/>
  </r>
  <r>
    <x v="0"/>
    <n v="8"/>
    <s v="Windows 10"/>
    <n v="1.29"/>
    <n v="1477"/>
  </r>
  <r>
    <x v="1"/>
    <n v="4"/>
    <s v="Linux"/>
    <n v="2.1800000000000002"/>
    <n v="521.86"/>
  </r>
  <r>
    <x v="1"/>
    <n v="16"/>
    <s v="Windows 10"/>
    <n v="2.6"/>
    <n v="1029"/>
  </r>
  <r>
    <x v="1"/>
    <n v="8"/>
    <s v="Windows 10"/>
    <n v="2.2000000000000002"/>
    <n v="1149"/>
  </r>
  <r>
    <x v="9"/>
    <n v="16"/>
    <s v="Windows 10"/>
    <n v="1.3"/>
    <n v="1650"/>
  </r>
  <r>
    <x v="3"/>
    <n v="16"/>
    <s v="Windows 10"/>
    <n v="1.95"/>
    <n v="3499"/>
  </r>
  <r>
    <x v="1"/>
    <n v="8"/>
    <s v="Windows 10"/>
    <n v="2.2999999999999998"/>
    <n v="469.01"/>
  </r>
  <r>
    <x v="6"/>
    <n v="16"/>
    <s v="Windows 10"/>
    <n v="2.7"/>
    <n v="1598"/>
  </r>
  <r>
    <x v="5"/>
    <n v="4"/>
    <s v="Mac OS X"/>
    <n v="1.08"/>
    <n v="959"/>
  </r>
  <r>
    <x v="1"/>
    <n v="4"/>
    <s v="Windows 10"/>
    <n v="2.1"/>
    <n v="478"/>
  </r>
  <r>
    <x v="3"/>
    <n v="8"/>
    <s v="Windows 7"/>
    <n v="1.54"/>
    <n v="2198.19"/>
  </r>
  <r>
    <x v="1"/>
    <n v="4"/>
    <s v="Windows 7"/>
    <n v="2.2400000000000002"/>
    <n v="737"/>
  </r>
  <r>
    <x v="1"/>
    <n v="8"/>
    <s v="Windows 10"/>
    <n v="2.2999999999999998"/>
    <n v="1169"/>
  </r>
  <r>
    <x v="0"/>
    <n v="16"/>
    <s v="Windows 10"/>
    <n v="1.4"/>
    <n v="1499"/>
  </r>
  <r>
    <x v="1"/>
    <n v="6"/>
    <s v="Windows 10"/>
    <n v="2.2000000000000002"/>
    <n v="597.57000000000005"/>
  </r>
  <r>
    <x v="0"/>
    <n v="8"/>
    <s v="Windows 10"/>
    <n v="1.45"/>
    <n v="1280"/>
  </r>
  <r>
    <x v="1"/>
    <n v="4"/>
    <s v="Linux"/>
    <n v="2.4"/>
    <n v="361.8"/>
  </r>
  <r>
    <x v="6"/>
    <n v="16"/>
    <s v="Windows 10"/>
    <n v="2.77"/>
    <n v="1799"/>
  </r>
  <r>
    <x v="3"/>
    <n v="4"/>
    <s v="Windows 7"/>
    <n v="1.54"/>
    <n v="1099.99"/>
  </r>
  <r>
    <x v="1"/>
    <n v="16"/>
    <s v="Windows 10"/>
    <n v="2.5"/>
    <n v="1600"/>
  </r>
  <r>
    <x v="3"/>
    <n v="4"/>
    <s v="Windows 10"/>
    <n v="1.6"/>
    <n v="875"/>
  </r>
  <r>
    <x v="1"/>
    <n v="16"/>
    <s v="Windows 10"/>
    <n v="2.34"/>
    <n v="2325"/>
  </r>
  <r>
    <x v="1"/>
    <n v="8"/>
    <s v="No OS"/>
    <n v="2.2999999999999998"/>
    <n v="573"/>
  </r>
  <r>
    <x v="0"/>
    <n v="8"/>
    <s v="Windows 10"/>
    <n v="1.24"/>
    <n v="1813"/>
  </r>
  <r>
    <x v="1"/>
    <n v="4"/>
    <s v="Linux"/>
    <n v="2.2000000000000002"/>
    <n v="324"/>
  </r>
  <r>
    <x v="1"/>
    <n v="4"/>
    <s v="Windows 10"/>
    <n v="1.86"/>
    <n v="399"/>
  </r>
  <r>
    <x v="1"/>
    <n v="6"/>
    <s v="Windows 10"/>
    <n v="2.4"/>
    <n v="569"/>
  </r>
  <r>
    <x v="3"/>
    <n v="8"/>
    <s v="Windows 10"/>
    <n v="1.9"/>
    <n v="1072"/>
  </r>
  <r>
    <x v="1"/>
    <n v="4"/>
    <s v="Windows 10"/>
    <n v="2.2000000000000002"/>
    <n v="443.99"/>
  </r>
  <r>
    <x v="1"/>
    <n v="4"/>
    <s v="Windows 10"/>
    <n v="2"/>
    <n v="339"/>
  </r>
  <r>
    <x v="6"/>
    <n v="16"/>
    <s v="Windows 10"/>
    <n v="4"/>
    <n v="1900"/>
  </r>
  <r>
    <x v="1"/>
    <n v="4"/>
    <s v="Windows 10"/>
    <n v="2.29"/>
    <n v="490"/>
  </r>
  <r>
    <x v="1"/>
    <n v="8"/>
    <s v="Windows 7"/>
    <n v="2.3199999999999998"/>
    <n v="895"/>
  </r>
  <r>
    <x v="1"/>
    <n v="8"/>
    <s v="Windows 10"/>
    <n v="2.4"/>
    <n v="1229"/>
  </r>
  <r>
    <x v="3"/>
    <n v="4"/>
    <s v="Windows 10"/>
    <n v="1.8"/>
    <n v="833.01"/>
  </r>
  <r>
    <x v="0"/>
    <n v="8"/>
    <s v="Windows 10"/>
    <n v="1.2"/>
    <n v="729"/>
  </r>
  <r>
    <x v="1"/>
    <n v="6"/>
    <s v="Windows 10"/>
    <n v="2.2999999999999998"/>
    <n v="459"/>
  </r>
  <r>
    <x v="1"/>
    <n v="4"/>
    <s v="Linux"/>
    <n v="2.4"/>
    <n v="289"/>
  </r>
  <r>
    <x v="1"/>
    <n v="2"/>
    <s v="Windows 10"/>
    <n v="2.2000000000000002"/>
    <n v="379"/>
  </r>
  <r>
    <x v="1"/>
    <n v="8"/>
    <s v="Windows 10"/>
    <n v="2.6"/>
    <n v="899"/>
  </r>
  <r>
    <x v="1"/>
    <n v="6"/>
    <s v="Windows 10"/>
    <n v="2.04"/>
    <n v="549.99"/>
  </r>
  <r>
    <x v="1"/>
    <n v="8"/>
    <s v="Linux"/>
    <n v="2.2999999999999998"/>
    <n v="805.99"/>
  </r>
  <r>
    <x v="5"/>
    <n v="2"/>
    <s v="Windows 10"/>
    <n v="1.17"/>
    <n v="209"/>
  </r>
  <r>
    <x v="1"/>
    <n v="4"/>
    <s v="Windows 10"/>
    <n v="2.2000000000000002"/>
    <n v="720.32"/>
  </r>
  <r>
    <x v="3"/>
    <n v="4"/>
    <s v="Windows 10"/>
    <n v="1.8"/>
    <n v="638"/>
  </r>
  <r>
    <x v="0"/>
    <n v="16"/>
    <s v="Windows 10"/>
    <n v="1.3"/>
    <n v="1499"/>
  </r>
  <r>
    <x v="3"/>
    <n v="2"/>
    <s v="Windows 10"/>
    <n v="1.5"/>
    <n v="229"/>
  </r>
  <r>
    <x v="1"/>
    <n v="6"/>
    <s v="Windows 10"/>
    <n v="2.19"/>
    <n v="764"/>
  </r>
  <r>
    <x v="1"/>
    <n v="4"/>
    <s v="Windows 10"/>
    <n v="2.2000000000000002"/>
    <n v="36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5">
  <r>
    <x v="0"/>
    <x v="0"/>
    <s v="Ultrabook"/>
    <x v="0"/>
    <n v="8"/>
    <x v="0"/>
    <n v="1.37"/>
    <x v="0"/>
    <s v="Standard"/>
    <x v="0"/>
    <x v="0"/>
    <n v="4096000"/>
    <s v="No"/>
    <n v="0"/>
    <s v="Yes"/>
    <s v="Yes"/>
    <s v="Intel"/>
    <n v="2.2999999999999998"/>
    <s v="Core i5"/>
    <n v="128"/>
    <n v="0"/>
    <s v="SSD"/>
    <s v="No"/>
    <s v="Intel"/>
    <s v="Iris Plus Graphics 640"/>
  </r>
  <r>
    <x v="0"/>
    <x v="1"/>
    <s v="Ultrabook"/>
    <x v="0"/>
    <n v="8"/>
    <x v="0"/>
    <n v="1.34"/>
    <x v="1"/>
    <s v="Standard"/>
    <x v="1"/>
    <x v="1"/>
    <n v="1296000"/>
    <s v="No"/>
    <n v="0"/>
    <s v="No"/>
    <s v="No"/>
    <s v="Intel"/>
    <n v="1.8"/>
    <s v="Core i5"/>
    <n v="128"/>
    <n v="0"/>
    <s v="Flash Storage"/>
    <s v="No"/>
    <s v="Intel"/>
    <s v="HD Graphics 6000"/>
  </r>
  <r>
    <x v="0"/>
    <x v="2"/>
    <s v="Notebook"/>
    <x v="1"/>
    <n v="8"/>
    <x v="1"/>
    <n v="1.86"/>
    <x v="2"/>
    <s v="Full HD"/>
    <x v="2"/>
    <x v="2"/>
    <n v="2073600"/>
    <s v="No"/>
    <n v="0"/>
    <s v="No"/>
    <s v="No"/>
    <s v="Intel"/>
    <n v="2.5"/>
    <s v="Core i5 7200U"/>
    <n v="256"/>
    <n v="0"/>
    <s v="SSD"/>
    <s v="No"/>
    <s v="Intel"/>
    <s v="HD Graphics 620"/>
  </r>
  <r>
    <x v="0"/>
    <x v="0"/>
    <s v="Ultrabook"/>
    <x v="2"/>
    <n v="16"/>
    <x v="0"/>
    <n v="1.83"/>
    <x v="3"/>
    <s v="Standard"/>
    <x v="3"/>
    <x v="3"/>
    <n v="5184000"/>
    <s v="No"/>
    <n v="0"/>
    <s v="Yes"/>
    <s v="Yes"/>
    <s v="Intel"/>
    <n v="2.7"/>
    <s v="Core i7"/>
    <n v="512"/>
    <n v="0"/>
    <s v="SSD"/>
    <s v="No"/>
    <s v="AMD"/>
    <s v="Radeon Pro 455"/>
  </r>
  <r>
    <x v="0"/>
    <x v="0"/>
    <s v="Ultrabook"/>
    <x v="0"/>
    <n v="8"/>
    <x v="0"/>
    <n v="1.37"/>
    <x v="4"/>
    <s v="Standard"/>
    <x v="0"/>
    <x v="0"/>
    <n v="4096000"/>
    <s v="No"/>
    <n v="0"/>
    <s v="Yes"/>
    <s v="Yes"/>
    <s v="Intel"/>
    <n v="3.1"/>
    <s v="Core i5"/>
    <n v="256"/>
    <n v="0"/>
    <s v="SSD"/>
    <s v="No"/>
    <s v="Intel"/>
    <s v="Iris Plus Graphics 650"/>
  </r>
  <r>
    <x v="0"/>
    <x v="3"/>
    <s v="Notebook"/>
    <x v="1"/>
    <n v="4"/>
    <x v="2"/>
    <n v="2.1"/>
    <x v="5"/>
    <s v="Standard"/>
    <x v="4"/>
    <x v="4"/>
    <n v="1049088"/>
    <s v="No"/>
    <n v="0"/>
    <s v="No"/>
    <s v="No"/>
    <s v="AMD"/>
    <n v="3"/>
    <s v="A9-Series 9420"/>
    <n v="500"/>
    <n v="0"/>
    <s v="HDD"/>
    <s v="No"/>
    <s v="AMD"/>
    <s v="Radeon R5"/>
  </r>
  <r>
    <x v="0"/>
    <x v="0"/>
    <s v="Ultrabook"/>
    <x v="2"/>
    <n v="16"/>
    <x v="3"/>
    <n v="2.04"/>
    <x v="6"/>
    <s v="Standard"/>
    <x v="3"/>
    <x v="3"/>
    <n v="5184000"/>
    <s v="No"/>
    <n v="0"/>
    <s v="Yes"/>
    <s v="Yes"/>
    <s v="Intel"/>
    <n v="2.2000000000000002"/>
    <s v="Core i7"/>
    <n v="256"/>
    <n v="0"/>
    <s v="Flash Storage"/>
    <s v="No"/>
    <s v="Intel"/>
    <s v="Iris Pro Graphics"/>
  </r>
  <r>
    <x v="0"/>
    <x v="1"/>
    <s v="Ultrabook"/>
    <x v="0"/>
    <n v="8"/>
    <x v="0"/>
    <n v="1.34"/>
    <x v="7"/>
    <s v="Standard"/>
    <x v="1"/>
    <x v="1"/>
    <n v="1296000"/>
    <s v="No"/>
    <n v="0"/>
    <s v="No"/>
    <s v="No"/>
    <s v="Intel"/>
    <n v="1.8"/>
    <s v="Core i5"/>
    <n v="256"/>
    <n v="0"/>
    <s v="Flash Storage"/>
    <s v="No"/>
    <s v="Intel"/>
    <s v="HD Graphics 6000"/>
  </r>
  <r>
    <x v="0"/>
    <x v="4"/>
    <s v="Ultrabook"/>
    <x v="3"/>
    <n v="16"/>
    <x v="2"/>
    <n v="1.3"/>
    <x v="8"/>
    <s v="Full HD"/>
    <x v="2"/>
    <x v="2"/>
    <n v="2073600"/>
    <s v="No"/>
    <n v="0"/>
    <s v="No"/>
    <s v="No"/>
    <s v="Intel"/>
    <n v="1.8"/>
    <s v="Core i7 8550U"/>
    <n v="512"/>
    <n v="0"/>
    <s v="SSD"/>
    <s v="No"/>
    <s v="Nvidia"/>
    <s v="GeForce MX150"/>
  </r>
  <r>
    <x v="0"/>
    <x v="5"/>
    <s v="Ultrabook"/>
    <x v="3"/>
    <n v="8"/>
    <x v="2"/>
    <n v="1.6"/>
    <x v="9"/>
    <s v="Full HD"/>
    <x v="2"/>
    <x v="2"/>
    <n v="2073600"/>
    <s v="No"/>
    <n v="0"/>
    <s v="Yes"/>
    <s v="No"/>
    <s v="Intel"/>
    <n v="1.6"/>
    <s v="Core i5 8250U"/>
    <n v="256"/>
    <n v="0"/>
    <s v="SSD"/>
    <s v="No"/>
    <s v="Intel"/>
    <s v="UHD Graphics 620"/>
  </r>
  <r>
    <x v="0"/>
    <x v="2"/>
    <s v="Notebook"/>
    <x v="1"/>
    <n v="4"/>
    <x v="1"/>
    <n v="1.86"/>
    <x v="10"/>
    <s v="Standard"/>
    <x v="4"/>
    <x v="4"/>
    <n v="1049088"/>
    <s v="No"/>
    <n v="0"/>
    <s v="No"/>
    <s v="No"/>
    <s v="Intel"/>
    <n v="2.5"/>
    <s v="Core i5 7200U"/>
    <n v="500"/>
    <n v="0"/>
    <s v="HDD"/>
    <s v="No"/>
    <s v="Intel"/>
    <s v="HD Graphics 620"/>
  </r>
  <r>
    <x v="0"/>
    <x v="2"/>
    <s v="Notebook"/>
    <x v="1"/>
    <n v="4"/>
    <x v="1"/>
    <n v="1.86"/>
    <x v="11"/>
    <s v="Full HD"/>
    <x v="2"/>
    <x v="2"/>
    <n v="2073600"/>
    <s v="No"/>
    <n v="0"/>
    <s v="No"/>
    <s v="No"/>
    <s v="Intel"/>
    <n v="2"/>
    <s v="Core i3 6006U"/>
    <n v="500"/>
    <n v="0"/>
    <s v="HDD"/>
    <s v="No"/>
    <s v="Intel"/>
    <s v="HD Graphics 520"/>
  </r>
  <r>
    <x v="0"/>
    <x v="0"/>
    <s v="Ultrabook"/>
    <x v="2"/>
    <n v="16"/>
    <x v="0"/>
    <n v="1.83"/>
    <x v="12"/>
    <s v="Standard"/>
    <x v="3"/>
    <x v="3"/>
    <n v="5184000"/>
    <s v="No"/>
    <n v="0"/>
    <s v="Yes"/>
    <s v="Yes"/>
    <s v="Intel"/>
    <n v="2.8"/>
    <s v="Core i7"/>
    <n v="256"/>
    <n v="0"/>
    <s v="SSD"/>
    <s v="No"/>
    <s v="AMD"/>
    <s v="Radeon Pro 555"/>
  </r>
  <r>
    <x v="0"/>
    <x v="6"/>
    <s v="Notebook"/>
    <x v="1"/>
    <n v="4"/>
    <x v="2"/>
    <n v="2.2000000000000002"/>
    <x v="13"/>
    <s v="Full HD"/>
    <x v="2"/>
    <x v="2"/>
    <n v="2073600"/>
    <s v="No"/>
    <n v="0"/>
    <s v="No"/>
    <s v="No"/>
    <s v="Intel"/>
    <n v="2"/>
    <s v="Core i3 6006U"/>
    <n v="256"/>
    <n v="0"/>
    <s v="SSD"/>
    <s v="No"/>
    <s v="AMD"/>
    <s v="Radeon R5 M430"/>
  </r>
  <r>
    <x v="0"/>
    <x v="7"/>
    <s v="Ultrabook"/>
    <x v="4"/>
    <n v="8"/>
    <x v="0"/>
    <n v="0.92"/>
    <x v="14"/>
    <s v="Standard"/>
    <x v="5"/>
    <x v="5"/>
    <n v="3317760"/>
    <s v="No"/>
    <n v="0"/>
    <s v="Yes"/>
    <s v="Yes"/>
    <s v="Intel"/>
    <n v="1.2"/>
    <s v="Core M m3"/>
    <n v="256"/>
    <n v="0"/>
    <s v="SSD"/>
    <s v="No"/>
    <s v="Intel"/>
    <s v="HD Graphics 615"/>
  </r>
  <r>
    <x v="0"/>
    <x v="0"/>
    <s v="Ultrabook"/>
    <x v="0"/>
    <n v="8"/>
    <x v="0"/>
    <n v="1.37"/>
    <x v="15"/>
    <s v="Standard"/>
    <x v="0"/>
    <x v="0"/>
    <n v="4096000"/>
    <s v="No"/>
    <n v="0"/>
    <s v="Yes"/>
    <s v="Yes"/>
    <s v="Intel"/>
    <n v="2.2999999999999998"/>
    <s v="Core i5"/>
    <n v="256"/>
    <n v="0"/>
    <s v="SSD"/>
    <s v="No"/>
    <s v="Intel"/>
    <s v="Iris Plus Graphics 640"/>
  </r>
  <r>
    <x v="0"/>
    <x v="6"/>
    <s v="Notebook"/>
    <x v="1"/>
    <n v="8"/>
    <x v="2"/>
    <n v="2.2000000000000002"/>
    <x v="16"/>
    <s v="Full HD"/>
    <x v="2"/>
    <x v="2"/>
    <n v="2073600"/>
    <s v="No"/>
    <n v="0"/>
    <s v="No"/>
    <s v="No"/>
    <s v="Intel"/>
    <n v="2.7"/>
    <s v="Core i7 7500U"/>
    <n v="256"/>
    <n v="0"/>
    <s v="SSD"/>
    <s v="No"/>
    <s v="AMD"/>
    <s v="Radeon R5 M430"/>
  </r>
  <r>
    <x v="0"/>
    <x v="0"/>
    <s v="Ultrabook"/>
    <x v="2"/>
    <n v="16"/>
    <x v="0"/>
    <n v="1.83"/>
    <x v="17"/>
    <s v="Standard"/>
    <x v="3"/>
    <x v="3"/>
    <n v="5184000"/>
    <s v="No"/>
    <n v="0"/>
    <s v="Yes"/>
    <s v="Yes"/>
    <s v="Intel"/>
    <n v="2.9"/>
    <s v="Core i7"/>
    <n v="512"/>
    <n v="0"/>
    <s v="SSD"/>
    <s v="No"/>
    <s v="AMD"/>
    <s v="Radeon Pro 560"/>
  </r>
  <r>
    <x v="0"/>
    <x v="8"/>
    <s v="Notebook"/>
    <x v="1"/>
    <n v="8"/>
    <x v="1"/>
    <n v="2.2000000000000002"/>
    <x v="18"/>
    <s v="Full HD"/>
    <x v="2"/>
    <x v="2"/>
    <n v="2073600"/>
    <s v="No"/>
    <n v="0"/>
    <s v="No"/>
    <s v="No"/>
    <s v="Intel"/>
    <n v="2.4"/>
    <s v="Core i3 7100U"/>
    <n v="1024"/>
    <n v="0"/>
    <s v="HDD"/>
    <s v="No"/>
    <s v="Nvidia"/>
    <s v="GeForce 940MX"/>
  </r>
  <r>
    <x v="0"/>
    <x v="9"/>
    <s v="Ultrabook"/>
    <x v="0"/>
    <n v="8"/>
    <x v="2"/>
    <n v="1.22"/>
    <x v="19"/>
    <s v="Full HD"/>
    <x v="2"/>
    <x v="2"/>
    <n v="2073600"/>
    <s v="Yes"/>
    <n v="1"/>
    <s v="Yes"/>
    <s v="No"/>
    <s v="Intel"/>
    <n v="1.6"/>
    <s v="Core i5 8250U"/>
    <n v="128"/>
    <n v="0"/>
    <s v="SSD"/>
    <s v="No"/>
    <s v="Intel"/>
    <s v="UHD Graphics 620"/>
  </r>
  <r>
    <x v="0"/>
    <x v="10"/>
    <s v="Netbook"/>
    <x v="5"/>
    <n v="2"/>
    <x v="2"/>
    <n v="0.98"/>
    <x v="20"/>
    <s v="Standard"/>
    <x v="4"/>
    <x v="4"/>
    <n v="1049088"/>
    <s v="No"/>
    <n v="0"/>
    <s v="No"/>
    <s v="No"/>
    <s v="Intel"/>
    <n v="1.44"/>
    <s v="Atom x5-Z8350"/>
    <n v="32"/>
    <n v="0"/>
    <s v="Flash Storage"/>
    <s v="No"/>
    <s v="Intel"/>
    <s v="HD Graphics 400"/>
  </r>
  <r>
    <x v="0"/>
    <x v="11"/>
    <s v="Gaming"/>
    <x v="1"/>
    <n v="8"/>
    <x v="2"/>
    <n v="2.5"/>
    <x v="21"/>
    <s v="Full HD"/>
    <x v="2"/>
    <x v="2"/>
    <n v="2073600"/>
    <s v="No"/>
    <n v="0"/>
    <s v="Yes"/>
    <s v="No"/>
    <s v="Intel"/>
    <n v="2.5"/>
    <s v="Core i5 7300HQ"/>
    <n v="128"/>
    <n v="1024"/>
    <s v="SSD"/>
    <s v="HDD"/>
    <s v="Nvidia"/>
    <s v="GeForce GTX 1050"/>
  </r>
  <r>
    <x v="0"/>
    <x v="12"/>
    <s v="Notebook"/>
    <x v="1"/>
    <n v="4"/>
    <x v="1"/>
    <n v="1.86"/>
    <x v="22"/>
    <s v="Standard"/>
    <x v="4"/>
    <x v="4"/>
    <n v="1049088"/>
    <s v="No"/>
    <n v="0"/>
    <s v="No"/>
    <s v="No"/>
    <s v="AMD"/>
    <n v="1.5"/>
    <s v="E-Series E2-9000e"/>
    <n v="500"/>
    <n v="0"/>
    <s v="HDD"/>
    <s v="No"/>
    <s v="AMD"/>
    <s v="Radeon R2"/>
  </r>
  <r>
    <x v="0"/>
    <x v="13"/>
    <s v="2 in 1 Convertible"/>
    <x v="0"/>
    <n v="8"/>
    <x v="2"/>
    <n v="1.62"/>
    <x v="23"/>
    <s v="Full HD"/>
    <x v="2"/>
    <x v="2"/>
    <n v="2073600"/>
    <s v="Yes"/>
    <n v="1"/>
    <s v="No"/>
    <s v="No"/>
    <s v="Intel"/>
    <n v="1.6"/>
    <s v="Core i5 8250U"/>
    <n v="256"/>
    <n v="0"/>
    <s v="SSD"/>
    <s v="No"/>
    <s v="Intel"/>
    <s v="UHD Graphics 620"/>
  </r>
  <r>
    <x v="0"/>
    <x v="14"/>
    <s v="Ultrabook"/>
    <x v="1"/>
    <n v="8"/>
    <x v="2"/>
    <n v="1.91"/>
    <x v="24"/>
    <s v="Full HD"/>
    <x v="2"/>
    <x v="2"/>
    <n v="2073600"/>
    <s v="No"/>
    <n v="0"/>
    <s v="No"/>
    <s v="No"/>
    <s v="Intel"/>
    <n v="1.8"/>
    <s v="Core i7 8550U"/>
    <n v="256"/>
    <n v="0"/>
    <s v="SSD"/>
    <s v="No"/>
    <s v="Intel"/>
    <s v="HD Graphics 620"/>
  </r>
  <r>
    <x v="0"/>
    <x v="6"/>
    <s v="Notebook"/>
    <x v="1"/>
    <n v="4"/>
    <x v="2"/>
    <n v="2.2999999999999998"/>
    <x v="25"/>
    <s v="Standard"/>
    <x v="4"/>
    <x v="4"/>
    <n v="1049088"/>
    <s v="No"/>
    <n v="0"/>
    <s v="No"/>
    <s v="No"/>
    <s v="Intel"/>
    <n v="2"/>
    <s v="Core i3 6006U"/>
    <n v="1024"/>
    <n v="0"/>
    <s v="HDD"/>
    <s v="No"/>
    <s v="Intel"/>
    <s v="HD Graphics 520"/>
  </r>
  <r>
    <x v="0"/>
    <x v="1"/>
    <s v="Ultrabook"/>
    <x v="0"/>
    <n v="8"/>
    <x v="3"/>
    <n v="1.35"/>
    <x v="26"/>
    <s v="Standard"/>
    <x v="1"/>
    <x v="1"/>
    <n v="1296000"/>
    <s v="No"/>
    <n v="0"/>
    <s v="No"/>
    <s v="No"/>
    <s v="Intel"/>
    <n v="1.6"/>
    <s v="Core i5"/>
    <n v="128"/>
    <n v="0"/>
    <s v="Flash Storage"/>
    <s v="No"/>
    <s v="Intel"/>
    <s v="HD Graphics 6000"/>
  </r>
  <r>
    <x v="0"/>
    <x v="15"/>
    <s v="Notebook"/>
    <x v="1"/>
    <n v="8"/>
    <x v="2"/>
    <n v="2.2000000000000002"/>
    <x v="27"/>
    <s v="Full HD"/>
    <x v="2"/>
    <x v="2"/>
    <n v="2073600"/>
    <s v="No"/>
    <n v="0"/>
    <s v="No"/>
    <s v="No"/>
    <s v="Intel"/>
    <n v="1.6"/>
    <s v="Core i5 8250U"/>
    <n v="256"/>
    <n v="0"/>
    <s v="SSD"/>
    <s v="No"/>
    <s v="AMD"/>
    <s v="Radeon 530"/>
  </r>
  <r>
    <x v="0"/>
    <x v="16"/>
    <s v="Ultrabook"/>
    <x v="1"/>
    <n v="8"/>
    <x v="2"/>
    <n v="1.88"/>
    <x v="28"/>
    <s v="Full HD"/>
    <x v="2"/>
    <x v="2"/>
    <n v="2073600"/>
    <s v="No"/>
    <n v="0"/>
    <s v="No"/>
    <s v="No"/>
    <s v="Intel"/>
    <n v="1.9"/>
    <s v="Core i7 8650U"/>
    <n v="256"/>
    <n v="256"/>
    <s v="SSD"/>
    <s v="SSD"/>
    <s v="Intel"/>
    <s v="UHD Graphics 620"/>
  </r>
  <r>
    <x v="0"/>
    <x v="17"/>
    <s v="Notebook"/>
    <x v="6"/>
    <n v="8"/>
    <x v="2"/>
    <n v="2.5"/>
    <x v="29"/>
    <s v="Full HD"/>
    <x v="2"/>
    <x v="2"/>
    <n v="2073600"/>
    <s v="No"/>
    <n v="0"/>
    <s v="No"/>
    <s v="No"/>
    <s v="Intel"/>
    <n v="1.6"/>
    <s v="Core i5 8250U"/>
    <n v="1024"/>
    <n v="0"/>
    <s v="HDD"/>
    <s v="No"/>
    <s v="Nvidia"/>
    <s v="GeForce 930MX"/>
  </r>
  <r>
    <x v="0"/>
    <x v="18"/>
    <s v="Notebook"/>
    <x v="1"/>
    <n v="4"/>
    <x v="2"/>
    <n v="1.89"/>
    <x v="30"/>
    <s v="Full HD"/>
    <x v="2"/>
    <x v="2"/>
    <n v="2073600"/>
    <s v="No"/>
    <n v="0"/>
    <s v="No"/>
    <s v="No"/>
    <s v="Intel"/>
    <n v="1.44"/>
    <s v="Atom x5-Z8300"/>
    <n v="64"/>
    <n v="0"/>
    <s v="Flash Storage"/>
    <s v="No"/>
    <s v="Intel"/>
    <s v="HD Graphics"/>
  </r>
  <r>
    <x v="0"/>
    <x v="19"/>
    <s v="Notebook"/>
    <x v="3"/>
    <n v="2"/>
    <x v="2"/>
    <n v="1.65"/>
    <x v="31"/>
    <s v="Standard"/>
    <x v="4"/>
    <x v="4"/>
    <n v="1049088"/>
    <s v="No"/>
    <n v="0"/>
    <s v="No"/>
    <s v="No"/>
    <s v="AMD"/>
    <n v="1.5"/>
    <s v="E-Series E2-6110"/>
    <n v="32"/>
    <n v="0"/>
    <s v="Flash Storage"/>
    <s v="No"/>
    <s v="AMD"/>
    <s v="Radeon R2"/>
  </r>
  <r>
    <x v="0"/>
    <x v="20"/>
    <s v="Notebook"/>
    <x v="6"/>
    <n v="4"/>
    <x v="2"/>
    <n v="2.71"/>
    <x v="32"/>
    <s v="Full HD"/>
    <x v="2"/>
    <x v="2"/>
    <n v="2073600"/>
    <s v="No"/>
    <n v="0"/>
    <s v="No"/>
    <s v="No"/>
    <s v="AMD"/>
    <n v="2.5"/>
    <s v="A6-Series 9220"/>
    <n v="500"/>
    <n v="0"/>
    <s v="HDD"/>
    <s v="No"/>
    <s v="AMD"/>
    <s v="Radeon 530"/>
  </r>
  <r>
    <x v="0"/>
    <x v="9"/>
    <s v="Ultrabook"/>
    <x v="0"/>
    <n v="16"/>
    <x v="2"/>
    <n v="1.2"/>
    <x v="33"/>
    <s v="Quad HD+"/>
    <x v="6"/>
    <x v="3"/>
    <n v="5760000"/>
    <s v="Yes"/>
    <n v="1"/>
    <s v="No"/>
    <s v="No"/>
    <s v="Intel"/>
    <n v="1.8"/>
    <s v="Core i7 8550U"/>
    <n v="512"/>
    <n v="0"/>
    <s v="SSD"/>
    <s v="No"/>
    <s v="Intel"/>
    <s v="UHD Graphics 620"/>
  </r>
  <r>
    <x v="0"/>
    <x v="1"/>
    <s v="Ultrabook"/>
    <x v="0"/>
    <n v="8"/>
    <x v="3"/>
    <n v="1.35"/>
    <x v="34"/>
    <s v="Standard"/>
    <x v="1"/>
    <x v="1"/>
    <n v="1296000"/>
    <s v="No"/>
    <n v="0"/>
    <s v="No"/>
    <s v="No"/>
    <s v="Intel"/>
    <n v="1.6"/>
    <s v="Core i5"/>
    <n v="256"/>
    <n v="0"/>
    <s v="Flash Storage"/>
    <s v="No"/>
    <s v="Intel"/>
    <s v="HD Graphics 6000"/>
  </r>
  <r>
    <x v="0"/>
    <x v="21"/>
    <s v="Notebook"/>
    <x v="3"/>
    <n v="4"/>
    <x v="2"/>
    <n v="1.44"/>
    <x v="35"/>
    <s v="Standard"/>
    <x v="4"/>
    <x v="4"/>
    <n v="1049088"/>
    <s v="No"/>
    <n v="0"/>
    <s v="No"/>
    <s v="No"/>
    <s v="Intel"/>
    <n v="1.1000000000000001"/>
    <s v="Celeron Dual Core N3350"/>
    <n v="64"/>
    <n v="0"/>
    <s v="Flash Storage"/>
    <s v="No"/>
    <s v="Intel"/>
    <s v="HD Graphics 500"/>
  </r>
  <r>
    <x v="0"/>
    <x v="3"/>
    <s v="Notebook"/>
    <x v="1"/>
    <n v="4"/>
    <x v="4"/>
    <n v="2.1"/>
    <x v="36"/>
    <s v="Standard"/>
    <x v="4"/>
    <x v="4"/>
    <n v="1049088"/>
    <s v="No"/>
    <n v="0"/>
    <s v="No"/>
    <s v="No"/>
    <s v="Intel"/>
    <n v="2.7"/>
    <s v="Core i3 7130U"/>
    <n v="1024"/>
    <n v="0"/>
    <s v="HDD"/>
    <s v="No"/>
    <s v="Intel"/>
    <s v="HD Graphics 620"/>
  </r>
  <r>
    <x v="0"/>
    <x v="22"/>
    <s v="Notebook"/>
    <x v="6"/>
    <n v="8"/>
    <x v="2"/>
    <n v="2.8"/>
    <x v="19"/>
    <s v="Full HD"/>
    <x v="2"/>
    <x v="2"/>
    <n v="2073600"/>
    <s v="No"/>
    <n v="0"/>
    <s v="Yes"/>
    <s v="No"/>
    <s v="Intel"/>
    <n v="1.6"/>
    <s v="Core i5 8250U"/>
    <n v="128"/>
    <n v="1024"/>
    <s v="SSD"/>
    <s v="HDD"/>
    <s v="AMD"/>
    <s v="Radeon 530"/>
  </r>
  <r>
    <x v="0"/>
    <x v="2"/>
    <s v="Notebook"/>
    <x v="1"/>
    <n v="4"/>
    <x v="2"/>
    <n v="1.86"/>
    <x v="37"/>
    <s v="Standard"/>
    <x v="4"/>
    <x v="4"/>
    <n v="1049088"/>
    <s v="No"/>
    <n v="0"/>
    <s v="No"/>
    <s v="No"/>
    <s v="Intel"/>
    <n v="2.5"/>
    <s v="Core i5 7200U"/>
    <n v="1024"/>
    <n v="0"/>
    <s v="HDD"/>
    <s v="No"/>
    <s v="Intel"/>
    <s v="HD Graphics 620"/>
  </r>
  <r>
    <x v="0"/>
    <x v="23"/>
    <s v="Notebook"/>
    <x v="1"/>
    <n v="8"/>
    <x v="2"/>
    <n v="2.1"/>
    <x v="38"/>
    <s v="Full HD"/>
    <x v="2"/>
    <x v="2"/>
    <n v="2073600"/>
    <s v="No"/>
    <n v="0"/>
    <s v="No"/>
    <s v="No"/>
    <s v="Intel"/>
    <n v="1.6"/>
    <s v="Core i5 8250U"/>
    <n v="256"/>
    <n v="0"/>
    <s v="SSD"/>
    <s v="No"/>
    <s v="Nvidia"/>
    <s v="GeForce 930MX "/>
  </r>
  <r>
    <x v="0"/>
    <x v="24"/>
    <s v="Notebook"/>
    <x v="1"/>
    <n v="4"/>
    <x v="4"/>
    <n v="2"/>
    <x v="39"/>
    <s v="Full HD"/>
    <x v="2"/>
    <x v="2"/>
    <n v="2073600"/>
    <s v="No"/>
    <n v="0"/>
    <s v="No"/>
    <s v="No"/>
    <s v="Intel"/>
    <n v="2"/>
    <s v="Core i3 6006U"/>
    <n v="1024"/>
    <n v="0"/>
    <s v="HDD"/>
    <s v="No"/>
    <s v="Intel"/>
    <s v="HD Graphics 620"/>
  </r>
  <r>
    <x v="0"/>
    <x v="25"/>
    <s v="Gaming"/>
    <x v="1"/>
    <n v="16"/>
    <x v="2"/>
    <n v="2.65"/>
    <x v="40"/>
    <s v="Full HD"/>
    <x v="2"/>
    <x v="2"/>
    <n v="2073600"/>
    <s v="No"/>
    <n v="0"/>
    <s v="Yes"/>
    <s v="No"/>
    <s v="Intel"/>
    <n v="2.8"/>
    <s v="Core i7 7700HQ"/>
    <n v="256"/>
    <n v="1024"/>
    <s v="SSD"/>
    <s v="HDD"/>
    <s v="Nvidia"/>
    <s v="GeForce GTX 1060"/>
  </r>
  <r>
    <x v="0"/>
    <x v="26"/>
    <s v="Notebook"/>
    <x v="1"/>
    <n v="8"/>
    <x v="4"/>
    <n v="2.2999999999999998"/>
    <x v="41"/>
    <s v="Standard"/>
    <x v="4"/>
    <x v="4"/>
    <n v="1049088"/>
    <s v="No"/>
    <n v="0"/>
    <s v="No"/>
    <s v="No"/>
    <s v="Intel"/>
    <n v="2.5"/>
    <s v="Core i5 7200U"/>
    <n v="1024"/>
    <n v="0"/>
    <s v="HDD"/>
    <s v="No"/>
    <s v="Nvidia"/>
    <s v="GeForce 940MX"/>
  </r>
  <r>
    <x v="0"/>
    <x v="27"/>
    <s v="Notebook"/>
    <x v="1"/>
    <n v="4"/>
    <x v="2"/>
    <n v="2.2000000000000002"/>
    <x v="42"/>
    <s v="Full HD"/>
    <x v="2"/>
    <x v="2"/>
    <n v="2073600"/>
    <s v="No"/>
    <n v="0"/>
    <s v="Yes"/>
    <s v="No"/>
    <s v="Intel"/>
    <n v="1.6"/>
    <s v="Core i5 8250U"/>
    <n v="256"/>
    <n v="0"/>
    <s v="SSD"/>
    <s v="No"/>
    <s v="Intel"/>
    <s v="UHD Graphics 620"/>
  </r>
  <r>
    <x v="0"/>
    <x v="28"/>
    <s v="2 in 1 Convertible"/>
    <x v="6"/>
    <n v="12"/>
    <x v="2"/>
    <n v="2.77"/>
    <x v="21"/>
    <s v="Full HD"/>
    <x v="2"/>
    <x v="2"/>
    <n v="2073600"/>
    <s v="Yes"/>
    <n v="1"/>
    <s v="No"/>
    <s v="No"/>
    <s v="Intel"/>
    <n v="1.6"/>
    <s v="Core i5 8250U"/>
    <n v="1024"/>
    <n v="0"/>
    <s v="HDD"/>
    <s v="No"/>
    <s v="Nvidia"/>
    <s v="GeForce 150MX"/>
  </r>
  <r>
    <x v="0"/>
    <x v="0"/>
    <s v="Ultrabook"/>
    <x v="0"/>
    <n v="8"/>
    <x v="0"/>
    <n v="1.37"/>
    <x v="43"/>
    <s v="Standard"/>
    <x v="0"/>
    <x v="0"/>
    <n v="4096000"/>
    <s v="No"/>
    <n v="0"/>
    <s v="Yes"/>
    <s v="Yes"/>
    <s v="Intel"/>
    <n v="2"/>
    <s v="Core i5"/>
    <n v="256"/>
    <n v="0"/>
    <s v="SSD"/>
    <s v="No"/>
    <s v="Intel"/>
    <s v="Iris Graphics 540"/>
  </r>
  <r>
    <x v="0"/>
    <x v="29"/>
    <s v="Notebook"/>
    <x v="1"/>
    <n v="4"/>
    <x v="1"/>
    <n v="2.2000000000000002"/>
    <x v="44"/>
    <s v="Standard"/>
    <x v="4"/>
    <x v="4"/>
    <n v="1049088"/>
    <s v="No"/>
    <n v="0"/>
    <s v="No"/>
    <s v="No"/>
    <s v="Intel"/>
    <n v="2"/>
    <s v="Core i3 6006U"/>
    <n v="128"/>
    <n v="0"/>
    <s v="SSD"/>
    <s v="No"/>
    <s v="Intel"/>
    <s v="HD Graphics 520"/>
  </r>
  <r>
    <x v="0"/>
    <x v="30"/>
    <s v="Gaming"/>
    <x v="6"/>
    <n v="8"/>
    <x v="2"/>
    <n v="3.2"/>
    <x v="45"/>
    <s v="Full HD"/>
    <x v="2"/>
    <x v="2"/>
    <n v="2073600"/>
    <s v="No"/>
    <n v="0"/>
    <s v="No"/>
    <s v="No"/>
    <s v="AMD"/>
    <n v="3"/>
    <s v="Ryzen 1700"/>
    <n v="256"/>
    <n v="1024"/>
    <s v="SSD"/>
    <s v="HDD"/>
    <s v="AMD"/>
    <s v="Radeon RX 580"/>
  </r>
  <r>
    <x v="0"/>
    <x v="6"/>
    <s v="Notebook"/>
    <x v="1"/>
    <n v="4"/>
    <x v="2"/>
    <n v="2.2999999999999998"/>
    <x v="46"/>
    <s v="Full HD"/>
    <x v="2"/>
    <x v="2"/>
    <n v="2073600"/>
    <s v="No"/>
    <n v="0"/>
    <s v="No"/>
    <s v="No"/>
    <s v="Intel"/>
    <n v="2.5"/>
    <s v="Core i5 7200U"/>
    <n v="256"/>
    <n v="0"/>
    <s v="SSD"/>
    <s v="No"/>
    <s v="AMD"/>
    <s v="Radeon R5 M430"/>
  </r>
  <r>
    <x v="0"/>
    <x v="31"/>
    <s v="Notebook"/>
    <x v="6"/>
    <n v="4"/>
    <x v="2"/>
    <n v="2.8"/>
    <x v="47"/>
    <s v="Standard"/>
    <x v="4"/>
    <x v="4"/>
    <n v="1049088"/>
    <s v="No"/>
    <n v="0"/>
    <s v="No"/>
    <s v="No"/>
    <s v="Intel"/>
    <n v="1.1000000000000001"/>
    <s v="Pentium Quad Core N4200"/>
    <n v="1024"/>
    <n v="0"/>
    <s v="HDD"/>
    <s v="No"/>
    <s v="Nvidia"/>
    <s v="GeForce 920MX"/>
  </r>
  <r>
    <x v="0"/>
    <x v="32"/>
    <s v="2 in 1 Convertible"/>
    <x v="7"/>
    <n v="4"/>
    <x v="5"/>
    <n v="0.69"/>
    <x v="48"/>
    <s v="Standard"/>
    <x v="2"/>
    <x v="6"/>
    <n v="2304000"/>
    <s v="Yes"/>
    <n v="1"/>
    <s v="Yes"/>
    <s v="No"/>
    <s v="Intel"/>
    <n v="1.44"/>
    <s v="Atom x5-Z8550"/>
    <n v="64"/>
    <n v="0"/>
    <s v="Flash Storage"/>
    <s v="No"/>
    <s v="Intel"/>
    <s v="HD Graphics 400"/>
  </r>
  <r>
    <x v="0"/>
    <x v="27"/>
    <s v="Notebook"/>
    <x v="1"/>
    <n v="8"/>
    <x v="2"/>
    <n v="2.2000000000000002"/>
    <x v="49"/>
    <s v="Full HD"/>
    <x v="2"/>
    <x v="2"/>
    <n v="2073600"/>
    <s v="No"/>
    <n v="0"/>
    <s v="Yes"/>
    <s v="No"/>
    <s v="Intel"/>
    <n v="1.8"/>
    <s v="Core i7 8550U"/>
    <n v="256"/>
    <n v="0"/>
    <s v="SSD"/>
    <s v="No"/>
    <s v="Nvidia"/>
    <s v="GeForce MX150"/>
  </r>
  <r>
    <x v="0"/>
    <x v="12"/>
    <s v="Notebook"/>
    <x v="1"/>
    <n v="4"/>
    <x v="2"/>
    <n v="1.86"/>
    <x v="50"/>
    <s v="Full HD"/>
    <x v="2"/>
    <x v="2"/>
    <n v="2073600"/>
    <s v="No"/>
    <n v="0"/>
    <s v="No"/>
    <s v="No"/>
    <s v="AMD"/>
    <n v="2.5"/>
    <s v="A6-Series 9220"/>
    <n v="256"/>
    <n v="0"/>
    <s v="SSD"/>
    <s v="No"/>
    <s v="AMD"/>
    <s v="Radeon R4 Graphics"/>
  </r>
  <r>
    <x v="0"/>
    <x v="33"/>
    <s v="Notebook"/>
    <x v="0"/>
    <n v="8"/>
    <x v="2"/>
    <n v="1.49"/>
    <x v="51"/>
    <s v="Full HD"/>
    <x v="2"/>
    <x v="2"/>
    <n v="2073600"/>
    <s v="No"/>
    <n v="0"/>
    <s v="No"/>
    <s v="No"/>
    <s v="Intel"/>
    <n v="1.8"/>
    <s v="Core i7 8550U"/>
    <n v="512"/>
    <n v="0"/>
    <s v="SSD"/>
    <s v="No"/>
    <s v="Intel"/>
    <s v="UHD Graphics 620"/>
  </r>
  <r>
    <x v="0"/>
    <x v="3"/>
    <s v="Notebook"/>
    <x v="1"/>
    <n v="4"/>
    <x v="2"/>
    <n v="2.4"/>
    <x v="52"/>
    <s v="Standard"/>
    <x v="4"/>
    <x v="4"/>
    <n v="1049088"/>
    <s v="No"/>
    <n v="0"/>
    <s v="No"/>
    <s v="No"/>
    <s v="Intel"/>
    <n v="2.4"/>
    <s v="Core i3 7100U"/>
    <n v="1024"/>
    <n v="0"/>
    <s v="HDD"/>
    <s v="No"/>
    <s v="Intel"/>
    <s v="HD Graphics 620"/>
  </r>
  <r>
    <x v="1"/>
    <x v="34"/>
    <s v="Notebook"/>
    <x v="1"/>
    <n v="8"/>
    <x v="2"/>
    <n v="2.13"/>
    <x v="53"/>
    <s v="Full HD"/>
    <x v="2"/>
    <x v="2"/>
    <n v="2073600"/>
    <s v="No"/>
    <n v="0"/>
    <s v="No"/>
    <s v="No"/>
    <s v="Intel"/>
    <n v="1.8"/>
    <s v="Core i7 8550U"/>
    <n v="256"/>
    <n v="0"/>
    <s v="SSD"/>
    <s v="No"/>
    <s v="AMD"/>
    <s v="Radeon 520"/>
  </r>
  <r>
    <x v="1"/>
    <x v="35"/>
    <s v="Notebook"/>
    <x v="1"/>
    <n v="4"/>
    <x v="2"/>
    <n v="1.91"/>
    <x v="32"/>
    <s v="Full HD"/>
    <x v="2"/>
    <x v="2"/>
    <n v="2073600"/>
    <s v="No"/>
    <n v="0"/>
    <s v="No"/>
    <s v="No"/>
    <s v="Intel"/>
    <n v="2"/>
    <s v="Core i3 6006U"/>
    <n v="128"/>
    <n v="0"/>
    <s v="SSD"/>
    <s v="No"/>
    <s v="Intel"/>
    <s v="HD Graphics 520"/>
  </r>
  <r>
    <x v="1"/>
    <x v="36"/>
    <s v="Notebook"/>
    <x v="1"/>
    <n v="4"/>
    <x v="2"/>
    <n v="2"/>
    <x v="54"/>
    <s v="Standard"/>
    <x v="4"/>
    <x v="4"/>
    <n v="1049088"/>
    <s v="No"/>
    <n v="0"/>
    <s v="No"/>
    <s v="No"/>
    <s v="Intel"/>
    <n v="2.5"/>
    <s v="Core i5 7200U"/>
    <n v="256"/>
    <n v="0"/>
    <s v="SSD"/>
    <s v="No"/>
    <s v="Intel"/>
    <s v="HD Graphics 620"/>
  </r>
  <r>
    <x v="2"/>
    <x v="37"/>
    <s v="Gaming"/>
    <x v="6"/>
    <n v="16"/>
    <x v="2"/>
    <n v="2.4300000000000002"/>
    <x v="55"/>
    <s v="Full HD"/>
    <x v="2"/>
    <x v="2"/>
    <n v="2073600"/>
    <s v="No"/>
    <n v="0"/>
    <s v="No"/>
    <s v="No"/>
    <s v="Intel"/>
    <n v="2.8"/>
    <s v="Core i7 7700HQ"/>
    <n v="256"/>
    <n v="2048"/>
    <s v="SSD"/>
    <s v="HDD"/>
    <s v="Nvidia"/>
    <s v="GeForce GTX 1070"/>
  </r>
  <r>
    <x v="2"/>
    <x v="38"/>
    <s v="Notebook"/>
    <x v="1"/>
    <n v="4"/>
    <x v="4"/>
    <n v="2"/>
    <x v="56"/>
    <s v="Full HD"/>
    <x v="2"/>
    <x v="2"/>
    <n v="2073600"/>
    <s v="No"/>
    <n v="0"/>
    <s v="No"/>
    <s v="No"/>
    <s v="Intel"/>
    <n v="2"/>
    <s v="Core i3 6006U"/>
    <n v="256"/>
    <n v="0"/>
    <s v="SSD"/>
    <s v="No"/>
    <s v="Intel"/>
    <s v="HD Graphics 520"/>
  </r>
  <r>
    <x v="2"/>
    <x v="22"/>
    <s v="Notebook"/>
    <x v="6"/>
    <n v="16"/>
    <x v="2"/>
    <n v="2.8"/>
    <x v="45"/>
    <s v="Full HD"/>
    <x v="2"/>
    <x v="2"/>
    <n v="2073600"/>
    <s v="No"/>
    <n v="0"/>
    <s v="No"/>
    <s v="No"/>
    <s v="Intel"/>
    <n v="1.8"/>
    <s v="Core i7 8550U"/>
    <n v="256"/>
    <n v="2048"/>
    <s v="SSD"/>
    <s v="HDD"/>
    <s v="AMD"/>
    <s v="Radeon 530"/>
  </r>
  <r>
    <x v="2"/>
    <x v="39"/>
    <s v="Ultrabook"/>
    <x v="3"/>
    <n v="8"/>
    <x v="2"/>
    <n v="1.7"/>
    <x v="38"/>
    <s v="Full HD"/>
    <x v="2"/>
    <x v="2"/>
    <n v="2073600"/>
    <s v="No"/>
    <n v="0"/>
    <s v="No"/>
    <s v="No"/>
    <s v="Intel"/>
    <n v="1.6"/>
    <s v="Core i5 8250U"/>
    <n v="256"/>
    <n v="0"/>
    <s v="SSD"/>
    <s v="No"/>
    <s v="Intel"/>
    <s v="UHD Graphics 620"/>
  </r>
  <r>
    <x v="2"/>
    <x v="40"/>
    <s v="Notebook"/>
    <x v="3"/>
    <n v="8"/>
    <x v="1"/>
    <n v="1.7"/>
    <x v="57"/>
    <s v="Full HD"/>
    <x v="2"/>
    <x v="2"/>
    <n v="2073600"/>
    <s v="No"/>
    <n v="0"/>
    <s v="Yes"/>
    <s v="No"/>
    <s v="Intel"/>
    <n v="2.7"/>
    <s v="Core i3 7130U"/>
    <n v="256"/>
    <n v="0"/>
    <s v="SSD"/>
    <s v="No"/>
    <s v="Intel"/>
    <s v="HD Graphics 620"/>
  </r>
  <r>
    <x v="2"/>
    <x v="41"/>
    <s v="Notebook"/>
    <x v="3"/>
    <n v="8"/>
    <x v="2"/>
    <n v="1.4"/>
    <x v="58"/>
    <s v="Full HD"/>
    <x v="2"/>
    <x v="2"/>
    <n v="2073600"/>
    <s v="No"/>
    <n v="0"/>
    <s v="No"/>
    <s v="No"/>
    <s v="Intel"/>
    <n v="1.6"/>
    <s v="Core i5 8250U"/>
    <n v="256"/>
    <n v="0"/>
    <s v="SSD"/>
    <s v="No"/>
    <s v="Intel"/>
    <s v="UHD Graphics 620"/>
  </r>
  <r>
    <x v="2"/>
    <x v="2"/>
    <s v="Notebook"/>
    <x v="1"/>
    <n v="8"/>
    <x v="2"/>
    <n v="1.86"/>
    <x v="59"/>
    <s v="Full HD"/>
    <x v="2"/>
    <x v="2"/>
    <n v="2073600"/>
    <s v="No"/>
    <n v="0"/>
    <s v="No"/>
    <s v="No"/>
    <s v="Intel"/>
    <n v="2.5"/>
    <s v="Core i5 7200U"/>
    <n v="256"/>
    <n v="0"/>
    <s v="SSD"/>
    <s v="No"/>
    <s v="Intel"/>
    <s v="HD Graphics 620"/>
  </r>
  <r>
    <x v="2"/>
    <x v="42"/>
    <s v="Ultrabook"/>
    <x v="1"/>
    <n v="16"/>
    <x v="2"/>
    <n v="1.8"/>
    <x v="60"/>
    <s v="Full HD"/>
    <x v="2"/>
    <x v="2"/>
    <n v="2073600"/>
    <s v="No"/>
    <n v="0"/>
    <s v="No"/>
    <s v="No"/>
    <s v="Intel"/>
    <n v="2.8"/>
    <s v="Core i7 7700HQ"/>
    <n v="512"/>
    <n v="0"/>
    <s v="SSD"/>
    <s v="No"/>
    <s v="Nvidia"/>
    <s v="GeForce GTX 1050 Ti"/>
  </r>
  <r>
    <x v="2"/>
    <x v="2"/>
    <s v="Notebook"/>
    <x v="1"/>
    <n v="4"/>
    <x v="2"/>
    <n v="1.86"/>
    <x v="61"/>
    <s v="Standard"/>
    <x v="4"/>
    <x v="4"/>
    <n v="1049088"/>
    <s v="No"/>
    <n v="0"/>
    <s v="No"/>
    <s v="No"/>
    <s v="Intel"/>
    <n v="2"/>
    <s v="Core i3 6006U"/>
    <n v="500"/>
    <n v="0"/>
    <s v="HDD"/>
    <s v="No"/>
    <s v="AMD"/>
    <s v="Radeon 520"/>
  </r>
  <r>
    <x v="2"/>
    <x v="43"/>
    <s v="Notebook"/>
    <x v="3"/>
    <n v="4"/>
    <x v="2"/>
    <n v="1.44"/>
    <x v="62"/>
    <s v="Standard"/>
    <x v="4"/>
    <x v="4"/>
    <n v="1049088"/>
    <s v="No"/>
    <n v="0"/>
    <s v="No"/>
    <s v="No"/>
    <s v="Intel"/>
    <n v="1.6"/>
    <s v="Celeron Dual Core N3060"/>
    <n v="32"/>
    <n v="0"/>
    <s v="SSD"/>
    <s v="No"/>
    <s v="Intel"/>
    <s v="HD Graphics 400"/>
  </r>
  <r>
    <x v="2"/>
    <x v="44"/>
    <s v="Notebook"/>
    <x v="1"/>
    <n v="4"/>
    <x v="2"/>
    <n v="1.9"/>
    <x v="63"/>
    <s v="Full HD"/>
    <x v="2"/>
    <x v="2"/>
    <n v="2073600"/>
    <s v="No"/>
    <n v="0"/>
    <s v="No"/>
    <s v="No"/>
    <s v="Intel"/>
    <n v="2.5"/>
    <s v="Core i5 7200U"/>
    <n v="1024"/>
    <n v="0"/>
    <s v="HDD"/>
    <s v="No"/>
    <s v="Intel"/>
    <s v="HD Graphics 620"/>
  </r>
  <r>
    <x v="2"/>
    <x v="45"/>
    <s v="Gaming"/>
    <x v="6"/>
    <n v="12"/>
    <x v="4"/>
    <n v="3"/>
    <x v="64"/>
    <s v="Full HD"/>
    <x v="2"/>
    <x v="2"/>
    <n v="2073600"/>
    <s v="No"/>
    <n v="0"/>
    <s v="No"/>
    <s v="No"/>
    <s v="Intel"/>
    <n v="2.8"/>
    <s v="Core i7 7700HQ"/>
    <n v="1024"/>
    <n v="0"/>
    <s v="HDD"/>
    <s v="No"/>
    <s v="Nvidia"/>
    <s v="GeForce GTX 1050 Ti"/>
  </r>
  <r>
    <x v="2"/>
    <x v="46"/>
    <s v="Ultrabook"/>
    <x v="8"/>
    <n v="4"/>
    <x v="6"/>
    <n v="1.252"/>
    <x v="65"/>
    <s v="Standard"/>
    <x v="7"/>
    <x v="7"/>
    <n v="3393024"/>
    <s v="Yes"/>
    <n v="1"/>
    <s v="No"/>
    <s v="No"/>
    <s v="Intel"/>
    <n v="2.5"/>
    <s v="Core i5 7200U"/>
    <n v="128"/>
    <n v="0"/>
    <s v="SSD"/>
    <s v="No"/>
    <s v="Intel"/>
    <s v="HD Graphics 620"/>
  </r>
  <r>
    <x v="2"/>
    <x v="47"/>
    <s v="Ultrabook"/>
    <x v="0"/>
    <n v="8"/>
    <x v="2"/>
    <n v="1.4"/>
    <x v="66"/>
    <s v="Full HD"/>
    <x v="2"/>
    <x v="2"/>
    <n v="2073600"/>
    <s v="No"/>
    <n v="0"/>
    <s v="Yes"/>
    <s v="No"/>
    <s v="Intel"/>
    <n v="1.8"/>
    <s v="Core i7 8550U"/>
    <n v="256"/>
    <n v="0"/>
    <s v="SSD"/>
    <s v="No"/>
    <s v="AMD"/>
    <s v="Radeon 530"/>
  </r>
  <r>
    <x v="2"/>
    <x v="15"/>
    <s v="Notebook"/>
    <x v="1"/>
    <n v="8"/>
    <x v="2"/>
    <n v="2.2000000000000002"/>
    <x v="67"/>
    <s v="Full HD"/>
    <x v="2"/>
    <x v="2"/>
    <n v="2073600"/>
    <s v="No"/>
    <n v="0"/>
    <s v="No"/>
    <s v="No"/>
    <s v="Intel"/>
    <n v="1.8"/>
    <s v="Core i7 8550U"/>
    <n v="256"/>
    <n v="0"/>
    <s v="SSD"/>
    <s v="No"/>
    <s v="AMD"/>
    <s v="Radeon 530"/>
  </r>
  <r>
    <x v="2"/>
    <x v="48"/>
    <s v="Gaming"/>
    <x v="6"/>
    <n v="8"/>
    <x v="2"/>
    <n v="2.7"/>
    <x v="68"/>
    <s v="Full HD"/>
    <x v="2"/>
    <x v="2"/>
    <n v="2073600"/>
    <s v="No"/>
    <n v="0"/>
    <s v="No"/>
    <s v="No"/>
    <s v="Intel"/>
    <n v="2.5"/>
    <s v="Core i5 7300HQ"/>
    <n v="128"/>
    <n v="1024"/>
    <s v="SSD"/>
    <s v="HDD"/>
    <s v="Nvidia"/>
    <s v="GeForce GTX 1050"/>
  </r>
  <r>
    <x v="2"/>
    <x v="49"/>
    <s v="Notebook"/>
    <x v="3"/>
    <n v="8"/>
    <x v="2"/>
    <n v="2.1"/>
    <x v="39"/>
    <s v="Standard"/>
    <x v="4"/>
    <x v="4"/>
    <n v="1049088"/>
    <s v="No"/>
    <n v="0"/>
    <s v="No"/>
    <s v="No"/>
    <s v="Intel"/>
    <n v="2"/>
    <s v="Core i3 6006U"/>
    <n v="1024"/>
    <n v="0"/>
    <s v="HDD"/>
    <s v="No"/>
    <s v="Intel"/>
    <s v="HD Graphics 520"/>
  </r>
  <r>
    <x v="2"/>
    <x v="50"/>
    <s v="Gaming"/>
    <x v="1"/>
    <n v="8"/>
    <x v="2"/>
    <n v="2.2000000000000002"/>
    <x v="64"/>
    <s v="Full HD"/>
    <x v="2"/>
    <x v="2"/>
    <n v="2073600"/>
    <s v="No"/>
    <n v="0"/>
    <s v="No"/>
    <s v="No"/>
    <s v="Intel"/>
    <n v="2.8"/>
    <s v="Core i7 7700HQ"/>
    <n v="1024"/>
    <n v="0"/>
    <s v="HDD"/>
    <s v="No"/>
    <s v="Nvidia"/>
    <s v="GeForce GTX 1050"/>
  </r>
  <r>
    <x v="2"/>
    <x v="51"/>
    <s v="Notebook"/>
    <x v="1"/>
    <n v="8"/>
    <x v="1"/>
    <n v="2.2000000000000002"/>
    <x v="69"/>
    <s v="Full HD"/>
    <x v="2"/>
    <x v="2"/>
    <n v="2073600"/>
    <s v="No"/>
    <n v="0"/>
    <s v="No"/>
    <s v="No"/>
    <s v="Intel"/>
    <n v="2.5"/>
    <s v="Core i5 7200U"/>
    <n v="2048"/>
    <n v="0"/>
    <s v="HDD"/>
    <s v="No"/>
    <s v="Intel"/>
    <s v="HD Graphics 620"/>
  </r>
  <r>
    <x v="2"/>
    <x v="15"/>
    <s v="Notebook"/>
    <x v="1"/>
    <n v="8"/>
    <x v="2"/>
    <n v="2.02"/>
    <x v="70"/>
    <s v="Full HD"/>
    <x v="2"/>
    <x v="2"/>
    <n v="2073600"/>
    <s v="No"/>
    <n v="0"/>
    <s v="No"/>
    <s v="No"/>
    <s v="Intel"/>
    <n v="1.8"/>
    <s v="Core i7 8550U"/>
    <n v="128"/>
    <n v="1024"/>
    <s v="SSD"/>
    <s v="HDD"/>
    <s v="Intel"/>
    <s v="UHD Graphics 620"/>
  </r>
  <r>
    <x v="2"/>
    <x v="52"/>
    <s v="Notebook"/>
    <x v="1"/>
    <n v="4"/>
    <x v="2"/>
    <n v="2.2000000000000002"/>
    <x v="71"/>
    <s v="Full HD"/>
    <x v="2"/>
    <x v="2"/>
    <n v="2073600"/>
    <s v="No"/>
    <n v="0"/>
    <s v="No"/>
    <s v="No"/>
    <s v="Intel"/>
    <n v="2.7"/>
    <s v="Core i3 7130U"/>
    <n v="1024"/>
    <n v="0"/>
    <s v="HDD"/>
    <s v="No"/>
    <s v="Nvidia"/>
    <s v="GeForce MX130"/>
  </r>
  <r>
    <x v="2"/>
    <x v="17"/>
    <s v="Notebook"/>
    <x v="6"/>
    <n v="8"/>
    <x v="2"/>
    <n v="2.5"/>
    <x v="72"/>
    <s v="Full HD"/>
    <x v="2"/>
    <x v="2"/>
    <n v="2073600"/>
    <s v="No"/>
    <n v="0"/>
    <s v="No"/>
    <s v="No"/>
    <s v="Intel"/>
    <n v="1.6"/>
    <s v="Core i5 8250U"/>
    <n v="128"/>
    <n v="1024"/>
    <s v="SSD"/>
    <s v="HDD"/>
    <s v="Nvidia"/>
    <s v="GeForce 930MX"/>
  </r>
  <r>
    <x v="2"/>
    <x v="16"/>
    <s v="Ultrabook"/>
    <x v="1"/>
    <n v="8"/>
    <x v="2"/>
    <n v="1.88"/>
    <x v="73"/>
    <s v="Full HD"/>
    <x v="2"/>
    <x v="2"/>
    <n v="2073600"/>
    <s v="No"/>
    <n v="0"/>
    <s v="Yes"/>
    <s v="No"/>
    <s v="Intel"/>
    <n v="1.6"/>
    <s v="Core i5 8250U"/>
    <n v="256"/>
    <n v="0"/>
    <s v="SSD"/>
    <s v="No"/>
    <s v="Intel"/>
    <s v="UHD Graphics 620"/>
  </r>
  <r>
    <x v="2"/>
    <x v="7"/>
    <s v="Ultrabook"/>
    <x v="4"/>
    <n v="8"/>
    <x v="0"/>
    <n v="0.92"/>
    <x v="74"/>
    <s v="Standard"/>
    <x v="5"/>
    <x v="5"/>
    <n v="3317760"/>
    <s v="No"/>
    <n v="0"/>
    <s v="Yes"/>
    <s v="Yes"/>
    <s v="Intel"/>
    <n v="1.3"/>
    <s v="Core i5"/>
    <n v="512"/>
    <n v="0"/>
    <s v="SSD"/>
    <s v="No"/>
    <s v="Intel"/>
    <s v="HD Graphics 615"/>
  </r>
  <r>
    <x v="2"/>
    <x v="53"/>
    <s v="Notebook"/>
    <x v="3"/>
    <n v="8"/>
    <x v="2"/>
    <n v="1.63"/>
    <x v="75"/>
    <s v="Full HD"/>
    <x v="2"/>
    <x v="2"/>
    <n v="2073600"/>
    <s v="No"/>
    <n v="0"/>
    <s v="No"/>
    <s v="No"/>
    <s v="Intel"/>
    <n v="1.6"/>
    <s v="Core i5 8250U"/>
    <n v="256"/>
    <n v="0"/>
    <s v="SSD"/>
    <s v="No"/>
    <s v="Intel"/>
    <s v="HD Graphics 620"/>
  </r>
  <r>
    <x v="2"/>
    <x v="54"/>
    <s v="Notebook"/>
    <x v="1"/>
    <n v="4"/>
    <x v="2"/>
    <n v="2.2000000000000002"/>
    <x v="76"/>
    <s v="Full HD"/>
    <x v="2"/>
    <x v="2"/>
    <n v="2073600"/>
    <s v="No"/>
    <n v="0"/>
    <s v="No"/>
    <s v="No"/>
    <s v="AMD"/>
    <n v="2.5"/>
    <s v="A6-Series 9220"/>
    <n v="128"/>
    <n v="0"/>
    <s v="SSD"/>
    <s v="No"/>
    <s v="AMD"/>
    <s v="R4 Graphics"/>
  </r>
  <r>
    <x v="2"/>
    <x v="3"/>
    <s v="Notebook"/>
    <x v="1"/>
    <n v="4"/>
    <x v="2"/>
    <n v="2.1"/>
    <x v="77"/>
    <s v="Standard"/>
    <x v="4"/>
    <x v="4"/>
    <n v="1049088"/>
    <s v="No"/>
    <n v="0"/>
    <s v="No"/>
    <s v="No"/>
    <s v="AMD"/>
    <n v="3"/>
    <s v="A9-Series 9420"/>
    <n v="1024"/>
    <n v="0"/>
    <s v="HDD"/>
    <s v="No"/>
    <s v="AMD"/>
    <s v="Radeon R5"/>
  </r>
  <r>
    <x v="2"/>
    <x v="25"/>
    <s v="Gaming"/>
    <x v="1"/>
    <n v="16"/>
    <x v="2"/>
    <n v="2.65"/>
    <x v="78"/>
    <s v="Full HD"/>
    <x v="2"/>
    <x v="2"/>
    <n v="2073600"/>
    <s v="No"/>
    <n v="0"/>
    <s v="Yes"/>
    <s v="No"/>
    <s v="Intel"/>
    <n v="2.8"/>
    <s v="Core i7 7700HQ"/>
    <n v="128"/>
    <n v="1024"/>
    <s v="SSD"/>
    <s v="HDD"/>
    <s v="Nvidia"/>
    <s v="GeForce GTX 1050 Ti"/>
  </r>
  <r>
    <x v="2"/>
    <x v="55"/>
    <s v="Ultrabook"/>
    <x v="1"/>
    <n v="8"/>
    <x v="2"/>
    <n v="1.83"/>
    <x v="79"/>
    <s v="Full HD"/>
    <x v="2"/>
    <x v="2"/>
    <n v="2073600"/>
    <s v="No"/>
    <n v="0"/>
    <s v="Yes"/>
    <s v="No"/>
    <s v="Intel"/>
    <n v="1.8"/>
    <s v="Core i7 8550U"/>
    <n v="256"/>
    <n v="0"/>
    <s v="SSD"/>
    <s v="No"/>
    <s v="Nvidia"/>
    <s v="GeForce GTX 940MX"/>
  </r>
  <r>
    <x v="2"/>
    <x v="2"/>
    <s v="Notebook"/>
    <x v="1"/>
    <n v="8"/>
    <x v="2"/>
    <n v="1.96"/>
    <x v="80"/>
    <s v="Full HD"/>
    <x v="2"/>
    <x v="2"/>
    <n v="2073600"/>
    <s v="No"/>
    <n v="0"/>
    <s v="No"/>
    <s v="No"/>
    <s v="Intel"/>
    <n v="2.5"/>
    <s v="Core i5 7200U"/>
    <n v="256"/>
    <n v="0"/>
    <s v="SSD"/>
    <s v="No"/>
    <s v="Intel"/>
    <s v="HD Graphics 620"/>
  </r>
  <r>
    <x v="2"/>
    <x v="56"/>
    <s v="Gaming"/>
    <x v="1"/>
    <n v="16"/>
    <x v="2"/>
    <n v="2.2000000000000002"/>
    <x v="81"/>
    <s v="Full HD"/>
    <x v="2"/>
    <x v="2"/>
    <n v="2073600"/>
    <s v="No"/>
    <n v="0"/>
    <s v="Yes"/>
    <s v="No"/>
    <s v="Intel"/>
    <n v="2.8"/>
    <s v="Core i7 7700HQ"/>
    <n v="128"/>
    <n v="1024"/>
    <s v="SSD"/>
    <s v="HDD"/>
    <s v="Nvidia"/>
    <s v="GeForce GTX 1060"/>
  </r>
  <r>
    <x v="2"/>
    <x v="9"/>
    <s v="Ultrabook"/>
    <x v="0"/>
    <n v="8"/>
    <x v="2"/>
    <n v="1.21"/>
    <x v="82"/>
    <s v="Full HD"/>
    <x v="2"/>
    <x v="2"/>
    <n v="2073600"/>
    <s v="No"/>
    <n v="0"/>
    <s v="Yes"/>
    <s v="No"/>
    <s v="Intel"/>
    <n v="1.8"/>
    <s v="Core i7 8550U"/>
    <n v="256"/>
    <n v="0"/>
    <s v="SSD"/>
    <s v="No"/>
    <s v="Intel"/>
    <s v="UHD Graphics 620"/>
  </r>
  <r>
    <x v="2"/>
    <x v="57"/>
    <s v="Gaming"/>
    <x v="1"/>
    <n v="8"/>
    <x v="2"/>
    <n v="2.4500000000000002"/>
    <x v="79"/>
    <s v="Full HD"/>
    <x v="2"/>
    <x v="2"/>
    <n v="2073600"/>
    <s v="No"/>
    <n v="0"/>
    <s v="No"/>
    <s v="No"/>
    <s v="AMD"/>
    <n v="3"/>
    <s v="FX 9830P"/>
    <n v="1024"/>
    <n v="0"/>
    <s v="HDD"/>
    <s v="No"/>
    <s v="AMD"/>
    <s v="Radeon RX 560"/>
  </r>
  <r>
    <x v="2"/>
    <x v="58"/>
    <s v="Notebook"/>
    <x v="1"/>
    <n v="8"/>
    <x v="2"/>
    <n v="2.2000000000000002"/>
    <x v="83"/>
    <s v="Full HD"/>
    <x v="2"/>
    <x v="2"/>
    <n v="2073600"/>
    <s v="No"/>
    <n v="0"/>
    <s v="No"/>
    <s v="No"/>
    <s v="Intel"/>
    <n v="1.8"/>
    <s v="Core i7 8550U"/>
    <n v="1024"/>
    <n v="0"/>
    <s v="HDD"/>
    <s v="No"/>
    <s v="Nvidia"/>
    <s v="GeForce MX150"/>
  </r>
  <r>
    <x v="2"/>
    <x v="33"/>
    <s v="Notebook"/>
    <x v="0"/>
    <n v="16"/>
    <x v="2"/>
    <n v="1.49"/>
    <x v="84"/>
    <s v="Full HD"/>
    <x v="2"/>
    <x v="2"/>
    <n v="2073600"/>
    <s v="No"/>
    <n v="0"/>
    <s v="No"/>
    <s v="No"/>
    <s v="Intel"/>
    <n v="1.8"/>
    <s v="Core i7 8550U"/>
    <n v="512"/>
    <n v="0"/>
    <s v="SSD"/>
    <s v="No"/>
    <s v="Intel"/>
    <s v="UHD Graphics 620"/>
  </r>
  <r>
    <x v="2"/>
    <x v="25"/>
    <s v="Gaming"/>
    <x v="1"/>
    <n v="8"/>
    <x v="2"/>
    <n v="2.65"/>
    <x v="85"/>
    <s v="Full HD"/>
    <x v="2"/>
    <x v="2"/>
    <n v="2073600"/>
    <s v="No"/>
    <n v="0"/>
    <s v="No"/>
    <s v="No"/>
    <s v="Intel"/>
    <n v="2.5"/>
    <s v="Core i5 7300HQ"/>
    <n v="256"/>
    <n v="0"/>
    <s v="SSD"/>
    <s v="No"/>
    <s v="Nvidia"/>
    <s v="GeForce GTX 1060"/>
  </r>
  <r>
    <x v="2"/>
    <x v="59"/>
    <s v="Ultrabook"/>
    <x v="3"/>
    <n v="8"/>
    <x v="2"/>
    <n v="1.25"/>
    <x v="86"/>
    <s v="Full HD"/>
    <x v="2"/>
    <x v="2"/>
    <n v="2073600"/>
    <s v="No"/>
    <n v="0"/>
    <s v="No"/>
    <s v="No"/>
    <s v="Intel"/>
    <n v="2.7"/>
    <s v="Core i7 7500U"/>
    <n v="256"/>
    <n v="0"/>
    <s v="SSD"/>
    <s v="No"/>
    <s v="Intel"/>
    <s v="HD Graphics 620"/>
  </r>
  <r>
    <x v="2"/>
    <x v="60"/>
    <s v="2 in 1 Convertible"/>
    <x v="0"/>
    <n v="8"/>
    <x v="2"/>
    <n v="1.5"/>
    <x v="87"/>
    <s v="Full HD"/>
    <x v="2"/>
    <x v="2"/>
    <n v="2073600"/>
    <s v="Yes"/>
    <n v="1"/>
    <s v="Yes"/>
    <s v="No"/>
    <s v="Intel"/>
    <n v="1.6"/>
    <s v="Core i5 8250U"/>
    <n v="256"/>
    <n v="0"/>
    <s v="SSD"/>
    <s v="No"/>
    <s v="Intel"/>
    <s v="UHD Graphics 620"/>
  </r>
  <r>
    <x v="2"/>
    <x v="6"/>
    <s v="Notebook"/>
    <x v="1"/>
    <n v="8"/>
    <x v="4"/>
    <n v="2.2000000000000002"/>
    <x v="88"/>
    <s v="Full HD"/>
    <x v="2"/>
    <x v="2"/>
    <n v="2073600"/>
    <s v="No"/>
    <n v="0"/>
    <s v="No"/>
    <s v="No"/>
    <s v="Intel"/>
    <n v="2.7"/>
    <s v="Core i7 7500U"/>
    <n v="1024"/>
    <n v="0"/>
    <s v="HDD"/>
    <s v="No"/>
    <s v="AMD"/>
    <s v="Radeon R5 M430"/>
  </r>
  <r>
    <x v="2"/>
    <x v="6"/>
    <s v="Notebook"/>
    <x v="1"/>
    <n v="4"/>
    <x v="4"/>
    <n v="2.2000000000000002"/>
    <x v="89"/>
    <s v="Full HD"/>
    <x v="2"/>
    <x v="2"/>
    <n v="2073600"/>
    <s v="No"/>
    <n v="0"/>
    <s v="No"/>
    <s v="No"/>
    <s v="Intel"/>
    <n v="2"/>
    <s v="Core i3 6006U"/>
    <n v="256"/>
    <n v="0"/>
    <s v="SSD"/>
    <s v="No"/>
    <s v="AMD"/>
    <s v="Radeon R5 M430"/>
  </r>
  <r>
    <x v="2"/>
    <x v="61"/>
    <s v="Notebook"/>
    <x v="1"/>
    <n v="6"/>
    <x v="2"/>
    <n v="2"/>
    <x v="90"/>
    <s v="Full HD"/>
    <x v="2"/>
    <x v="2"/>
    <n v="2073600"/>
    <s v="No"/>
    <n v="0"/>
    <s v="No"/>
    <s v="No"/>
    <s v="Intel"/>
    <n v="2.4"/>
    <s v="Core i3 7100U"/>
    <n v="256"/>
    <n v="0"/>
    <s v="SSD"/>
    <s v="No"/>
    <s v="Nvidia"/>
    <s v="GeForce 920M"/>
  </r>
  <r>
    <x v="2"/>
    <x v="62"/>
    <s v="Gaming"/>
    <x v="1"/>
    <n v="12"/>
    <x v="2"/>
    <n v="2.62"/>
    <x v="91"/>
    <s v="Full HD"/>
    <x v="2"/>
    <x v="2"/>
    <n v="2073600"/>
    <s v="No"/>
    <n v="0"/>
    <s v="Yes"/>
    <s v="No"/>
    <s v="Intel"/>
    <n v="2.8"/>
    <s v="Core i7 7700HQ"/>
    <n v="128"/>
    <n v="1024"/>
    <s v="SSD"/>
    <s v="HDD"/>
    <s v="Nvidia"/>
    <s v="GeForce GTX 1050"/>
  </r>
  <r>
    <x v="2"/>
    <x v="63"/>
    <s v="Notebook"/>
    <x v="1"/>
    <n v="8"/>
    <x v="2"/>
    <n v="1.91"/>
    <x v="92"/>
    <s v="Full HD"/>
    <x v="2"/>
    <x v="2"/>
    <n v="2073600"/>
    <s v="No"/>
    <n v="0"/>
    <s v="No"/>
    <s v="No"/>
    <s v="Intel"/>
    <n v="2.7"/>
    <s v="Core i7 7500U"/>
    <n v="256"/>
    <n v="0"/>
    <s v="SSD"/>
    <s v="No"/>
    <s v="AMD"/>
    <s v="Radeon 530"/>
  </r>
  <r>
    <x v="2"/>
    <x v="64"/>
    <s v="Notebook"/>
    <x v="1"/>
    <n v="4"/>
    <x v="2"/>
    <n v="2.1"/>
    <x v="93"/>
    <s v="Full HD"/>
    <x v="2"/>
    <x v="2"/>
    <n v="2073600"/>
    <s v="No"/>
    <n v="0"/>
    <s v="No"/>
    <s v="No"/>
    <s v="AMD"/>
    <n v="1.5"/>
    <s v="E-Series E2-9000e"/>
    <n v="500"/>
    <n v="0"/>
    <s v="HDD"/>
    <s v="No"/>
    <s v="AMD"/>
    <s v="Radeon R2"/>
  </r>
  <r>
    <x v="2"/>
    <x v="34"/>
    <s v="Notebook"/>
    <x v="1"/>
    <n v="8"/>
    <x v="4"/>
    <n v="2.2000000000000002"/>
    <x v="94"/>
    <s v="Full HD"/>
    <x v="2"/>
    <x v="2"/>
    <n v="2073600"/>
    <s v="No"/>
    <n v="0"/>
    <s v="No"/>
    <s v="No"/>
    <s v="Intel"/>
    <n v="1.6"/>
    <s v="Core i5 8250U"/>
    <n v="1024"/>
    <n v="0"/>
    <s v="HDD"/>
    <s v="No"/>
    <s v="AMD"/>
    <s v="Radeon 520"/>
  </r>
  <r>
    <x v="2"/>
    <x v="65"/>
    <s v="Ultrabook"/>
    <x v="0"/>
    <n v="8"/>
    <x v="2"/>
    <n v="1.38"/>
    <x v="95"/>
    <s v="Full HD"/>
    <x v="2"/>
    <x v="2"/>
    <n v="2073600"/>
    <s v="No"/>
    <n v="0"/>
    <s v="Yes"/>
    <s v="No"/>
    <s v="Intel"/>
    <n v="2.7"/>
    <s v="Core i7 7500U"/>
    <n v="256"/>
    <n v="0"/>
    <s v="SSD"/>
    <s v="No"/>
    <s v="Nvidia"/>
    <s v="GeForce MX150"/>
  </r>
  <r>
    <x v="2"/>
    <x v="46"/>
    <s v="Ultrabook"/>
    <x v="8"/>
    <n v="8"/>
    <x v="6"/>
    <n v="1.252"/>
    <x v="96"/>
    <s v="Standard"/>
    <x v="7"/>
    <x v="7"/>
    <n v="3393024"/>
    <s v="Yes"/>
    <n v="1"/>
    <s v="No"/>
    <s v="No"/>
    <s v="Intel"/>
    <n v="2.5"/>
    <s v="Core i5 7200U"/>
    <n v="256"/>
    <n v="0"/>
    <s v="SSD"/>
    <s v="No"/>
    <s v="Intel"/>
    <s v="HD Graphics 620"/>
  </r>
  <r>
    <x v="2"/>
    <x v="66"/>
    <s v="Notebook"/>
    <x v="3"/>
    <n v="6"/>
    <x v="2"/>
    <n v="1.58"/>
    <x v="24"/>
    <s v="Full HD"/>
    <x v="2"/>
    <x v="2"/>
    <n v="2073600"/>
    <s v="No"/>
    <n v="0"/>
    <s v="Yes"/>
    <s v="No"/>
    <s v="Intel"/>
    <n v="2.5"/>
    <s v="Core i5 7200U"/>
    <n v="256"/>
    <n v="0"/>
    <s v="SSD"/>
    <s v="No"/>
    <s v="Nvidia"/>
    <s v="GeForce 940MX"/>
  </r>
  <r>
    <x v="2"/>
    <x v="67"/>
    <s v="Notebook"/>
    <x v="1"/>
    <n v="4"/>
    <x v="2"/>
    <n v="1.85"/>
    <x v="97"/>
    <s v="Full HD"/>
    <x v="2"/>
    <x v="2"/>
    <n v="2073600"/>
    <s v="No"/>
    <n v="0"/>
    <s v="No"/>
    <s v="No"/>
    <s v="Intel"/>
    <n v="2"/>
    <s v="Core i3 6006U"/>
    <n v="1024"/>
    <n v="0"/>
    <s v="HDD"/>
    <s v="No"/>
    <s v="Intel"/>
    <s v="HD Graphics 520"/>
  </r>
  <r>
    <x v="2"/>
    <x v="68"/>
    <s v="Ultrabook"/>
    <x v="3"/>
    <n v="8"/>
    <x v="2"/>
    <n v="1.3"/>
    <x v="98"/>
    <s v="Full HD"/>
    <x v="2"/>
    <x v="2"/>
    <n v="2073600"/>
    <s v="No"/>
    <n v="0"/>
    <s v="Yes"/>
    <s v="No"/>
    <s v="Intel"/>
    <n v="2.7"/>
    <s v="Core i7 7500U"/>
    <n v="256"/>
    <n v="0"/>
    <s v="SSD"/>
    <s v="No"/>
    <s v="Nvidia"/>
    <s v="GeForce 940MX"/>
  </r>
  <r>
    <x v="2"/>
    <x v="69"/>
    <s v="Gaming"/>
    <x v="1"/>
    <n v="16"/>
    <x v="2"/>
    <n v="2.2000000000000002"/>
    <x v="45"/>
    <s v="Full HD"/>
    <x v="2"/>
    <x v="2"/>
    <n v="2073600"/>
    <s v="No"/>
    <n v="0"/>
    <s v="No"/>
    <s v="No"/>
    <s v="Intel"/>
    <n v="2.8"/>
    <s v="Core i7 7700HQ"/>
    <n v="256"/>
    <n v="1024"/>
    <s v="SSD"/>
    <s v="HDD"/>
    <s v="Nvidia"/>
    <s v="GeForce GTX 1050 Ti"/>
  </r>
  <r>
    <x v="2"/>
    <x v="70"/>
    <s v="Notebook"/>
    <x v="3"/>
    <n v="8"/>
    <x v="2"/>
    <n v="1.58"/>
    <x v="99"/>
    <s v="Full HD"/>
    <x v="2"/>
    <x v="2"/>
    <n v="2073600"/>
    <s v="No"/>
    <n v="0"/>
    <s v="Yes"/>
    <s v="No"/>
    <s v="Intel"/>
    <n v="2.7"/>
    <s v="Core i7 7500U"/>
    <n v="256"/>
    <n v="0"/>
    <s v="SSD"/>
    <s v="No"/>
    <s v="Intel"/>
    <s v="HD Graphics 620"/>
  </r>
  <r>
    <x v="2"/>
    <x v="71"/>
    <s v="Ultrabook"/>
    <x v="1"/>
    <n v="16"/>
    <x v="2"/>
    <n v="1.5"/>
    <x v="100"/>
    <s v="Full HD"/>
    <x v="2"/>
    <x v="2"/>
    <n v="2073600"/>
    <s v="No"/>
    <n v="0"/>
    <s v="No"/>
    <s v="No"/>
    <s v="Intel"/>
    <n v="1.8"/>
    <s v="Core i7 8550U"/>
    <n v="256"/>
    <n v="1024"/>
    <s v="SSD"/>
    <s v="HDD"/>
    <s v="Nvidia"/>
    <s v="GeForce MX150"/>
  </r>
  <r>
    <x v="2"/>
    <x v="9"/>
    <s v="Ultrabook"/>
    <x v="0"/>
    <n v="8"/>
    <x v="2"/>
    <n v="1.23"/>
    <x v="101"/>
    <s v="Quad HD+"/>
    <x v="6"/>
    <x v="3"/>
    <n v="5760000"/>
    <s v="Yes"/>
    <n v="1"/>
    <s v="No"/>
    <s v="No"/>
    <s v="Intel"/>
    <n v="2.4"/>
    <s v="Core i7 7560U"/>
    <n v="256"/>
    <n v="0"/>
    <s v="SSD"/>
    <s v="No"/>
    <s v="Intel"/>
    <s v="Iris Plus Graphics 640"/>
  </r>
  <r>
    <x v="2"/>
    <x v="72"/>
    <s v="2 in 1 Convertible"/>
    <x v="0"/>
    <n v="8"/>
    <x v="2"/>
    <n v="1.37"/>
    <x v="102"/>
    <s v="Full HD"/>
    <x v="2"/>
    <x v="2"/>
    <n v="2073600"/>
    <s v="Yes"/>
    <n v="1"/>
    <s v="Yes"/>
    <s v="No"/>
    <s v="Intel"/>
    <n v="2.5"/>
    <s v="Core i5 7200U"/>
    <n v="256"/>
    <n v="0"/>
    <s v="SSD"/>
    <s v="No"/>
    <s v="Intel"/>
    <s v="HD Graphics 620"/>
  </r>
  <r>
    <x v="2"/>
    <x v="53"/>
    <s v="Notebook"/>
    <x v="3"/>
    <n v="4"/>
    <x v="2"/>
    <n v="1.63"/>
    <x v="103"/>
    <s v="Standard"/>
    <x v="4"/>
    <x v="4"/>
    <n v="1049088"/>
    <s v="No"/>
    <n v="0"/>
    <s v="Yes"/>
    <s v="No"/>
    <s v="Intel"/>
    <n v="1.6"/>
    <s v="Core i5 8250U"/>
    <n v="500"/>
    <n v="0"/>
    <s v="HDD"/>
    <s v="No"/>
    <s v="Intel"/>
    <s v="UHD Graphics 620"/>
  </r>
  <r>
    <x v="2"/>
    <x v="9"/>
    <s v="Ultrabook"/>
    <x v="0"/>
    <n v="8"/>
    <x v="2"/>
    <n v="1.21"/>
    <x v="104"/>
    <s v="Full HD"/>
    <x v="2"/>
    <x v="2"/>
    <n v="2073600"/>
    <s v="No"/>
    <n v="0"/>
    <s v="Yes"/>
    <s v="No"/>
    <s v="Intel"/>
    <n v="1.6"/>
    <s v="Core i5 8250U"/>
    <n v="256"/>
    <n v="0"/>
    <s v="SSD"/>
    <s v="No"/>
    <s v="Intel"/>
    <s v="UHD Graphics 620"/>
  </r>
  <r>
    <x v="2"/>
    <x v="73"/>
    <s v="2 in 1 Convertible"/>
    <x v="0"/>
    <n v="8"/>
    <x v="2"/>
    <n v="1.26"/>
    <x v="105"/>
    <s v="Full HD"/>
    <x v="2"/>
    <x v="2"/>
    <n v="2073600"/>
    <s v="Yes"/>
    <n v="1"/>
    <s v="Yes"/>
    <s v="No"/>
    <s v="Intel"/>
    <n v="1.6"/>
    <s v="Core i5 8250U"/>
    <n v="256"/>
    <n v="0"/>
    <s v="SSD"/>
    <s v="No"/>
    <s v="Intel"/>
    <s v="UHD Graphics 620"/>
  </r>
  <r>
    <x v="2"/>
    <x v="53"/>
    <s v="Notebook"/>
    <x v="3"/>
    <n v="8"/>
    <x v="2"/>
    <n v="1.63"/>
    <x v="106"/>
    <s v="Full HD"/>
    <x v="2"/>
    <x v="2"/>
    <n v="2073600"/>
    <s v="No"/>
    <n v="0"/>
    <s v="No"/>
    <s v="No"/>
    <s v="Intel"/>
    <n v="1.8"/>
    <s v="Core i7 8550U"/>
    <n v="512"/>
    <n v="0"/>
    <s v="SSD"/>
    <s v="No"/>
    <s v="Intel"/>
    <s v="UHD Graphics 620"/>
  </r>
  <r>
    <x v="2"/>
    <x v="74"/>
    <s v="Notebook"/>
    <x v="1"/>
    <n v="8"/>
    <x v="2"/>
    <n v="2.16"/>
    <x v="107"/>
    <s v="Full HD"/>
    <x v="2"/>
    <x v="2"/>
    <n v="2073600"/>
    <s v="No"/>
    <n v="0"/>
    <s v="Yes"/>
    <s v="No"/>
    <s v="Intel"/>
    <n v="1.8"/>
    <s v="Core i7 8550U"/>
    <n v="256"/>
    <n v="1024"/>
    <s v="SSD"/>
    <s v="HDD"/>
    <s v="Nvidia"/>
    <s v="GeForce 940MX"/>
  </r>
  <r>
    <x v="2"/>
    <x v="75"/>
    <s v="Notebook"/>
    <x v="6"/>
    <n v="4"/>
    <x v="2"/>
    <n v="2"/>
    <x v="108"/>
    <s v="Full HD"/>
    <x v="2"/>
    <x v="2"/>
    <n v="2073600"/>
    <s v="No"/>
    <n v="0"/>
    <s v="No"/>
    <s v="No"/>
    <s v="Intel"/>
    <n v="2"/>
    <s v="Core i3 6006U"/>
    <n v="1024"/>
    <n v="0"/>
    <s v="HDD"/>
    <s v="No"/>
    <s v="Nvidia"/>
    <s v="GeForce 920MX"/>
  </r>
  <r>
    <x v="2"/>
    <x v="71"/>
    <s v="Notebook"/>
    <x v="1"/>
    <n v="8"/>
    <x v="2"/>
    <n v="1.7"/>
    <x v="109"/>
    <s v="Full HD"/>
    <x v="2"/>
    <x v="2"/>
    <n v="2073600"/>
    <s v="No"/>
    <n v="0"/>
    <s v="No"/>
    <s v="No"/>
    <s v="Intel"/>
    <n v="1.8"/>
    <s v="Core i7 8550U"/>
    <n v="256"/>
    <n v="0"/>
    <s v="SSD"/>
    <s v="No"/>
    <s v="Nvidia"/>
    <s v="GeForce 940MX"/>
  </r>
  <r>
    <x v="2"/>
    <x v="76"/>
    <s v="Notebook"/>
    <x v="1"/>
    <n v="6"/>
    <x v="2"/>
    <n v="2.1"/>
    <x v="110"/>
    <s v="Full HD"/>
    <x v="2"/>
    <x v="2"/>
    <n v="2073600"/>
    <s v="Yes"/>
    <n v="1"/>
    <s v="Yes"/>
    <s v="No"/>
    <s v="Intel"/>
    <n v="2.4"/>
    <s v="Core i3 7100U"/>
    <n v="1024"/>
    <n v="0"/>
    <s v="HDD"/>
    <s v="No"/>
    <s v="Intel"/>
    <s v="HD Graphics 620"/>
  </r>
  <r>
    <x v="2"/>
    <x v="77"/>
    <s v="Gaming"/>
    <x v="1"/>
    <n v="16"/>
    <x v="2"/>
    <n v="1.8"/>
    <x v="111"/>
    <s v="Full HD"/>
    <x v="2"/>
    <x v="2"/>
    <n v="2073600"/>
    <s v="No"/>
    <n v="0"/>
    <s v="No"/>
    <s v="No"/>
    <s v="Intel"/>
    <n v="2.8"/>
    <s v="Core i7 7700HQ"/>
    <n v="256"/>
    <n v="2048"/>
    <s v="SSD"/>
    <s v="HDD"/>
    <s v="Nvidia"/>
    <s v="GeForce GTX 1070"/>
  </r>
  <r>
    <x v="2"/>
    <x v="51"/>
    <s v="Notebook"/>
    <x v="1"/>
    <n v="8"/>
    <x v="1"/>
    <n v="2.2000000000000002"/>
    <x v="112"/>
    <s v="Full HD"/>
    <x v="2"/>
    <x v="2"/>
    <n v="2073600"/>
    <s v="No"/>
    <n v="0"/>
    <s v="No"/>
    <s v="No"/>
    <s v="Intel"/>
    <n v="2.5"/>
    <s v="Core i5 7200U"/>
    <n v="256"/>
    <n v="0"/>
    <s v="SSD"/>
    <s v="No"/>
    <s v="Nvidia"/>
    <s v="GeForce 940MX"/>
  </r>
  <r>
    <x v="2"/>
    <x v="17"/>
    <s v="Notebook"/>
    <x v="6"/>
    <n v="16"/>
    <x v="2"/>
    <n v="2.5"/>
    <x v="113"/>
    <s v="Full HD"/>
    <x v="2"/>
    <x v="2"/>
    <n v="2073600"/>
    <s v="No"/>
    <n v="0"/>
    <s v="No"/>
    <s v="No"/>
    <s v="Intel"/>
    <n v="1.8"/>
    <s v="Core i7 8550U"/>
    <n v="512"/>
    <n v="0"/>
    <s v="SSD"/>
    <s v="No"/>
    <s v="Nvidia"/>
    <s v="GeForce 930MX "/>
  </r>
  <r>
    <x v="2"/>
    <x v="3"/>
    <s v="Notebook"/>
    <x v="1"/>
    <n v="4"/>
    <x v="2"/>
    <n v="2.1"/>
    <x v="114"/>
    <s v="Standard"/>
    <x v="4"/>
    <x v="4"/>
    <n v="1049088"/>
    <s v="No"/>
    <n v="0"/>
    <s v="No"/>
    <s v="No"/>
    <s v="AMD"/>
    <n v="3"/>
    <s v="A9-Series 9420"/>
    <n v="256"/>
    <n v="0"/>
    <s v="SSD"/>
    <s v="No"/>
    <s v="AMD"/>
    <s v="Radeon R5"/>
  </r>
  <r>
    <x v="2"/>
    <x v="2"/>
    <s v="Notebook"/>
    <x v="1"/>
    <n v="4"/>
    <x v="1"/>
    <n v="1.86"/>
    <x v="115"/>
    <s v="Standard"/>
    <x v="4"/>
    <x v="4"/>
    <n v="1049088"/>
    <s v="No"/>
    <n v="0"/>
    <s v="No"/>
    <s v="No"/>
    <s v="Intel"/>
    <n v="1.6"/>
    <s v="Celeron Dual Core N3060"/>
    <n v="500"/>
    <n v="0"/>
    <s v="HDD"/>
    <s v="No"/>
    <s v="Intel"/>
    <s v="HD Graphics 400"/>
  </r>
  <r>
    <x v="2"/>
    <x v="53"/>
    <s v="Notebook"/>
    <x v="3"/>
    <n v="8"/>
    <x v="2"/>
    <n v="1.63"/>
    <x v="116"/>
    <s v="Full HD"/>
    <x v="2"/>
    <x v="2"/>
    <n v="2073600"/>
    <s v="No"/>
    <n v="0"/>
    <s v="No"/>
    <s v="No"/>
    <s v="Intel"/>
    <n v="1.6"/>
    <s v="Core i5 8250U"/>
    <n v="1024"/>
    <n v="0"/>
    <s v="HDD"/>
    <s v="No"/>
    <s v="Intel"/>
    <s v="UHD Graphics 620"/>
  </r>
  <r>
    <x v="2"/>
    <x v="78"/>
    <s v="Notebook"/>
    <x v="3"/>
    <n v="4"/>
    <x v="6"/>
    <n v="1.65"/>
    <x v="117"/>
    <s v="Standard"/>
    <x v="4"/>
    <x v="4"/>
    <n v="1049088"/>
    <s v="No"/>
    <n v="0"/>
    <s v="No"/>
    <s v="No"/>
    <s v="AMD"/>
    <n v="1.5"/>
    <s v="E-Series 6110"/>
    <n v="64"/>
    <n v="0"/>
    <s v="SSD"/>
    <s v="No"/>
    <s v="AMD"/>
    <s v="Radeon R2"/>
  </r>
  <r>
    <x v="2"/>
    <x v="22"/>
    <s v="Notebook"/>
    <x v="6"/>
    <n v="16"/>
    <x v="2"/>
    <n v="2.8"/>
    <x v="118"/>
    <s v="Full HD"/>
    <x v="2"/>
    <x v="2"/>
    <n v="2073600"/>
    <s v="No"/>
    <n v="0"/>
    <s v="No"/>
    <s v="No"/>
    <s v="Intel"/>
    <n v="1.8"/>
    <s v="Core i7 8550U"/>
    <n v="256"/>
    <n v="2048"/>
    <s v="SSD"/>
    <s v="HDD"/>
    <s v="AMD"/>
    <s v="Radeon 530"/>
  </r>
  <r>
    <x v="2"/>
    <x v="17"/>
    <s v="Notebook"/>
    <x v="6"/>
    <n v="8"/>
    <x v="2"/>
    <n v="2.5"/>
    <x v="119"/>
    <s v="Full HD"/>
    <x v="2"/>
    <x v="2"/>
    <n v="2073600"/>
    <s v="No"/>
    <n v="0"/>
    <s v="No"/>
    <s v="No"/>
    <s v="Intel"/>
    <n v="1.6"/>
    <s v="Core i5 8250U"/>
    <n v="256"/>
    <n v="0"/>
    <s v="SSD"/>
    <s v="No"/>
    <s v="Intel"/>
    <s v="UHD Graphics 620"/>
  </r>
  <r>
    <x v="2"/>
    <x v="79"/>
    <s v="Notebook"/>
    <x v="1"/>
    <n v="8"/>
    <x v="2"/>
    <n v="2.36"/>
    <x v="120"/>
    <s v="Standard"/>
    <x v="4"/>
    <x v="4"/>
    <n v="1049088"/>
    <s v="No"/>
    <n v="0"/>
    <s v="No"/>
    <s v="No"/>
    <s v="Intel"/>
    <n v="2.5"/>
    <s v="Core i5 7200U"/>
    <n v="1024"/>
    <n v="0"/>
    <s v="HDD"/>
    <s v="No"/>
    <s v="AMD"/>
    <s v="Radeon R7 M445"/>
  </r>
  <r>
    <x v="2"/>
    <x v="6"/>
    <s v="Notebook"/>
    <x v="1"/>
    <n v="4"/>
    <x v="2"/>
    <n v="2.2000000000000002"/>
    <x v="121"/>
    <s v="Full HD"/>
    <x v="2"/>
    <x v="2"/>
    <n v="2073600"/>
    <s v="No"/>
    <n v="0"/>
    <s v="No"/>
    <s v="No"/>
    <s v="Intel"/>
    <n v="2"/>
    <s v="Core i3 6006U"/>
    <n v="1024"/>
    <n v="0"/>
    <s v="HDD"/>
    <s v="No"/>
    <s v="AMD"/>
    <s v="Radeon R5 M430"/>
  </r>
  <r>
    <x v="2"/>
    <x v="5"/>
    <s v="Ultrabook"/>
    <x v="3"/>
    <n v="8"/>
    <x v="2"/>
    <n v="1.6"/>
    <x v="122"/>
    <s v="Full HD"/>
    <x v="2"/>
    <x v="2"/>
    <n v="2073600"/>
    <s v="No"/>
    <n v="0"/>
    <s v="Yes"/>
    <s v="No"/>
    <s v="Intel"/>
    <n v="1.8"/>
    <s v="Core i7 8550U"/>
    <n v="256"/>
    <n v="0"/>
    <s v="SSD"/>
    <s v="No"/>
    <s v="Intel"/>
    <s v="UHD Graphics 620"/>
  </r>
  <r>
    <x v="2"/>
    <x v="80"/>
    <s v="Notebook"/>
    <x v="1"/>
    <n v="4"/>
    <x v="2"/>
    <n v="2.2000000000000002"/>
    <x v="123"/>
    <s v="Full HD"/>
    <x v="2"/>
    <x v="2"/>
    <n v="2073600"/>
    <s v="No"/>
    <n v="0"/>
    <s v="No"/>
    <s v="No"/>
    <s v="Intel"/>
    <n v="2.7"/>
    <s v="Core i3 7130U"/>
    <n v="256"/>
    <n v="0"/>
    <s v="SSD"/>
    <s v="No"/>
    <s v="Nvidia"/>
    <s v="GeForce MX130"/>
  </r>
  <r>
    <x v="2"/>
    <x v="81"/>
    <s v="Notebook"/>
    <x v="1"/>
    <n v="8"/>
    <x v="2"/>
    <n v="2.0499999999999998"/>
    <x v="124"/>
    <s v="Standard"/>
    <x v="4"/>
    <x v="4"/>
    <n v="1049088"/>
    <s v="No"/>
    <n v="0"/>
    <s v="No"/>
    <s v="No"/>
    <s v="Intel"/>
    <n v="2.7"/>
    <s v="Core i7 7500U"/>
    <n v="1024"/>
    <n v="0"/>
    <s v="HDD"/>
    <s v="No"/>
    <s v="Intel"/>
    <s v="HD Graphics 620"/>
  </r>
  <r>
    <x v="2"/>
    <x v="53"/>
    <s v="Notebook"/>
    <x v="3"/>
    <n v="8"/>
    <x v="2"/>
    <n v="1.63"/>
    <x v="125"/>
    <s v="Full HD"/>
    <x v="2"/>
    <x v="2"/>
    <n v="2073600"/>
    <s v="No"/>
    <n v="0"/>
    <s v="No"/>
    <s v="No"/>
    <s v="Intel"/>
    <n v="1.8"/>
    <s v="Core i7 8550U"/>
    <n v="256"/>
    <n v="0"/>
    <s v="SSD"/>
    <s v="No"/>
    <s v="Intel"/>
    <s v="UHD Graphics 620"/>
  </r>
  <r>
    <x v="2"/>
    <x v="82"/>
    <s v="Notebook"/>
    <x v="1"/>
    <n v="4"/>
    <x v="1"/>
    <n v="1.9"/>
    <x v="126"/>
    <s v="Standard"/>
    <x v="4"/>
    <x v="4"/>
    <n v="1049088"/>
    <s v="No"/>
    <n v="0"/>
    <s v="No"/>
    <s v="No"/>
    <s v="Intel"/>
    <n v="1.1000000000000001"/>
    <s v="Celeron Dual Core N3350"/>
    <n v="1024"/>
    <n v="0"/>
    <s v="HDD"/>
    <s v="No"/>
    <s v="Intel"/>
    <s v="HD Graphics 500"/>
  </r>
  <r>
    <x v="2"/>
    <x v="83"/>
    <s v="Gaming"/>
    <x v="6"/>
    <n v="8"/>
    <x v="2"/>
    <n v="3"/>
    <x v="127"/>
    <s v="Full HD"/>
    <x v="2"/>
    <x v="2"/>
    <n v="2073600"/>
    <s v="No"/>
    <n v="0"/>
    <s v="No"/>
    <s v="No"/>
    <s v="Intel"/>
    <n v="2.5"/>
    <s v="Core i5 7300HQ"/>
    <n v="128"/>
    <n v="1024"/>
    <s v="SSD"/>
    <s v="HDD"/>
    <s v="Nvidia"/>
    <s v="GeForce GTX 1050"/>
  </r>
  <r>
    <x v="2"/>
    <x v="51"/>
    <s v="Notebook"/>
    <x v="1"/>
    <n v="4"/>
    <x v="1"/>
    <n v="2.2000000000000002"/>
    <x v="18"/>
    <s v="Full HD"/>
    <x v="2"/>
    <x v="2"/>
    <n v="2073600"/>
    <s v="No"/>
    <n v="0"/>
    <s v="No"/>
    <s v="No"/>
    <s v="Intel"/>
    <n v="2.5"/>
    <s v="Core i5 7200U"/>
    <n v="1024"/>
    <n v="0"/>
    <s v="HDD"/>
    <s v="No"/>
    <s v="Nvidia"/>
    <s v="GeForce 920MX"/>
  </r>
  <r>
    <x v="2"/>
    <x v="84"/>
    <s v="Notebook"/>
    <x v="0"/>
    <n v="4"/>
    <x v="2"/>
    <n v="1.32"/>
    <x v="79"/>
    <s v="Full HD"/>
    <x v="2"/>
    <x v="2"/>
    <n v="2073600"/>
    <s v="No"/>
    <n v="0"/>
    <s v="Yes"/>
    <s v="No"/>
    <s v="Intel"/>
    <n v="2.5"/>
    <s v="Core i5 7200U"/>
    <n v="256"/>
    <n v="0"/>
    <s v="SSD"/>
    <s v="No"/>
    <s v="Intel"/>
    <s v="HD Graphics 620"/>
  </r>
  <r>
    <x v="2"/>
    <x v="58"/>
    <s v="Notebook"/>
    <x v="6"/>
    <n v="4"/>
    <x v="2"/>
    <n v="3"/>
    <x v="128"/>
    <s v="Full HD"/>
    <x v="2"/>
    <x v="2"/>
    <n v="2073600"/>
    <s v="No"/>
    <n v="0"/>
    <s v="Yes"/>
    <s v="No"/>
    <s v="Intel"/>
    <n v="2.7"/>
    <s v="Core i3 7130U"/>
    <n v="1024"/>
    <n v="0"/>
    <s v="HDD"/>
    <s v="No"/>
    <s v="Nvidia"/>
    <s v="GeForce MX130"/>
  </r>
  <r>
    <x v="2"/>
    <x v="85"/>
    <s v="Notebook"/>
    <x v="3"/>
    <n v="8"/>
    <x v="2"/>
    <n v="1.75"/>
    <x v="129"/>
    <s v="Full HD"/>
    <x v="2"/>
    <x v="2"/>
    <n v="2073600"/>
    <s v="No"/>
    <n v="0"/>
    <s v="Yes"/>
    <s v="No"/>
    <s v="Intel"/>
    <n v="1.6"/>
    <s v="Core i5 8250U"/>
    <n v="256"/>
    <n v="0"/>
    <s v="SSD"/>
    <s v="No"/>
    <s v="AMD"/>
    <s v="Radeon RX 550"/>
  </r>
  <r>
    <x v="2"/>
    <x v="11"/>
    <s v="Gaming"/>
    <x v="1"/>
    <n v="8"/>
    <x v="1"/>
    <n v="2.4"/>
    <x v="130"/>
    <s v="Full HD"/>
    <x v="2"/>
    <x v="2"/>
    <n v="2073600"/>
    <s v="No"/>
    <n v="0"/>
    <s v="Yes"/>
    <s v="No"/>
    <s v="Intel"/>
    <n v="2.8"/>
    <s v="Core i7 7700HQ"/>
    <n v="256"/>
    <n v="0"/>
    <s v="SSD"/>
    <s v="No"/>
    <s v="Nvidia"/>
    <s v="GeForce GTX 1050M"/>
  </r>
  <r>
    <x v="2"/>
    <x v="86"/>
    <s v="Notebook"/>
    <x v="1"/>
    <n v="4"/>
    <x v="2"/>
    <n v="2.1"/>
    <x v="131"/>
    <s v="Standard"/>
    <x v="4"/>
    <x v="4"/>
    <n v="1049088"/>
    <s v="No"/>
    <n v="0"/>
    <s v="No"/>
    <s v="No"/>
    <s v="Intel"/>
    <n v="2.2999999999999998"/>
    <s v="Core i5 6200U"/>
    <n v="500"/>
    <n v="0"/>
    <s v="HDD"/>
    <s v="No"/>
    <s v="Intel"/>
    <s v="HD Graphics 520"/>
  </r>
  <r>
    <x v="2"/>
    <x v="12"/>
    <s v="Notebook"/>
    <x v="1"/>
    <n v="4"/>
    <x v="2"/>
    <n v="1.86"/>
    <x v="44"/>
    <s v="Standard"/>
    <x v="4"/>
    <x v="4"/>
    <n v="1049088"/>
    <s v="No"/>
    <n v="0"/>
    <s v="No"/>
    <s v="No"/>
    <s v="AMD"/>
    <n v="2.5"/>
    <s v="A6-Series 9220"/>
    <n v="256"/>
    <n v="0"/>
    <s v="SSD"/>
    <s v="No"/>
    <s v="AMD"/>
    <s v="Radeon R4 Graphics"/>
  </r>
  <r>
    <x v="2"/>
    <x v="59"/>
    <s v="Ultrabook"/>
    <x v="3"/>
    <n v="8"/>
    <x v="2"/>
    <n v="1.25"/>
    <x v="26"/>
    <s v="Full HD"/>
    <x v="2"/>
    <x v="2"/>
    <n v="2073600"/>
    <s v="No"/>
    <n v="0"/>
    <s v="No"/>
    <s v="No"/>
    <s v="Intel"/>
    <n v="1.8"/>
    <s v="Core i7 8550U"/>
    <n v="256"/>
    <n v="0"/>
    <s v="SSD"/>
    <s v="No"/>
    <s v="Intel"/>
    <s v="UHD Graphics 620"/>
  </r>
  <r>
    <x v="2"/>
    <x v="87"/>
    <s v="Ultrabook"/>
    <x v="9"/>
    <n v="8"/>
    <x v="2"/>
    <n v="0.97"/>
    <x v="132"/>
    <s v="4K Ultra HD"/>
    <x v="8"/>
    <x v="8"/>
    <n v="8294400"/>
    <s v="Yes"/>
    <n v="1"/>
    <s v="Yes"/>
    <s v="No"/>
    <s v="Intel"/>
    <n v="1.2"/>
    <s v="Core M 6Y75"/>
    <n v="512"/>
    <n v="0"/>
    <s v="SSD"/>
    <s v="No"/>
    <s v="Intel"/>
    <s v="HD Graphics 515"/>
  </r>
  <r>
    <x v="2"/>
    <x v="88"/>
    <s v="Notebook"/>
    <x v="1"/>
    <n v="4"/>
    <x v="2"/>
    <n v="2"/>
    <x v="133"/>
    <s v="Full HD"/>
    <x v="2"/>
    <x v="2"/>
    <n v="2073600"/>
    <s v="No"/>
    <n v="0"/>
    <s v="No"/>
    <s v="No"/>
    <s v="Intel"/>
    <n v="1.1000000000000001"/>
    <s v="Celeron Dual Core N3350"/>
    <n v="1024"/>
    <n v="0"/>
    <s v="HDD"/>
    <s v="No"/>
    <s v="Intel"/>
    <s v="HD Graphics 500"/>
  </r>
  <r>
    <x v="2"/>
    <x v="89"/>
    <s v="Gaming"/>
    <x v="6"/>
    <n v="16"/>
    <x v="2"/>
    <n v="2.9"/>
    <x v="134"/>
    <s v="Full HD"/>
    <x v="2"/>
    <x v="2"/>
    <n v="2073600"/>
    <s v="No"/>
    <n v="0"/>
    <s v="No"/>
    <s v="No"/>
    <s v="Intel"/>
    <n v="2.8"/>
    <s v="Core i7 7700HQ"/>
    <n v="256"/>
    <n v="1024"/>
    <s v="SSD"/>
    <s v="HDD"/>
    <s v="Nvidia"/>
    <s v="GeForce GTX 1070"/>
  </r>
  <r>
    <x v="2"/>
    <x v="90"/>
    <s v="Notebook"/>
    <x v="1"/>
    <n v="4"/>
    <x v="2"/>
    <n v="2.1"/>
    <x v="135"/>
    <s v="Standard"/>
    <x v="4"/>
    <x v="4"/>
    <n v="1049088"/>
    <s v="No"/>
    <n v="0"/>
    <s v="No"/>
    <s v="No"/>
    <s v="Intel"/>
    <n v="2"/>
    <s v="Core i3 6006U"/>
    <n v="1024"/>
    <n v="0"/>
    <s v="HDD"/>
    <s v="No"/>
    <s v="Intel"/>
    <s v="HD Graphics 520"/>
  </r>
  <r>
    <x v="2"/>
    <x v="91"/>
    <s v="Gaming"/>
    <x v="1"/>
    <n v="16"/>
    <x v="2"/>
    <n v="2.56"/>
    <x v="136"/>
    <s v="Full HD"/>
    <x v="2"/>
    <x v="2"/>
    <n v="2073600"/>
    <s v="No"/>
    <n v="0"/>
    <s v="No"/>
    <s v="No"/>
    <s v="Intel"/>
    <n v="2.8"/>
    <s v="Core i7 7700HQ"/>
    <n v="512"/>
    <n v="0"/>
    <s v="SSD"/>
    <s v="No"/>
    <s v="Nvidia"/>
    <s v="GeForce GTX 1050"/>
  </r>
  <r>
    <x v="2"/>
    <x v="92"/>
    <s v="Gaming"/>
    <x v="1"/>
    <n v="8"/>
    <x v="2"/>
    <n v="2.62"/>
    <x v="137"/>
    <s v="Full HD"/>
    <x v="2"/>
    <x v="2"/>
    <n v="2073600"/>
    <s v="No"/>
    <n v="0"/>
    <s v="No"/>
    <s v="No"/>
    <s v="Intel"/>
    <n v="2.8"/>
    <s v="Core i7 7700HQ"/>
    <n v="1024"/>
    <n v="0"/>
    <s v="Hybrid"/>
    <s v="No"/>
    <s v="Nvidia"/>
    <s v="GeForce GTX 1050"/>
  </r>
  <r>
    <x v="2"/>
    <x v="93"/>
    <s v="Notebook"/>
    <x v="1"/>
    <n v="4"/>
    <x v="2"/>
    <n v="1.9"/>
    <x v="138"/>
    <s v="Standard"/>
    <x v="4"/>
    <x v="4"/>
    <n v="1049088"/>
    <s v="No"/>
    <n v="0"/>
    <s v="No"/>
    <s v="No"/>
    <s v="Intel"/>
    <n v="2.5"/>
    <s v="Core i5 7200U"/>
    <n v="128"/>
    <n v="0"/>
    <s v="SSD"/>
    <s v="No"/>
    <s v="Intel"/>
    <s v="HD Graphics 620"/>
  </r>
  <r>
    <x v="2"/>
    <x v="94"/>
    <s v="Gaming"/>
    <x v="6"/>
    <n v="16"/>
    <x v="2"/>
    <n v="2.8"/>
    <x v="139"/>
    <s v="Full HD"/>
    <x v="2"/>
    <x v="2"/>
    <n v="2073600"/>
    <s v="No"/>
    <n v="0"/>
    <s v="No"/>
    <s v="No"/>
    <s v="Intel"/>
    <n v="2.8"/>
    <s v="Core i7 7700HQ"/>
    <n v="256"/>
    <n v="1024"/>
    <s v="SSD"/>
    <s v="HDD"/>
    <s v="Nvidia"/>
    <s v="GeForce GTX 1060"/>
  </r>
  <r>
    <x v="2"/>
    <x v="95"/>
    <s v="Ultrabook"/>
    <x v="3"/>
    <n v="4"/>
    <x v="2"/>
    <n v="1.48"/>
    <x v="140"/>
    <s v="Full HD"/>
    <x v="2"/>
    <x v="2"/>
    <n v="2073600"/>
    <s v="No"/>
    <n v="0"/>
    <s v="No"/>
    <s v="No"/>
    <s v="Intel"/>
    <n v="2.7"/>
    <s v="Core i5 7500U"/>
    <n v="256"/>
    <n v="0"/>
    <s v="SSD"/>
    <s v="No"/>
    <s v="Intel"/>
    <s v="HD Graphics 620"/>
  </r>
  <r>
    <x v="2"/>
    <x v="96"/>
    <s v="Notebook"/>
    <x v="1"/>
    <n v="6"/>
    <x v="2"/>
    <n v="1.91"/>
    <x v="141"/>
    <s v="Full HD"/>
    <x v="2"/>
    <x v="2"/>
    <n v="2073600"/>
    <s v="No"/>
    <n v="0"/>
    <s v="No"/>
    <s v="No"/>
    <s v="Intel"/>
    <n v="1.6"/>
    <s v="Core i5 8250U"/>
    <n v="256"/>
    <n v="0"/>
    <s v="SSD"/>
    <s v="No"/>
    <s v="AMD"/>
    <s v="Radeon 520"/>
  </r>
  <r>
    <x v="2"/>
    <x v="97"/>
    <s v="2 in 1 Convertible"/>
    <x v="3"/>
    <n v="4"/>
    <x v="2"/>
    <n v="1.74"/>
    <x v="112"/>
    <s v="Full HD"/>
    <x v="2"/>
    <x v="2"/>
    <n v="2073600"/>
    <s v="Yes"/>
    <n v="1"/>
    <s v="Yes"/>
    <s v="No"/>
    <s v="Intel"/>
    <n v="2.4"/>
    <s v="Core i3 7100U"/>
    <n v="256"/>
    <n v="0"/>
    <s v="SSD"/>
    <s v="No"/>
    <s v="Intel"/>
    <s v="HD Graphics 620"/>
  </r>
  <r>
    <x v="2"/>
    <x v="98"/>
    <s v="2 in 1 Convertible"/>
    <x v="0"/>
    <n v="8"/>
    <x v="2"/>
    <n v="1.1000000000000001"/>
    <x v="142"/>
    <s v="Full HD"/>
    <x v="2"/>
    <x v="2"/>
    <n v="2073600"/>
    <s v="Yes"/>
    <n v="1"/>
    <s v="No"/>
    <s v="No"/>
    <s v="Intel"/>
    <n v="1.6"/>
    <s v="Core i5 8250U"/>
    <n v="256"/>
    <n v="0"/>
    <s v="SSD"/>
    <s v="No"/>
    <s v="Intel"/>
    <s v="HD Graphics 620"/>
  </r>
  <r>
    <x v="2"/>
    <x v="99"/>
    <s v="2 in 1 Convertible"/>
    <x v="1"/>
    <n v="8"/>
    <x v="2"/>
    <n v="1.56"/>
    <x v="86"/>
    <s v="Full HD"/>
    <x v="2"/>
    <x v="2"/>
    <n v="2073600"/>
    <s v="Yes"/>
    <n v="1"/>
    <s v="No"/>
    <s v="No"/>
    <s v="Intel"/>
    <n v="1.8"/>
    <s v="Core i7 8550U"/>
    <n v="256"/>
    <n v="0"/>
    <s v="SSD"/>
    <s v="No"/>
    <s v="Intel"/>
    <s v="UHD Graphics 620"/>
  </r>
  <r>
    <x v="2"/>
    <x v="86"/>
    <s v="Notebook"/>
    <x v="1"/>
    <n v="4"/>
    <x v="2"/>
    <n v="2.1"/>
    <x v="135"/>
    <s v="Standard"/>
    <x v="4"/>
    <x v="4"/>
    <n v="1049088"/>
    <s v="No"/>
    <n v="0"/>
    <s v="No"/>
    <s v="No"/>
    <s v="Intel"/>
    <n v="2.2000000000000002"/>
    <s v="Core i3 6006U"/>
    <n v="500"/>
    <n v="0"/>
    <s v="HDD"/>
    <s v="No"/>
    <s v="Intel"/>
    <s v="HD Graphics 520"/>
  </r>
  <r>
    <x v="2"/>
    <x v="100"/>
    <s v="Notebook"/>
    <x v="1"/>
    <n v="4"/>
    <x v="2"/>
    <n v="2.0299999999999998"/>
    <x v="143"/>
    <s v="Standard"/>
    <x v="4"/>
    <x v="4"/>
    <n v="1049088"/>
    <s v="No"/>
    <n v="0"/>
    <s v="No"/>
    <s v="No"/>
    <s v="AMD"/>
    <n v="3"/>
    <s v="A9-Series 9420"/>
    <n v="1024"/>
    <n v="0"/>
    <s v="HDD"/>
    <s v="No"/>
    <s v="AMD"/>
    <s v="Radeon R5 M420"/>
  </r>
  <r>
    <x v="2"/>
    <x v="101"/>
    <s v="Notebook"/>
    <x v="6"/>
    <n v="4"/>
    <x v="2"/>
    <n v="3"/>
    <x v="144"/>
    <s v="Full HD"/>
    <x v="2"/>
    <x v="2"/>
    <n v="2073600"/>
    <s v="No"/>
    <n v="0"/>
    <s v="Yes"/>
    <s v="No"/>
    <s v="Intel"/>
    <n v="1.6"/>
    <s v="Core i5 8250U"/>
    <n v="256"/>
    <n v="0"/>
    <s v="SSD"/>
    <s v="No"/>
    <s v="Nvidia"/>
    <s v="GeForce MX150"/>
  </r>
  <r>
    <x v="2"/>
    <x v="34"/>
    <s v="Notebook"/>
    <x v="1"/>
    <n v="8"/>
    <x v="2"/>
    <n v="2.13"/>
    <x v="145"/>
    <s v="Full HD"/>
    <x v="2"/>
    <x v="2"/>
    <n v="2073600"/>
    <s v="No"/>
    <n v="0"/>
    <s v="No"/>
    <s v="No"/>
    <s v="Intel"/>
    <n v="1.6"/>
    <s v="Core i5 8250U"/>
    <n v="256"/>
    <n v="0"/>
    <s v="SSD"/>
    <s v="No"/>
    <s v="AMD"/>
    <s v="Radeon 520"/>
  </r>
  <r>
    <x v="2"/>
    <x v="11"/>
    <s v="Gaming"/>
    <x v="1"/>
    <n v="16"/>
    <x v="2"/>
    <n v="2.5"/>
    <x v="146"/>
    <s v="Full HD"/>
    <x v="2"/>
    <x v="2"/>
    <n v="2073600"/>
    <s v="No"/>
    <n v="0"/>
    <s v="Yes"/>
    <s v="No"/>
    <s v="Intel"/>
    <n v="2.8"/>
    <s v="Core i7 7700HQ"/>
    <n v="256"/>
    <n v="0"/>
    <s v="SSD"/>
    <s v="No"/>
    <s v="Nvidia"/>
    <s v="GeForce GTX 1050 Ti"/>
  </r>
  <r>
    <x v="2"/>
    <x v="102"/>
    <s v="Notebook"/>
    <x v="1"/>
    <n v="4"/>
    <x v="2"/>
    <n v="2.1"/>
    <x v="147"/>
    <s v="Standard"/>
    <x v="4"/>
    <x v="4"/>
    <n v="1049088"/>
    <s v="No"/>
    <n v="0"/>
    <s v="No"/>
    <s v="No"/>
    <s v="Intel"/>
    <n v="1.1000000000000001"/>
    <s v="Celeron Dual Core N3350"/>
    <n v="1024"/>
    <n v="0"/>
    <s v="HDD"/>
    <s v="No"/>
    <s v="Intel"/>
    <s v="HD Graphics 500"/>
  </r>
  <r>
    <x v="2"/>
    <x v="103"/>
    <s v="Gaming"/>
    <x v="1"/>
    <n v="16"/>
    <x v="2"/>
    <n v="2.4"/>
    <x v="148"/>
    <s v="Full HD"/>
    <x v="2"/>
    <x v="2"/>
    <n v="2073600"/>
    <s v="No"/>
    <n v="0"/>
    <s v="Yes"/>
    <s v="No"/>
    <s v="Intel"/>
    <n v="2.8"/>
    <s v="Core i7 7700HQ"/>
    <n v="256"/>
    <n v="1024"/>
    <s v="SSD"/>
    <s v="HDD"/>
    <s v="Nvidia"/>
    <s v="GeForce GTX 1060"/>
  </r>
  <r>
    <x v="2"/>
    <x v="3"/>
    <s v="Notebook"/>
    <x v="1"/>
    <n v="4"/>
    <x v="2"/>
    <n v="2.1"/>
    <x v="149"/>
    <s v="Standard"/>
    <x v="4"/>
    <x v="4"/>
    <n v="1049088"/>
    <s v="No"/>
    <n v="0"/>
    <s v="No"/>
    <s v="No"/>
    <s v="Intel"/>
    <n v="1.1000000000000001"/>
    <s v="Pentium Quad Core N4200"/>
    <n v="1024"/>
    <n v="0"/>
    <s v="HDD"/>
    <s v="No"/>
    <s v="Intel"/>
    <s v="HD Graphics 505"/>
  </r>
  <r>
    <x v="2"/>
    <x v="91"/>
    <s v="Gaming"/>
    <x v="1"/>
    <n v="8"/>
    <x v="2"/>
    <n v="2.56"/>
    <x v="150"/>
    <s v="Full HD"/>
    <x v="2"/>
    <x v="2"/>
    <n v="2073600"/>
    <s v="No"/>
    <n v="0"/>
    <s v="No"/>
    <s v="No"/>
    <s v="Intel"/>
    <n v="2.8"/>
    <s v="Core i7 7700HQ"/>
    <n v="128"/>
    <n v="1024"/>
    <s v="SSD"/>
    <s v="HDD"/>
    <s v="Nvidia"/>
    <s v="GeForce GTX 1050"/>
  </r>
  <r>
    <x v="2"/>
    <x v="101"/>
    <s v="Notebook"/>
    <x v="6"/>
    <n v="8"/>
    <x v="2"/>
    <n v="3"/>
    <x v="151"/>
    <s v="Full HD"/>
    <x v="2"/>
    <x v="2"/>
    <n v="2073600"/>
    <s v="No"/>
    <n v="0"/>
    <s v="Yes"/>
    <s v="No"/>
    <s v="Intel"/>
    <n v="1.6"/>
    <s v="Core i5 8250U"/>
    <n v="256"/>
    <n v="0"/>
    <s v="SSD"/>
    <s v="No"/>
    <s v="Nvidia"/>
    <s v="GeForce MX150"/>
  </r>
  <r>
    <x v="2"/>
    <x v="33"/>
    <s v="Notebook"/>
    <x v="0"/>
    <n v="4"/>
    <x v="2"/>
    <n v="1.49"/>
    <x v="152"/>
    <s v="Full HD"/>
    <x v="2"/>
    <x v="2"/>
    <n v="2073600"/>
    <s v="No"/>
    <n v="0"/>
    <s v="Yes"/>
    <s v="No"/>
    <s v="Intel"/>
    <n v="1.6"/>
    <s v="Core i5 8250U"/>
    <n v="500"/>
    <n v="0"/>
    <s v="HDD"/>
    <s v="No"/>
    <s v="Intel"/>
    <s v="UHD Graphics 620"/>
  </r>
  <r>
    <x v="2"/>
    <x v="104"/>
    <s v="Ultrabook"/>
    <x v="10"/>
    <n v="8"/>
    <x v="2"/>
    <n v="1.05"/>
    <x v="78"/>
    <s v="Full HD"/>
    <x v="9"/>
    <x v="5"/>
    <n v="3110400"/>
    <s v="No"/>
    <n v="0"/>
    <s v="Yes"/>
    <s v="No"/>
    <s v="Intel"/>
    <n v="2.5"/>
    <s v="Core i5 7200U"/>
    <n v="256"/>
    <n v="0"/>
    <s v="SSD"/>
    <s v="No"/>
    <s v="Intel"/>
    <s v="HD Graphics 620"/>
  </r>
  <r>
    <x v="2"/>
    <x v="105"/>
    <s v="Notebook"/>
    <x v="6"/>
    <n v="6"/>
    <x v="2"/>
    <n v="2.71"/>
    <x v="79"/>
    <s v="Full HD"/>
    <x v="2"/>
    <x v="2"/>
    <n v="2073600"/>
    <s v="No"/>
    <n v="0"/>
    <s v="Yes"/>
    <s v="No"/>
    <s v="Intel"/>
    <n v="2.5"/>
    <s v="Core i5 7200U"/>
    <n v="2048"/>
    <n v="0"/>
    <s v="HDD"/>
    <s v="No"/>
    <s v="AMD"/>
    <s v="Radeon 520"/>
  </r>
  <r>
    <x v="2"/>
    <x v="54"/>
    <s v="Notebook"/>
    <x v="1"/>
    <n v="4"/>
    <x v="1"/>
    <n v="2.2000000000000002"/>
    <x v="153"/>
    <s v="Standard"/>
    <x v="4"/>
    <x v="4"/>
    <n v="1049088"/>
    <s v="No"/>
    <n v="0"/>
    <s v="No"/>
    <s v="No"/>
    <s v="AMD"/>
    <n v="2.9"/>
    <s v="A6-Series 9220"/>
    <n v="500"/>
    <n v="0"/>
    <s v="HDD"/>
    <s v="No"/>
    <s v="AMD"/>
    <s v="Radeon R4 Graphics"/>
  </r>
  <r>
    <x v="2"/>
    <x v="86"/>
    <s v="Notebook"/>
    <x v="1"/>
    <n v="4"/>
    <x v="2"/>
    <n v="2"/>
    <x v="154"/>
    <s v="Standard"/>
    <x v="4"/>
    <x v="4"/>
    <n v="1049088"/>
    <s v="No"/>
    <n v="0"/>
    <s v="No"/>
    <s v="No"/>
    <s v="Intel"/>
    <n v="2.4"/>
    <s v="Core i3 7100U"/>
    <n v="500"/>
    <n v="0"/>
    <s v="HDD"/>
    <s v="No"/>
    <s v="Intel"/>
    <s v="HD Graphics 620"/>
  </r>
  <r>
    <x v="2"/>
    <x v="17"/>
    <s v="Notebook"/>
    <x v="6"/>
    <n v="8"/>
    <x v="2"/>
    <n v="2.5"/>
    <x v="155"/>
    <s v="Full HD"/>
    <x v="2"/>
    <x v="2"/>
    <n v="2073600"/>
    <s v="No"/>
    <n v="0"/>
    <s v="No"/>
    <s v="No"/>
    <s v="Intel"/>
    <n v="1.6"/>
    <s v="Core i5 8250U"/>
    <n v="256"/>
    <n v="0"/>
    <s v="SSD"/>
    <s v="No"/>
    <s v="Nvidia"/>
    <s v="GeForce 930MX"/>
  </r>
  <r>
    <x v="2"/>
    <x v="6"/>
    <s v="Notebook"/>
    <x v="1"/>
    <n v="8"/>
    <x v="2"/>
    <n v="2.2999999999999998"/>
    <x v="156"/>
    <s v="Standard"/>
    <x v="4"/>
    <x v="4"/>
    <n v="1049088"/>
    <s v="No"/>
    <n v="0"/>
    <s v="No"/>
    <s v="No"/>
    <s v="Intel"/>
    <n v="2.4"/>
    <s v="Core i3 7100U"/>
    <n v="1024"/>
    <n v="0"/>
    <s v="HDD"/>
    <s v="No"/>
    <s v="Intel"/>
    <s v="HD Graphics 620"/>
  </r>
  <r>
    <x v="2"/>
    <x v="90"/>
    <s v="Notebook"/>
    <x v="1"/>
    <n v="4"/>
    <x v="2"/>
    <n v="2.1"/>
    <x v="121"/>
    <s v="Standard"/>
    <x v="4"/>
    <x v="4"/>
    <n v="1049088"/>
    <s v="No"/>
    <n v="0"/>
    <s v="No"/>
    <s v="No"/>
    <s v="Intel"/>
    <n v="2"/>
    <s v="Core i3 6006U"/>
    <n v="128"/>
    <n v="0"/>
    <s v="SSD"/>
    <s v="No"/>
    <s v="Intel"/>
    <s v="HD Graphics 520"/>
  </r>
  <r>
    <x v="2"/>
    <x v="106"/>
    <s v="Gaming"/>
    <x v="11"/>
    <n v="32"/>
    <x v="2"/>
    <n v="4.4000000000000004"/>
    <x v="157"/>
    <s v="Full HD"/>
    <x v="2"/>
    <x v="2"/>
    <n v="2073600"/>
    <s v="No"/>
    <n v="0"/>
    <s v="No"/>
    <s v="No"/>
    <s v="Intel"/>
    <n v="2.9"/>
    <s v="Core i7 6920HQ"/>
    <n v="512"/>
    <n v="1024"/>
    <s v="SSD"/>
    <s v="HDD"/>
    <s v="Nvidia"/>
    <s v="GTX 980 SLI"/>
  </r>
  <r>
    <x v="2"/>
    <x v="107"/>
    <s v="Notebook"/>
    <x v="1"/>
    <n v="8"/>
    <x v="2"/>
    <n v="1.9"/>
    <x v="158"/>
    <s v="Full HD"/>
    <x v="2"/>
    <x v="2"/>
    <n v="2073600"/>
    <s v="No"/>
    <n v="0"/>
    <s v="No"/>
    <s v="No"/>
    <s v="Intel"/>
    <n v="2.5"/>
    <s v="Core i5 7200U"/>
    <n v="128"/>
    <n v="1024"/>
    <s v="SSD"/>
    <s v="HDD"/>
    <s v="AMD"/>
    <s v="R17M-M1-70"/>
  </r>
  <r>
    <x v="2"/>
    <x v="73"/>
    <s v="2 in 1 Convertible"/>
    <x v="0"/>
    <n v="8"/>
    <x v="2"/>
    <n v="1.29"/>
    <x v="40"/>
    <s v="4K Ultra HD"/>
    <x v="8"/>
    <x v="8"/>
    <n v="8294400"/>
    <s v="Yes"/>
    <n v="1"/>
    <s v="Yes"/>
    <s v="No"/>
    <s v="Intel"/>
    <n v="1.6"/>
    <s v="Core i5 8250U"/>
    <n v="256"/>
    <n v="0"/>
    <s v="SSD"/>
    <s v="No"/>
    <s v="Intel"/>
    <s v="UHD Graphics 620"/>
  </r>
  <r>
    <x v="3"/>
    <x v="15"/>
    <s v="Notebook"/>
    <x v="1"/>
    <n v="16"/>
    <x v="4"/>
    <n v="2.02"/>
    <x v="86"/>
    <s v="Full HD"/>
    <x v="2"/>
    <x v="2"/>
    <n v="2073600"/>
    <s v="No"/>
    <n v="0"/>
    <s v="No"/>
    <s v="No"/>
    <s v="Intel"/>
    <n v="1.8"/>
    <s v="Core i7 8550U"/>
    <n v="256"/>
    <n v="2048"/>
    <s v="SSD"/>
    <s v="HDD"/>
    <s v="AMD"/>
    <s v="Radeon 530"/>
  </r>
  <r>
    <x v="3"/>
    <x v="9"/>
    <s v="Ultrabook"/>
    <x v="0"/>
    <n v="8"/>
    <x v="2"/>
    <n v="1.23"/>
    <x v="102"/>
    <s v="Full HD"/>
    <x v="2"/>
    <x v="2"/>
    <n v="2073600"/>
    <s v="No"/>
    <n v="0"/>
    <s v="No"/>
    <s v="No"/>
    <s v="Intel"/>
    <n v="1.6"/>
    <s v="Core i5 8250U"/>
    <n v="256"/>
    <n v="0"/>
    <s v="SSD"/>
    <s v="No"/>
    <s v="Intel"/>
    <s v="UHD Graphics 620"/>
  </r>
  <r>
    <x v="3"/>
    <x v="108"/>
    <s v="2 in 1 Convertible"/>
    <x v="12"/>
    <n v="16"/>
    <x v="2"/>
    <n v="1.4"/>
    <x v="159"/>
    <s v="4K Ultra HD"/>
    <x v="8"/>
    <x v="8"/>
    <n v="8294400"/>
    <s v="Yes"/>
    <n v="1"/>
    <s v="Yes"/>
    <s v="No"/>
    <s v="Intel"/>
    <n v="1.8"/>
    <s v="Core i7 8550U"/>
    <n v="512"/>
    <n v="0"/>
    <s v="SSD"/>
    <s v="No"/>
    <s v="Intel"/>
    <s v="UHD Graphics 620"/>
  </r>
  <r>
    <x v="4"/>
    <x v="86"/>
    <s v="Notebook"/>
    <x v="1"/>
    <n v="8"/>
    <x v="2"/>
    <n v="2"/>
    <x v="160"/>
    <s v="Standard"/>
    <x v="4"/>
    <x v="4"/>
    <n v="1049088"/>
    <s v="No"/>
    <n v="0"/>
    <s v="No"/>
    <s v="No"/>
    <s v="Intel"/>
    <n v="2.5"/>
    <s v="Core i5 7200U"/>
    <n v="128"/>
    <n v="0"/>
    <s v="SSD"/>
    <s v="No"/>
    <s v="Intel"/>
    <s v="HD Graphics 620"/>
  </r>
  <r>
    <x v="4"/>
    <x v="109"/>
    <s v="Notebook"/>
    <x v="1"/>
    <n v="8"/>
    <x v="1"/>
    <n v="1.95"/>
    <x v="161"/>
    <s v="Full HD"/>
    <x v="2"/>
    <x v="2"/>
    <n v="2073600"/>
    <s v="No"/>
    <n v="0"/>
    <s v="Yes"/>
    <s v="No"/>
    <s v="Intel"/>
    <n v="1.6"/>
    <s v="Core i5 8250U"/>
    <n v="256"/>
    <n v="0"/>
    <s v="SSD"/>
    <s v="No"/>
    <s v="Nvidia"/>
    <s v="GeForce MX150"/>
  </r>
  <r>
    <x v="4"/>
    <x v="28"/>
    <s v="Notebook"/>
    <x v="6"/>
    <n v="16"/>
    <x v="2"/>
    <n v="2.77"/>
    <x v="162"/>
    <s v="Full HD"/>
    <x v="2"/>
    <x v="2"/>
    <n v="2073600"/>
    <s v="Yes"/>
    <n v="1"/>
    <s v="No"/>
    <s v="No"/>
    <s v="Intel"/>
    <n v="1.8"/>
    <s v="Core i7 8550U"/>
    <n v="512"/>
    <n v="0"/>
    <s v="SSD"/>
    <s v="No"/>
    <s v="Nvidia"/>
    <s v="GeForce 150MX"/>
  </r>
  <r>
    <x v="4"/>
    <x v="110"/>
    <s v="Notebook"/>
    <x v="1"/>
    <n v="16"/>
    <x v="2"/>
    <n v="2.06"/>
    <x v="163"/>
    <s v="4K Ultra HD"/>
    <x v="8"/>
    <x v="8"/>
    <n v="8294400"/>
    <s v="Yes"/>
    <n v="1"/>
    <s v="No"/>
    <s v="No"/>
    <s v="Intel"/>
    <n v="2.8"/>
    <s v="Core i7 7700HQ"/>
    <n v="512"/>
    <n v="0"/>
    <s v="SSD"/>
    <s v="No"/>
    <s v="Nvidia"/>
    <s v="GeForce GTX 1050"/>
  </r>
  <r>
    <x v="4"/>
    <x v="11"/>
    <s v="Gaming"/>
    <x v="1"/>
    <n v="8"/>
    <x v="1"/>
    <n v="2.4"/>
    <x v="164"/>
    <s v="Full HD"/>
    <x v="2"/>
    <x v="2"/>
    <n v="2073600"/>
    <s v="No"/>
    <n v="0"/>
    <s v="Yes"/>
    <s v="No"/>
    <s v="Intel"/>
    <n v="2.5"/>
    <s v="Core i5 7300HQ"/>
    <n v="256"/>
    <n v="0"/>
    <s v="SSD"/>
    <s v="No"/>
    <s v="Nvidia"/>
    <s v="GeForce GTX 1050"/>
  </r>
  <r>
    <x v="4"/>
    <x v="111"/>
    <s v="Ultrabook"/>
    <x v="0"/>
    <n v="8"/>
    <x v="2"/>
    <n v="1.1200000000000001"/>
    <x v="165"/>
    <s v="Full HD"/>
    <x v="2"/>
    <x v="2"/>
    <n v="2073600"/>
    <s v="No"/>
    <n v="0"/>
    <s v="Yes"/>
    <s v="No"/>
    <s v="Intel"/>
    <n v="1.2"/>
    <s v="Core i5 7Y54"/>
    <n v="256"/>
    <n v="0"/>
    <s v="SSD"/>
    <s v="No"/>
    <s v="Intel"/>
    <s v="HD Graphics 615"/>
  </r>
  <r>
    <x v="4"/>
    <x v="22"/>
    <s v="Notebook"/>
    <x v="6"/>
    <n v="8"/>
    <x v="2"/>
    <n v="2.8"/>
    <x v="166"/>
    <s v="Full HD"/>
    <x v="2"/>
    <x v="2"/>
    <n v="2073600"/>
    <s v="No"/>
    <n v="0"/>
    <s v="No"/>
    <s v="No"/>
    <s v="Intel"/>
    <n v="1.8"/>
    <s v="Core i7 8550U"/>
    <n v="128"/>
    <n v="1024"/>
    <s v="SSD"/>
    <s v="HDD"/>
    <s v="AMD"/>
    <s v="Radeon 530"/>
  </r>
  <r>
    <x v="4"/>
    <x v="72"/>
    <s v="2 in 1 Convertible"/>
    <x v="3"/>
    <n v="16"/>
    <x v="2"/>
    <n v="1.42"/>
    <x v="167"/>
    <s v="Standard"/>
    <x v="0"/>
    <x v="5"/>
    <n v="3686400"/>
    <s v="Yes"/>
    <n v="1"/>
    <s v="No"/>
    <s v="No"/>
    <s v="Intel"/>
    <n v="2.7"/>
    <s v="Core i7 7500U"/>
    <n v="1024"/>
    <n v="0"/>
    <s v="SSD"/>
    <s v="No"/>
    <s v="Intel"/>
    <s v="HD Graphics 620"/>
  </r>
  <r>
    <x v="4"/>
    <x v="112"/>
    <s v="Notebook"/>
    <x v="3"/>
    <n v="4"/>
    <x v="2"/>
    <n v="1.3"/>
    <x v="168"/>
    <s v="Full HD"/>
    <x v="2"/>
    <x v="2"/>
    <n v="2073600"/>
    <s v="No"/>
    <n v="0"/>
    <s v="Yes"/>
    <s v="No"/>
    <s v="Intel"/>
    <n v="1.1000000000000001"/>
    <s v="Celeron Dual Core N3350"/>
    <n v="32"/>
    <n v="0"/>
    <s v="Flash Storage"/>
    <s v="No"/>
    <s v="Intel"/>
    <s v="HD Graphics 500"/>
  </r>
  <r>
    <x v="4"/>
    <x v="109"/>
    <s v="Ultrabook"/>
    <x v="0"/>
    <n v="8"/>
    <x v="1"/>
    <n v="1.3"/>
    <x v="169"/>
    <s v="Full HD"/>
    <x v="2"/>
    <x v="2"/>
    <n v="2073600"/>
    <s v="No"/>
    <n v="0"/>
    <s v="Yes"/>
    <s v="No"/>
    <s v="Intel"/>
    <n v="2.5"/>
    <s v="Core i5 7200U"/>
    <n v="256"/>
    <n v="0"/>
    <s v="SSD"/>
    <s v="No"/>
    <s v="Nvidia"/>
    <s v="GeForce MX150"/>
  </r>
  <r>
    <x v="4"/>
    <x v="113"/>
    <s v="Notebook"/>
    <x v="6"/>
    <n v="8"/>
    <x v="1"/>
    <n v="2.8"/>
    <x v="170"/>
    <s v="Standard"/>
    <x v="10"/>
    <x v="1"/>
    <n v="1440000"/>
    <s v="No"/>
    <n v="0"/>
    <s v="No"/>
    <s v="No"/>
    <s v="Intel"/>
    <n v="1.6"/>
    <s v="Core i5 8250U"/>
    <n v="256"/>
    <n v="0"/>
    <s v="SSD"/>
    <s v="No"/>
    <s v="Nvidia"/>
    <s v="GeForce MX150"/>
  </r>
  <r>
    <x v="4"/>
    <x v="13"/>
    <s v="2 in 1 Convertible"/>
    <x v="0"/>
    <n v="8"/>
    <x v="2"/>
    <n v="1.62"/>
    <x v="171"/>
    <s v="Full HD"/>
    <x v="2"/>
    <x v="2"/>
    <n v="2073600"/>
    <s v="Yes"/>
    <n v="1"/>
    <s v="Yes"/>
    <s v="No"/>
    <s v="Intel"/>
    <n v="1.8"/>
    <s v="Core i7 8550U"/>
    <n v="1024"/>
    <n v="0"/>
    <s v="HDD"/>
    <s v="No"/>
    <s v="Intel"/>
    <s v="UHD Graphics 620"/>
  </r>
  <r>
    <x v="4"/>
    <x v="17"/>
    <s v="Notebook"/>
    <x v="6"/>
    <n v="8"/>
    <x v="2"/>
    <n v="2.5"/>
    <x v="172"/>
    <s v="Full HD"/>
    <x v="2"/>
    <x v="2"/>
    <n v="2073600"/>
    <s v="No"/>
    <n v="0"/>
    <s v="Yes"/>
    <s v="No"/>
    <s v="Intel"/>
    <n v="1.6"/>
    <s v="Core i5 8250U"/>
    <n v="1024"/>
    <n v="0"/>
    <s v="HDD"/>
    <s v="No"/>
    <s v="Nvidia"/>
    <s v="GeForce 930MX"/>
  </r>
  <r>
    <x v="4"/>
    <x v="114"/>
    <s v="Gaming"/>
    <x v="6"/>
    <n v="32"/>
    <x v="2"/>
    <n v="3.49"/>
    <x v="173"/>
    <s v="4K Ultra HD"/>
    <x v="8"/>
    <x v="8"/>
    <n v="8294400"/>
    <s v="Yes"/>
    <n v="1"/>
    <s v="No"/>
    <s v="No"/>
    <s v="Intel"/>
    <n v="2.9"/>
    <s v="Core i7 7820HK"/>
    <n v="1024"/>
    <n v="0"/>
    <s v="SSD"/>
    <s v="No"/>
    <s v="Nvidia"/>
    <s v="GeForce GTX 1080"/>
  </r>
  <r>
    <x v="4"/>
    <x v="33"/>
    <s v="Notebook"/>
    <x v="0"/>
    <n v="8"/>
    <x v="2"/>
    <n v="1.49"/>
    <x v="174"/>
    <s v="Full HD"/>
    <x v="2"/>
    <x v="2"/>
    <n v="2073600"/>
    <s v="No"/>
    <n v="0"/>
    <s v="No"/>
    <s v="No"/>
    <s v="Intel"/>
    <n v="1.6"/>
    <s v="Core i5 8250U"/>
    <n v="512"/>
    <n v="0"/>
    <s v="SSD"/>
    <s v="No"/>
    <s v="Intel"/>
    <s v="UHD Graphics 620"/>
  </r>
  <r>
    <x v="4"/>
    <x v="115"/>
    <s v="Gaming"/>
    <x v="6"/>
    <n v="16"/>
    <x v="2"/>
    <n v="3.35"/>
    <x v="101"/>
    <s v="Full HD"/>
    <x v="2"/>
    <x v="2"/>
    <n v="2073600"/>
    <s v="No"/>
    <n v="0"/>
    <s v="Yes"/>
    <s v="No"/>
    <s v="Intel"/>
    <n v="2.8"/>
    <s v="Core i7 7700HQ"/>
    <n v="256"/>
    <n v="1024"/>
    <s v="SSD"/>
    <s v="HDD"/>
    <s v="Nvidia"/>
    <s v="GeForce GTX 1050"/>
  </r>
  <r>
    <x v="4"/>
    <x v="17"/>
    <s v="Notebook"/>
    <x v="6"/>
    <n v="8"/>
    <x v="2"/>
    <n v="2.5"/>
    <x v="175"/>
    <s v="Full HD"/>
    <x v="2"/>
    <x v="2"/>
    <n v="2073600"/>
    <s v="No"/>
    <n v="0"/>
    <s v="No"/>
    <s v="No"/>
    <s v="Intel"/>
    <n v="1.8"/>
    <s v="Core i7 8550U"/>
    <n v="256"/>
    <n v="0"/>
    <s v="SSD"/>
    <s v="No"/>
    <s v="Nvidia"/>
    <s v="GeForce 930MX "/>
  </r>
  <r>
    <x v="4"/>
    <x v="25"/>
    <s v="Gaming"/>
    <x v="1"/>
    <n v="16"/>
    <x v="2"/>
    <n v="2.65"/>
    <x v="176"/>
    <s v="4K Ultra HD"/>
    <x v="8"/>
    <x v="8"/>
    <n v="8294400"/>
    <s v="No"/>
    <n v="0"/>
    <s v="Yes"/>
    <s v="No"/>
    <s v="Intel"/>
    <n v="2.8"/>
    <s v="Core i7 7700HQ"/>
    <n v="512"/>
    <n v="1024"/>
    <s v="SSD"/>
    <s v="HDD"/>
    <s v="Nvidia"/>
    <s v="GeForce GTX 1060"/>
  </r>
  <r>
    <x v="4"/>
    <x v="116"/>
    <s v="Notebook"/>
    <x v="1"/>
    <n v="4"/>
    <x v="2"/>
    <n v="2.1"/>
    <x v="177"/>
    <s v="Standard"/>
    <x v="4"/>
    <x v="4"/>
    <n v="1049088"/>
    <s v="No"/>
    <n v="0"/>
    <s v="No"/>
    <s v="No"/>
    <s v="Intel"/>
    <n v="2.2999999999999998"/>
    <s v="Core i5 6200U"/>
    <n v="128"/>
    <n v="0"/>
    <s v="SSD"/>
    <s v="No"/>
    <s v="Intel"/>
    <s v="HD Graphics 520"/>
  </r>
  <r>
    <x v="4"/>
    <x v="117"/>
    <s v="Notebook"/>
    <x v="1"/>
    <n v="8"/>
    <x v="2"/>
    <n v="2.23"/>
    <x v="178"/>
    <s v="Full HD"/>
    <x v="2"/>
    <x v="2"/>
    <n v="2073600"/>
    <s v="No"/>
    <n v="0"/>
    <s v="No"/>
    <s v="No"/>
    <s v="Intel"/>
    <n v="2.7"/>
    <s v="Core i7 7500U"/>
    <n v="1024"/>
    <n v="0"/>
    <s v="HDD"/>
    <s v="No"/>
    <s v="Nvidia"/>
    <s v="GeForce 940MX"/>
  </r>
  <r>
    <x v="4"/>
    <x v="118"/>
    <s v="Gaming"/>
    <x v="1"/>
    <n v="16"/>
    <x v="2"/>
    <n v="3.2"/>
    <x v="179"/>
    <s v="Full HD"/>
    <x v="2"/>
    <x v="2"/>
    <n v="2073600"/>
    <s v="No"/>
    <n v="0"/>
    <s v="Yes"/>
    <s v="No"/>
    <s v="Intel"/>
    <n v="2.8"/>
    <s v="Core i7 7700HQ"/>
    <n v="512"/>
    <n v="1024"/>
    <s v="SSD"/>
    <s v="HDD"/>
    <s v="Nvidia"/>
    <s v="GeForce GTX 1060"/>
  </r>
  <r>
    <x v="4"/>
    <x v="119"/>
    <s v="Workstation"/>
    <x v="1"/>
    <n v="16"/>
    <x v="2"/>
    <n v="2.8"/>
    <x v="180"/>
    <s v="4K Ultra HD"/>
    <x v="8"/>
    <x v="8"/>
    <n v="8294400"/>
    <s v="No"/>
    <n v="0"/>
    <s v="No"/>
    <s v="No"/>
    <s v="Intel"/>
    <n v="3"/>
    <s v="Xeon E3-1505M V6"/>
    <n v="256"/>
    <n v="1024"/>
    <s v="SSD"/>
    <s v="HDD"/>
    <s v="Nvidia"/>
    <s v="Quadro M1200"/>
  </r>
  <r>
    <x v="4"/>
    <x v="11"/>
    <s v="Gaming"/>
    <x v="1"/>
    <n v="16"/>
    <x v="1"/>
    <n v="2.4"/>
    <x v="181"/>
    <s v="Full HD"/>
    <x v="2"/>
    <x v="2"/>
    <n v="2073600"/>
    <s v="No"/>
    <n v="0"/>
    <s v="No"/>
    <s v="No"/>
    <s v="Intel"/>
    <n v="2.8"/>
    <s v="Core i7 7700HQ"/>
    <n v="512"/>
    <n v="0"/>
    <s v="SSD"/>
    <s v="No"/>
    <s v="Nvidia"/>
    <s v="GeForce GTX 1060"/>
  </r>
  <r>
    <x v="4"/>
    <x v="6"/>
    <s v="Notebook"/>
    <x v="1"/>
    <n v="6"/>
    <x v="2"/>
    <n v="2.2999999999999998"/>
    <x v="32"/>
    <s v="Standard"/>
    <x v="4"/>
    <x v="4"/>
    <n v="1049088"/>
    <s v="Yes"/>
    <n v="1"/>
    <s v="No"/>
    <s v="No"/>
    <s v="Intel"/>
    <n v="2.4"/>
    <s v="Core i3 7100U"/>
    <n v="1024"/>
    <n v="0"/>
    <s v="HDD"/>
    <s v="No"/>
    <s v="Intel"/>
    <s v="HD Graphics 620"/>
  </r>
  <r>
    <x v="4"/>
    <x v="9"/>
    <s v="Ultrabook"/>
    <x v="0"/>
    <n v="8"/>
    <x v="2"/>
    <n v="1.21"/>
    <x v="182"/>
    <s v="4K Ultra HD"/>
    <x v="8"/>
    <x v="8"/>
    <n v="8294400"/>
    <s v="Yes"/>
    <n v="1"/>
    <s v="Yes"/>
    <s v="No"/>
    <s v="Intel"/>
    <n v="1.8"/>
    <s v="Core i7 8550U"/>
    <n v="256"/>
    <n v="0"/>
    <s v="SSD"/>
    <s v="No"/>
    <s v="Intel"/>
    <s v="UHD Graphics 620"/>
  </r>
  <r>
    <x v="4"/>
    <x v="9"/>
    <s v="Ultrabook"/>
    <x v="0"/>
    <n v="8"/>
    <x v="2"/>
    <n v="1.2"/>
    <x v="81"/>
    <s v="Full HD"/>
    <x v="2"/>
    <x v="2"/>
    <n v="2073600"/>
    <s v="No"/>
    <n v="0"/>
    <s v="No"/>
    <s v="No"/>
    <s v="Intel"/>
    <n v="1.8"/>
    <s v="Core i7 8550U"/>
    <n v="256"/>
    <n v="0"/>
    <s v="SSD"/>
    <s v="No"/>
    <s v="Intel"/>
    <s v="UHD Graphics 620"/>
  </r>
  <r>
    <x v="4"/>
    <x v="51"/>
    <s v="Notebook"/>
    <x v="1"/>
    <n v="8"/>
    <x v="2"/>
    <n v="2.2000000000000002"/>
    <x v="183"/>
    <s v="Standard"/>
    <x v="4"/>
    <x v="4"/>
    <n v="1049088"/>
    <s v="No"/>
    <n v="0"/>
    <s v="No"/>
    <s v="No"/>
    <s v="Intel"/>
    <n v="2.5"/>
    <s v="Core i5 7200U"/>
    <n v="256"/>
    <n v="0"/>
    <s v="SSD"/>
    <s v="No"/>
    <s v="Intel"/>
    <s v="HD Graphics 620"/>
  </r>
  <r>
    <x v="4"/>
    <x v="120"/>
    <s v="Notebook"/>
    <x v="1"/>
    <n v="8"/>
    <x v="4"/>
    <n v="2.4"/>
    <x v="164"/>
    <s v="Full HD"/>
    <x v="2"/>
    <x v="2"/>
    <n v="2073600"/>
    <s v="No"/>
    <n v="0"/>
    <s v="No"/>
    <s v="No"/>
    <s v="Intel"/>
    <n v="2.8"/>
    <s v="Core i7 7700HQ"/>
    <n v="1024"/>
    <n v="0"/>
    <s v="HDD"/>
    <s v="No"/>
    <s v="Nvidia"/>
    <s v="GeForce GTX 1050"/>
  </r>
  <r>
    <x v="4"/>
    <x v="121"/>
    <s v="Gaming"/>
    <x v="6"/>
    <n v="16"/>
    <x v="2"/>
    <n v="2.9"/>
    <x v="184"/>
    <s v="Full HD"/>
    <x v="2"/>
    <x v="2"/>
    <n v="2073600"/>
    <s v="No"/>
    <n v="0"/>
    <s v="No"/>
    <s v="No"/>
    <s v="Intel"/>
    <n v="2.8"/>
    <s v="Core i7 7700HQ"/>
    <n v="256"/>
    <n v="1024"/>
    <s v="SSD"/>
    <s v="HDD"/>
    <s v="Nvidia"/>
    <s v="GeForce GTX 1050"/>
  </r>
  <r>
    <x v="4"/>
    <x v="122"/>
    <s v="Notebook"/>
    <x v="1"/>
    <n v="4"/>
    <x v="1"/>
    <n v="2.1"/>
    <x v="93"/>
    <s v="Full HD"/>
    <x v="2"/>
    <x v="2"/>
    <n v="2073600"/>
    <s v="No"/>
    <n v="0"/>
    <s v="No"/>
    <s v="No"/>
    <s v="Intel"/>
    <n v="2"/>
    <s v="Core i3 6006U"/>
    <n v="500"/>
    <n v="0"/>
    <s v="HDD"/>
    <s v="No"/>
    <s v="Intel"/>
    <s v="HD Graphics 520"/>
  </r>
  <r>
    <x v="4"/>
    <x v="51"/>
    <s v="Notebook"/>
    <x v="1"/>
    <n v="8"/>
    <x v="1"/>
    <n v="2.2000000000000002"/>
    <x v="63"/>
    <s v="Full HD"/>
    <x v="2"/>
    <x v="2"/>
    <n v="2073600"/>
    <s v="No"/>
    <n v="0"/>
    <s v="No"/>
    <s v="No"/>
    <s v="Intel"/>
    <n v="2.5"/>
    <s v="Core i5 7200U"/>
    <n v="256"/>
    <n v="0"/>
    <s v="SSD"/>
    <s v="No"/>
    <s v="Intel"/>
    <s v="HD Graphics 620"/>
  </r>
  <r>
    <x v="4"/>
    <x v="104"/>
    <s v="Ultrabook"/>
    <x v="10"/>
    <n v="8"/>
    <x v="2"/>
    <n v="1.05"/>
    <x v="40"/>
    <s v="Full HD"/>
    <x v="9"/>
    <x v="5"/>
    <n v="3110400"/>
    <s v="No"/>
    <n v="0"/>
    <s v="Yes"/>
    <s v="No"/>
    <s v="Intel"/>
    <n v="2.7"/>
    <s v="Core i7 7500U"/>
    <n v="512"/>
    <n v="0"/>
    <s v="SSD"/>
    <s v="No"/>
    <s v="Intel"/>
    <s v="HD Graphics 620"/>
  </r>
  <r>
    <x v="4"/>
    <x v="47"/>
    <s v="Ultrabook"/>
    <x v="0"/>
    <n v="8"/>
    <x v="2"/>
    <n v="1.4"/>
    <x v="185"/>
    <s v="Full HD"/>
    <x v="2"/>
    <x v="2"/>
    <n v="2073600"/>
    <s v="No"/>
    <n v="0"/>
    <s v="Yes"/>
    <s v="No"/>
    <s v="Intel"/>
    <n v="1.8"/>
    <s v="Core i7 8550U"/>
    <n v="256"/>
    <n v="0"/>
    <s v="SSD"/>
    <s v="No"/>
    <s v="AMD"/>
    <s v="Radeon 530"/>
  </r>
  <r>
    <x v="4"/>
    <x v="123"/>
    <s v="Notebook"/>
    <x v="6"/>
    <n v="8"/>
    <x v="1"/>
    <n v="2.8"/>
    <x v="186"/>
    <s v="Standard"/>
    <x v="10"/>
    <x v="1"/>
    <n v="1440000"/>
    <s v="No"/>
    <n v="0"/>
    <s v="No"/>
    <s v="No"/>
    <s v="Intel"/>
    <n v="2.5"/>
    <s v="Core i5 7200U"/>
    <n v="1024"/>
    <n v="0"/>
    <s v="HDD"/>
    <s v="No"/>
    <s v="Nvidia"/>
    <s v="GeForce GTX 940MX"/>
  </r>
  <r>
    <x v="4"/>
    <x v="53"/>
    <s v="Notebook"/>
    <x v="3"/>
    <n v="8"/>
    <x v="2"/>
    <n v="1.63"/>
    <x v="187"/>
    <s v="Full HD"/>
    <x v="2"/>
    <x v="2"/>
    <n v="2073600"/>
    <s v="No"/>
    <n v="0"/>
    <s v="No"/>
    <s v="No"/>
    <s v="Intel"/>
    <n v="1.8"/>
    <s v="Core i7 8550U"/>
    <n v="256"/>
    <n v="0"/>
    <s v="SSD"/>
    <s v="No"/>
    <s v="Nvidia"/>
    <s v="GeForce 930MX"/>
  </r>
  <r>
    <x v="4"/>
    <x v="124"/>
    <s v="Ultrabook"/>
    <x v="3"/>
    <n v="8"/>
    <x v="2"/>
    <n v="1.6"/>
    <x v="188"/>
    <s v="Full HD"/>
    <x v="2"/>
    <x v="2"/>
    <n v="2073600"/>
    <s v="No"/>
    <n v="0"/>
    <s v="No"/>
    <s v="No"/>
    <s v="Intel"/>
    <n v="1.6"/>
    <s v="Core i5 8250U"/>
    <n v="256"/>
    <n v="0"/>
    <s v="SSD"/>
    <s v="No"/>
    <s v="Intel"/>
    <s v="UHD Graphics 620"/>
  </r>
  <r>
    <x v="4"/>
    <x v="13"/>
    <s v="2 in 1 Convertible"/>
    <x v="0"/>
    <n v="16"/>
    <x v="2"/>
    <n v="1.62"/>
    <x v="189"/>
    <s v="Full HD"/>
    <x v="2"/>
    <x v="2"/>
    <n v="2073600"/>
    <s v="Yes"/>
    <n v="1"/>
    <s v="No"/>
    <s v="No"/>
    <s v="Intel"/>
    <n v="1.8"/>
    <s v="Core i7 8550U"/>
    <n v="512"/>
    <n v="0"/>
    <s v="SSD"/>
    <s v="No"/>
    <s v="Intel"/>
    <s v="UHD Graphics 620"/>
  </r>
  <r>
    <x v="0"/>
    <x v="34"/>
    <s v="Notebook"/>
    <x v="1"/>
    <n v="8"/>
    <x v="4"/>
    <n v="2.2000000000000002"/>
    <x v="190"/>
    <s v="Full HD"/>
    <x v="2"/>
    <x v="2"/>
    <n v="2073600"/>
    <s v="No"/>
    <n v="0"/>
    <s v="No"/>
    <s v="No"/>
    <s v="Intel"/>
    <n v="1.6"/>
    <s v="Core i5 8250U"/>
    <n v="256"/>
    <n v="0"/>
    <s v="SSD"/>
    <s v="No"/>
    <s v="AMD"/>
    <s v="Radeon 520"/>
  </r>
  <r>
    <x v="4"/>
    <x v="97"/>
    <s v="2 in 1 Convertible"/>
    <x v="3"/>
    <n v="8"/>
    <x v="2"/>
    <n v="1.74"/>
    <x v="137"/>
    <s v="Full HD"/>
    <x v="2"/>
    <x v="2"/>
    <n v="2073600"/>
    <s v="No"/>
    <n v="0"/>
    <s v="Yes"/>
    <s v="No"/>
    <s v="Intel"/>
    <n v="1.6"/>
    <s v="Core i5 8250U"/>
    <n v="256"/>
    <n v="0"/>
    <s v="SSD"/>
    <s v="No"/>
    <s v="Intel"/>
    <s v="UHD Graphics 620"/>
  </r>
  <r>
    <x v="4"/>
    <x v="125"/>
    <s v="Ultrabook"/>
    <x v="0"/>
    <n v="8"/>
    <x v="2"/>
    <n v="1.2"/>
    <x v="191"/>
    <s v="Full HD"/>
    <x v="2"/>
    <x v="2"/>
    <n v="2073600"/>
    <s v="No"/>
    <n v="0"/>
    <s v="No"/>
    <s v="No"/>
    <s v="Intel"/>
    <n v="2.5"/>
    <s v="Core i7 6500U"/>
    <n v="256"/>
    <n v="0"/>
    <s v="SSD"/>
    <s v="No"/>
    <s v="Intel"/>
    <s v="HD Graphics 520"/>
  </r>
  <r>
    <x v="4"/>
    <x v="23"/>
    <s v="Notebook"/>
    <x v="1"/>
    <n v="8"/>
    <x v="2"/>
    <n v="2.1"/>
    <x v="192"/>
    <s v="Full HD"/>
    <x v="2"/>
    <x v="2"/>
    <n v="2073600"/>
    <s v="No"/>
    <n v="0"/>
    <s v="No"/>
    <s v="No"/>
    <s v="Intel"/>
    <n v="1.6"/>
    <s v="Core i5 8250U"/>
    <n v="1024"/>
    <n v="0"/>
    <s v="HDD"/>
    <s v="No"/>
    <s v="Intel"/>
    <s v="UHD Graphics 620"/>
  </r>
  <r>
    <x v="4"/>
    <x v="126"/>
    <s v="Gaming"/>
    <x v="6"/>
    <n v="16"/>
    <x v="2"/>
    <n v="4.42"/>
    <x v="193"/>
    <s v="Full HD"/>
    <x v="2"/>
    <x v="2"/>
    <n v="2073600"/>
    <s v="No"/>
    <n v="0"/>
    <s v="Yes"/>
    <s v="No"/>
    <s v="Intel"/>
    <n v="2.8"/>
    <s v="Core i7 7700HQ"/>
    <n v="256"/>
    <n v="1024"/>
    <s v="SSD"/>
    <s v="HDD"/>
    <s v="Nvidia"/>
    <s v="GeForce GTX 1060"/>
  </r>
  <r>
    <x v="4"/>
    <x v="117"/>
    <s v="Notebook"/>
    <x v="1"/>
    <n v="8"/>
    <x v="2"/>
    <n v="2.2000000000000002"/>
    <x v="194"/>
    <s v="Full HD"/>
    <x v="2"/>
    <x v="2"/>
    <n v="2073600"/>
    <s v="No"/>
    <n v="0"/>
    <s v="No"/>
    <s v="No"/>
    <s v="Intel"/>
    <n v="2.7"/>
    <s v="Core i7 7500U"/>
    <n v="256"/>
    <n v="0"/>
    <s v="SSD"/>
    <s v="No"/>
    <s v="Nvidia"/>
    <s v="GeForce 940MX"/>
  </r>
  <r>
    <x v="4"/>
    <x v="79"/>
    <s v="Notebook"/>
    <x v="1"/>
    <n v="16"/>
    <x v="2"/>
    <n v="2.2999999999999998"/>
    <x v="195"/>
    <s v="Full HD"/>
    <x v="2"/>
    <x v="2"/>
    <n v="2073600"/>
    <s v="Yes"/>
    <n v="1"/>
    <s v="No"/>
    <s v="No"/>
    <s v="Intel"/>
    <n v="2.7"/>
    <s v="Core i7 7500U"/>
    <n v="1024"/>
    <n v="0"/>
    <s v="HDD"/>
    <s v="No"/>
    <s v="AMD"/>
    <s v="Radeon R7 M445"/>
  </r>
  <r>
    <x v="4"/>
    <x v="127"/>
    <s v="Notebook"/>
    <x v="1"/>
    <n v="8"/>
    <x v="2"/>
    <n v="2"/>
    <x v="196"/>
    <s v="Full HD"/>
    <x v="2"/>
    <x v="2"/>
    <n v="2073600"/>
    <s v="No"/>
    <n v="0"/>
    <s v="No"/>
    <s v="No"/>
    <s v="Intel"/>
    <n v="2.5"/>
    <s v="Core i5 7200U"/>
    <n v="256"/>
    <n v="0"/>
    <s v="SSD"/>
    <s v="No"/>
    <s v="Nvidia"/>
    <s v="GeForce 920MX "/>
  </r>
  <r>
    <x v="4"/>
    <x v="128"/>
    <s v="Notebook"/>
    <x v="6"/>
    <n v="8"/>
    <x v="2"/>
    <n v="2.69"/>
    <x v="197"/>
    <s v="Full HD"/>
    <x v="2"/>
    <x v="2"/>
    <n v="2073600"/>
    <s v="No"/>
    <n v="0"/>
    <s v="No"/>
    <s v="No"/>
    <s v="Intel"/>
    <n v="2.5"/>
    <s v="Core i5 7200U"/>
    <n v="256"/>
    <n v="500"/>
    <s v="SSD"/>
    <s v="HDD"/>
    <s v="Nvidia"/>
    <s v="GeForce GTX 950M"/>
  </r>
  <r>
    <x v="4"/>
    <x v="129"/>
    <s v="Notebook"/>
    <x v="1"/>
    <n v="8"/>
    <x v="2"/>
    <n v="1.9"/>
    <x v="198"/>
    <s v="Full HD"/>
    <x v="2"/>
    <x v="2"/>
    <n v="2073600"/>
    <s v="No"/>
    <n v="0"/>
    <s v="No"/>
    <s v="No"/>
    <s v="Intel"/>
    <n v="2.7"/>
    <s v="Core i7 7500U"/>
    <n v="1024"/>
    <n v="0"/>
    <s v="HDD"/>
    <s v="No"/>
    <s v="AMD"/>
    <s v="FirePro W4190M "/>
  </r>
  <r>
    <x v="4"/>
    <x v="130"/>
    <s v="Notebook"/>
    <x v="1"/>
    <n v="4"/>
    <x v="2"/>
    <n v="2.37"/>
    <x v="199"/>
    <s v="Standard"/>
    <x v="4"/>
    <x v="4"/>
    <n v="1049088"/>
    <s v="No"/>
    <n v="0"/>
    <s v="No"/>
    <s v="No"/>
    <s v="Intel"/>
    <n v="2.4"/>
    <s v="Core i3 7100U"/>
    <n v="1024"/>
    <n v="0"/>
    <s v="HDD"/>
    <s v="No"/>
    <s v="Intel"/>
    <s v="HD Graphics 620"/>
  </r>
  <r>
    <x v="4"/>
    <x v="131"/>
    <s v="Notebook"/>
    <x v="1"/>
    <n v="4"/>
    <x v="2"/>
    <n v="2.1"/>
    <x v="200"/>
    <s v="Standard"/>
    <x v="4"/>
    <x v="4"/>
    <n v="1049088"/>
    <s v="No"/>
    <n v="0"/>
    <s v="No"/>
    <s v="No"/>
    <s v="AMD"/>
    <n v="1.5"/>
    <s v="E-Series 9000e"/>
    <n v="500"/>
    <n v="0"/>
    <s v="HDD"/>
    <s v="No"/>
    <s v="AMD"/>
    <s v="Radeon R2"/>
  </r>
  <r>
    <x v="4"/>
    <x v="118"/>
    <s v="Gaming"/>
    <x v="1"/>
    <n v="16"/>
    <x v="2"/>
    <n v="3.2"/>
    <x v="40"/>
    <s v="Full HD"/>
    <x v="2"/>
    <x v="2"/>
    <n v="2073600"/>
    <s v="No"/>
    <n v="0"/>
    <s v="Yes"/>
    <s v="No"/>
    <s v="Intel"/>
    <n v="2.8"/>
    <s v="Core i7 7700HQ"/>
    <n v="256"/>
    <n v="1024"/>
    <s v="SSD"/>
    <s v="HDD"/>
    <s v="Nvidia"/>
    <s v="GeForce GTX 1060"/>
  </r>
  <r>
    <x v="4"/>
    <x v="132"/>
    <s v="Notebook"/>
    <x v="3"/>
    <n v="8"/>
    <x v="2"/>
    <n v="1.6"/>
    <x v="201"/>
    <s v="Full HD"/>
    <x v="2"/>
    <x v="2"/>
    <n v="2073600"/>
    <s v="No"/>
    <n v="0"/>
    <s v="No"/>
    <s v="No"/>
    <s v="Intel"/>
    <n v="2.5"/>
    <s v="Core i5 7200U"/>
    <n v="256"/>
    <n v="0"/>
    <s v="SSD"/>
    <s v="No"/>
    <s v="Intel"/>
    <s v="HD Graphics 620"/>
  </r>
  <r>
    <x v="4"/>
    <x v="133"/>
    <s v="2 in 1 Convertible"/>
    <x v="0"/>
    <n v="8"/>
    <x v="2"/>
    <n v="1.6"/>
    <x v="83"/>
    <s v="Full HD"/>
    <x v="2"/>
    <x v="2"/>
    <n v="2073600"/>
    <s v="Yes"/>
    <n v="1"/>
    <s v="Yes"/>
    <s v="No"/>
    <s v="Intel"/>
    <n v="2.2999999999999998"/>
    <s v="Core i5 6200U"/>
    <n v="256"/>
    <n v="0"/>
    <s v="SSD"/>
    <s v="No"/>
    <s v="Intel"/>
    <s v="HD Graphics 520"/>
  </r>
  <r>
    <x v="4"/>
    <x v="79"/>
    <s v="Notebook"/>
    <x v="1"/>
    <n v="16"/>
    <x v="4"/>
    <n v="2.36"/>
    <x v="137"/>
    <s v="Full HD"/>
    <x v="2"/>
    <x v="2"/>
    <n v="2073600"/>
    <s v="No"/>
    <n v="0"/>
    <s v="No"/>
    <s v="No"/>
    <s v="Intel"/>
    <n v="2.7"/>
    <s v="Core i7 7500U"/>
    <n v="256"/>
    <n v="0"/>
    <s v="SSD"/>
    <s v="No"/>
    <s v="AMD"/>
    <s v="Radeon R7 M445"/>
  </r>
  <r>
    <x v="4"/>
    <x v="90"/>
    <s v="Notebook"/>
    <x v="1"/>
    <n v="4"/>
    <x v="4"/>
    <n v="2.1"/>
    <x v="202"/>
    <s v="Standard"/>
    <x v="4"/>
    <x v="4"/>
    <n v="1049088"/>
    <s v="No"/>
    <n v="0"/>
    <s v="No"/>
    <s v="No"/>
    <s v="Intel"/>
    <n v="2"/>
    <s v="Core i3 6006U"/>
    <n v="1024"/>
    <n v="0"/>
    <s v="HDD"/>
    <s v="No"/>
    <s v="Intel"/>
    <s v="HD Graphics 520"/>
  </r>
  <r>
    <x v="4"/>
    <x v="134"/>
    <s v="Notebook"/>
    <x v="1"/>
    <n v="4"/>
    <x v="2"/>
    <n v="2.2000000000000002"/>
    <x v="2"/>
    <s v="Full HD"/>
    <x v="2"/>
    <x v="2"/>
    <n v="2073600"/>
    <s v="No"/>
    <n v="0"/>
    <s v="No"/>
    <s v="No"/>
    <s v="AMD"/>
    <n v="2.5"/>
    <s v="A10-Series A10-9620P"/>
    <n v="128"/>
    <n v="1024"/>
    <s v="SSD"/>
    <s v="HDD"/>
    <s v="AMD"/>
    <s v="Radeon R5 M430"/>
  </r>
  <r>
    <x v="4"/>
    <x v="135"/>
    <s v="Gaming"/>
    <x v="6"/>
    <n v="32"/>
    <x v="2"/>
    <n v="4.7"/>
    <x v="203"/>
    <s v="Full HD"/>
    <x v="2"/>
    <x v="2"/>
    <n v="2073600"/>
    <s v="No"/>
    <n v="0"/>
    <s v="No"/>
    <s v="No"/>
    <s v="Intel"/>
    <n v="2.9"/>
    <s v="Core i7 7820HK"/>
    <n v="512"/>
    <n v="1024"/>
    <s v="SSD"/>
    <s v="HDD"/>
    <s v="Nvidia"/>
    <s v="GeForce GTX 1080"/>
  </r>
  <r>
    <x v="4"/>
    <x v="136"/>
    <s v="Gaming"/>
    <x v="1"/>
    <n v="8"/>
    <x v="2"/>
    <n v="2.5"/>
    <x v="204"/>
    <s v="Full HD"/>
    <x v="2"/>
    <x v="2"/>
    <n v="2073600"/>
    <s v="No"/>
    <n v="0"/>
    <s v="Yes"/>
    <s v="No"/>
    <s v="Intel"/>
    <n v="2.5"/>
    <s v="Core i5 7300HQ"/>
    <n v="256"/>
    <n v="0"/>
    <s v="SSD"/>
    <s v="No"/>
    <s v="Nvidia"/>
    <s v="GeForce GTX 1050"/>
  </r>
  <r>
    <x v="4"/>
    <x v="29"/>
    <s v="Notebook"/>
    <x v="1"/>
    <n v="8"/>
    <x v="2"/>
    <n v="2.2000000000000002"/>
    <x v="186"/>
    <s v="Standard"/>
    <x v="4"/>
    <x v="4"/>
    <n v="1049088"/>
    <s v="No"/>
    <n v="0"/>
    <s v="No"/>
    <s v="No"/>
    <s v="Intel"/>
    <n v="2"/>
    <s v="Core i3 6006U"/>
    <n v="128"/>
    <n v="0"/>
    <s v="SSD"/>
    <s v="No"/>
    <s v="Intel"/>
    <s v="HD Graphics 520"/>
  </r>
  <r>
    <x v="4"/>
    <x v="137"/>
    <s v="Notebook"/>
    <x v="6"/>
    <n v="8"/>
    <x v="2"/>
    <n v="2.1"/>
    <x v="205"/>
    <s v="Full HD"/>
    <x v="2"/>
    <x v="2"/>
    <n v="2073600"/>
    <s v="No"/>
    <n v="0"/>
    <s v="No"/>
    <s v="No"/>
    <s v="Intel"/>
    <n v="1.8"/>
    <s v="Core i7 8550U"/>
    <n v="128"/>
    <n v="1024"/>
    <s v="SSD"/>
    <s v="HDD"/>
    <s v="Nvidia"/>
    <s v="GeForce 150MX"/>
  </r>
  <r>
    <x v="4"/>
    <x v="138"/>
    <s v="Notebook"/>
    <x v="6"/>
    <n v="8"/>
    <x v="1"/>
    <n v="2.69"/>
    <x v="206"/>
    <s v="Full HD"/>
    <x v="2"/>
    <x v="2"/>
    <n v="2073600"/>
    <s v="No"/>
    <n v="0"/>
    <s v="No"/>
    <s v="No"/>
    <s v="Intel"/>
    <n v="2.7"/>
    <s v="Core i7 7500U"/>
    <n v="128"/>
    <n v="1024"/>
    <s v="SSD"/>
    <s v="HDD"/>
    <s v="Nvidia"/>
    <s v="GeForce GTX 950M"/>
  </r>
  <r>
    <x v="4"/>
    <x v="91"/>
    <s v="Gaming"/>
    <x v="1"/>
    <n v="8"/>
    <x v="2"/>
    <n v="2.56"/>
    <x v="38"/>
    <s v="Full HD"/>
    <x v="2"/>
    <x v="2"/>
    <n v="2073600"/>
    <s v="No"/>
    <n v="0"/>
    <s v="No"/>
    <s v="No"/>
    <s v="Intel"/>
    <n v="2.5"/>
    <s v="Core i5 7300HQ"/>
    <n v="256"/>
    <n v="0"/>
    <s v="SSD"/>
    <s v="No"/>
    <s v="Nvidia"/>
    <s v="GeForce GTX 1050"/>
  </r>
  <r>
    <x v="4"/>
    <x v="139"/>
    <s v="2 in 1 Convertible"/>
    <x v="12"/>
    <n v="8"/>
    <x v="2"/>
    <n v="1.38"/>
    <x v="146"/>
    <s v="Full HD"/>
    <x v="2"/>
    <x v="2"/>
    <n v="2073600"/>
    <s v="Yes"/>
    <n v="1"/>
    <s v="Yes"/>
    <s v="No"/>
    <s v="Intel"/>
    <n v="2.7"/>
    <s v="Core i7 7500U"/>
    <n v="256"/>
    <n v="0"/>
    <s v="SSD"/>
    <s v="No"/>
    <s v="Intel"/>
    <s v="HD Graphics 620"/>
  </r>
  <r>
    <x v="5"/>
    <x v="15"/>
    <s v="Notebook"/>
    <x v="1"/>
    <n v="8"/>
    <x v="2"/>
    <n v="2.2000000000000002"/>
    <x v="207"/>
    <s v="Full HD"/>
    <x v="2"/>
    <x v="2"/>
    <n v="2073600"/>
    <s v="No"/>
    <n v="0"/>
    <s v="No"/>
    <s v="No"/>
    <s v="Intel"/>
    <n v="1.8"/>
    <s v="Core i7 8550U"/>
    <n v="128"/>
    <n v="2048"/>
    <s v="SSD"/>
    <s v="HDD"/>
    <s v="AMD"/>
    <s v="Radeon 530"/>
  </r>
  <r>
    <x v="5"/>
    <x v="140"/>
    <s v="Notebook"/>
    <x v="1"/>
    <n v="8"/>
    <x v="2"/>
    <n v="2.04"/>
    <x v="208"/>
    <s v="Standard"/>
    <x v="4"/>
    <x v="4"/>
    <n v="1049088"/>
    <s v="Yes"/>
    <n v="1"/>
    <s v="No"/>
    <s v="No"/>
    <s v="Intel"/>
    <n v="2.5"/>
    <s v="Core i5 7200U"/>
    <n v="1024"/>
    <n v="0"/>
    <s v="HDD"/>
    <s v="No"/>
    <s v="Intel"/>
    <s v="HD Graphics 620"/>
  </r>
  <r>
    <x v="6"/>
    <x v="141"/>
    <s v="Gaming"/>
    <x v="6"/>
    <n v="16"/>
    <x v="2"/>
    <n v="3.6"/>
    <x v="209"/>
    <s v="Full HD"/>
    <x v="2"/>
    <x v="2"/>
    <n v="2073600"/>
    <s v="No"/>
    <n v="0"/>
    <s v="No"/>
    <s v="No"/>
    <s v="Intel"/>
    <n v="2.9"/>
    <s v="Core i7 7820HK"/>
    <n v="256"/>
    <n v="0"/>
    <s v="SSD"/>
    <s v="No"/>
    <s v="Nvidia"/>
    <s v="GeForce GTX 1080"/>
  </r>
  <r>
    <x v="7"/>
    <x v="33"/>
    <s v="Notebook"/>
    <x v="0"/>
    <n v="4"/>
    <x v="2"/>
    <n v="1.49"/>
    <x v="210"/>
    <s v="Full HD"/>
    <x v="2"/>
    <x v="2"/>
    <n v="2073600"/>
    <s v="No"/>
    <n v="0"/>
    <s v="Yes"/>
    <s v="No"/>
    <s v="Intel"/>
    <n v="1.6"/>
    <s v="Core i5 8250U"/>
    <n v="500"/>
    <n v="0"/>
    <s v="HDD"/>
    <s v="No"/>
    <s v="Intel"/>
    <s v="UHD Graphics 620"/>
  </r>
  <r>
    <x v="7"/>
    <x v="0"/>
    <s v="Ultrabook"/>
    <x v="0"/>
    <n v="8"/>
    <x v="0"/>
    <n v="1.37"/>
    <x v="211"/>
    <s v="Standard"/>
    <x v="0"/>
    <x v="0"/>
    <n v="4096000"/>
    <s v="No"/>
    <n v="0"/>
    <s v="Yes"/>
    <s v="Yes"/>
    <s v="Intel"/>
    <n v="3.1"/>
    <s v="Core i5"/>
    <n v="512"/>
    <n v="0"/>
    <s v="SSD"/>
    <s v="No"/>
    <s v="Intel"/>
    <s v="Iris Plus Graphics 650"/>
  </r>
  <r>
    <x v="7"/>
    <x v="99"/>
    <s v="2 in 1 Convertible"/>
    <x v="1"/>
    <n v="8"/>
    <x v="2"/>
    <n v="2.08"/>
    <x v="23"/>
    <s v="Full HD"/>
    <x v="2"/>
    <x v="2"/>
    <n v="2073600"/>
    <s v="Yes"/>
    <n v="1"/>
    <s v="Yes"/>
    <s v="No"/>
    <s v="Intel"/>
    <n v="1.8"/>
    <s v="Core i7 8550U"/>
    <n v="1024"/>
    <n v="0"/>
    <s v="HDD"/>
    <s v="No"/>
    <s v="Intel"/>
    <s v="UHD Graphics 620"/>
  </r>
  <r>
    <x v="7"/>
    <x v="142"/>
    <s v="Gaming"/>
    <x v="6"/>
    <n v="16"/>
    <x v="2"/>
    <n v="4.3"/>
    <x v="148"/>
    <s v="Full HD"/>
    <x v="2"/>
    <x v="2"/>
    <n v="2073600"/>
    <s v="No"/>
    <n v="0"/>
    <s v="No"/>
    <s v="No"/>
    <s v="Intel"/>
    <n v="2.8"/>
    <s v="Core i7 7700HQ"/>
    <n v="256"/>
    <n v="1024"/>
    <s v="SSD"/>
    <s v="HDD"/>
    <s v="Nvidia"/>
    <s v="GeForce GTX 980M"/>
  </r>
  <r>
    <x v="7"/>
    <x v="143"/>
    <s v="Notebook"/>
    <x v="1"/>
    <n v="4"/>
    <x v="2"/>
    <n v="1.68"/>
    <x v="212"/>
    <s v="Standard"/>
    <x v="4"/>
    <x v="4"/>
    <n v="1049088"/>
    <s v="No"/>
    <n v="0"/>
    <s v="No"/>
    <s v="No"/>
    <s v="AMD"/>
    <n v="3"/>
    <s v="A9-Series 9420"/>
    <n v="1024"/>
    <n v="0"/>
    <s v="HDD"/>
    <s v="No"/>
    <s v="AMD"/>
    <s v="Radeon R5 M420"/>
  </r>
  <r>
    <x v="7"/>
    <x v="108"/>
    <s v="2 in 1 Convertible"/>
    <x v="12"/>
    <n v="8"/>
    <x v="2"/>
    <n v="1.37"/>
    <x v="159"/>
    <s v="Full HD"/>
    <x v="2"/>
    <x v="2"/>
    <n v="2073600"/>
    <s v="Yes"/>
    <n v="1"/>
    <s v="Yes"/>
    <s v="No"/>
    <s v="Intel"/>
    <n v="1.8"/>
    <s v="Core i7 8550U"/>
    <n v="512"/>
    <n v="0"/>
    <s v="SSD"/>
    <s v="No"/>
    <s v="Intel"/>
    <s v="UHD Graphics 620"/>
  </r>
  <r>
    <x v="7"/>
    <x v="58"/>
    <s v="Notebook"/>
    <x v="6"/>
    <n v="4"/>
    <x v="2"/>
    <n v="3"/>
    <x v="213"/>
    <s v="Full HD"/>
    <x v="2"/>
    <x v="2"/>
    <n v="2073600"/>
    <s v="No"/>
    <n v="0"/>
    <s v="Yes"/>
    <s v="No"/>
    <s v="Intel"/>
    <n v="2.7"/>
    <s v="Core i3 7130U"/>
    <n v="256"/>
    <n v="0"/>
    <s v="SSD"/>
    <s v="No"/>
    <s v="Nvidia"/>
    <s v="GeForce MX130"/>
  </r>
  <r>
    <x v="7"/>
    <x v="144"/>
    <s v="Ultrabook"/>
    <x v="0"/>
    <n v="8"/>
    <x v="2"/>
    <n v="1.41"/>
    <x v="64"/>
    <s v="Full HD"/>
    <x v="2"/>
    <x v="2"/>
    <n v="2073600"/>
    <s v="No"/>
    <n v="0"/>
    <s v="No"/>
    <s v="No"/>
    <s v="Intel"/>
    <n v="1.6"/>
    <s v="Core i5 8250U"/>
    <n v="256"/>
    <n v="0"/>
    <s v="SSD"/>
    <s v="No"/>
    <s v="Intel"/>
    <s v="UHD Graphics 620"/>
  </r>
  <r>
    <x v="7"/>
    <x v="145"/>
    <s v="Notebook"/>
    <x v="1"/>
    <n v="8"/>
    <x v="2"/>
    <n v="1.91"/>
    <x v="214"/>
    <s v="Standard"/>
    <x v="4"/>
    <x v="4"/>
    <n v="1049088"/>
    <s v="No"/>
    <n v="0"/>
    <s v="No"/>
    <s v="No"/>
    <s v="AMD"/>
    <n v="2.5"/>
    <s v="A6-Series A6-9220"/>
    <n v="128"/>
    <n v="0"/>
    <s v="SSD"/>
    <s v="No"/>
    <s v="AMD"/>
    <s v="Radeon R4 Graphics"/>
  </r>
  <r>
    <x v="7"/>
    <x v="146"/>
    <s v="Notebook"/>
    <x v="6"/>
    <n v="16"/>
    <x v="2"/>
    <n v="2.9"/>
    <x v="215"/>
    <s v="Full HD"/>
    <x v="2"/>
    <x v="2"/>
    <n v="2073600"/>
    <s v="No"/>
    <n v="0"/>
    <s v="Yes"/>
    <s v="No"/>
    <s v="Intel"/>
    <n v="1.8"/>
    <s v="Core i7 8550U"/>
    <n v="1024"/>
    <n v="0"/>
    <s v="HDD"/>
    <s v="No"/>
    <s v="Nvidia"/>
    <s v="GeForce MX150"/>
  </r>
  <r>
    <x v="7"/>
    <x v="147"/>
    <s v="Gaming"/>
    <x v="6"/>
    <n v="16"/>
    <x v="2"/>
    <n v="4.1399999999999997"/>
    <x v="216"/>
    <s v="Full HD"/>
    <x v="2"/>
    <x v="2"/>
    <n v="2073600"/>
    <s v="No"/>
    <n v="0"/>
    <s v="No"/>
    <s v="No"/>
    <s v="Intel"/>
    <n v="2.8"/>
    <s v="Core i7 7700HQ"/>
    <n v="512"/>
    <n v="1024"/>
    <s v="SSD"/>
    <s v="HDD"/>
    <s v="Nvidia"/>
    <s v="GeForce GTX 1070"/>
  </r>
  <r>
    <x v="7"/>
    <x v="148"/>
    <s v="2 in 1 Convertible"/>
    <x v="1"/>
    <n v="8"/>
    <x v="2"/>
    <n v="2"/>
    <x v="217"/>
    <s v="Full HD"/>
    <x v="2"/>
    <x v="2"/>
    <n v="2073600"/>
    <s v="Yes"/>
    <n v="1"/>
    <s v="Yes"/>
    <s v="No"/>
    <s v="Intel"/>
    <n v="2.8"/>
    <s v="Core i7 7700HQ"/>
    <n v="512"/>
    <n v="0"/>
    <s v="SSD"/>
    <s v="No"/>
    <s v="Nvidia"/>
    <s v="GeForce GTX 1050M"/>
  </r>
  <r>
    <x v="7"/>
    <x v="22"/>
    <s v="Notebook"/>
    <x v="6"/>
    <n v="8"/>
    <x v="2"/>
    <n v="2.8"/>
    <x v="218"/>
    <s v="Full HD"/>
    <x v="2"/>
    <x v="2"/>
    <n v="2073600"/>
    <s v="No"/>
    <n v="0"/>
    <s v="No"/>
    <s v="No"/>
    <s v="Intel"/>
    <n v="1.8"/>
    <s v="Core i7 8550U"/>
    <n v="128"/>
    <n v="1024"/>
    <s v="SSD"/>
    <s v="HDD"/>
    <s v="AMD"/>
    <s v="Radeon 530"/>
  </r>
  <r>
    <x v="7"/>
    <x v="29"/>
    <s v="Notebook"/>
    <x v="1"/>
    <n v="4"/>
    <x v="1"/>
    <n v="2.2000000000000002"/>
    <x v="219"/>
    <s v="Full HD"/>
    <x v="2"/>
    <x v="2"/>
    <n v="2073600"/>
    <s v="No"/>
    <n v="0"/>
    <s v="No"/>
    <s v="No"/>
    <s v="Intel"/>
    <n v="2"/>
    <s v="Core i3 6006U"/>
    <n v="256"/>
    <n v="0"/>
    <s v="SSD"/>
    <s v="No"/>
    <s v="Intel"/>
    <s v="HD Graphics 520"/>
  </r>
  <r>
    <x v="7"/>
    <x v="23"/>
    <s v="Notebook"/>
    <x v="1"/>
    <n v="4"/>
    <x v="2"/>
    <n v="2.1"/>
    <x v="103"/>
    <s v="Full HD"/>
    <x v="2"/>
    <x v="2"/>
    <n v="2073600"/>
    <s v="No"/>
    <n v="0"/>
    <s v="Yes"/>
    <s v="No"/>
    <s v="Intel"/>
    <n v="1.6"/>
    <s v="Core i5 8250U"/>
    <n v="500"/>
    <n v="0"/>
    <s v="HDD"/>
    <s v="No"/>
    <s v="Intel"/>
    <s v="HD Graphics 620"/>
  </r>
  <r>
    <x v="7"/>
    <x v="149"/>
    <s v="Notebook"/>
    <x v="1"/>
    <n v="4"/>
    <x v="2"/>
    <n v="2.1800000000000002"/>
    <x v="220"/>
    <s v="Full HD"/>
    <x v="2"/>
    <x v="2"/>
    <n v="2073600"/>
    <s v="No"/>
    <n v="0"/>
    <s v="No"/>
    <s v="No"/>
    <s v="Intel"/>
    <n v="2.5"/>
    <s v="Core i5 7200U"/>
    <n v="1024"/>
    <n v="0"/>
    <s v="HDD"/>
    <s v="No"/>
    <s v="Intel"/>
    <s v="HD Graphics 620"/>
  </r>
  <r>
    <x v="7"/>
    <x v="6"/>
    <s v="Notebook"/>
    <x v="1"/>
    <n v="8"/>
    <x v="2"/>
    <n v="2.2400000000000002"/>
    <x v="221"/>
    <s v="Full HD"/>
    <x v="2"/>
    <x v="2"/>
    <n v="2073600"/>
    <s v="No"/>
    <n v="0"/>
    <s v="No"/>
    <s v="No"/>
    <s v="Intel"/>
    <n v="2.5"/>
    <s v="Core i5 7200U"/>
    <n v="1024"/>
    <n v="0"/>
    <s v="HDD"/>
    <s v="No"/>
    <s v="AMD"/>
    <s v="Radeon R5 M430"/>
  </r>
  <r>
    <x v="7"/>
    <x v="99"/>
    <s v="2 in 1 Convertible"/>
    <x v="1"/>
    <n v="8"/>
    <x v="2"/>
    <n v="2.67"/>
    <x v="222"/>
    <s v="Full HD"/>
    <x v="2"/>
    <x v="2"/>
    <n v="2073600"/>
    <s v="Yes"/>
    <n v="1"/>
    <s v="No"/>
    <s v="No"/>
    <s v="Intel"/>
    <n v="1.6"/>
    <s v="Core i5 8250U"/>
    <n v="256"/>
    <n v="0"/>
    <s v="SSD"/>
    <s v="No"/>
    <s v="Intel"/>
    <s v="UHD Graphics 620"/>
  </r>
  <r>
    <x v="7"/>
    <x v="98"/>
    <s v="2 in 1 Convertible"/>
    <x v="0"/>
    <n v="8"/>
    <x v="2"/>
    <n v="1.1000000000000001"/>
    <x v="40"/>
    <s v="Full HD"/>
    <x v="2"/>
    <x v="2"/>
    <n v="2073600"/>
    <s v="Yes"/>
    <n v="1"/>
    <s v="No"/>
    <s v="No"/>
    <s v="Intel"/>
    <n v="1.8"/>
    <s v="Core i7 8550U"/>
    <n v="512"/>
    <n v="512"/>
    <s v="SSD"/>
    <s v="SSD"/>
    <s v="Intel"/>
    <s v="UHD Graphics 620"/>
  </r>
  <r>
    <x v="7"/>
    <x v="51"/>
    <s v="Notebook"/>
    <x v="1"/>
    <n v="4"/>
    <x v="1"/>
    <n v="2.2000000000000002"/>
    <x v="223"/>
    <s v="Full HD"/>
    <x v="2"/>
    <x v="2"/>
    <n v="2073600"/>
    <s v="No"/>
    <n v="0"/>
    <s v="No"/>
    <s v="No"/>
    <s v="Intel"/>
    <n v="2.5"/>
    <s v="Core i5 7200U"/>
    <n v="1024"/>
    <n v="0"/>
    <s v="HDD"/>
    <s v="No"/>
    <s v="Intel"/>
    <s v="HD Graphics 620"/>
  </r>
  <r>
    <x v="7"/>
    <x v="17"/>
    <s v="Notebook"/>
    <x v="6"/>
    <n v="8"/>
    <x v="2"/>
    <n v="2.5"/>
    <x v="224"/>
    <s v="Full HD"/>
    <x v="2"/>
    <x v="2"/>
    <n v="2073600"/>
    <s v="No"/>
    <n v="0"/>
    <s v="No"/>
    <s v="No"/>
    <s v="Intel"/>
    <n v="1.8"/>
    <s v="Core i7 8550U"/>
    <n v="1024"/>
    <n v="0"/>
    <s v="HDD"/>
    <s v="No"/>
    <s v="Nvidia"/>
    <s v="GeForce 930MX "/>
  </r>
  <r>
    <x v="7"/>
    <x v="150"/>
    <s v="Notebook"/>
    <x v="1"/>
    <n v="8"/>
    <x v="2"/>
    <n v="2.0499999999999998"/>
    <x v="225"/>
    <s v="Full HD"/>
    <x v="2"/>
    <x v="2"/>
    <n v="2073600"/>
    <s v="No"/>
    <n v="0"/>
    <s v="No"/>
    <s v="No"/>
    <s v="Intel"/>
    <n v="1.8"/>
    <s v="Core i7 8550U"/>
    <n v="256"/>
    <n v="0"/>
    <s v="SSD"/>
    <s v="No"/>
    <s v="Intel"/>
    <s v="UHD Graphics 620"/>
  </r>
  <r>
    <x v="7"/>
    <x v="0"/>
    <s v="Ultrabook"/>
    <x v="0"/>
    <n v="8"/>
    <x v="0"/>
    <n v="1.37"/>
    <x v="226"/>
    <s v="Standard"/>
    <x v="0"/>
    <x v="0"/>
    <n v="4096000"/>
    <s v="No"/>
    <n v="0"/>
    <s v="Yes"/>
    <s v="Yes"/>
    <s v="Intel"/>
    <n v="2.9"/>
    <s v="Core i5"/>
    <n v="512"/>
    <n v="0"/>
    <s v="SSD"/>
    <s v="No"/>
    <s v="Intel"/>
    <s v="Iris Graphics 550"/>
  </r>
  <r>
    <x v="7"/>
    <x v="30"/>
    <s v="Gaming"/>
    <x v="6"/>
    <n v="16"/>
    <x v="2"/>
    <n v="3.2"/>
    <x v="162"/>
    <s v="Full HD"/>
    <x v="2"/>
    <x v="2"/>
    <n v="2073600"/>
    <s v="No"/>
    <n v="0"/>
    <s v="No"/>
    <s v="No"/>
    <s v="AMD"/>
    <n v="3"/>
    <s v="Ryzen 1700"/>
    <n v="256"/>
    <n v="1024"/>
    <s v="SSD"/>
    <s v="HDD"/>
    <s v="AMD"/>
    <s v="Radeon RX 580"/>
  </r>
  <r>
    <x v="7"/>
    <x v="34"/>
    <s v="Notebook"/>
    <x v="1"/>
    <n v="8"/>
    <x v="4"/>
    <n v="2.14"/>
    <x v="227"/>
    <s v="Full HD"/>
    <x v="2"/>
    <x v="2"/>
    <n v="2073600"/>
    <s v="No"/>
    <n v="0"/>
    <s v="No"/>
    <s v="No"/>
    <s v="Intel"/>
    <n v="1.8"/>
    <s v="Core i7 8550U"/>
    <n v="256"/>
    <n v="0"/>
    <s v="SSD"/>
    <s v="No"/>
    <s v="AMD"/>
    <s v="Radeon 520"/>
  </r>
  <r>
    <x v="7"/>
    <x v="151"/>
    <s v="2 in 1 Convertible"/>
    <x v="3"/>
    <n v="16"/>
    <x v="2"/>
    <n v="1.36"/>
    <x v="216"/>
    <s v="Standard"/>
    <x v="0"/>
    <x v="5"/>
    <n v="3686400"/>
    <s v="Yes"/>
    <n v="1"/>
    <s v="No"/>
    <s v="No"/>
    <s v="Intel"/>
    <n v="2.6"/>
    <s v="Core i7 6600U"/>
    <n v="512"/>
    <n v="0"/>
    <s v="SSD"/>
    <s v="No"/>
    <s v="Intel"/>
    <s v="HD Graphics 520"/>
  </r>
  <r>
    <x v="7"/>
    <x v="86"/>
    <s v="Notebook"/>
    <x v="1"/>
    <n v="8"/>
    <x v="2"/>
    <n v="2.2000000000000002"/>
    <x v="116"/>
    <s v="Standard"/>
    <x v="4"/>
    <x v="4"/>
    <n v="1049088"/>
    <s v="No"/>
    <n v="0"/>
    <s v="No"/>
    <s v="No"/>
    <s v="Intel"/>
    <n v="2.5"/>
    <s v="Core i7 6500U"/>
    <n v="500"/>
    <n v="0"/>
    <s v="HDD"/>
    <s v="No"/>
    <s v="Nvidia"/>
    <s v="GeForce 930M"/>
  </r>
  <r>
    <x v="7"/>
    <x v="79"/>
    <s v="Notebook"/>
    <x v="1"/>
    <n v="12"/>
    <x v="2"/>
    <n v="2.2999999999999998"/>
    <x v="228"/>
    <s v="Standard"/>
    <x v="4"/>
    <x v="4"/>
    <n v="1049088"/>
    <s v="No"/>
    <n v="0"/>
    <s v="No"/>
    <s v="No"/>
    <s v="Intel"/>
    <n v="2.7"/>
    <s v="Core i7 7500U"/>
    <n v="1024"/>
    <n v="0"/>
    <s v="HDD"/>
    <s v="No"/>
    <s v="Intel"/>
    <s v="HD Graphics 620"/>
  </r>
  <r>
    <x v="7"/>
    <x v="22"/>
    <s v="Notebook"/>
    <x v="6"/>
    <n v="8"/>
    <x v="4"/>
    <n v="2.8"/>
    <x v="26"/>
    <s v="Full HD"/>
    <x v="2"/>
    <x v="2"/>
    <n v="2073600"/>
    <s v="No"/>
    <n v="0"/>
    <s v="No"/>
    <s v="No"/>
    <s v="Intel"/>
    <n v="1.8"/>
    <s v="Core i7 8550U"/>
    <n v="128"/>
    <n v="1024"/>
    <s v="SSD"/>
    <s v="HDD"/>
    <s v="AMD"/>
    <s v="Radeon 530"/>
  </r>
  <r>
    <x v="7"/>
    <x v="27"/>
    <s v="Notebook"/>
    <x v="1"/>
    <n v="8"/>
    <x v="2"/>
    <n v="2.2000000000000002"/>
    <x v="16"/>
    <s v="Full HD"/>
    <x v="2"/>
    <x v="2"/>
    <n v="2073600"/>
    <s v="No"/>
    <n v="0"/>
    <s v="Yes"/>
    <s v="No"/>
    <s v="Intel"/>
    <n v="1.8"/>
    <s v="Core i7 8550U"/>
    <n v="1024"/>
    <n v="0"/>
    <s v="HDD"/>
    <s v="No"/>
    <s v="Nvidia"/>
    <s v="GeForce MX130"/>
  </r>
  <r>
    <x v="7"/>
    <x v="152"/>
    <s v="Notebook"/>
    <x v="6"/>
    <n v="4"/>
    <x v="2"/>
    <n v="2.8"/>
    <x v="154"/>
    <s v="Standard"/>
    <x v="10"/>
    <x v="1"/>
    <n v="1440000"/>
    <s v="No"/>
    <n v="0"/>
    <s v="No"/>
    <s v="No"/>
    <s v="Intel"/>
    <n v="2"/>
    <s v="Core i3 6006U"/>
    <n v="1024"/>
    <n v="0"/>
    <s v="HDD"/>
    <s v="No"/>
    <s v="Intel"/>
    <s v="HD Graphics 520"/>
  </r>
  <r>
    <x v="7"/>
    <x v="113"/>
    <s v="Notebook"/>
    <x v="6"/>
    <n v="8"/>
    <x v="1"/>
    <n v="2.8"/>
    <x v="229"/>
    <s v="Full HD"/>
    <x v="2"/>
    <x v="2"/>
    <n v="2073600"/>
    <s v="No"/>
    <n v="0"/>
    <s v="No"/>
    <s v="No"/>
    <s v="Intel"/>
    <n v="1.8"/>
    <s v="Core i7 8550U"/>
    <n v="2048"/>
    <n v="0"/>
    <s v="HDD"/>
    <s v="No"/>
    <s v="Nvidia"/>
    <s v="GeForce MX150"/>
  </r>
  <r>
    <x v="7"/>
    <x v="123"/>
    <s v="Notebook"/>
    <x v="6"/>
    <n v="6"/>
    <x v="2"/>
    <n v="2.8"/>
    <x v="201"/>
    <s v="Standard"/>
    <x v="10"/>
    <x v="1"/>
    <n v="1440000"/>
    <s v="No"/>
    <n v="0"/>
    <s v="No"/>
    <s v="No"/>
    <s v="Intel"/>
    <n v="2.7"/>
    <s v="Core i7 7500U"/>
    <n v="128"/>
    <n v="1024"/>
    <s v="SSD"/>
    <s v="HDD"/>
    <s v="Nvidia"/>
    <s v="GeForce 940MX"/>
  </r>
  <r>
    <x v="7"/>
    <x v="6"/>
    <s v="Notebook"/>
    <x v="1"/>
    <n v="4"/>
    <x v="4"/>
    <n v="2.25"/>
    <x v="230"/>
    <s v="Full HD"/>
    <x v="2"/>
    <x v="2"/>
    <n v="2073600"/>
    <s v="No"/>
    <n v="0"/>
    <s v="No"/>
    <s v="No"/>
    <s v="Intel"/>
    <n v="2"/>
    <s v="Core i3 6006U"/>
    <n v="1024"/>
    <n v="0"/>
    <s v="HDD"/>
    <s v="No"/>
    <s v="AMD"/>
    <s v="Radeon R5 M430"/>
  </r>
  <r>
    <x v="7"/>
    <x v="11"/>
    <s v="Gaming"/>
    <x v="1"/>
    <n v="8"/>
    <x v="2"/>
    <n v="2.5"/>
    <x v="231"/>
    <s v="Full HD"/>
    <x v="2"/>
    <x v="2"/>
    <n v="2073600"/>
    <s v="No"/>
    <n v="0"/>
    <s v="Yes"/>
    <s v="No"/>
    <s v="Intel"/>
    <n v="2.5"/>
    <s v="Core i5 7300HQ"/>
    <n v="256"/>
    <n v="0"/>
    <s v="SSD"/>
    <s v="No"/>
    <s v="Nvidia"/>
    <s v="GeForce GTX 1050"/>
  </r>
  <r>
    <x v="7"/>
    <x v="51"/>
    <s v="Notebook"/>
    <x v="1"/>
    <n v="6"/>
    <x v="2"/>
    <n v="2.2000000000000002"/>
    <x v="232"/>
    <s v="Full HD"/>
    <x v="2"/>
    <x v="2"/>
    <n v="2073600"/>
    <s v="No"/>
    <n v="0"/>
    <s v="No"/>
    <s v="No"/>
    <s v="Intel"/>
    <n v="2.5"/>
    <s v="Core i5 7200U"/>
    <n v="256"/>
    <n v="0"/>
    <s v="SSD"/>
    <s v="No"/>
    <s v="Intel"/>
    <s v="HD Graphics 620"/>
  </r>
  <r>
    <x v="7"/>
    <x v="101"/>
    <s v="Notebook"/>
    <x v="1"/>
    <n v="8"/>
    <x v="2"/>
    <n v="3"/>
    <x v="233"/>
    <s v="Full HD"/>
    <x v="2"/>
    <x v="2"/>
    <n v="2073600"/>
    <s v="No"/>
    <n v="0"/>
    <s v="Yes"/>
    <s v="No"/>
    <s v="Intel"/>
    <n v="1.8"/>
    <s v="Core i7 8550U"/>
    <n v="256"/>
    <n v="0"/>
    <s v="SSD"/>
    <s v="No"/>
    <s v="Nvidia"/>
    <s v="GeForce MX150"/>
  </r>
  <r>
    <x v="7"/>
    <x v="153"/>
    <s v="Notebook"/>
    <x v="1"/>
    <n v="12"/>
    <x v="2"/>
    <n v="2.15"/>
    <x v="24"/>
    <s v="Full HD"/>
    <x v="2"/>
    <x v="2"/>
    <n v="2073600"/>
    <s v="Yes"/>
    <n v="1"/>
    <s v="Yes"/>
    <s v="No"/>
    <s v="Intel"/>
    <n v="2.7"/>
    <s v="Core i7 7500U"/>
    <n v="1024"/>
    <n v="0"/>
    <s v="HDD"/>
    <s v="No"/>
    <s v="Intel"/>
    <s v="HD Graphics 620"/>
  </r>
  <r>
    <x v="7"/>
    <x v="154"/>
    <s v="Notebook"/>
    <x v="1"/>
    <n v="8"/>
    <x v="2"/>
    <n v="1.95"/>
    <x v="234"/>
    <s v="Full HD"/>
    <x v="2"/>
    <x v="2"/>
    <n v="2073600"/>
    <s v="No"/>
    <n v="0"/>
    <s v="Yes"/>
    <s v="No"/>
    <s v="Intel"/>
    <n v="2.7"/>
    <s v="Core i7 7500U"/>
    <n v="256"/>
    <n v="0"/>
    <s v="SSD"/>
    <s v="No"/>
    <s v="Intel"/>
    <s v="HD Graphics 630"/>
  </r>
  <r>
    <x v="7"/>
    <x v="71"/>
    <s v="Ultrabook"/>
    <x v="1"/>
    <n v="8"/>
    <x v="2"/>
    <n v="1.7"/>
    <x v="72"/>
    <s v="Full HD"/>
    <x v="2"/>
    <x v="2"/>
    <n v="2073600"/>
    <s v="No"/>
    <n v="0"/>
    <s v="No"/>
    <s v="No"/>
    <s v="Intel"/>
    <n v="2.5"/>
    <s v="Core i5 7200U"/>
    <n v="256"/>
    <n v="0"/>
    <s v="SSD"/>
    <s v="No"/>
    <s v="Nvidia"/>
    <s v="GeForce 940MX"/>
  </r>
  <r>
    <x v="7"/>
    <x v="11"/>
    <s v="Gaming"/>
    <x v="1"/>
    <n v="16"/>
    <x v="2"/>
    <n v="2.5"/>
    <x v="235"/>
    <s v="Full HD"/>
    <x v="2"/>
    <x v="2"/>
    <n v="2073600"/>
    <s v="No"/>
    <n v="0"/>
    <s v="Yes"/>
    <s v="No"/>
    <s v="Intel"/>
    <n v="2.8"/>
    <s v="Core i7 7700HQ"/>
    <n v="256"/>
    <n v="1024"/>
    <s v="SSD"/>
    <s v="HDD"/>
    <s v="Nvidia"/>
    <s v="GeForce GTX 1050 Ti"/>
  </r>
  <r>
    <x v="7"/>
    <x v="8"/>
    <s v="Notebook"/>
    <x v="1"/>
    <n v="8"/>
    <x v="1"/>
    <n v="2.2000000000000002"/>
    <x v="236"/>
    <s v="Full HD"/>
    <x v="2"/>
    <x v="2"/>
    <n v="2073600"/>
    <s v="No"/>
    <n v="0"/>
    <s v="No"/>
    <s v="No"/>
    <s v="Intel"/>
    <n v="2.7"/>
    <s v="Core i7 7500U"/>
    <n v="1024"/>
    <n v="0"/>
    <s v="HDD"/>
    <s v="No"/>
    <s v="Nvidia"/>
    <s v="GeForce 940MX"/>
  </r>
  <r>
    <x v="7"/>
    <x v="155"/>
    <s v="Notebook"/>
    <x v="1"/>
    <n v="2"/>
    <x v="7"/>
    <n v="2.19"/>
    <x v="31"/>
    <s v="Standard"/>
    <x v="4"/>
    <x v="4"/>
    <n v="1049088"/>
    <s v="No"/>
    <n v="0"/>
    <s v="No"/>
    <s v="No"/>
    <s v="Intel"/>
    <n v="1.5"/>
    <s v="Celeron Dual Core 3205U"/>
    <n v="16"/>
    <n v="0"/>
    <s v="SSD"/>
    <s v="No"/>
    <s v="Intel"/>
    <s v="HD Graphics"/>
  </r>
  <r>
    <x v="7"/>
    <x v="156"/>
    <s v="Gaming"/>
    <x v="6"/>
    <n v="8"/>
    <x v="2"/>
    <n v="3"/>
    <x v="237"/>
    <s v="Full HD"/>
    <x v="2"/>
    <x v="2"/>
    <n v="2073600"/>
    <s v="No"/>
    <n v="0"/>
    <s v="No"/>
    <s v="No"/>
    <s v="Intel"/>
    <n v="2.8"/>
    <s v="Core i7 7700HQ"/>
    <n v="1024"/>
    <n v="0"/>
    <s v="HDD"/>
    <s v="No"/>
    <s v="Nvidia"/>
    <s v="GeForce GTX 1050"/>
  </r>
  <r>
    <x v="7"/>
    <x v="157"/>
    <s v="Notebook"/>
    <x v="6"/>
    <n v="8"/>
    <x v="2"/>
    <n v="2.54"/>
    <x v="154"/>
    <s v="Standard"/>
    <x v="10"/>
    <x v="1"/>
    <n v="1440000"/>
    <s v="No"/>
    <n v="0"/>
    <s v="No"/>
    <s v="No"/>
    <s v="Intel"/>
    <n v="2"/>
    <s v="Core i3 6006U"/>
    <n v="1024"/>
    <n v="0"/>
    <s v="HDD"/>
    <s v="No"/>
    <s v="Intel"/>
    <s v="HD Graphics 520"/>
  </r>
  <r>
    <x v="7"/>
    <x v="110"/>
    <s v="Notebook"/>
    <x v="1"/>
    <n v="8"/>
    <x v="2"/>
    <n v="2"/>
    <x v="238"/>
    <s v="Full HD"/>
    <x v="2"/>
    <x v="2"/>
    <n v="2073600"/>
    <s v="No"/>
    <n v="0"/>
    <s v="No"/>
    <s v="No"/>
    <s v="Intel"/>
    <n v="2.8"/>
    <s v="Core i7 7700HQ"/>
    <n v="256"/>
    <n v="0"/>
    <s v="SSD"/>
    <s v="No"/>
    <s v="Nvidia"/>
    <s v="GeForce GTX 1050"/>
  </r>
  <r>
    <x v="7"/>
    <x v="158"/>
    <s v="Notebook"/>
    <x v="1"/>
    <n v="8"/>
    <x v="2"/>
    <n v="2.0499999999999998"/>
    <x v="239"/>
    <s v="Full HD"/>
    <x v="2"/>
    <x v="2"/>
    <n v="2073600"/>
    <s v="No"/>
    <n v="0"/>
    <s v="No"/>
    <s v="No"/>
    <s v="Intel"/>
    <n v="1.6"/>
    <s v="Core i5 8250U"/>
    <n v="256"/>
    <n v="0"/>
    <s v="SSD"/>
    <s v="No"/>
    <s v="Intel"/>
    <s v="UHD Graphics 620"/>
  </r>
  <r>
    <x v="7"/>
    <x v="118"/>
    <s v="Gaming"/>
    <x v="1"/>
    <n v="8"/>
    <x v="2"/>
    <n v="3.2"/>
    <x v="45"/>
    <s v="Full HD"/>
    <x v="2"/>
    <x v="2"/>
    <n v="2073600"/>
    <s v="No"/>
    <n v="0"/>
    <s v="Yes"/>
    <s v="No"/>
    <s v="Intel"/>
    <n v="2.8"/>
    <s v="Core i7 7700HQ"/>
    <n v="1024"/>
    <n v="0"/>
    <s v="HDD"/>
    <s v="No"/>
    <s v="Nvidia"/>
    <s v="GeForce GTX 1060"/>
  </r>
  <r>
    <x v="7"/>
    <x v="159"/>
    <s v="Notebook"/>
    <x v="1"/>
    <n v="8"/>
    <x v="4"/>
    <n v="2.5"/>
    <x v="19"/>
    <s v="Full HD"/>
    <x v="2"/>
    <x v="2"/>
    <n v="2073600"/>
    <s v="No"/>
    <n v="0"/>
    <s v="No"/>
    <s v="No"/>
    <s v="Intel"/>
    <n v="2.8"/>
    <s v="Core i7 7700HQ"/>
    <n v="256"/>
    <n v="0"/>
    <s v="SSD"/>
    <s v="No"/>
    <s v="Nvidia"/>
    <s v="GeForce GTX 1050 Ti"/>
  </r>
  <r>
    <x v="7"/>
    <x v="160"/>
    <s v="Workstation"/>
    <x v="6"/>
    <n v="16"/>
    <x v="2"/>
    <n v="3.42"/>
    <x v="240"/>
    <s v="Full HD"/>
    <x v="2"/>
    <x v="2"/>
    <n v="2073600"/>
    <s v="No"/>
    <n v="0"/>
    <s v="No"/>
    <s v="No"/>
    <s v="Intel"/>
    <n v="2.9"/>
    <s v="Core i7 7820HQ"/>
    <n v="256"/>
    <n v="0"/>
    <s v="SSD"/>
    <s v="No"/>
    <s v="Nvidia"/>
    <s v="Quadro M1200"/>
  </r>
  <r>
    <x v="7"/>
    <x v="161"/>
    <s v="Notebook"/>
    <x v="1"/>
    <n v="6"/>
    <x v="2"/>
    <n v="2.4"/>
    <x v="18"/>
    <s v="Full HD"/>
    <x v="2"/>
    <x v="2"/>
    <n v="2073600"/>
    <s v="No"/>
    <n v="0"/>
    <s v="No"/>
    <s v="No"/>
    <s v="AMD"/>
    <n v="2.4"/>
    <s v="A10-Series 9600P"/>
    <n v="1024"/>
    <n v="0"/>
    <s v="HDD"/>
    <s v="No"/>
    <s v="AMD"/>
    <s v="Radeon R5 430"/>
  </r>
  <r>
    <x v="7"/>
    <x v="162"/>
    <s v="Ultrabook"/>
    <x v="1"/>
    <n v="16"/>
    <x v="2"/>
    <n v="1.63"/>
    <x v="241"/>
    <s v="Full HD"/>
    <x v="2"/>
    <x v="2"/>
    <n v="2073600"/>
    <s v="No"/>
    <n v="0"/>
    <s v="No"/>
    <s v="No"/>
    <s v="Intel"/>
    <n v="2.7"/>
    <s v="Core i7 7500U"/>
    <n v="512"/>
    <n v="0"/>
    <s v="SSD"/>
    <s v="No"/>
    <s v="Nvidia"/>
    <s v="GeForce 940MX"/>
  </r>
  <r>
    <x v="7"/>
    <x v="163"/>
    <s v="Notebook"/>
    <x v="3"/>
    <n v="4"/>
    <x v="2"/>
    <n v="1.3"/>
    <x v="242"/>
    <s v="Standard"/>
    <x v="4"/>
    <x v="4"/>
    <n v="1049088"/>
    <s v="No"/>
    <n v="0"/>
    <s v="No"/>
    <s v="No"/>
    <s v="Intel"/>
    <n v="2.4"/>
    <s v="Core i3 7100U"/>
    <n v="128"/>
    <n v="0"/>
    <s v="SSD"/>
    <s v="No"/>
    <s v="Intel"/>
    <s v="HD Graphics 620"/>
  </r>
  <r>
    <x v="7"/>
    <x v="164"/>
    <s v="Gaming"/>
    <x v="6"/>
    <n v="16"/>
    <x v="2"/>
    <n v="2.9"/>
    <x v="243"/>
    <s v="Full HD"/>
    <x v="2"/>
    <x v="2"/>
    <n v="2073600"/>
    <s v="No"/>
    <n v="0"/>
    <s v="No"/>
    <s v="No"/>
    <s v="Intel"/>
    <n v="2.8"/>
    <s v="Core i7 7700HQ"/>
    <n v="256"/>
    <n v="1024"/>
    <s v="SSD"/>
    <s v="HDD"/>
    <s v="Nvidia"/>
    <s v="GeForce GTX 1070"/>
  </r>
  <r>
    <x v="7"/>
    <x v="123"/>
    <s v="Notebook"/>
    <x v="6"/>
    <n v="6"/>
    <x v="2"/>
    <n v="2.8"/>
    <x v="244"/>
    <s v="Standard"/>
    <x v="10"/>
    <x v="1"/>
    <n v="1440000"/>
    <s v="No"/>
    <n v="0"/>
    <s v="No"/>
    <s v="No"/>
    <s v="Intel"/>
    <n v="2.5"/>
    <s v="Core i5 7200U"/>
    <n v="1024"/>
    <n v="0"/>
    <s v="HDD"/>
    <s v="No"/>
    <s v="Nvidia"/>
    <s v="GeForce GTX 940M"/>
  </r>
  <r>
    <x v="7"/>
    <x v="51"/>
    <s v="Notebook"/>
    <x v="1"/>
    <n v="8"/>
    <x v="1"/>
    <n v="2.2000000000000002"/>
    <x v="63"/>
    <s v="Standard"/>
    <x v="4"/>
    <x v="4"/>
    <n v="1049088"/>
    <s v="No"/>
    <n v="0"/>
    <s v="No"/>
    <s v="No"/>
    <s v="Intel"/>
    <n v="2.5"/>
    <s v="Core i5 7200U"/>
    <n v="2048"/>
    <n v="0"/>
    <s v="HDD"/>
    <s v="No"/>
    <s v="Nvidia"/>
    <s v="GeForce 940MX"/>
  </r>
  <r>
    <x v="7"/>
    <x v="165"/>
    <s v="Gaming"/>
    <x v="1"/>
    <n v="8"/>
    <x v="2"/>
    <n v="2.5"/>
    <x v="245"/>
    <s v="Full HD"/>
    <x v="2"/>
    <x v="2"/>
    <n v="2073600"/>
    <s v="No"/>
    <n v="0"/>
    <s v="No"/>
    <s v="No"/>
    <s v="Intel"/>
    <n v="2.8"/>
    <s v="Core i7 7700HQ"/>
    <n v="128"/>
    <n v="1024"/>
    <s v="SSD"/>
    <s v="HDD"/>
    <s v="Nvidia"/>
    <s v="GeForce GTX 1050 Ti"/>
  </r>
  <r>
    <x v="7"/>
    <x v="166"/>
    <s v="Notebook"/>
    <x v="1"/>
    <n v="4"/>
    <x v="1"/>
    <n v="2.2000000000000002"/>
    <x v="246"/>
    <s v="Standard"/>
    <x v="4"/>
    <x v="4"/>
    <n v="1049088"/>
    <s v="No"/>
    <n v="0"/>
    <s v="No"/>
    <s v="No"/>
    <s v="Intel"/>
    <n v="1.1000000000000001"/>
    <s v="Pentium Quad Core N4200"/>
    <n v="1024"/>
    <n v="0"/>
    <s v="HDD"/>
    <s v="No"/>
    <s v="Intel"/>
    <s v="HD Graphics 505"/>
  </r>
  <r>
    <x v="7"/>
    <x v="167"/>
    <s v="2 in 1 Convertible"/>
    <x v="0"/>
    <n v="16"/>
    <x v="2"/>
    <n v="1.28"/>
    <x v="247"/>
    <s v="Full HD"/>
    <x v="2"/>
    <x v="2"/>
    <n v="2073600"/>
    <s v="Yes"/>
    <n v="1"/>
    <s v="No"/>
    <s v="No"/>
    <s v="Intel"/>
    <n v="2.8"/>
    <s v="Core i7 7600U"/>
    <n v="256"/>
    <n v="0"/>
    <s v="SSD"/>
    <s v="No"/>
    <s v="Intel"/>
    <s v="HD Graphics 620"/>
  </r>
  <r>
    <x v="7"/>
    <x v="86"/>
    <s v="Notebook"/>
    <x v="1"/>
    <n v="8"/>
    <x v="2"/>
    <n v="2.2000000000000002"/>
    <x v="248"/>
    <s v="Full HD"/>
    <x v="2"/>
    <x v="2"/>
    <n v="2073600"/>
    <s v="No"/>
    <n v="0"/>
    <s v="Yes"/>
    <s v="No"/>
    <s v="Intel"/>
    <n v="2.5"/>
    <s v="Core i7 6500U"/>
    <n v="256"/>
    <n v="0"/>
    <s v="SSD"/>
    <s v="No"/>
    <s v="Nvidia"/>
    <s v="GeForce 930M"/>
  </r>
  <r>
    <x v="7"/>
    <x v="8"/>
    <s v="Notebook"/>
    <x v="1"/>
    <n v="8"/>
    <x v="2"/>
    <n v="2.2999999999999998"/>
    <x v="23"/>
    <s v="Full HD"/>
    <x v="2"/>
    <x v="2"/>
    <n v="2073600"/>
    <s v="No"/>
    <n v="0"/>
    <s v="No"/>
    <s v="No"/>
    <s v="Intel"/>
    <n v="2.5"/>
    <s v="Core i5 7200U"/>
    <n v="128"/>
    <n v="1024"/>
    <s v="SSD"/>
    <s v="HDD"/>
    <s v="Nvidia"/>
    <s v="GeForce 940MX"/>
  </r>
  <r>
    <x v="7"/>
    <x v="2"/>
    <s v="Notebook"/>
    <x v="1"/>
    <n v="4"/>
    <x v="2"/>
    <n v="1.86"/>
    <x v="212"/>
    <s v="Full HD"/>
    <x v="2"/>
    <x v="2"/>
    <n v="2073600"/>
    <s v="No"/>
    <n v="0"/>
    <s v="No"/>
    <s v="No"/>
    <s v="Intel"/>
    <n v="2"/>
    <s v="Core i3 6006U"/>
    <n v="1024"/>
    <n v="0"/>
    <s v="HDD"/>
    <s v="No"/>
    <s v="Intel"/>
    <s v="HD Graphics 520"/>
  </r>
  <r>
    <x v="7"/>
    <x v="168"/>
    <s v="Notebook"/>
    <x v="0"/>
    <n v="8"/>
    <x v="2"/>
    <n v="1.1000000000000001"/>
    <x v="21"/>
    <s v="Full HD"/>
    <x v="2"/>
    <x v="2"/>
    <n v="2073600"/>
    <s v="No"/>
    <n v="0"/>
    <s v="Yes"/>
    <s v="No"/>
    <s v="Intel"/>
    <n v="2.5"/>
    <s v="Core i5 7200U"/>
    <n v="256"/>
    <n v="0"/>
    <s v="SSD"/>
    <s v="No"/>
    <s v="Intel"/>
    <s v="HD Graphics 620"/>
  </r>
  <r>
    <x v="7"/>
    <x v="9"/>
    <s v="Ultrabook"/>
    <x v="0"/>
    <n v="16"/>
    <x v="2"/>
    <n v="1.21"/>
    <x v="216"/>
    <s v="4K Ultra HD"/>
    <x v="8"/>
    <x v="8"/>
    <n v="8294400"/>
    <s v="Yes"/>
    <n v="1"/>
    <s v="Yes"/>
    <s v="No"/>
    <s v="Intel"/>
    <n v="1.8"/>
    <s v="Core i7 8550U"/>
    <n v="1024"/>
    <n v="0"/>
    <s v="SSD"/>
    <s v="No"/>
    <s v="Intel"/>
    <s v="UHD Graphics 620"/>
  </r>
  <r>
    <x v="7"/>
    <x v="169"/>
    <s v="Gaming"/>
    <x v="1"/>
    <n v="16"/>
    <x v="2"/>
    <n v="2.8"/>
    <x v="249"/>
    <s v="Full HD"/>
    <x v="2"/>
    <x v="2"/>
    <n v="2073600"/>
    <s v="No"/>
    <n v="0"/>
    <s v="Yes"/>
    <s v="No"/>
    <s v="Intel"/>
    <n v="2.8"/>
    <s v="Core i7 7700HQ"/>
    <n v="256"/>
    <n v="1024"/>
    <s v="SSD"/>
    <s v="HDD"/>
    <s v="Nvidia"/>
    <s v="GeForce GTX 1070"/>
  </r>
  <r>
    <x v="7"/>
    <x v="170"/>
    <s v="Notebook"/>
    <x v="1"/>
    <n v="8"/>
    <x v="2"/>
    <n v="2.23"/>
    <x v="212"/>
    <s v="Full HD"/>
    <x v="2"/>
    <x v="2"/>
    <n v="2073600"/>
    <s v="No"/>
    <n v="0"/>
    <s v="No"/>
    <s v="No"/>
    <s v="AMD"/>
    <n v="2.2000000000000002"/>
    <s v="A8-Series 7410"/>
    <n v="256"/>
    <n v="0"/>
    <s v="SSD"/>
    <s v="No"/>
    <s v="AMD"/>
    <s v="Radeon R5"/>
  </r>
  <r>
    <x v="7"/>
    <x v="171"/>
    <s v="2 in 1 Convertible"/>
    <x v="5"/>
    <n v="2"/>
    <x v="2"/>
    <n v="1.1000000000000001"/>
    <x v="250"/>
    <s v="Standard"/>
    <x v="4"/>
    <x v="4"/>
    <n v="1049088"/>
    <s v="Yes"/>
    <n v="1"/>
    <s v="No"/>
    <s v="No"/>
    <s v="Intel"/>
    <n v="1.1000000000000001"/>
    <s v="Celeron Dual Core N3350"/>
    <n v="32"/>
    <n v="0"/>
    <s v="Flash Storage"/>
    <s v="No"/>
    <s v="Intel"/>
    <s v="HD Graphics 500"/>
  </r>
  <r>
    <x v="7"/>
    <x v="15"/>
    <s v="Notebook"/>
    <x v="1"/>
    <n v="8"/>
    <x v="2"/>
    <n v="2.33"/>
    <x v="251"/>
    <s v="Full HD"/>
    <x v="2"/>
    <x v="2"/>
    <n v="2073600"/>
    <s v="No"/>
    <n v="0"/>
    <s v="No"/>
    <s v="No"/>
    <s v="Intel"/>
    <n v="1.6"/>
    <s v="Core i5 8250U"/>
    <n v="128"/>
    <n v="1024"/>
    <s v="SSD"/>
    <s v="HDD"/>
    <s v="AMD"/>
    <s v="Radeon 530"/>
  </r>
  <r>
    <x v="7"/>
    <x v="73"/>
    <s v="2 in 1 Convertible"/>
    <x v="0"/>
    <n v="16"/>
    <x v="2"/>
    <n v="1.29"/>
    <x v="55"/>
    <s v="4K Ultra HD"/>
    <x v="8"/>
    <x v="8"/>
    <n v="8294400"/>
    <s v="Yes"/>
    <n v="1"/>
    <s v="Yes"/>
    <s v="No"/>
    <s v="Intel"/>
    <n v="1.8"/>
    <s v="Core i7 8550U"/>
    <n v="1024"/>
    <n v="0"/>
    <s v="SSD"/>
    <s v="No"/>
    <s v="Intel"/>
    <s v="UHD Graphics 620"/>
  </r>
  <r>
    <x v="7"/>
    <x v="172"/>
    <s v="Notebook"/>
    <x v="0"/>
    <n v="4"/>
    <x v="7"/>
    <n v="1.45"/>
    <x v="252"/>
    <s v="Standard"/>
    <x v="4"/>
    <x v="4"/>
    <n v="1049088"/>
    <s v="No"/>
    <n v="0"/>
    <s v="No"/>
    <s v="No"/>
    <s v="Intel"/>
    <n v="1.6"/>
    <s v="Celeron Dual Core 3855U"/>
    <n v="16"/>
    <n v="0"/>
    <s v="Flash Storage"/>
    <s v="No"/>
    <s v="Intel"/>
    <s v="HD Graphics 510"/>
  </r>
  <r>
    <x v="7"/>
    <x v="173"/>
    <s v="Notebook"/>
    <x v="3"/>
    <n v="8"/>
    <x v="2"/>
    <n v="1.95"/>
    <x v="253"/>
    <s v="Full HD"/>
    <x v="2"/>
    <x v="2"/>
    <n v="2073600"/>
    <s v="No"/>
    <n v="0"/>
    <s v="No"/>
    <s v="No"/>
    <s v="Intel"/>
    <n v="2.5"/>
    <s v="Core i5 7200U"/>
    <n v="256"/>
    <n v="0"/>
    <s v="SSD"/>
    <s v="No"/>
    <s v="Intel"/>
    <s v="HD Graphics 620"/>
  </r>
  <r>
    <x v="7"/>
    <x v="174"/>
    <s v="Notebook"/>
    <x v="5"/>
    <n v="4"/>
    <x v="2"/>
    <n v="1.4"/>
    <x v="89"/>
    <s v="Standard"/>
    <x v="4"/>
    <x v="4"/>
    <n v="1049088"/>
    <s v="No"/>
    <n v="0"/>
    <s v="No"/>
    <s v="No"/>
    <s v="Intel"/>
    <n v="1.6"/>
    <s v="Pentium Quad Core N3710"/>
    <n v="128"/>
    <n v="0"/>
    <s v="Flash Storage"/>
    <s v="No"/>
    <s v="Intel"/>
    <s v="HD Graphics 405"/>
  </r>
  <r>
    <x v="7"/>
    <x v="95"/>
    <s v="Notebook"/>
    <x v="3"/>
    <n v="8"/>
    <x v="2"/>
    <n v="1.48"/>
    <x v="254"/>
    <s v="Full HD"/>
    <x v="2"/>
    <x v="2"/>
    <n v="2073600"/>
    <s v="No"/>
    <n v="0"/>
    <s v="No"/>
    <s v="No"/>
    <s v="Intel"/>
    <n v="2.7"/>
    <s v="Core i7 7500U"/>
    <n v="256"/>
    <n v="0"/>
    <s v="SSD"/>
    <s v="No"/>
    <s v="Intel"/>
    <s v="HD Graphics 620"/>
  </r>
  <r>
    <x v="7"/>
    <x v="123"/>
    <s v="Notebook"/>
    <x v="6"/>
    <n v="4"/>
    <x v="2"/>
    <n v="2.79"/>
    <x v="186"/>
    <s v="Standard"/>
    <x v="10"/>
    <x v="1"/>
    <n v="1440000"/>
    <s v="No"/>
    <n v="0"/>
    <s v="No"/>
    <s v="No"/>
    <s v="Intel"/>
    <n v="2.5"/>
    <s v="Core i5 7200U"/>
    <n v="1024"/>
    <n v="0"/>
    <s v="HDD"/>
    <s v="No"/>
    <s v="Nvidia"/>
    <s v="GeForce 920MX"/>
  </r>
  <r>
    <x v="7"/>
    <x v="175"/>
    <s v="Notebook"/>
    <x v="3"/>
    <n v="8"/>
    <x v="2"/>
    <n v="2"/>
    <x v="255"/>
    <s v="Full HD"/>
    <x v="2"/>
    <x v="2"/>
    <n v="2073600"/>
    <s v="No"/>
    <n v="0"/>
    <s v="No"/>
    <s v="No"/>
    <s v="Intel"/>
    <n v="2.7"/>
    <s v="Core i7 7500U"/>
    <n v="256"/>
    <n v="0"/>
    <s v="SSD"/>
    <s v="No"/>
    <s v="Intel"/>
    <s v="HD Graphics 620"/>
  </r>
  <r>
    <x v="7"/>
    <x v="23"/>
    <s v="Notebook"/>
    <x v="1"/>
    <n v="8"/>
    <x v="2"/>
    <n v="2.1"/>
    <x v="256"/>
    <s v="Full HD"/>
    <x v="4"/>
    <x v="4"/>
    <n v="1049088"/>
    <s v="No"/>
    <n v="0"/>
    <s v="Yes"/>
    <s v="No"/>
    <s v="Intel"/>
    <n v="1.8"/>
    <s v="Core i7 8550U"/>
    <n v="1024"/>
    <n v="0"/>
    <s v="HDD"/>
    <s v="No"/>
    <s v="Intel"/>
    <s v="UHD Graphics 620"/>
  </r>
  <r>
    <x v="0"/>
    <x v="58"/>
    <s v="Notebook"/>
    <x v="1"/>
    <n v="8"/>
    <x v="2"/>
    <n v="2.2000000000000002"/>
    <x v="24"/>
    <s v="Standard"/>
    <x v="4"/>
    <x v="4"/>
    <n v="1049088"/>
    <s v="No"/>
    <n v="0"/>
    <s v="No"/>
    <s v="No"/>
    <s v="AMD"/>
    <n v="2.7"/>
    <s v="A12-Series 9720P"/>
    <n v="256"/>
    <n v="0"/>
    <s v="SSD"/>
    <s v="No"/>
    <s v="AMD"/>
    <s v="Radeon RX 540"/>
  </r>
  <r>
    <x v="7"/>
    <x v="21"/>
    <s v="Notebook"/>
    <x v="3"/>
    <n v="4"/>
    <x v="2"/>
    <n v="1.44"/>
    <x v="257"/>
    <s v="Standard"/>
    <x v="4"/>
    <x v="4"/>
    <n v="1049088"/>
    <s v="No"/>
    <n v="0"/>
    <s v="No"/>
    <s v="No"/>
    <s v="Intel"/>
    <n v="1.1000000000000001"/>
    <s v="Celeron Dual Core N3350"/>
    <n v="32"/>
    <n v="0"/>
    <s v="Flash Storage"/>
    <s v="No"/>
    <s v="Intel"/>
    <s v="HD Graphics 500"/>
  </r>
  <r>
    <x v="7"/>
    <x v="176"/>
    <s v="Notebook"/>
    <x v="1"/>
    <n v="6"/>
    <x v="2"/>
    <n v="2.23"/>
    <x v="63"/>
    <s v="Standard"/>
    <x v="4"/>
    <x v="4"/>
    <n v="1049088"/>
    <s v="No"/>
    <n v="0"/>
    <s v="No"/>
    <s v="No"/>
    <s v="Intel"/>
    <n v="2.5"/>
    <s v="Core i5 7200U"/>
    <n v="1024"/>
    <n v="0"/>
    <s v="HDD"/>
    <s v="No"/>
    <s v="Intel"/>
    <s v="HD Graphics 620"/>
  </r>
  <r>
    <x v="7"/>
    <x v="71"/>
    <s v="Ultrabook"/>
    <x v="1"/>
    <n v="8"/>
    <x v="2"/>
    <n v="1.7"/>
    <x v="258"/>
    <s v="Full HD"/>
    <x v="2"/>
    <x v="2"/>
    <n v="2073600"/>
    <s v="No"/>
    <n v="0"/>
    <s v="No"/>
    <s v="No"/>
    <s v="Intel"/>
    <n v="2.7"/>
    <s v="Core i7 7500U"/>
    <n v="256"/>
    <n v="0"/>
    <s v="SSD"/>
    <s v="No"/>
    <s v="Nvidia"/>
    <s v="GeForce 940MX"/>
  </r>
  <r>
    <x v="7"/>
    <x v="177"/>
    <s v="Ultrabook"/>
    <x v="9"/>
    <n v="8"/>
    <x v="2"/>
    <n v="1.26"/>
    <x v="259"/>
    <s v="Full HD"/>
    <x v="2"/>
    <x v="2"/>
    <n v="2073600"/>
    <s v="No"/>
    <n v="0"/>
    <s v="No"/>
    <s v="No"/>
    <s v="Intel"/>
    <n v="2.7"/>
    <s v="Core i7 7500U"/>
    <n v="256"/>
    <n v="0"/>
    <s v="SSD"/>
    <s v="No"/>
    <s v="Intel"/>
    <s v="HD Graphics 620"/>
  </r>
  <r>
    <x v="7"/>
    <x v="110"/>
    <s v="Notebook"/>
    <x v="1"/>
    <n v="32"/>
    <x v="2"/>
    <n v="2.06"/>
    <x v="260"/>
    <s v="4K Ultra HD"/>
    <x v="8"/>
    <x v="8"/>
    <n v="8294400"/>
    <s v="Yes"/>
    <n v="1"/>
    <s v="No"/>
    <s v="No"/>
    <s v="Intel"/>
    <n v="2.8"/>
    <s v="Core i7 7700HQ"/>
    <n v="1024"/>
    <n v="0"/>
    <s v="SSD"/>
    <s v="No"/>
    <s v="Nvidia"/>
    <s v="GeForce GTX 1050"/>
  </r>
  <r>
    <x v="7"/>
    <x v="178"/>
    <s v="Gaming"/>
    <x v="6"/>
    <n v="8"/>
    <x v="2"/>
    <n v="2.7"/>
    <x v="161"/>
    <s v="Full HD"/>
    <x v="2"/>
    <x v="2"/>
    <n v="2073600"/>
    <s v="No"/>
    <n v="0"/>
    <s v="No"/>
    <s v="No"/>
    <s v="Intel"/>
    <n v="2.8"/>
    <s v="Core i7 7700HQ"/>
    <n v="256"/>
    <n v="1024"/>
    <s v="SSD"/>
    <s v="HDD"/>
    <s v="Nvidia"/>
    <s v="GeForce GTX 1050 Ti"/>
  </r>
  <r>
    <x v="7"/>
    <x v="86"/>
    <s v="Notebook"/>
    <x v="1"/>
    <n v="8"/>
    <x v="2"/>
    <n v="2"/>
    <x v="261"/>
    <s v="Full HD"/>
    <x v="2"/>
    <x v="2"/>
    <n v="2073600"/>
    <s v="No"/>
    <n v="0"/>
    <s v="Yes"/>
    <s v="No"/>
    <s v="Intel"/>
    <n v="2.5"/>
    <s v="Core i5 7200U"/>
    <n v="256"/>
    <n v="0"/>
    <s v="SSD"/>
    <s v="No"/>
    <s v="Intel"/>
    <s v="HD Graphics 620"/>
  </r>
  <r>
    <x v="7"/>
    <x v="179"/>
    <s v="Notebook"/>
    <x v="3"/>
    <n v="8"/>
    <x v="2"/>
    <n v="2"/>
    <x v="262"/>
    <s v="Full HD"/>
    <x v="2"/>
    <x v="2"/>
    <n v="2073600"/>
    <s v="No"/>
    <n v="0"/>
    <s v="No"/>
    <s v="No"/>
    <s v="Intel"/>
    <n v="2.7"/>
    <s v="Core i7 7500U"/>
    <n v="256"/>
    <n v="1024"/>
    <s v="SSD"/>
    <s v="HDD"/>
    <s v="Intel"/>
    <s v="HD Graphics 620"/>
  </r>
  <r>
    <x v="7"/>
    <x v="180"/>
    <s v="Notebook"/>
    <x v="1"/>
    <n v="4"/>
    <x v="2"/>
    <n v="1.85"/>
    <x v="121"/>
    <s v="Full HD"/>
    <x v="2"/>
    <x v="2"/>
    <n v="2073600"/>
    <s v="No"/>
    <n v="0"/>
    <s v="No"/>
    <s v="No"/>
    <s v="Intel"/>
    <n v="2"/>
    <s v="Core i3 6006U"/>
    <n v="1024"/>
    <n v="0"/>
    <s v="HDD"/>
    <s v="No"/>
    <s v="Intel"/>
    <s v="HD Graphics 520"/>
  </r>
  <r>
    <x v="7"/>
    <x v="181"/>
    <s v="Gaming"/>
    <x v="1"/>
    <n v="8"/>
    <x v="2"/>
    <n v="2.5"/>
    <x v="21"/>
    <s v="Full HD"/>
    <x v="2"/>
    <x v="2"/>
    <n v="2073600"/>
    <s v="No"/>
    <n v="0"/>
    <s v="No"/>
    <s v="No"/>
    <s v="Intel"/>
    <n v="2.8"/>
    <s v="Core i7 7700HQ"/>
    <n v="256"/>
    <n v="0"/>
    <s v="SSD"/>
    <s v="No"/>
    <s v="Nvidia"/>
    <s v="GeForce GTX 1050"/>
  </r>
  <r>
    <x v="7"/>
    <x v="95"/>
    <s v="Notebook"/>
    <x v="3"/>
    <n v="8"/>
    <x v="2"/>
    <n v="1.48"/>
    <x v="263"/>
    <s v="Full HD"/>
    <x v="2"/>
    <x v="2"/>
    <n v="2073600"/>
    <s v="No"/>
    <n v="0"/>
    <s v="No"/>
    <s v="No"/>
    <s v="Intel"/>
    <n v="2.6"/>
    <s v="Core i5 7300U"/>
    <n v="256"/>
    <n v="0"/>
    <s v="SSD"/>
    <s v="No"/>
    <s v="Intel"/>
    <s v="HD Graphics 620"/>
  </r>
  <r>
    <x v="7"/>
    <x v="74"/>
    <s v="Ultrabook"/>
    <x v="1"/>
    <n v="8"/>
    <x v="2"/>
    <n v="1.9"/>
    <x v="86"/>
    <s v="Full HD"/>
    <x v="2"/>
    <x v="2"/>
    <n v="2073600"/>
    <s v="No"/>
    <n v="0"/>
    <s v="Yes"/>
    <s v="No"/>
    <s v="Intel"/>
    <n v="1.6"/>
    <s v="Core i5 8250U"/>
    <n v="128"/>
    <n v="1024"/>
    <s v="SSD"/>
    <s v="HDD"/>
    <s v="Nvidia"/>
    <s v="GeForce 940MX"/>
  </r>
  <r>
    <x v="7"/>
    <x v="182"/>
    <s v="Notebook"/>
    <x v="1"/>
    <n v="8"/>
    <x v="2"/>
    <n v="1.84"/>
    <x v="264"/>
    <s v="Full HD"/>
    <x v="2"/>
    <x v="2"/>
    <n v="2073600"/>
    <s v="No"/>
    <n v="0"/>
    <s v="No"/>
    <s v="No"/>
    <s v="Intel"/>
    <n v="2.5"/>
    <s v="Core i5 7200U"/>
    <n v="256"/>
    <n v="0"/>
    <s v="SSD"/>
    <s v="No"/>
    <s v="Intel"/>
    <s v="HD Graphics 620"/>
  </r>
  <r>
    <x v="7"/>
    <x v="183"/>
    <s v="Notebook"/>
    <x v="1"/>
    <n v="4"/>
    <x v="4"/>
    <n v="2"/>
    <x v="265"/>
    <s v="Standard"/>
    <x v="4"/>
    <x v="4"/>
    <n v="1049088"/>
    <s v="No"/>
    <n v="0"/>
    <s v="No"/>
    <s v="No"/>
    <s v="Intel"/>
    <n v="1.1000000000000001"/>
    <s v="Celeron Dual Core N3350"/>
    <n v="1024"/>
    <n v="0"/>
    <s v="HDD"/>
    <s v="No"/>
    <s v="Intel"/>
    <s v="HD Graphics 500"/>
  </r>
  <r>
    <x v="7"/>
    <x v="74"/>
    <s v="Notebook"/>
    <x v="1"/>
    <n v="8"/>
    <x v="2"/>
    <n v="2"/>
    <x v="266"/>
    <s v="Full HD"/>
    <x v="2"/>
    <x v="2"/>
    <n v="2073600"/>
    <s v="No"/>
    <n v="0"/>
    <s v="No"/>
    <s v="No"/>
    <s v="Intel"/>
    <n v="1.6"/>
    <s v="Core i5 8250U"/>
    <n v="256"/>
    <n v="0"/>
    <s v="SSD"/>
    <s v="No"/>
    <s v="Nvidia"/>
    <s v="GeForce 940MX"/>
  </r>
  <r>
    <x v="7"/>
    <x v="184"/>
    <s v="Notebook"/>
    <x v="1"/>
    <n v="4"/>
    <x v="4"/>
    <n v="2.2000000000000002"/>
    <x v="267"/>
    <s v="Standard"/>
    <x v="4"/>
    <x v="4"/>
    <n v="1049088"/>
    <s v="No"/>
    <n v="0"/>
    <s v="No"/>
    <s v="No"/>
    <s v="Intel"/>
    <n v="1.6"/>
    <s v="Celeron Dual Core N3060"/>
    <n v="500"/>
    <n v="0"/>
    <s v="HDD"/>
    <s v="No"/>
    <s v="Intel"/>
    <s v="HD Graphics"/>
  </r>
  <r>
    <x v="7"/>
    <x v="185"/>
    <s v="Notebook"/>
    <x v="1"/>
    <n v="12"/>
    <x v="2"/>
    <n v="2.2000000000000002"/>
    <x v="137"/>
    <s v="Full HD"/>
    <x v="2"/>
    <x v="2"/>
    <n v="2073600"/>
    <s v="No"/>
    <n v="0"/>
    <s v="No"/>
    <s v="No"/>
    <s v="AMD"/>
    <n v="3.6"/>
    <s v="A12-Series 9720P"/>
    <n v="2048"/>
    <n v="0"/>
    <s v="HDD"/>
    <s v="No"/>
    <s v="AMD"/>
    <s v="Radeon 530"/>
  </r>
  <r>
    <x v="7"/>
    <x v="23"/>
    <s v="Notebook"/>
    <x v="1"/>
    <n v="8"/>
    <x v="2"/>
    <n v="2.1"/>
    <x v="268"/>
    <s v="Full HD"/>
    <x v="2"/>
    <x v="2"/>
    <n v="2073600"/>
    <s v="No"/>
    <n v="0"/>
    <s v="Yes"/>
    <s v="No"/>
    <s v="Intel"/>
    <n v="2.4"/>
    <s v="Core i3 7100U"/>
    <n v="1024"/>
    <n v="0"/>
    <s v="HDD"/>
    <s v="No"/>
    <s v="Nvidia"/>
    <s v="GeForce 930MX "/>
  </r>
  <r>
    <x v="7"/>
    <x v="108"/>
    <s v="2 in 1 Convertible"/>
    <x v="12"/>
    <n v="16"/>
    <x v="2"/>
    <n v="1.4"/>
    <x v="249"/>
    <s v="4K Ultra HD"/>
    <x v="8"/>
    <x v="8"/>
    <n v="8294400"/>
    <s v="Yes"/>
    <n v="1"/>
    <s v="Yes"/>
    <s v="No"/>
    <s v="Intel"/>
    <n v="1.8"/>
    <s v="Core i7 8550U"/>
    <n v="512"/>
    <n v="0"/>
    <s v="SSD"/>
    <s v="No"/>
    <s v="Intel"/>
    <s v="UHD Graphics 620"/>
  </r>
  <r>
    <x v="7"/>
    <x v="9"/>
    <s v="Ultrabook"/>
    <x v="0"/>
    <n v="8"/>
    <x v="2"/>
    <n v="1.2"/>
    <x v="269"/>
    <s v="Full HD"/>
    <x v="2"/>
    <x v="2"/>
    <n v="2073600"/>
    <s v="No"/>
    <n v="0"/>
    <s v="No"/>
    <s v="No"/>
    <s v="Intel"/>
    <n v="1.8"/>
    <s v="Core i7 8550U"/>
    <n v="256"/>
    <n v="0"/>
    <s v="SSD"/>
    <s v="No"/>
    <s v="Intel"/>
    <s v="UHD Graphics 620"/>
  </r>
  <r>
    <x v="7"/>
    <x v="11"/>
    <s v="Gaming"/>
    <x v="1"/>
    <n v="16"/>
    <x v="2"/>
    <n v="2.4"/>
    <x v="270"/>
    <s v="Full HD"/>
    <x v="2"/>
    <x v="2"/>
    <n v="2073600"/>
    <s v="No"/>
    <n v="0"/>
    <s v="Yes"/>
    <s v="No"/>
    <s v="Intel"/>
    <n v="2.8"/>
    <s v="Core i7 7700HQ"/>
    <n v="256"/>
    <n v="2048"/>
    <s v="SSD"/>
    <s v="HDD"/>
    <s v="Nvidia"/>
    <s v="GeForce GTX 1050 Ti"/>
  </r>
  <r>
    <x v="7"/>
    <x v="186"/>
    <s v="Notebook"/>
    <x v="3"/>
    <n v="2"/>
    <x v="2"/>
    <n v="1.44"/>
    <x v="271"/>
    <s v="Standard"/>
    <x v="4"/>
    <x v="4"/>
    <n v="1049088"/>
    <s v="No"/>
    <n v="0"/>
    <s v="No"/>
    <s v="No"/>
    <s v="Intel"/>
    <n v="1.6"/>
    <s v="Celeron Dual Core N3060"/>
    <n v="32"/>
    <n v="0"/>
    <s v="Flash Storage"/>
    <s v="No"/>
    <s v="Intel"/>
    <s v="HD Graphics 400"/>
  </r>
  <r>
    <x v="7"/>
    <x v="16"/>
    <s v="Ultrabook"/>
    <x v="1"/>
    <n v="16"/>
    <x v="2"/>
    <n v="1.88"/>
    <x v="272"/>
    <s v="Full HD"/>
    <x v="2"/>
    <x v="2"/>
    <n v="2073600"/>
    <s v="No"/>
    <n v="0"/>
    <s v="No"/>
    <s v="No"/>
    <s v="Intel"/>
    <n v="1.9"/>
    <s v="Core i7 8650U"/>
    <n v="512"/>
    <n v="256"/>
    <s v="SSD"/>
    <s v="SSD"/>
    <s v="Intel"/>
    <s v="UHD Graphics 620"/>
  </r>
  <r>
    <x v="7"/>
    <x v="171"/>
    <s v="2 in 1 Convertible"/>
    <x v="5"/>
    <n v="4"/>
    <x v="2"/>
    <n v="1.5"/>
    <x v="273"/>
    <s v="Standard"/>
    <x v="4"/>
    <x v="4"/>
    <n v="1049088"/>
    <s v="Yes"/>
    <n v="1"/>
    <s v="No"/>
    <s v="No"/>
    <s v="Intel"/>
    <n v="1.1000000000000001"/>
    <s v="Celeron Dual Core N3350"/>
    <n v="32"/>
    <n v="0"/>
    <s v="Flash Storage"/>
    <s v="No"/>
    <s v="Intel"/>
    <s v="HD Graphics 500"/>
  </r>
  <r>
    <x v="7"/>
    <x v="15"/>
    <s v="Ultrabook"/>
    <x v="1"/>
    <n v="8"/>
    <x v="2"/>
    <n v="1.9"/>
    <x v="274"/>
    <s v="Full HD"/>
    <x v="2"/>
    <x v="2"/>
    <n v="2073600"/>
    <s v="No"/>
    <n v="0"/>
    <s v="No"/>
    <s v="No"/>
    <s v="Intel"/>
    <n v="1.6"/>
    <s v="Core i5 8250U"/>
    <n v="1024"/>
    <n v="0"/>
    <s v="HDD"/>
    <s v="No"/>
    <s v="AMD"/>
    <s v="Radeon 530"/>
  </r>
  <r>
    <x v="7"/>
    <x v="110"/>
    <s v="Notebook"/>
    <x v="1"/>
    <n v="16"/>
    <x v="2"/>
    <n v="2.06"/>
    <x v="275"/>
    <s v="4K Ultra HD"/>
    <x v="8"/>
    <x v="8"/>
    <n v="8294400"/>
    <s v="Yes"/>
    <n v="1"/>
    <s v="No"/>
    <s v="No"/>
    <s v="Intel"/>
    <n v="2.8"/>
    <s v="Core i7 7700HQ"/>
    <n v="512"/>
    <n v="0"/>
    <s v="SSD"/>
    <s v="No"/>
    <s v="Nvidia"/>
    <s v="GeForce GTX 1050"/>
  </r>
  <r>
    <x v="7"/>
    <x v="182"/>
    <s v="Notebook"/>
    <x v="1"/>
    <n v="8"/>
    <x v="2"/>
    <n v="1.84"/>
    <x v="276"/>
    <s v="Full HD"/>
    <x v="2"/>
    <x v="2"/>
    <n v="2073600"/>
    <s v="No"/>
    <n v="0"/>
    <s v="No"/>
    <s v="No"/>
    <s v="Intel"/>
    <n v="2.7"/>
    <s v="Core i7 7500U"/>
    <n v="256"/>
    <n v="0"/>
    <s v="SSD"/>
    <s v="No"/>
    <s v="Intel"/>
    <s v="HD Graphics 620"/>
  </r>
  <r>
    <x v="7"/>
    <x v="187"/>
    <s v="Gaming"/>
    <x v="6"/>
    <n v="8"/>
    <x v="2"/>
    <n v="2.7"/>
    <x v="277"/>
    <s v="Full HD"/>
    <x v="2"/>
    <x v="2"/>
    <n v="2073600"/>
    <s v="No"/>
    <n v="0"/>
    <s v="No"/>
    <s v="No"/>
    <s v="Intel"/>
    <n v="2.8"/>
    <s v="Core i7 7700HQ"/>
    <n v="128"/>
    <n v="1024"/>
    <s v="SSD"/>
    <s v="HDD"/>
    <s v="Nvidia"/>
    <s v="GeForce GTX 1060"/>
  </r>
  <r>
    <x v="7"/>
    <x v="188"/>
    <s v="Workstation"/>
    <x v="1"/>
    <n v="8"/>
    <x v="2"/>
    <n v="2.6"/>
    <x v="278"/>
    <s v="Full HD"/>
    <x v="2"/>
    <x v="2"/>
    <n v="2073600"/>
    <s v="No"/>
    <n v="0"/>
    <s v="No"/>
    <s v="No"/>
    <s v="Intel"/>
    <n v="2.8"/>
    <s v="Core i7 7700HQ"/>
    <n v="256"/>
    <n v="0"/>
    <s v="SSD"/>
    <s v="No"/>
    <s v="Nvidia"/>
    <s v="Quadro M1200"/>
  </r>
  <r>
    <x v="7"/>
    <x v="189"/>
    <s v="Notebook"/>
    <x v="1"/>
    <n v="16"/>
    <x v="2"/>
    <n v="2.4"/>
    <x v="279"/>
    <s v="Full HD"/>
    <x v="2"/>
    <x v="2"/>
    <n v="2073600"/>
    <s v="No"/>
    <n v="0"/>
    <s v="Yes"/>
    <s v="No"/>
    <s v="Intel"/>
    <n v="2.5"/>
    <s v="Core i7 6500U"/>
    <n v="512"/>
    <n v="0"/>
    <s v="SSD"/>
    <s v="No"/>
    <s v="Nvidia"/>
    <s v="GeForce 930M"/>
  </r>
  <r>
    <x v="8"/>
    <x v="15"/>
    <s v="Notebook"/>
    <x v="1"/>
    <n v="8"/>
    <x v="2"/>
    <n v="2.02"/>
    <x v="280"/>
    <s v="Full HD"/>
    <x v="2"/>
    <x v="2"/>
    <n v="2073600"/>
    <s v="No"/>
    <n v="0"/>
    <s v="No"/>
    <s v="No"/>
    <s v="Intel"/>
    <n v="1.8"/>
    <s v="Core i7 8550U"/>
    <n v="128"/>
    <n v="2048"/>
    <s v="SSD"/>
    <s v="HDD"/>
    <s v="AMD"/>
    <s v="Radeon 530"/>
  </r>
  <r>
    <x v="9"/>
    <x v="166"/>
    <s v="Notebook"/>
    <x v="1"/>
    <n v="4"/>
    <x v="1"/>
    <n v="2.2000000000000002"/>
    <x v="281"/>
    <s v="Standard"/>
    <x v="4"/>
    <x v="4"/>
    <n v="1049088"/>
    <s v="No"/>
    <n v="0"/>
    <s v="No"/>
    <s v="No"/>
    <s v="Intel"/>
    <n v="1.1000000000000001"/>
    <s v="Celeron Dual Core N3350"/>
    <n v="1024"/>
    <n v="0"/>
    <s v="HDD"/>
    <s v="No"/>
    <s v="Intel"/>
    <s v="HD Graphics 500"/>
  </r>
  <r>
    <x v="9"/>
    <x v="25"/>
    <s v="Gaming"/>
    <x v="1"/>
    <n v="8"/>
    <x v="2"/>
    <n v="2.65"/>
    <x v="21"/>
    <s v="Full HD"/>
    <x v="2"/>
    <x v="2"/>
    <n v="2073600"/>
    <s v="No"/>
    <n v="0"/>
    <s v="No"/>
    <s v="No"/>
    <s v="Intel"/>
    <n v="2.5"/>
    <s v="Core i5 7300HQ"/>
    <n v="1024"/>
    <n v="0"/>
    <s v="HDD"/>
    <s v="No"/>
    <s v="Nvidia"/>
    <s v="GeForce GTX 1050"/>
  </r>
  <r>
    <x v="9"/>
    <x v="6"/>
    <s v="Notebook"/>
    <x v="1"/>
    <n v="8"/>
    <x v="2"/>
    <n v="2.36"/>
    <x v="282"/>
    <s v="Standard"/>
    <x v="4"/>
    <x v="4"/>
    <n v="1049088"/>
    <s v="Yes"/>
    <n v="1"/>
    <s v="No"/>
    <s v="No"/>
    <s v="Intel"/>
    <n v="2.5"/>
    <s v="Core i5 7200U"/>
    <n v="2048"/>
    <n v="0"/>
    <s v="HDD"/>
    <s v="No"/>
    <s v="Intel"/>
    <s v="HD Graphics 620"/>
  </r>
  <r>
    <x v="9"/>
    <x v="190"/>
    <s v="Notebook"/>
    <x v="3"/>
    <n v="8"/>
    <x v="2"/>
    <n v="1.36"/>
    <x v="283"/>
    <s v="Full HD"/>
    <x v="2"/>
    <x v="2"/>
    <n v="2073600"/>
    <s v="No"/>
    <n v="0"/>
    <s v="No"/>
    <s v="No"/>
    <s v="Intel"/>
    <n v="2.6"/>
    <s v="Core i5 7300U"/>
    <n v="256"/>
    <n v="0"/>
    <s v="SSD"/>
    <s v="No"/>
    <s v="Intel"/>
    <s v="HD Graphics 620"/>
  </r>
  <r>
    <x v="9"/>
    <x v="2"/>
    <s v="Notebook"/>
    <x v="1"/>
    <n v="4"/>
    <x v="2"/>
    <n v="1.86"/>
    <x v="32"/>
    <s v="Standard"/>
    <x v="4"/>
    <x v="4"/>
    <n v="1049088"/>
    <s v="No"/>
    <n v="0"/>
    <s v="No"/>
    <s v="No"/>
    <s v="Intel"/>
    <n v="2"/>
    <s v="Core i3 6006U"/>
    <n v="500"/>
    <n v="0"/>
    <s v="HDD"/>
    <s v="No"/>
    <s v="Intel"/>
    <s v="HD Graphics 520"/>
  </r>
  <r>
    <x v="9"/>
    <x v="191"/>
    <s v="Notebook"/>
    <x v="3"/>
    <n v="8"/>
    <x v="2"/>
    <n v="2"/>
    <x v="284"/>
    <s v="Full HD"/>
    <x v="2"/>
    <x v="2"/>
    <n v="2073600"/>
    <s v="No"/>
    <n v="0"/>
    <s v="No"/>
    <s v="No"/>
    <s v="Intel"/>
    <n v="2.5"/>
    <s v="Core i5 7200U"/>
    <n v="256"/>
    <n v="0"/>
    <s v="SSD"/>
    <s v="No"/>
    <s v="Intel"/>
    <s v="HD Graphics 620"/>
  </r>
  <r>
    <x v="9"/>
    <x v="123"/>
    <s v="Notebook"/>
    <x v="6"/>
    <n v="6"/>
    <x v="2"/>
    <n v="2.8"/>
    <x v="92"/>
    <s v="Standard"/>
    <x v="10"/>
    <x v="1"/>
    <n v="1440000"/>
    <s v="No"/>
    <n v="0"/>
    <s v="No"/>
    <s v="No"/>
    <s v="Intel"/>
    <n v="2.5"/>
    <s v="Core i5 7200U"/>
    <n v="128"/>
    <n v="1024"/>
    <s v="SSD"/>
    <s v="HDD"/>
    <s v="Nvidia"/>
    <s v="GeForce GTX 940MX"/>
  </r>
  <r>
    <x v="9"/>
    <x v="2"/>
    <s v="Notebook"/>
    <x v="1"/>
    <n v="8"/>
    <x v="2"/>
    <n v="1.86"/>
    <x v="46"/>
    <s v="Full HD"/>
    <x v="2"/>
    <x v="2"/>
    <n v="2073600"/>
    <s v="No"/>
    <n v="0"/>
    <s v="No"/>
    <s v="No"/>
    <s v="Intel"/>
    <n v="2.5"/>
    <s v="Core i5 7200U"/>
    <n v="1024"/>
    <n v="0"/>
    <s v="HDD"/>
    <s v="No"/>
    <s v="Intel"/>
    <s v="HD Graphics 620"/>
  </r>
  <r>
    <x v="9"/>
    <x v="29"/>
    <s v="Notebook"/>
    <x v="1"/>
    <n v="8"/>
    <x v="1"/>
    <n v="2.2000000000000002"/>
    <x v="18"/>
    <s v="Standard"/>
    <x v="4"/>
    <x v="4"/>
    <n v="1049088"/>
    <s v="No"/>
    <n v="0"/>
    <s v="No"/>
    <s v="No"/>
    <s v="Intel"/>
    <n v="2"/>
    <s v="Core i3 6006U"/>
    <n v="256"/>
    <n v="0"/>
    <s v="SSD"/>
    <s v="No"/>
    <s v="Nvidia"/>
    <s v="GeForce 920MX "/>
  </r>
  <r>
    <x v="9"/>
    <x v="192"/>
    <s v="Notebook"/>
    <x v="1"/>
    <n v="8"/>
    <x v="2"/>
    <n v="2.04"/>
    <x v="39"/>
    <s v="Standard"/>
    <x v="4"/>
    <x v="4"/>
    <n v="1049088"/>
    <s v="No"/>
    <n v="0"/>
    <s v="No"/>
    <s v="No"/>
    <s v="Intel"/>
    <n v="1.6"/>
    <s v="Pentium Quad Core N3710"/>
    <n v="2048"/>
    <n v="0"/>
    <s v="HDD"/>
    <s v="No"/>
    <s v="Intel"/>
    <s v="HD Graphics 405"/>
  </r>
  <r>
    <x v="9"/>
    <x v="22"/>
    <s v="Notebook"/>
    <x v="6"/>
    <n v="8"/>
    <x v="2"/>
    <n v="2.8"/>
    <x v="166"/>
    <s v="Full HD"/>
    <x v="2"/>
    <x v="2"/>
    <n v="2073600"/>
    <s v="No"/>
    <n v="0"/>
    <s v="No"/>
    <s v="No"/>
    <s v="Intel"/>
    <n v="1.6"/>
    <s v="Core i5 8250U"/>
    <n v="128"/>
    <n v="1024"/>
    <s v="SSD"/>
    <s v="HDD"/>
    <s v="AMD"/>
    <s v="Radeon 530"/>
  </r>
  <r>
    <x v="9"/>
    <x v="11"/>
    <s v="Gaming"/>
    <x v="1"/>
    <n v="8"/>
    <x v="1"/>
    <n v="2.4"/>
    <x v="285"/>
    <s v="Full HD"/>
    <x v="2"/>
    <x v="2"/>
    <n v="2073600"/>
    <s v="No"/>
    <n v="0"/>
    <s v="Yes"/>
    <s v="No"/>
    <s v="Intel"/>
    <n v="2.5"/>
    <s v="Core i5 7300HQ"/>
    <n v="128"/>
    <n v="1024"/>
    <s v="SSD"/>
    <s v="HDD"/>
    <s v="Nvidia"/>
    <s v="GeForce GTX 1050"/>
  </r>
  <r>
    <x v="9"/>
    <x v="79"/>
    <s v="Notebook"/>
    <x v="1"/>
    <n v="8"/>
    <x v="2"/>
    <n v="2.33"/>
    <x v="137"/>
    <s v="Full HD"/>
    <x v="2"/>
    <x v="2"/>
    <n v="2073600"/>
    <s v="No"/>
    <n v="0"/>
    <s v="No"/>
    <s v="No"/>
    <s v="Intel"/>
    <n v="2.7"/>
    <s v="Core i7 7500U"/>
    <n v="256"/>
    <n v="0"/>
    <s v="SSD"/>
    <s v="No"/>
    <s v="AMD"/>
    <s v="Radeon R7 M445"/>
  </r>
  <r>
    <x v="9"/>
    <x v="193"/>
    <s v="Ultrabook"/>
    <x v="3"/>
    <n v="8"/>
    <x v="2"/>
    <n v="1.36"/>
    <x v="286"/>
    <s v="Full HD"/>
    <x v="2"/>
    <x v="2"/>
    <n v="2073600"/>
    <s v="No"/>
    <n v="0"/>
    <s v="Yes"/>
    <s v="No"/>
    <s v="Intel"/>
    <n v="2.7"/>
    <s v="Core i7 7500U"/>
    <n v="256"/>
    <n v="0"/>
    <s v="SSD"/>
    <s v="No"/>
    <s v="Intel"/>
    <s v="HD Graphics 620"/>
  </r>
  <r>
    <x v="9"/>
    <x v="98"/>
    <s v="2 in 1 Convertible"/>
    <x v="1"/>
    <n v="12"/>
    <x v="2"/>
    <n v="2.2599999999999998"/>
    <x v="26"/>
    <s v="Full HD"/>
    <x v="2"/>
    <x v="2"/>
    <n v="2073600"/>
    <s v="Yes"/>
    <n v="1"/>
    <s v="No"/>
    <s v="No"/>
    <s v="Intel"/>
    <n v="2.7"/>
    <s v="Core i7 7500U"/>
    <n v="512"/>
    <n v="2048"/>
    <s v="SSD"/>
    <s v="HDD"/>
    <s v="Nvidia"/>
    <s v="GeForce GT 940MX"/>
  </r>
  <r>
    <x v="9"/>
    <x v="3"/>
    <s v="Notebook"/>
    <x v="1"/>
    <n v="4"/>
    <x v="2"/>
    <n v="2.1"/>
    <x v="287"/>
    <s v="Standard"/>
    <x v="4"/>
    <x v="4"/>
    <n v="1049088"/>
    <s v="No"/>
    <n v="0"/>
    <s v="No"/>
    <s v="No"/>
    <s v="AMD"/>
    <n v="3"/>
    <s v="A9-Series 9420"/>
    <n v="128"/>
    <n v="0"/>
    <s v="SSD"/>
    <s v="No"/>
    <s v="AMD"/>
    <s v="Radeon R5"/>
  </r>
  <r>
    <x v="9"/>
    <x v="30"/>
    <s v="Gaming"/>
    <x v="6"/>
    <n v="16"/>
    <x v="2"/>
    <n v="3.25"/>
    <x v="288"/>
    <s v="Full HD"/>
    <x v="2"/>
    <x v="2"/>
    <n v="2073600"/>
    <s v="No"/>
    <n v="0"/>
    <s v="Yes"/>
    <s v="No"/>
    <s v="AMD"/>
    <n v="3"/>
    <s v="Ryzen 1700"/>
    <n v="256"/>
    <n v="1024"/>
    <s v="SSD"/>
    <s v="HDD"/>
    <s v="AMD"/>
    <s v="Radeon RX 580"/>
  </r>
  <r>
    <x v="9"/>
    <x v="194"/>
    <s v="Notebook"/>
    <x v="6"/>
    <n v="4"/>
    <x v="2"/>
    <n v="2.6"/>
    <x v="154"/>
    <s v="Standard"/>
    <x v="10"/>
    <x v="1"/>
    <n v="1440000"/>
    <s v="No"/>
    <n v="0"/>
    <s v="No"/>
    <s v="No"/>
    <s v="AMD"/>
    <n v="2.2000000000000002"/>
    <s v="A8-Series 7410"/>
    <n v="128"/>
    <n v="0"/>
    <s v="SSD"/>
    <s v="No"/>
    <s v="AMD"/>
    <s v="Radeon R5"/>
  </r>
  <r>
    <x v="9"/>
    <x v="13"/>
    <s v="2 in 1 Convertible"/>
    <x v="0"/>
    <n v="8"/>
    <x v="2"/>
    <n v="1.62"/>
    <x v="289"/>
    <s v="Full HD"/>
    <x v="2"/>
    <x v="2"/>
    <n v="2073600"/>
    <s v="Yes"/>
    <n v="1"/>
    <s v="No"/>
    <s v="No"/>
    <s v="Intel"/>
    <n v="1.8"/>
    <s v="Core i7 8550U"/>
    <n v="256"/>
    <n v="0"/>
    <s v="SSD"/>
    <s v="No"/>
    <s v="Intel"/>
    <s v="UHD Graphics 620"/>
  </r>
  <r>
    <x v="9"/>
    <x v="195"/>
    <s v="Notebook"/>
    <x v="1"/>
    <n v="4"/>
    <x v="2"/>
    <n v="1.91"/>
    <x v="290"/>
    <s v="Full HD"/>
    <x v="2"/>
    <x v="2"/>
    <n v="2073600"/>
    <s v="No"/>
    <n v="0"/>
    <s v="No"/>
    <s v="No"/>
    <s v="AMD"/>
    <n v="3"/>
    <s v="A9-Series 9420"/>
    <n v="256"/>
    <n v="0"/>
    <s v="SSD"/>
    <s v="No"/>
    <s v="AMD"/>
    <s v="Radeon R5"/>
  </r>
  <r>
    <x v="9"/>
    <x v="196"/>
    <s v="Netbook"/>
    <x v="5"/>
    <n v="4"/>
    <x v="2"/>
    <n v="1.59"/>
    <x v="291"/>
    <s v="Standard"/>
    <x v="4"/>
    <x v="4"/>
    <n v="1049088"/>
    <s v="No"/>
    <n v="0"/>
    <s v="Yes"/>
    <s v="No"/>
    <s v="Intel"/>
    <n v="1.1000000000000001"/>
    <s v="Celeron Quad Core N3450"/>
    <n v="128"/>
    <n v="0"/>
    <s v="SSD"/>
    <s v="No"/>
    <s v="Intel"/>
    <s v="HD Graphics 500"/>
  </r>
  <r>
    <x v="9"/>
    <x v="184"/>
    <s v="Notebook"/>
    <x v="1"/>
    <n v="4"/>
    <x v="2"/>
    <n v="1.8"/>
    <x v="153"/>
    <s v="Standard"/>
    <x v="4"/>
    <x v="4"/>
    <n v="1049088"/>
    <s v="No"/>
    <n v="0"/>
    <s v="No"/>
    <s v="No"/>
    <s v="Intel"/>
    <n v="1.6"/>
    <s v="Celeron Dual Core N3060"/>
    <n v="500"/>
    <n v="0"/>
    <s v="HDD"/>
    <s v="No"/>
    <s v="Intel"/>
    <s v="HD Graphics 400"/>
  </r>
  <r>
    <x v="9"/>
    <x v="197"/>
    <s v="Notebook"/>
    <x v="3"/>
    <n v="4"/>
    <x v="2"/>
    <n v="1.5"/>
    <x v="292"/>
    <s v="Standard"/>
    <x v="4"/>
    <x v="4"/>
    <n v="1049088"/>
    <s v="No"/>
    <n v="0"/>
    <s v="No"/>
    <s v="No"/>
    <s v="Intel"/>
    <n v="1.1000000000000001"/>
    <s v="Celeron Dual Core N3350"/>
    <n v="32"/>
    <n v="0"/>
    <s v="Flash Storage"/>
    <s v="No"/>
    <s v="Intel"/>
    <s v="HD Graphics 500"/>
  </r>
  <r>
    <x v="9"/>
    <x v="120"/>
    <s v="Notebook"/>
    <x v="1"/>
    <n v="8"/>
    <x v="4"/>
    <n v="2.4"/>
    <x v="204"/>
    <s v="Full HD"/>
    <x v="2"/>
    <x v="2"/>
    <n v="2073600"/>
    <s v="No"/>
    <n v="0"/>
    <s v="No"/>
    <s v="No"/>
    <s v="Intel"/>
    <n v="2.8"/>
    <s v="Core i7 7700HQ"/>
    <n v="1024"/>
    <n v="0"/>
    <s v="HDD"/>
    <s v="No"/>
    <s v="Nvidia"/>
    <s v="GeForce GTX 1050"/>
  </r>
  <r>
    <x v="9"/>
    <x v="198"/>
    <s v="Gaming"/>
    <x v="6"/>
    <n v="8"/>
    <x v="2"/>
    <n v="3.35"/>
    <x v="293"/>
    <s v="Full HD"/>
    <x v="2"/>
    <x v="2"/>
    <n v="2073600"/>
    <s v="No"/>
    <n v="0"/>
    <s v="Yes"/>
    <s v="No"/>
    <s v="Intel"/>
    <n v="2.8"/>
    <s v="Core i7 7700HQ"/>
    <n v="128"/>
    <n v="1024"/>
    <s v="SSD"/>
    <s v="HDD"/>
    <s v="Nvidia"/>
    <s v="GeForce GTX 1050"/>
  </r>
  <r>
    <x v="9"/>
    <x v="199"/>
    <s v="Notebook"/>
    <x v="1"/>
    <n v="4"/>
    <x v="1"/>
    <n v="1.85"/>
    <x v="294"/>
    <s v="Full HD"/>
    <x v="2"/>
    <x v="2"/>
    <n v="2073600"/>
    <s v="No"/>
    <n v="0"/>
    <s v="No"/>
    <s v="No"/>
    <s v="Intel"/>
    <n v="2"/>
    <s v="Core i3 6006U"/>
    <n v="128"/>
    <n v="0"/>
    <s v="SSD"/>
    <s v="No"/>
    <s v="Intel"/>
    <s v="HD Graphics 520"/>
  </r>
  <r>
    <x v="9"/>
    <x v="30"/>
    <s v="Gaming"/>
    <x v="1"/>
    <n v="8"/>
    <x v="2"/>
    <n v="2.2999999999999998"/>
    <x v="295"/>
    <s v="Full HD"/>
    <x v="2"/>
    <x v="2"/>
    <n v="2073600"/>
    <s v="No"/>
    <n v="0"/>
    <s v="Yes"/>
    <s v="No"/>
    <s v="Intel"/>
    <n v="2.8"/>
    <s v="Core i7 7700HQ"/>
    <n v="128"/>
    <n v="1024"/>
    <s v="SSD"/>
    <s v="HDD"/>
    <s v="Nvidia"/>
    <s v="GeForce GTX 1060"/>
  </r>
  <r>
    <x v="9"/>
    <x v="200"/>
    <s v="Notebook"/>
    <x v="3"/>
    <n v="8"/>
    <x v="2"/>
    <n v="1.5"/>
    <x v="26"/>
    <s v="Full HD"/>
    <x v="2"/>
    <x v="2"/>
    <n v="2073600"/>
    <s v="No"/>
    <n v="0"/>
    <s v="Yes"/>
    <s v="No"/>
    <s v="Intel"/>
    <n v="2.5"/>
    <s v="Core i5 7200U"/>
    <n v="256"/>
    <n v="0"/>
    <s v="SSD"/>
    <s v="No"/>
    <s v="Nvidia"/>
    <s v="GeForce 940MX"/>
  </r>
  <r>
    <x v="9"/>
    <x v="98"/>
    <s v="Ultrabook"/>
    <x v="0"/>
    <n v="16"/>
    <x v="2"/>
    <n v="1.1000000000000001"/>
    <x v="296"/>
    <s v="Full HD"/>
    <x v="2"/>
    <x v="2"/>
    <n v="2073600"/>
    <s v="Yes"/>
    <n v="1"/>
    <s v="No"/>
    <s v="No"/>
    <s v="Intel"/>
    <n v="2.7"/>
    <s v="Core i7 7500U"/>
    <n v="512"/>
    <n v="0"/>
    <s v="SSD"/>
    <s v="No"/>
    <s v="Intel"/>
    <s v="HD Graphics 620"/>
  </r>
  <r>
    <x v="9"/>
    <x v="151"/>
    <s v="Ultrabook"/>
    <x v="3"/>
    <n v="8"/>
    <x v="2"/>
    <n v="1.1299999999999999"/>
    <x v="297"/>
    <s v="Standard"/>
    <x v="0"/>
    <x v="5"/>
    <n v="3686400"/>
    <s v="No"/>
    <n v="0"/>
    <s v="Yes"/>
    <s v="No"/>
    <s v="Intel"/>
    <n v="2.7"/>
    <s v="Core i7 7500U"/>
    <n v="512"/>
    <n v="0"/>
    <s v="SSD"/>
    <s v="No"/>
    <s v="Intel"/>
    <s v="HD Graphics 620"/>
  </r>
  <r>
    <x v="9"/>
    <x v="201"/>
    <s v="Notebook"/>
    <x v="0"/>
    <n v="4"/>
    <x v="2"/>
    <n v="1.5"/>
    <x v="63"/>
    <s v="Full HD"/>
    <x v="2"/>
    <x v="2"/>
    <n v="2073600"/>
    <s v="No"/>
    <n v="0"/>
    <s v="Yes"/>
    <s v="No"/>
    <s v="Intel"/>
    <n v="2.4"/>
    <s v="Core i3 7100U"/>
    <n v="128"/>
    <n v="0"/>
    <s v="SSD"/>
    <s v="No"/>
    <s v="Intel"/>
    <s v="HD Graphics 620"/>
  </r>
  <r>
    <x v="9"/>
    <x v="202"/>
    <s v="Workstation"/>
    <x v="1"/>
    <n v="8"/>
    <x v="2"/>
    <n v="2.23"/>
    <x v="298"/>
    <s v="Full HD"/>
    <x v="2"/>
    <x v="2"/>
    <n v="2073600"/>
    <s v="No"/>
    <n v="0"/>
    <s v="No"/>
    <s v="No"/>
    <s v="Intel"/>
    <n v="2.6"/>
    <s v="Core i5 6440HQ"/>
    <n v="500"/>
    <n v="0"/>
    <s v="HDD"/>
    <s v="No"/>
    <s v="AMD"/>
    <s v="FirePro W5130M"/>
  </r>
  <r>
    <x v="9"/>
    <x v="203"/>
    <s v="Workstation"/>
    <x v="1"/>
    <n v="8"/>
    <x v="2"/>
    <n v="2"/>
    <x v="299"/>
    <s v="Full HD"/>
    <x v="2"/>
    <x v="2"/>
    <n v="2073600"/>
    <s v="No"/>
    <n v="0"/>
    <s v="Yes"/>
    <s v="No"/>
    <s v="Intel"/>
    <n v="2.7"/>
    <s v="Core i7 6820HQ"/>
    <n v="256"/>
    <n v="0"/>
    <s v="SSD"/>
    <s v="No"/>
    <s v="Nvidia"/>
    <s v="Quadro M1200"/>
  </r>
  <r>
    <x v="9"/>
    <x v="151"/>
    <s v="2 in 1 Convertible"/>
    <x v="3"/>
    <n v="16"/>
    <x v="2"/>
    <n v="1.42"/>
    <x v="300"/>
    <s v="Standard"/>
    <x v="0"/>
    <x v="5"/>
    <n v="3686400"/>
    <s v="Yes"/>
    <n v="1"/>
    <s v="No"/>
    <s v="No"/>
    <s v="Intel"/>
    <n v="2.7"/>
    <s v="Core i7 7500U"/>
    <n v="512"/>
    <n v="0"/>
    <s v="SSD"/>
    <s v="No"/>
    <s v="Intel"/>
    <s v="HD Graphics 620"/>
  </r>
  <r>
    <x v="9"/>
    <x v="204"/>
    <s v="Gaming"/>
    <x v="6"/>
    <n v="8"/>
    <x v="2"/>
    <n v="3"/>
    <x v="301"/>
    <s v="Full HD"/>
    <x v="2"/>
    <x v="2"/>
    <n v="2073600"/>
    <s v="No"/>
    <n v="0"/>
    <s v="No"/>
    <s v="No"/>
    <s v="Intel"/>
    <n v="2.8"/>
    <s v="Core i7 7700HQ"/>
    <n v="1024"/>
    <n v="0"/>
    <s v="HDD"/>
    <s v="No"/>
    <s v="Nvidia"/>
    <s v="GeForce GTX 1050"/>
  </r>
  <r>
    <x v="9"/>
    <x v="205"/>
    <s v="Gaming"/>
    <x v="6"/>
    <n v="16"/>
    <x v="2"/>
    <n v="3"/>
    <x v="302"/>
    <s v="Full HD"/>
    <x v="2"/>
    <x v="2"/>
    <n v="2073600"/>
    <s v="No"/>
    <n v="0"/>
    <s v="No"/>
    <s v="No"/>
    <s v="Intel"/>
    <n v="2.8"/>
    <s v="Core i7 7700HQ"/>
    <n v="256"/>
    <n v="1024"/>
    <s v="SSD"/>
    <s v="HDD"/>
    <s v="Nvidia"/>
    <s v="GeForce GTX 1050 Ti"/>
  </r>
  <r>
    <x v="9"/>
    <x v="58"/>
    <s v="Notebook"/>
    <x v="1"/>
    <n v="12"/>
    <x v="2"/>
    <n v="2.2000000000000002"/>
    <x v="303"/>
    <s v="Standard"/>
    <x v="4"/>
    <x v="4"/>
    <n v="1049088"/>
    <s v="No"/>
    <n v="0"/>
    <s v="Yes"/>
    <s v="No"/>
    <s v="Intel"/>
    <n v="1.6"/>
    <s v="Core i5 8250U"/>
    <n v="1024"/>
    <n v="0"/>
    <s v="HDD"/>
    <s v="No"/>
    <s v="Nvidia"/>
    <s v="GeForce MX130"/>
  </r>
  <r>
    <x v="9"/>
    <x v="206"/>
    <s v="Gaming"/>
    <x v="6"/>
    <n v="8"/>
    <x v="2"/>
    <n v="2.7"/>
    <x v="78"/>
    <s v="Full HD"/>
    <x v="2"/>
    <x v="2"/>
    <n v="2073600"/>
    <s v="No"/>
    <n v="0"/>
    <s v="No"/>
    <s v="No"/>
    <s v="Intel"/>
    <n v="2.8"/>
    <s v="Core i7 7700HQ"/>
    <n v="256"/>
    <n v="0"/>
    <s v="SSD"/>
    <s v="No"/>
    <s v="Nvidia"/>
    <s v="GeForce GTX 1050 Ti"/>
  </r>
  <r>
    <x v="9"/>
    <x v="79"/>
    <s v="Notebook"/>
    <x v="1"/>
    <n v="8"/>
    <x v="4"/>
    <n v="2.33"/>
    <x v="304"/>
    <s v="Full HD"/>
    <x v="2"/>
    <x v="2"/>
    <n v="2073600"/>
    <s v="No"/>
    <n v="0"/>
    <s v="No"/>
    <s v="No"/>
    <s v="Intel"/>
    <n v="2.7"/>
    <s v="Core i7 7500U"/>
    <n v="256"/>
    <n v="0"/>
    <s v="SSD"/>
    <s v="No"/>
    <s v="AMD"/>
    <s v="Radeon R7 M445"/>
  </r>
  <r>
    <x v="9"/>
    <x v="207"/>
    <s v="Ultrabook"/>
    <x v="1"/>
    <n v="4"/>
    <x v="2"/>
    <n v="1.91"/>
    <x v="18"/>
    <s v="Full HD"/>
    <x v="2"/>
    <x v="2"/>
    <n v="2073600"/>
    <s v="No"/>
    <n v="0"/>
    <s v="No"/>
    <s v="No"/>
    <s v="AMD"/>
    <n v="3"/>
    <s v="A9-Series 9420"/>
    <n v="256"/>
    <n v="0"/>
    <s v="SSD"/>
    <s v="No"/>
    <s v="AMD"/>
    <s v="Radeon 520"/>
  </r>
  <r>
    <x v="9"/>
    <x v="208"/>
    <s v="Notebook"/>
    <x v="1"/>
    <n v="8"/>
    <x v="2"/>
    <n v="2.1"/>
    <x v="305"/>
    <s v="Full HD"/>
    <x v="2"/>
    <x v="2"/>
    <n v="2073600"/>
    <s v="No"/>
    <n v="0"/>
    <s v="Yes"/>
    <s v="No"/>
    <s v="Intel"/>
    <n v="1.8"/>
    <s v="Core i7 8550U"/>
    <n v="256"/>
    <n v="0"/>
    <s v="SSD"/>
    <s v="No"/>
    <s v="AMD"/>
    <s v="Radeon RX 550"/>
  </r>
  <r>
    <x v="9"/>
    <x v="209"/>
    <s v="Notebook"/>
    <x v="3"/>
    <n v="8"/>
    <x v="2"/>
    <n v="1.9"/>
    <x v="127"/>
    <s v="Full HD"/>
    <x v="2"/>
    <x v="2"/>
    <n v="2073600"/>
    <s v="No"/>
    <n v="0"/>
    <s v="Yes"/>
    <s v="No"/>
    <s v="Intel"/>
    <n v="2.5"/>
    <s v="Core i5 7200U"/>
    <n v="256"/>
    <n v="0"/>
    <s v="SSD"/>
    <s v="No"/>
    <s v="Intel"/>
    <s v="HD Graphics 620"/>
  </r>
  <r>
    <x v="9"/>
    <x v="210"/>
    <s v="Workstation"/>
    <x v="1"/>
    <n v="8"/>
    <x v="2"/>
    <n v="1.78"/>
    <x v="306"/>
    <s v="4K Ultra HD"/>
    <x v="8"/>
    <x v="8"/>
    <n v="8294400"/>
    <s v="Yes"/>
    <n v="1"/>
    <s v="No"/>
    <s v="No"/>
    <s v="Intel"/>
    <n v="2.8"/>
    <s v="Core i7 7700HQ"/>
    <n v="256"/>
    <n v="0"/>
    <s v="SSD"/>
    <s v="No"/>
    <s v="Nvidia"/>
    <s v="Quadro M1200"/>
  </r>
  <r>
    <x v="9"/>
    <x v="151"/>
    <s v="Ultrabook"/>
    <x v="3"/>
    <n v="16"/>
    <x v="2"/>
    <n v="1.1299999999999999"/>
    <x v="307"/>
    <s v="Standard"/>
    <x v="0"/>
    <x v="5"/>
    <n v="3686400"/>
    <s v="No"/>
    <n v="0"/>
    <s v="Yes"/>
    <s v="No"/>
    <s v="Intel"/>
    <n v="2.7"/>
    <s v="Core i7 7500U"/>
    <n v="1024"/>
    <n v="0"/>
    <s v="SSD"/>
    <s v="No"/>
    <s v="Intel"/>
    <s v="HD Graphics 620"/>
  </r>
  <r>
    <x v="9"/>
    <x v="166"/>
    <s v="Notebook"/>
    <x v="1"/>
    <n v="4"/>
    <x v="2"/>
    <n v="2.2000000000000002"/>
    <x v="308"/>
    <s v="Standard"/>
    <x v="4"/>
    <x v="4"/>
    <n v="1049088"/>
    <s v="No"/>
    <n v="0"/>
    <s v="No"/>
    <s v="No"/>
    <s v="Intel"/>
    <n v="1.1000000000000001"/>
    <s v="Celeron Dual Core N3350"/>
    <n v="1024"/>
    <n v="0"/>
    <s v="HDD"/>
    <s v="No"/>
    <s v="Intel"/>
    <s v="HD Graphics 500"/>
  </r>
  <r>
    <x v="9"/>
    <x v="211"/>
    <s v="Gaming"/>
    <x v="6"/>
    <n v="16"/>
    <x v="2"/>
    <n v="2.9"/>
    <x v="309"/>
    <s v="Full HD"/>
    <x v="2"/>
    <x v="2"/>
    <n v="2073600"/>
    <s v="No"/>
    <n v="0"/>
    <s v="No"/>
    <s v="No"/>
    <s v="Intel"/>
    <n v="2.8"/>
    <s v="Core i7 7700HQ"/>
    <n v="256"/>
    <n v="1024"/>
    <s v="SSD"/>
    <s v="HDD"/>
    <s v="Nvidia"/>
    <s v="GeForce GTX 1050"/>
  </r>
  <r>
    <x v="9"/>
    <x v="208"/>
    <s v="Notebook"/>
    <x v="1"/>
    <n v="8"/>
    <x v="2"/>
    <n v="2.1"/>
    <x v="310"/>
    <s v="Full HD"/>
    <x v="2"/>
    <x v="2"/>
    <n v="2073600"/>
    <s v="No"/>
    <n v="0"/>
    <s v="Yes"/>
    <s v="No"/>
    <s v="Intel"/>
    <n v="1.6"/>
    <s v="Core i5 8250U"/>
    <n v="256"/>
    <n v="1024"/>
    <s v="SSD"/>
    <s v="HDD"/>
    <s v="AMD"/>
    <s v="Radeon RX 550"/>
  </r>
  <r>
    <x v="9"/>
    <x v="120"/>
    <s v="Notebook"/>
    <x v="1"/>
    <n v="8"/>
    <x v="4"/>
    <n v="2.5"/>
    <x v="38"/>
    <s v="Full HD"/>
    <x v="2"/>
    <x v="2"/>
    <n v="2073600"/>
    <s v="No"/>
    <n v="0"/>
    <s v="No"/>
    <s v="No"/>
    <s v="Intel"/>
    <n v="2.8"/>
    <s v="Core i7 7700HQ"/>
    <n v="256"/>
    <n v="0"/>
    <s v="SSD"/>
    <s v="No"/>
    <s v="Nvidia"/>
    <s v="GeForce GTX 1050"/>
  </r>
  <r>
    <x v="9"/>
    <x v="212"/>
    <s v="Gaming"/>
    <x v="6"/>
    <n v="16"/>
    <x v="2"/>
    <n v="2.8"/>
    <x v="311"/>
    <s v="Full HD"/>
    <x v="2"/>
    <x v="2"/>
    <n v="2073600"/>
    <s v="No"/>
    <n v="0"/>
    <s v="No"/>
    <s v="No"/>
    <s v="Intel"/>
    <n v="2.8"/>
    <s v="Core i7 7700HQ"/>
    <n v="256"/>
    <n v="1024"/>
    <s v="SSD"/>
    <s v="HDD"/>
    <s v="Nvidia"/>
    <s v="GeForce GTX 1070"/>
  </r>
  <r>
    <x v="9"/>
    <x v="213"/>
    <s v="Ultrabook"/>
    <x v="3"/>
    <n v="8"/>
    <x v="2"/>
    <n v="1.1000000000000001"/>
    <x v="312"/>
    <s v="Full HD"/>
    <x v="2"/>
    <x v="2"/>
    <n v="2073600"/>
    <s v="No"/>
    <n v="0"/>
    <s v="No"/>
    <s v="No"/>
    <s v="Intel"/>
    <n v="2.7"/>
    <s v="Core i7 7500U"/>
    <n v="512"/>
    <n v="0"/>
    <s v="SSD"/>
    <s v="No"/>
    <s v="Intel"/>
    <s v="HD Graphics 620"/>
  </r>
  <r>
    <x v="9"/>
    <x v="214"/>
    <s v="Ultrabook"/>
    <x v="0"/>
    <n v="16"/>
    <x v="2"/>
    <n v="1.2"/>
    <x v="313"/>
    <s v="Full HD"/>
    <x v="2"/>
    <x v="2"/>
    <n v="2073600"/>
    <s v="No"/>
    <n v="0"/>
    <s v="No"/>
    <s v="No"/>
    <s v="Intel"/>
    <n v="2.5"/>
    <s v="Core i7 6500U"/>
    <n v="512"/>
    <n v="0"/>
    <s v="SSD"/>
    <s v="No"/>
    <s v="Intel"/>
    <s v="HD Graphics 520"/>
  </r>
  <r>
    <x v="9"/>
    <x v="190"/>
    <s v="Ultrabook"/>
    <x v="3"/>
    <n v="8"/>
    <x v="2"/>
    <n v="1.36"/>
    <x v="314"/>
    <s v="Full HD"/>
    <x v="2"/>
    <x v="2"/>
    <n v="2073600"/>
    <s v="No"/>
    <n v="0"/>
    <s v="No"/>
    <s v="No"/>
    <s v="Intel"/>
    <n v="2.8"/>
    <s v="Core i7 7600U"/>
    <n v="512"/>
    <n v="0"/>
    <s v="SSD"/>
    <s v="No"/>
    <s v="Intel"/>
    <s v="HD Graphics"/>
  </r>
  <r>
    <x v="9"/>
    <x v="29"/>
    <s v="Notebook"/>
    <x v="1"/>
    <n v="4"/>
    <x v="2"/>
    <n v="2.2000000000000002"/>
    <x v="315"/>
    <s v="Full HD"/>
    <x v="2"/>
    <x v="2"/>
    <n v="2073600"/>
    <s v="No"/>
    <n v="0"/>
    <s v="No"/>
    <s v="No"/>
    <s v="Intel"/>
    <n v="2"/>
    <s v="Core i3 6006U"/>
    <n v="500"/>
    <n v="0"/>
    <s v="HDD"/>
    <s v="No"/>
    <s v="Intel"/>
    <s v="HD Graphics 520"/>
  </r>
  <r>
    <x v="9"/>
    <x v="215"/>
    <s v="Notebook"/>
    <x v="5"/>
    <n v="2"/>
    <x v="2"/>
    <n v="1.1499999999999999"/>
    <x v="316"/>
    <s v="Standard"/>
    <x v="4"/>
    <x v="4"/>
    <n v="1049088"/>
    <s v="No"/>
    <n v="0"/>
    <s v="No"/>
    <s v="No"/>
    <s v="Intel"/>
    <n v="1.1000000000000001"/>
    <s v="Celeron Dual Core N3350"/>
    <n v="32"/>
    <n v="0"/>
    <s v="Flash Storage"/>
    <s v="No"/>
    <s v="Intel"/>
    <s v="HD Graphics 500"/>
  </r>
  <r>
    <x v="9"/>
    <x v="216"/>
    <s v="Workstation"/>
    <x v="1"/>
    <n v="8"/>
    <x v="2"/>
    <n v="2.67"/>
    <x v="317"/>
    <s v="Full HD"/>
    <x v="2"/>
    <x v="2"/>
    <n v="2073600"/>
    <s v="No"/>
    <n v="0"/>
    <s v="No"/>
    <s v="No"/>
    <s v="Intel"/>
    <n v="2.8"/>
    <s v="Core i7 7700HQ"/>
    <n v="512"/>
    <n v="0"/>
    <s v="SSD"/>
    <s v="No"/>
    <s v="Nvidia"/>
    <s v="Quadro M1200"/>
  </r>
  <r>
    <x v="9"/>
    <x v="217"/>
    <s v="Ultrabook"/>
    <x v="3"/>
    <n v="8"/>
    <x v="2"/>
    <n v="1.7"/>
    <x v="318"/>
    <s v="Full HD"/>
    <x v="0"/>
    <x v="5"/>
    <n v="3686400"/>
    <s v="No"/>
    <n v="0"/>
    <s v="Yes"/>
    <s v="No"/>
    <s v="Intel"/>
    <n v="2.8"/>
    <s v="Core i7 7700HQ"/>
    <n v="512"/>
    <n v="0"/>
    <s v="SSD"/>
    <s v="No"/>
    <s v="Nvidia"/>
    <s v="GeForce GT 940MX"/>
  </r>
  <r>
    <x v="9"/>
    <x v="218"/>
    <s v="Notebook"/>
    <x v="1"/>
    <n v="4"/>
    <x v="2"/>
    <n v="2.1"/>
    <x v="212"/>
    <s v="Full HD"/>
    <x v="2"/>
    <x v="2"/>
    <n v="2073600"/>
    <s v="No"/>
    <n v="0"/>
    <s v="No"/>
    <s v="No"/>
    <s v="Intel"/>
    <n v="2"/>
    <s v="Core i3 6006U"/>
    <n v="1024"/>
    <n v="0"/>
    <s v="HDD"/>
    <s v="No"/>
    <s v="AMD"/>
    <s v="Radeon 520"/>
  </r>
  <r>
    <x v="9"/>
    <x v="133"/>
    <s v="2 in 1 Convertible"/>
    <x v="0"/>
    <n v="8"/>
    <x v="2"/>
    <n v="1.6"/>
    <x v="319"/>
    <s v="Full HD"/>
    <x v="2"/>
    <x v="2"/>
    <n v="2073600"/>
    <s v="Yes"/>
    <n v="1"/>
    <s v="Yes"/>
    <s v="No"/>
    <s v="Intel"/>
    <n v="2.5"/>
    <s v="Core i7 6500U"/>
    <n v="256"/>
    <n v="0"/>
    <s v="SSD"/>
    <s v="No"/>
    <s v="Intel"/>
    <s v="HD Graphics 520"/>
  </r>
  <r>
    <x v="9"/>
    <x v="98"/>
    <s v="2 in 1 Convertible"/>
    <x v="0"/>
    <n v="8"/>
    <x v="2"/>
    <n v="1.27"/>
    <x v="119"/>
    <s v="Full HD"/>
    <x v="2"/>
    <x v="2"/>
    <n v="2073600"/>
    <s v="Yes"/>
    <n v="1"/>
    <s v="Yes"/>
    <s v="No"/>
    <s v="Intel"/>
    <n v="2.5"/>
    <s v="Core i5 7200U"/>
    <n v="256"/>
    <n v="0"/>
    <s v="SSD"/>
    <s v="No"/>
    <s v="Intel"/>
    <s v="HD Graphics 620"/>
  </r>
  <r>
    <x v="9"/>
    <x v="6"/>
    <s v="Notebook"/>
    <x v="1"/>
    <n v="4"/>
    <x v="4"/>
    <n v="2.2999999999999998"/>
    <x v="320"/>
    <s v="Full HD"/>
    <x v="2"/>
    <x v="2"/>
    <n v="2073600"/>
    <s v="No"/>
    <n v="0"/>
    <s v="No"/>
    <s v="No"/>
    <s v="Intel"/>
    <n v="2.5"/>
    <s v="Core i5 7200U"/>
    <n v="256"/>
    <n v="0"/>
    <s v="SSD"/>
    <s v="No"/>
    <s v="AMD"/>
    <s v="Radeon R5 M430"/>
  </r>
  <r>
    <x v="9"/>
    <x v="219"/>
    <s v="Notebook"/>
    <x v="0"/>
    <n v="4"/>
    <x v="2"/>
    <n v="1.65"/>
    <x v="83"/>
    <s v="Standard"/>
    <x v="4"/>
    <x v="4"/>
    <n v="1049088"/>
    <s v="No"/>
    <n v="0"/>
    <s v="No"/>
    <s v="No"/>
    <s v="Intel"/>
    <n v="2"/>
    <s v="Core i3 6006U"/>
    <n v="128"/>
    <n v="0"/>
    <s v="SSD"/>
    <s v="No"/>
    <s v="Intel"/>
    <s v="HD Graphics 520"/>
  </r>
  <r>
    <x v="9"/>
    <x v="193"/>
    <s v="Ultrabook"/>
    <x v="3"/>
    <n v="8"/>
    <x v="2"/>
    <n v="1.43"/>
    <x v="321"/>
    <s v="Full HD"/>
    <x v="2"/>
    <x v="2"/>
    <n v="2073600"/>
    <s v="No"/>
    <n v="0"/>
    <s v="No"/>
    <s v="No"/>
    <s v="Intel"/>
    <n v="2.5"/>
    <s v="Core i7 6500U"/>
    <n v="256"/>
    <n v="0"/>
    <s v="SSD"/>
    <s v="No"/>
    <s v="Intel"/>
    <s v="HD Graphics 520"/>
  </r>
  <r>
    <x v="9"/>
    <x v="6"/>
    <s v="Notebook"/>
    <x v="1"/>
    <n v="8"/>
    <x v="2"/>
    <n v="2.14"/>
    <x v="322"/>
    <s v="Standard"/>
    <x v="4"/>
    <x v="4"/>
    <n v="1049088"/>
    <s v="No"/>
    <n v="0"/>
    <s v="No"/>
    <s v="No"/>
    <s v="Intel"/>
    <n v="2.5"/>
    <s v="Core i5 7200U"/>
    <n v="1024"/>
    <n v="0"/>
    <s v="HDD"/>
    <s v="No"/>
    <s v="Intel"/>
    <s v="HD Graphics 620"/>
  </r>
  <r>
    <x v="9"/>
    <x v="85"/>
    <s v="Ultrabook"/>
    <x v="3"/>
    <n v="8"/>
    <x v="2"/>
    <n v="1.75"/>
    <x v="323"/>
    <s v="Full HD"/>
    <x v="2"/>
    <x v="2"/>
    <n v="2073600"/>
    <s v="No"/>
    <n v="0"/>
    <s v="Yes"/>
    <s v="No"/>
    <s v="Intel"/>
    <n v="1.8"/>
    <s v="Core i7 8550U"/>
    <n v="256"/>
    <n v="0"/>
    <s v="SSD"/>
    <s v="No"/>
    <s v="AMD"/>
    <s v="Radeon RX 550"/>
  </r>
  <r>
    <x v="9"/>
    <x v="148"/>
    <s v="2 in 1 Convertible"/>
    <x v="1"/>
    <n v="16"/>
    <x v="2"/>
    <n v="2"/>
    <x v="324"/>
    <s v="4K Ultra HD"/>
    <x v="8"/>
    <x v="8"/>
    <n v="8294400"/>
    <s v="Yes"/>
    <n v="1"/>
    <s v="Yes"/>
    <s v="No"/>
    <s v="Intel"/>
    <n v="2.8"/>
    <s v="Core i7 7700HQ"/>
    <n v="512"/>
    <n v="0"/>
    <s v="SSD"/>
    <s v="No"/>
    <s v="Nvidia"/>
    <s v="GeForce GTX 1050"/>
  </r>
  <r>
    <x v="9"/>
    <x v="220"/>
    <s v="Notebook"/>
    <x v="13"/>
    <n v="6"/>
    <x v="2"/>
    <n v="1.4"/>
    <x v="121"/>
    <s v="Standard"/>
    <x v="11"/>
    <x v="9"/>
    <n v="4990464"/>
    <s v="No"/>
    <n v="0"/>
    <s v="Yes"/>
    <s v="Yes"/>
    <s v="Intel"/>
    <n v="1.1000000000000001"/>
    <s v="Celeron Quad Core N3450"/>
    <n v="64"/>
    <n v="0"/>
    <s v="Flash Storage"/>
    <s v="No"/>
    <s v="Intel"/>
    <s v="HD Graphics 500"/>
  </r>
  <r>
    <x v="9"/>
    <x v="221"/>
    <s v="Notebook"/>
    <x v="1"/>
    <n v="8"/>
    <x v="2"/>
    <n v="2.31"/>
    <x v="283"/>
    <s v="Full HD"/>
    <x v="2"/>
    <x v="2"/>
    <n v="2073600"/>
    <s v="No"/>
    <n v="0"/>
    <s v="No"/>
    <s v="No"/>
    <s v="Intel"/>
    <n v="2.9"/>
    <s v="Core i7 7820HQ"/>
    <n v="256"/>
    <n v="0"/>
    <s v="SSD"/>
    <s v="No"/>
    <s v="Intel"/>
    <s v="HD Graphics 630"/>
  </r>
  <r>
    <x v="9"/>
    <x v="222"/>
    <s v="Notebook"/>
    <x v="1"/>
    <n v="8"/>
    <x v="4"/>
    <n v="2.2999999999999998"/>
    <x v="183"/>
    <s v="Full HD"/>
    <x v="2"/>
    <x v="2"/>
    <n v="2073600"/>
    <s v="No"/>
    <n v="0"/>
    <s v="No"/>
    <s v="No"/>
    <s v="Intel"/>
    <n v="2.4"/>
    <s v="Core i3 7100U"/>
    <n v="1024"/>
    <n v="0"/>
    <s v="HDD"/>
    <s v="No"/>
    <s v="Nvidia"/>
    <s v="GeForce 940MX"/>
  </r>
  <r>
    <x v="9"/>
    <x v="126"/>
    <s v="Gaming"/>
    <x v="6"/>
    <n v="16"/>
    <x v="2"/>
    <n v="4.42"/>
    <x v="157"/>
    <s v="Standard"/>
    <x v="0"/>
    <x v="5"/>
    <n v="3686400"/>
    <s v="No"/>
    <n v="0"/>
    <s v="Yes"/>
    <s v="No"/>
    <s v="Intel"/>
    <n v="2.9"/>
    <s v="Core i7 7820HK"/>
    <n v="256"/>
    <n v="1024"/>
    <s v="SSD"/>
    <s v="HDD"/>
    <s v="Nvidia"/>
    <s v="GeForce GTX 1070"/>
  </r>
  <r>
    <x v="9"/>
    <x v="25"/>
    <s v="Gaming"/>
    <x v="1"/>
    <n v="8"/>
    <x v="2"/>
    <n v="2.62"/>
    <x v="325"/>
    <s v="Full HD"/>
    <x v="2"/>
    <x v="2"/>
    <n v="2073600"/>
    <s v="No"/>
    <n v="0"/>
    <s v="Yes"/>
    <s v="No"/>
    <s v="Intel"/>
    <n v="2.8"/>
    <s v="Core i7 7700HQ"/>
    <n v="128"/>
    <n v="1024"/>
    <s v="SSD"/>
    <s v="HDD"/>
    <s v="Nvidia"/>
    <s v="GeForce GTX 1050 Ti"/>
  </r>
  <r>
    <x v="9"/>
    <x v="15"/>
    <s v="Notebook"/>
    <x v="1"/>
    <n v="8"/>
    <x v="2"/>
    <n v="2.02"/>
    <x v="326"/>
    <s v="Full HD"/>
    <x v="2"/>
    <x v="2"/>
    <n v="2073600"/>
    <s v="No"/>
    <n v="0"/>
    <s v="No"/>
    <s v="No"/>
    <s v="Intel"/>
    <n v="1.8"/>
    <s v="Core i7 8550U"/>
    <n v="256"/>
    <n v="2048"/>
    <s v="SSD"/>
    <s v="HDD"/>
    <s v="AMD"/>
    <s v="Radeon 530"/>
  </r>
  <r>
    <x v="9"/>
    <x v="223"/>
    <s v="Ultrabook"/>
    <x v="3"/>
    <n v="8"/>
    <x v="4"/>
    <n v="1.6"/>
    <x v="26"/>
    <s v="Full HD"/>
    <x v="2"/>
    <x v="2"/>
    <n v="2073600"/>
    <s v="No"/>
    <n v="0"/>
    <s v="No"/>
    <s v="No"/>
    <s v="Intel"/>
    <n v="2.8"/>
    <s v="Core i7 7600U"/>
    <n v="256"/>
    <n v="0"/>
    <s v="SSD"/>
    <s v="No"/>
    <s v="Intel"/>
    <s v="HD Graphics 620"/>
  </r>
  <r>
    <x v="9"/>
    <x v="224"/>
    <s v="Gaming"/>
    <x v="6"/>
    <n v="12"/>
    <x v="2"/>
    <n v="3.35"/>
    <x v="327"/>
    <s v="Full HD"/>
    <x v="2"/>
    <x v="2"/>
    <n v="2073600"/>
    <s v="No"/>
    <n v="0"/>
    <s v="No"/>
    <s v="No"/>
    <s v="Intel"/>
    <n v="2.8"/>
    <s v="Core i7 7700HQ"/>
    <n v="256"/>
    <n v="1024"/>
    <s v="SSD"/>
    <s v="HDD"/>
    <s v="Nvidia"/>
    <s v="GeForce GTX 1070"/>
  </r>
  <r>
    <x v="9"/>
    <x v="225"/>
    <s v="2 in 1 Convertible"/>
    <x v="5"/>
    <n v="4"/>
    <x v="2"/>
    <n v="1.1599999999999999"/>
    <x v="328"/>
    <s v="Full HD"/>
    <x v="2"/>
    <x v="2"/>
    <n v="2073600"/>
    <s v="Yes"/>
    <n v="1"/>
    <s v="Yes"/>
    <s v="No"/>
    <s v="Intel"/>
    <n v="1.1000000000000001"/>
    <s v="Celeron Dual Core N3350"/>
    <n v="32"/>
    <n v="0"/>
    <s v="SSD"/>
    <s v="No"/>
    <s v="Intel"/>
    <s v="HD Graphics 500"/>
  </r>
  <r>
    <x v="9"/>
    <x v="226"/>
    <s v="Netbook"/>
    <x v="5"/>
    <n v="4"/>
    <x v="7"/>
    <n v="1.1499999999999999"/>
    <x v="329"/>
    <s v="Standard"/>
    <x v="4"/>
    <x v="4"/>
    <n v="1049088"/>
    <s v="No"/>
    <n v="0"/>
    <s v="No"/>
    <s v="No"/>
    <s v="Intel"/>
    <n v="1.6"/>
    <s v="Celeron Dual Core N3060"/>
    <n v="16"/>
    <n v="0"/>
    <s v="Flash Storage"/>
    <s v="No"/>
    <s v="Intel"/>
    <s v="HD Graphics 400"/>
  </r>
  <r>
    <x v="9"/>
    <x v="172"/>
    <s v="Notebook"/>
    <x v="0"/>
    <n v="8"/>
    <x v="2"/>
    <n v="1.4"/>
    <x v="330"/>
    <s v="Full HD"/>
    <x v="2"/>
    <x v="2"/>
    <n v="2073600"/>
    <s v="No"/>
    <n v="0"/>
    <s v="Yes"/>
    <s v="No"/>
    <s v="Intel"/>
    <n v="2.7"/>
    <s v="Core i7 7500U"/>
    <n v="256"/>
    <n v="0"/>
    <s v="SSD"/>
    <s v="No"/>
    <s v="Intel"/>
    <s v="HD Graphics 620"/>
  </r>
  <r>
    <x v="9"/>
    <x v="227"/>
    <s v="Notebook"/>
    <x v="3"/>
    <n v="4"/>
    <x v="2"/>
    <n v="1.7"/>
    <x v="57"/>
    <s v="Full HD"/>
    <x v="2"/>
    <x v="2"/>
    <n v="2073600"/>
    <s v="No"/>
    <n v="0"/>
    <s v="Yes"/>
    <s v="No"/>
    <s v="Intel"/>
    <n v="2.7"/>
    <s v="Core i3 7130U"/>
    <n v="128"/>
    <n v="0"/>
    <s v="SSD"/>
    <s v="No"/>
    <s v="Intel"/>
    <s v="HD Graphics 620"/>
  </r>
  <r>
    <x v="9"/>
    <x v="154"/>
    <s v="Workstation"/>
    <x v="1"/>
    <n v="16"/>
    <x v="2"/>
    <n v="2.2999999999999998"/>
    <x v="331"/>
    <s v="4K Ultra HD"/>
    <x v="8"/>
    <x v="8"/>
    <n v="8294400"/>
    <s v="No"/>
    <n v="0"/>
    <s v="Yes"/>
    <s v="No"/>
    <s v="Intel"/>
    <n v="2.8"/>
    <s v="Core i7 7600U"/>
    <n v="512"/>
    <n v="0"/>
    <s v="SSD"/>
    <s v="No"/>
    <s v="Nvidia"/>
    <s v="GeForce 940MX"/>
  </r>
  <r>
    <x v="9"/>
    <x v="216"/>
    <s v="Notebook"/>
    <x v="1"/>
    <n v="16"/>
    <x v="2"/>
    <n v="2.5"/>
    <x v="55"/>
    <s v="Full HD"/>
    <x v="2"/>
    <x v="2"/>
    <n v="2073600"/>
    <s v="No"/>
    <n v="0"/>
    <s v="No"/>
    <s v="No"/>
    <s v="Intel"/>
    <n v="2.9"/>
    <s v="Core i7 7820HQ"/>
    <n v="512"/>
    <n v="0"/>
    <s v="SSD"/>
    <s v="No"/>
    <s v="Nvidia"/>
    <s v="Quadro M2200M"/>
  </r>
  <r>
    <x v="9"/>
    <x v="30"/>
    <s v="Gaming"/>
    <x v="6"/>
    <n v="8"/>
    <x v="2"/>
    <n v="3.2"/>
    <x v="332"/>
    <s v="Full HD"/>
    <x v="2"/>
    <x v="2"/>
    <n v="2073600"/>
    <s v="No"/>
    <n v="0"/>
    <s v="No"/>
    <s v="No"/>
    <s v="AMD"/>
    <n v="3.2"/>
    <s v="Ryzen 1600"/>
    <n v="256"/>
    <n v="1024"/>
    <s v="SSD"/>
    <s v="HDD"/>
    <s v="AMD"/>
    <s v="Radeon RX 580"/>
  </r>
  <r>
    <x v="9"/>
    <x v="228"/>
    <s v="Notebook"/>
    <x v="1"/>
    <n v="4"/>
    <x v="2"/>
    <n v="2.1"/>
    <x v="333"/>
    <s v="Standard"/>
    <x v="4"/>
    <x v="4"/>
    <n v="1049088"/>
    <s v="No"/>
    <n v="0"/>
    <s v="No"/>
    <s v="No"/>
    <s v="Intel"/>
    <n v="1.6"/>
    <s v="Celeron Dual Core N3060"/>
    <n v="500"/>
    <n v="0"/>
    <s v="HDD"/>
    <s v="No"/>
    <s v="Intel"/>
    <s v="HD Graphics 400"/>
  </r>
  <r>
    <x v="9"/>
    <x v="229"/>
    <s v="Ultrabook"/>
    <x v="13"/>
    <n v="16"/>
    <x v="7"/>
    <n v="1.1000000000000001"/>
    <x v="288"/>
    <s v="Standard"/>
    <x v="12"/>
    <x v="0"/>
    <n v="3840000"/>
    <s v="Yes"/>
    <n v="1"/>
    <s v="No"/>
    <s v="No"/>
    <s v="Intel"/>
    <n v="1.3"/>
    <s v="Core i7 7Y75"/>
    <n v="512"/>
    <n v="0"/>
    <s v="SSD"/>
    <s v="No"/>
    <s v="Intel"/>
    <s v="HD Graphics 615"/>
  </r>
  <r>
    <x v="9"/>
    <x v="230"/>
    <s v="Ultrabook"/>
    <x v="3"/>
    <n v="24"/>
    <x v="2"/>
    <n v="1.32"/>
    <x v="334"/>
    <s v="Standard"/>
    <x v="0"/>
    <x v="5"/>
    <n v="3686400"/>
    <s v="No"/>
    <n v="0"/>
    <s v="No"/>
    <s v="No"/>
    <s v="Intel"/>
    <n v="2.7"/>
    <s v="Core i7 7500U"/>
    <n v="512"/>
    <n v="0"/>
    <s v="SSD"/>
    <s v="No"/>
    <s v="Intel"/>
    <s v="HD Graphics 620"/>
  </r>
  <r>
    <x v="9"/>
    <x v="36"/>
    <s v="Notebook"/>
    <x v="1"/>
    <n v="4"/>
    <x v="4"/>
    <n v="2"/>
    <x v="208"/>
    <s v="Full HD"/>
    <x v="2"/>
    <x v="2"/>
    <n v="2073600"/>
    <s v="No"/>
    <n v="0"/>
    <s v="No"/>
    <s v="No"/>
    <s v="Intel"/>
    <n v="2.5"/>
    <s v="Core i5 7200U"/>
    <n v="256"/>
    <n v="0"/>
    <s v="SSD"/>
    <s v="No"/>
    <s v="Intel"/>
    <s v="HD Graphics 620"/>
  </r>
  <r>
    <x v="9"/>
    <x v="54"/>
    <s v="Notebook"/>
    <x v="6"/>
    <n v="8"/>
    <x v="2"/>
    <n v="2.8"/>
    <x v="69"/>
    <s v="Standard"/>
    <x v="10"/>
    <x v="1"/>
    <n v="1440000"/>
    <s v="No"/>
    <n v="0"/>
    <s v="No"/>
    <s v="No"/>
    <s v="AMD"/>
    <n v="2.5"/>
    <s v="A6-Series 9220"/>
    <n v="1024"/>
    <n v="0"/>
    <s v="HDD"/>
    <s v="No"/>
    <s v="AMD"/>
    <s v="Radeon R4"/>
  </r>
  <r>
    <x v="9"/>
    <x v="15"/>
    <s v="Notebook"/>
    <x v="1"/>
    <n v="4"/>
    <x v="2"/>
    <n v="2.2000000000000002"/>
    <x v="335"/>
    <s v="Full HD"/>
    <x v="2"/>
    <x v="2"/>
    <n v="2073600"/>
    <s v="No"/>
    <n v="0"/>
    <s v="No"/>
    <s v="No"/>
    <s v="Intel"/>
    <n v="1.6"/>
    <s v="Core i5 8250U"/>
    <n v="256"/>
    <n v="0"/>
    <s v="SSD"/>
    <s v="No"/>
    <s v="AMD"/>
    <s v="Radeon 530"/>
  </r>
  <r>
    <x v="9"/>
    <x v="231"/>
    <s v="Ultrabook"/>
    <x v="9"/>
    <n v="8"/>
    <x v="2"/>
    <n v="1.36"/>
    <x v="336"/>
    <s v="Full HD"/>
    <x v="2"/>
    <x v="2"/>
    <n v="2073600"/>
    <s v="No"/>
    <n v="0"/>
    <s v="Yes"/>
    <s v="No"/>
    <s v="Intel"/>
    <n v="2.5"/>
    <s v="Core i5 7200U"/>
    <n v="256"/>
    <n v="0"/>
    <s v="SSD"/>
    <s v="No"/>
    <s v="Intel"/>
    <s v="HD Graphics 620"/>
  </r>
  <r>
    <x v="9"/>
    <x v="166"/>
    <s v="Notebook"/>
    <x v="1"/>
    <n v="4"/>
    <x v="2"/>
    <n v="2.2000000000000002"/>
    <x v="93"/>
    <s v="Full HD"/>
    <x v="2"/>
    <x v="2"/>
    <n v="2073600"/>
    <s v="No"/>
    <n v="0"/>
    <s v="No"/>
    <s v="No"/>
    <s v="Intel"/>
    <n v="1.1000000000000001"/>
    <s v="Pentium Quad Core N4200"/>
    <n v="128"/>
    <n v="0"/>
    <s v="SSD"/>
    <s v="No"/>
    <s v="Intel"/>
    <s v="HD Graphics 505"/>
  </r>
  <r>
    <x v="9"/>
    <x v="232"/>
    <s v="Gaming"/>
    <x v="1"/>
    <n v="8"/>
    <x v="2"/>
    <n v="2.2000000000000002"/>
    <x v="26"/>
    <s v="Full HD"/>
    <x v="2"/>
    <x v="2"/>
    <n v="2073600"/>
    <s v="No"/>
    <n v="0"/>
    <s v="Yes"/>
    <s v="No"/>
    <s v="Intel"/>
    <n v="2.8"/>
    <s v="Core i7 7700HQ"/>
    <n v="128"/>
    <n v="1024"/>
    <s v="SSD"/>
    <s v="HDD"/>
    <s v="Nvidia"/>
    <s v="GeForce GTX 1050"/>
  </r>
  <r>
    <x v="9"/>
    <x v="223"/>
    <s v="Notebook"/>
    <x v="3"/>
    <n v="8"/>
    <x v="2"/>
    <n v="1.64"/>
    <x v="235"/>
    <s v="Full HD"/>
    <x v="2"/>
    <x v="2"/>
    <n v="2073600"/>
    <s v="No"/>
    <n v="0"/>
    <s v="No"/>
    <s v="No"/>
    <s v="Intel"/>
    <n v="2.8"/>
    <s v="Core i5 7440HQ"/>
    <n v="256"/>
    <n v="0"/>
    <s v="SSD"/>
    <s v="No"/>
    <s v="Nvidia"/>
    <s v="GeForce 930MX"/>
  </r>
  <r>
    <x v="9"/>
    <x v="233"/>
    <s v="Notebook"/>
    <x v="1"/>
    <n v="4"/>
    <x v="4"/>
    <n v="2.4"/>
    <x v="337"/>
    <s v="Standard"/>
    <x v="4"/>
    <x v="4"/>
    <n v="1049088"/>
    <s v="No"/>
    <n v="0"/>
    <s v="No"/>
    <s v="No"/>
    <s v="Intel"/>
    <n v="2.5"/>
    <s v="Core i5 7200U"/>
    <n v="500"/>
    <n v="0"/>
    <s v="HDD"/>
    <s v="No"/>
    <s v="Intel"/>
    <s v="HD Graphics 620"/>
  </r>
  <r>
    <x v="9"/>
    <x v="234"/>
    <s v="Workstation"/>
    <x v="1"/>
    <n v="8"/>
    <x v="2"/>
    <n v="2.23"/>
    <x v="338"/>
    <s v="Full HD"/>
    <x v="2"/>
    <x v="2"/>
    <n v="2073600"/>
    <s v="No"/>
    <n v="0"/>
    <s v="No"/>
    <s v="No"/>
    <s v="Intel"/>
    <n v="3"/>
    <s v="Xeon E3-1505M V6"/>
    <n v="64"/>
    <n v="1024"/>
    <s v="Flash Storage"/>
    <s v="HDD"/>
    <s v="Nvidia"/>
    <s v="Quadro M620"/>
  </r>
  <r>
    <x v="9"/>
    <x v="235"/>
    <s v="Gaming"/>
    <x v="1"/>
    <n v="8"/>
    <x v="2"/>
    <n v="2.2000000000000002"/>
    <x v="339"/>
    <s v="Full HD"/>
    <x v="2"/>
    <x v="2"/>
    <n v="2073600"/>
    <s v="No"/>
    <n v="0"/>
    <s v="No"/>
    <s v="No"/>
    <s v="Intel"/>
    <n v="2.5"/>
    <s v="Core i5 7300HQ"/>
    <n v="256"/>
    <n v="0"/>
    <s v="SSD"/>
    <s v="No"/>
    <s v="Nvidia"/>
    <s v="GeForce GTX 1050"/>
  </r>
  <r>
    <x v="9"/>
    <x v="46"/>
    <s v="Ultrabook"/>
    <x v="8"/>
    <n v="16"/>
    <x v="6"/>
    <n v="1.25"/>
    <x v="340"/>
    <s v="Standard"/>
    <x v="7"/>
    <x v="7"/>
    <n v="3393024"/>
    <s v="Yes"/>
    <n v="1"/>
    <s v="No"/>
    <s v="No"/>
    <s v="Intel"/>
    <n v="2.5"/>
    <s v="Core i7 7660U"/>
    <n v="512"/>
    <n v="0"/>
    <s v="SSD"/>
    <s v="No"/>
    <s v="Intel"/>
    <s v="Iris Plus Graphics 640"/>
  </r>
  <r>
    <x v="9"/>
    <x v="236"/>
    <s v="Notebook"/>
    <x v="1"/>
    <n v="8"/>
    <x v="2"/>
    <n v="1.91"/>
    <x v="186"/>
    <s v="Standard"/>
    <x v="4"/>
    <x v="4"/>
    <n v="1049088"/>
    <s v="No"/>
    <n v="0"/>
    <s v="No"/>
    <s v="No"/>
    <s v="Intel"/>
    <n v="2.5"/>
    <s v="Core i5 7200U"/>
    <n v="128"/>
    <n v="0"/>
    <s v="SSD"/>
    <s v="No"/>
    <s v="Intel"/>
    <s v="HD Graphics 620"/>
  </r>
  <r>
    <x v="9"/>
    <x v="234"/>
    <s v="Workstation"/>
    <x v="1"/>
    <n v="16"/>
    <x v="2"/>
    <n v="2.17"/>
    <x v="247"/>
    <s v="Full HD"/>
    <x v="2"/>
    <x v="2"/>
    <n v="2073600"/>
    <s v="No"/>
    <n v="0"/>
    <s v="Yes"/>
    <s v="No"/>
    <s v="Intel"/>
    <n v="2.7"/>
    <s v="Core i7 6820HQ"/>
    <n v="256"/>
    <n v="0"/>
    <s v="SSD"/>
    <s v="No"/>
    <s v="Nvidia"/>
    <s v="Quadro M620"/>
  </r>
  <r>
    <x v="9"/>
    <x v="221"/>
    <s v="Workstation"/>
    <x v="1"/>
    <n v="8"/>
    <x v="2"/>
    <n v="2.31"/>
    <x v="341"/>
    <s v="Full HD"/>
    <x v="2"/>
    <x v="2"/>
    <n v="2073600"/>
    <s v="No"/>
    <n v="0"/>
    <s v="Yes"/>
    <s v="No"/>
    <s v="Intel"/>
    <n v="2.9"/>
    <s v="Core i7 7820HQ"/>
    <n v="512"/>
    <n v="0"/>
    <s v="SSD"/>
    <s v="No"/>
    <s v="Intel"/>
    <s v="HD Graphics 620"/>
  </r>
  <r>
    <x v="9"/>
    <x v="70"/>
    <s v="Notebook"/>
    <x v="3"/>
    <n v="8"/>
    <x v="2"/>
    <n v="1.65"/>
    <x v="342"/>
    <s v="Full HD"/>
    <x v="2"/>
    <x v="2"/>
    <n v="2073600"/>
    <s v="No"/>
    <n v="0"/>
    <s v="No"/>
    <s v="No"/>
    <s v="Intel"/>
    <n v="2.5"/>
    <s v="Core i5 7200U"/>
    <n v="256"/>
    <n v="0"/>
    <s v="SSD"/>
    <s v="No"/>
    <s v="Intel"/>
    <s v="HD Graphics 620"/>
  </r>
  <r>
    <x v="9"/>
    <x v="15"/>
    <s v="Notebook"/>
    <x v="1"/>
    <n v="8"/>
    <x v="2"/>
    <n v="2.36"/>
    <x v="19"/>
    <s v="Full HD"/>
    <x v="2"/>
    <x v="2"/>
    <n v="2073600"/>
    <s v="No"/>
    <n v="0"/>
    <s v="No"/>
    <s v="No"/>
    <s v="Intel"/>
    <n v="1.8"/>
    <s v="Core i7 8550U"/>
    <n v="128"/>
    <n v="1024"/>
    <s v="SSD"/>
    <s v="HDD"/>
    <s v="AMD"/>
    <s v="Radeon 530"/>
  </r>
  <r>
    <x v="9"/>
    <x v="237"/>
    <s v="2 in 1 Convertible"/>
    <x v="5"/>
    <n v="4"/>
    <x v="2"/>
    <n v="1.47"/>
    <x v="110"/>
    <s v="Standard"/>
    <x v="4"/>
    <x v="4"/>
    <n v="1049088"/>
    <s v="Yes"/>
    <n v="1"/>
    <s v="No"/>
    <s v="No"/>
    <s v="Intel"/>
    <n v="1.6"/>
    <s v="Pentium Quad Core N3710"/>
    <n v="500"/>
    <n v="0"/>
    <s v="HDD"/>
    <s v="No"/>
    <s v="Intel"/>
    <s v="HD Graphics 405"/>
  </r>
  <r>
    <x v="9"/>
    <x v="126"/>
    <s v="Notebook"/>
    <x v="6"/>
    <n v="8"/>
    <x v="2"/>
    <n v="4.42"/>
    <x v="343"/>
    <s v="Full HD"/>
    <x v="2"/>
    <x v="2"/>
    <n v="2073600"/>
    <s v="No"/>
    <n v="0"/>
    <s v="Yes"/>
    <s v="No"/>
    <s v="Intel"/>
    <n v="2.7"/>
    <s v="Core i7 7700HQ"/>
    <n v="1024"/>
    <n v="0"/>
    <s v="HDD"/>
    <s v="No"/>
    <s v="Nvidia"/>
    <s v="GeForce GTX 1060"/>
  </r>
  <r>
    <x v="9"/>
    <x v="46"/>
    <s v="Ultrabook"/>
    <x v="8"/>
    <n v="4"/>
    <x v="6"/>
    <n v="1.252"/>
    <x v="165"/>
    <s v="Standard"/>
    <x v="7"/>
    <x v="7"/>
    <n v="3393024"/>
    <s v="Yes"/>
    <n v="1"/>
    <s v="No"/>
    <s v="No"/>
    <s v="Intel"/>
    <n v="2.2000000000000002"/>
    <s v="Core M m3-7Y30"/>
    <n v="128"/>
    <n v="0"/>
    <s v="SSD"/>
    <s v="No"/>
    <s v="Intel"/>
    <s v="HD Graphics 615"/>
  </r>
  <r>
    <x v="9"/>
    <x v="46"/>
    <s v="Ultrabook"/>
    <x v="8"/>
    <n v="8"/>
    <x v="6"/>
    <n v="1.25"/>
    <x v="148"/>
    <s v="Standard"/>
    <x v="7"/>
    <x v="7"/>
    <n v="3393024"/>
    <s v="Yes"/>
    <n v="1"/>
    <s v="No"/>
    <s v="No"/>
    <s v="Intel"/>
    <n v="2.5"/>
    <s v="Core i7 7660U"/>
    <n v="256"/>
    <n v="0"/>
    <s v="SSD"/>
    <s v="No"/>
    <s v="Intel"/>
    <s v="Iris Plus Graphics 640"/>
  </r>
  <r>
    <x v="9"/>
    <x v="238"/>
    <s v="Notebook"/>
    <x v="6"/>
    <n v="8"/>
    <x v="2"/>
    <n v="2.5"/>
    <x v="344"/>
    <s v="Standard"/>
    <x v="10"/>
    <x v="1"/>
    <n v="1440000"/>
    <s v="No"/>
    <n v="0"/>
    <s v="No"/>
    <s v="No"/>
    <s v="Intel"/>
    <n v="2"/>
    <s v="Core i3 6006U"/>
    <n v="256"/>
    <n v="0"/>
    <s v="SSD"/>
    <s v="No"/>
    <s v="Intel"/>
    <s v="HD Graphics 520"/>
  </r>
  <r>
    <x v="9"/>
    <x v="117"/>
    <s v="Notebook"/>
    <x v="1"/>
    <n v="4"/>
    <x v="2"/>
    <n v="2.23"/>
    <x v="345"/>
    <s v="Full HD"/>
    <x v="2"/>
    <x v="2"/>
    <n v="2073600"/>
    <s v="No"/>
    <n v="0"/>
    <s v="No"/>
    <s v="No"/>
    <s v="Intel"/>
    <n v="2"/>
    <s v="Core i3 6006U"/>
    <n v="1024"/>
    <n v="0"/>
    <s v="HDD"/>
    <s v="No"/>
    <s v="Nvidia"/>
    <s v="GeForce 940MX"/>
  </r>
  <r>
    <x v="9"/>
    <x v="174"/>
    <s v="Netbook"/>
    <x v="5"/>
    <n v="4"/>
    <x v="2"/>
    <n v="1.4"/>
    <x v="346"/>
    <s v="Standard"/>
    <x v="4"/>
    <x v="4"/>
    <n v="1049088"/>
    <s v="No"/>
    <n v="0"/>
    <s v="No"/>
    <s v="No"/>
    <s v="Intel"/>
    <n v="1.6"/>
    <s v="Celeron Dual Core N3060"/>
    <n v="128"/>
    <n v="0"/>
    <s v="SSD"/>
    <s v="No"/>
    <s v="Intel"/>
    <s v="HD Graphics 400"/>
  </r>
  <r>
    <x v="9"/>
    <x v="239"/>
    <s v="Notebook"/>
    <x v="1"/>
    <n v="8"/>
    <x v="2"/>
    <n v="2.37"/>
    <x v="335"/>
    <s v="Full HD"/>
    <x v="2"/>
    <x v="2"/>
    <n v="2073600"/>
    <s v="No"/>
    <n v="0"/>
    <s v="No"/>
    <s v="No"/>
    <s v="Intel"/>
    <n v="2.5"/>
    <s v="Core i5 7200U"/>
    <n v="1024"/>
    <n v="0"/>
    <s v="HDD"/>
    <s v="No"/>
    <s v="Intel"/>
    <s v="HD Graphics 620"/>
  </r>
  <r>
    <x v="9"/>
    <x v="240"/>
    <s v="Notebook"/>
    <x v="3"/>
    <n v="8"/>
    <x v="1"/>
    <n v="1.5"/>
    <x v="222"/>
    <s v="Full HD"/>
    <x v="2"/>
    <x v="2"/>
    <n v="2073600"/>
    <s v="No"/>
    <n v="0"/>
    <s v="Yes"/>
    <s v="No"/>
    <s v="Intel"/>
    <n v="2.7"/>
    <s v="Core i7 7500U"/>
    <n v="512"/>
    <n v="0"/>
    <s v="SSD"/>
    <s v="No"/>
    <s v="AMD"/>
    <s v="Radeon R7 M460"/>
  </r>
  <r>
    <x v="9"/>
    <x v="216"/>
    <s v="Notebook"/>
    <x v="1"/>
    <n v="8"/>
    <x v="2"/>
    <n v="2.67"/>
    <x v="347"/>
    <s v="Full HD"/>
    <x v="2"/>
    <x v="2"/>
    <n v="2073600"/>
    <s v="No"/>
    <n v="0"/>
    <s v="No"/>
    <s v="No"/>
    <s v="Intel"/>
    <n v="2.9"/>
    <s v="Core i7 7820HQ"/>
    <n v="256"/>
    <n v="0"/>
    <s v="SSD"/>
    <s v="No"/>
    <s v="Nvidia"/>
    <s v="Quadro M2200M"/>
  </r>
  <r>
    <x v="9"/>
    <x v="241"/>
    <s v="Notebook"/>
    <x v="1"/>
    <n v="4"/>
    <x v="2"/>
    <n v="2"/>
    <x v="348"/>
    <s v="Standard"/>
    <x v="4"/>
    <x v="4"/>
    <n v="1049088"/>
    <s v="No"/>
    <n v="0"/>
    <s v="No"/>
    <s v="No"/>
    <s v="Intel"/>
    <n v="1.1000000000000001"/>
    <s v="Pentium Quad Core N4200"/>
    <n v="500"/>
    <n v="0"/>
    <s v="HDD"/>
    <s v="No"/>
    <s v="Intel"/>
    <s v="HD Graphics 500"/>
  </r>
  <r>
    <x v="9"/>
    <x v="58"/>
    <s v="Notebook"/>
    <x v="1"/>
    <n v="4"/>
    <x v="2"/>
    <n v="2.2000000000000002"/>
    <x v="212"/>
    <s v="Standard"/>
    <x v="4"/>
    <x v="4"/>
    <n v="1049088"/>
    <s v="No"/>
    <n v="0"/>
    <s v="No"/>
    <s v="No"/>
    <s v="Intel"/>
    <n v="2"/>
    <s v="Core i3 6006U"/>
    <n v="500"/>
    <n v="0"/>
    <s v="HDD"/>
    <s v="No"/>
    <s v="Nvidia"/>
    <s v="GeForce GTX 940MX"/>
  </r>
  <r>
    <x v="9"/>
    <x v="15"/>
    <s v="Notebook"/>
    <x v="1"/>
    <n v="8"/>
    <x v="2"/>
    <n v="2.02"/>
    <x v="349"/>
    <s v="Full HD"/>
    <x v="2"/>
    <x v="2"/>
    <n v="2073600"/>
    <s v="No"/>
    <n v="0"/>
    <s v="No"/>
    <s v="No"/>
    <s v="Intel"/>
    <n v="1.6"/>
    <s v="Core i5 8250U"/>
    <n v="2048"/>
    <n v="0"/>
    <s v="HDD"/>
    <s v="No"/>
    <s v="AMD"/>
    <s v="Radeon 530"/>
  </r>
  <r>
    <x v="9"/>
    <x v="242"/>
    <s v="Gaming"/>
    <x v="6"/>
    <n v="12"/>
    <x v="2"/>
    <n v="3.78"/>
    <x v="217"/>
    <s v="Full HD"/>
    <x v="2"/>
    <x v="2"/>
    <n v="2073600"/>
    <s v="No"/>
    <n v="0"/>
    <s v="Yes"/>
    <s v="No"/>
    <s v="Intel"/>
    <n v="2.8"/>
    <s v="Core i7 7700HQ"/>
    <n v="1024"/>
    <n v="0"/>
    <s v="HDD"/>
    <s v="No"/>
    <s v="Nvidia"/>
    <s v="GeForce GTX 1060"/>
  </r>
  <r>
    <x v="9"/>
    <x v="243"/>
    <s v="Ultrabook"/>
    <x v="3"/>
    <n v="12"/>
    <x v="2"/>
    <n v="1.4"/>
    <x v="350"/>
    <s v="Quad HD+"/>
    <x v="0"/>
    <x v="5"/>
    <n v="3686400"/>
    <s v="No"/>
    <n v="0"/>
    <s v="Yes"/>
    <s v="No"/>
    <s v="Intel"/>
    <n v="2.6"/>
    <s v="Core i7 6600U"/>
    <n v="256"/>
    <n v="0"/>
    <s v="SSD"/>
    <s v="No"/>
    <s v="Intel"/>
    <s v="HD Graphics 520"/>
  </r>
  <r>
    <x v="9"/>
    <x v="73"/>
    <s v="2 in 1 Convertible"/>
    <x v="0"/>
    <n v="8"/>
    <x v="2"/>
    <n v="1.29"/>
    <x v="327"/>
    <s v="4K Ultra HD"/>
    <x v="8"/>
    <x v="8"/>
    <n v="8294400"/>
    <s v="Yes"/>
    <n v="1"/>
    <s v="Yes"/>
    <s v="No"/>
    <s v="Intel"/>
    <n v="1.8"/>
    <s v="Core i7 8550U"/>
    <n v="512"/>
    <n v="0"/>
    <s v="SSD"/>
    <s v="No"/>
    <s v="Intel"/>
    <s v="UHD Graphics 620"/>
  </r>
  <r>
    <x v="9"/>
    <x v="129"/>
    <s v="Notebook"/>
    <x v="1"/>
    <n v="8"/>
    <x v="2"/>
    <n v="1.9"/>
    <x v="351"/>
    <s v="Full HD"/>
    <x v="2"/>
    <x v="2"/>
    <n v="2073600"/>
    <s v="No"/>
    <n v="0"/>
    <s v="No"/>
    <s v="No"/>
    <s v="Intel"/>
    <n v="2.5"/>
    <s v="Core i5 7200U"/>
    <n v="500"/>
    <n v="0"/>
    <s v="HDD"/>
    <s v="No"/>
    <s v="AMD"/>
    <s v="FirePro W4190M "/>
  </r>
  <r>
    <x v="9"/>
    <x v="229"/>
    <s v="Ultrabook"/>
    <x v="13"/>
    <n v="8"/>
    <x v="7"/>
    <n v="1.1000000000000001"/>
    <x v="352"/>
    <s v="Standard"/>
    <x v="12"/>
    <x v="0"/>
    <n v="3840000"/>
    <s v="Yes"/>
    <n v="1"/>
    <s v="No"/>
    <s v="No"/>
    <s v="Intel"/>
    <n v="1.2"/>
    <s v="Core i5 7Y57"/>
    <n v="128"/>
    <n v="0"/>
    <s v="SSD"/>
    <s v="No"/>
    <s v="Intel"/>
    <s v="HD Graphics 615"/>
  </r>
  <r>
    <x v="9"/>
    <x v="244"/>
    <s v="Ultrabook"/>
    <x v="0"/>
    <n v="8"/>
    <x v="2"/>
    <n v="1.42"/>
    <x v="353"/>
    <s v="Full HD"/>
    <x v="2"/>
    <x v="2"/>
    <n v="2073600"/>
    <s v="Yes"/>
    <n v="1"/>
    <s v="No"/>
    <s v="No"/>
    <s v="Intel"/>
    <n v="1.6"/>
    <s v="Core i5 8250U"/>
    <n v="256"/>
    <n v="0"/>
    <s v="SSD"/>
    <s v="No"/>
    <s v="Intel"/>
    <s v="UHD Graphics 620"/>
  </r>
  <r>
    <x v="10"/>
    <x v="42"/>
    <s v="Notebook"/>
    <x v="1"/>
    <n v="12"/>
    <x v="2"/>
    <n v="2.06"/>
    <x v="45"/>
    <s v="4K Ultra HD"/>
    <x v="8"/>
    <x v="8"/>
    <n v="8294400"/>
    <s v="No"/>
    <n v="0"/>
    <s v="Yes"/>
    <s v="No"/>
    <s v="Intel"/>
    <n v="2.6"/>
    <s v="Core i7 6700HQ"/>
    <n v="128"/>
    <n v="1024"/>
    <s v="SSD"/>
    <s v="HDD"/>
    <s v="Intel"/>
    <s v="HD Graphics 530"/>
  </r>
  <r>
    <x v="10"/>
    <x v="245"/>
    <s v="Notebook"/>
    <x v="3"/>
    <n v="8"/>
    <x v="2"/>
    <n v="1.79"/>
    <x v="354"/>
    <s v="Standard"/>
    <x v="4"/>
    <x v="4"/>
    <n v="1049088"/>
    <s v="No"/>
    <n v="0"/>
    <s v="No"/>
    <s v="No"/>
    <s v="Intel"/>
    <n v="2.2999999999999998"/>
    <s v="Core i3 6100U"/>
    <n v="128"/>
    <n v="0"/>
    <s v="SSD"/>
    <s v="No"/>
    <s v="Intel"/>
    <s v="HD Graphics 520"/>
  </r>
  <r>
    <x v="10"/>
    <x v="210"/>
    <s v="Workstation"/>
    <x v="1"/>
    <n v="8"/>
    <x v="2"/>
    <n v="1.78"/>
    <x v="355"/>
    <s v="Full HD"/>
    <x v="2"/>
    <x v="2"/>
    <n v="2073600"/>
    <s v="No"/>
    <n v="0"/>
    <s v="No"/>
    <s v="No"/>
    <s v="Intel"/>
    <n v="2.8"/>
    <s v="Core i7 7700HQ"/>
    <n v="256"/>
    <n v="0"/>
    <s v="SSD"/>
    <s v="No"/>
    <s v="Nvidia"/>
    <s v="Quadro M1200"/>
  </r>
  <r>
    <x v="11"/>
    <x v="70"/>
    <s v="Notebook"/>
    <x v="3"/>
    <n v="8"/>
    <x v="2"/>
    <n v="1.7"/>
    <x v="356"/>
    <s v="Full HD"/>
    <x v="2"/>
    <x v="2"/>
    <n v="2073600"/>
    <s v="No"/>
    <n v="0"/>
    <s v="No"/>
    <s v="No"/>
    <s v="Intel"/>
    <n v="2.5"/>
    <s v="Core i5 7200U"/>
    <n v="180"/>
    <n v="0"/>
    <s v="SSD"/>
    <s v="No"/>
    <s v="Intel"/>
    <s v="HD Graphics 620"/>
  </r>
  <r>
    <x v="11"/>
    <x v="34"/>
    <s v="Notebook"/>
    <x v="1"/>
    <n v="8"/>
    <x v="2"/>
    <n v="2.2000000000000002"/>
    <x v="210"/>
    <s v="Full HD"/>
    <x v="2"/>
    <x v="2"/>
    <n v="2073600"/>
    <s v="No"/>
    <n v="0"/>
    <s v="No"/>
    <s v="No"/>
    <s v="Intel"/>
    <n v="1.6"/>
    <s v="Core i5 8250U"/>
    <n v="1024"/>
    <n v="0"/>
    <s v="HDD"/>
    <s v="No"/>
    <s v="AMD"/>
    <s v="Radeon 520"/>
  </r>
  <r>
    <x v="11"/>
    <x v="246"/>
    <s v="Notebook"/>
    <x v="0"/>
    <n v="8"/>
    <x v="2"/>
    <n v="1.05"/>
    <x v="357"/>
    <s v="Full HD"/>
    <x v="2"/>
    <x v="2"/>
    <n v="2073600"/>
    <s v="No"/>
    <n v="0"/>
    <s v="Yes"/>
    <s v="No"/>
    <s v="Intel"/>
    <n v="2.5"/>
    <s v="Core i5 7200U"/>
    <n v="256"/>
    <n v="0"/>
    <s v="SSD"/>
    <s v="No"/>
    <s v="Intel"/>
    <s v="HD Graphics 620"/>
  </r>
  <r>
    <x v="11"/>
    <x v="74"/>
    <s v="Notebook"/>
    <x v="1"/>
    <n v="8"/>
    <x v="2"/>
    <n v="2.16"/>
    <x v="100"/>
    <s v="Full HD"/>
    <x v="2"/>
    <x v="2"/>
    <n v="2073600"/>
    <s v="No"/>
    <n v="0"/>
    <s v="Yes"/>
    <s v="No"/>
    <s v="Intel"/>
    <n v="1.8"/>
    <s v="Core i7 8550U"/>
    <n v="512"/>
    <n v="0"/>
    <s v="SSD"/>
    <s v="No"/>
    <s v="Nvidia"/>
    <s v="GeForce 940MX"/>
  </r>
  <r>
    <x v="11"/>
    <x v="149"/>
    <s v="Notebook"/>
    <x v="1"/>
    <n v="4"/>
    <x v="2"/>
    <n v="2.1800000000000002"/>
    <x v="358"/>
    <s v="Standard"/>
    <x v="4"/>
    <x v="4"/>
    <n v="1049088"/>
    <s v="No"/>
    <n v="0"/>
    <s v="No"/>
    <s v="No"/>
    <s v="Intel"/>
    <n v="2.4"/>
    <s v="Core i3 7100U"/>
    <n v="1024"/>
    <n v="0"/>
    <s v="HDD"/>
    <s v="No"/>
    <s v="Intel"/>
    <s v="HD Graphics 620"/>
  </r>
  <r>
    <x v="11"/>
    <x v="33"/>
    <s v="Notebook"/>
    <x v="0"/>
    <n v="4"/>
    <x v="2"/>
    <n v="1.49"/>
    <x v="359"/>
    <s v="Full HD"/>
    <x v="2"/>
    <x v="2"/>
    <n v="2073600"/>
    <s v="No"/>
    <n v="0"/>
    <s v="Yes"/>
    <s v="No"/>
    <s v="Intel"/>
    <n v="1.6"/>
    <s v="Core i5 8250U"/>
    <n v="128"/>
    <n v="0"/>
    <s v="SSD"/>
    <s v="No"/>
    <s v="Intel"/>
    <s v="UHD Graphics 620"/>
  </r>
  <r>
    <x v="12"/>
    <x v="247"/>
    <s v="Notebook"/>
    <x v="1"/>
    <n v="4"/>
    <x v="2"/>
    <n v="1.89"/>
    <x v="360"/>
    <s v="Full HD"/>
    <x v="2"/>
    <x v="2"/>
    <n v="2073600"/>
    <s v="No"/>
    <n v="0"/>
    <s v="No"/>
    <s v="No"/>
    <s v="Intel"/>
    <n v="1.44"/>
    <s v="Atom x5-Z8350"/>
    <n v="64"/>
    <n v="0"/>
    <s v="Flash Storage"/>
    <s v="No"/>
    <s v="Intel"/>
    <s v="HD Graphics"/>
  </r>
  <r>
    <x v="13"/>
    <x v="248"/>
    <s v="Notebook"/>
    <x v="1"/>
    <n v="4"/>
    <x v="2"/>
    <n v="2.2999999999999998"/>
    <x v="221"/>
    <s v="Standard"/>
    <x v="4"/>
    <x v="4"/>
    <n v="1049088"/>
    <s v="No"/>
    <n v="0"/>
    <s v="No"/>
    <s v="No"/>
    <s v="Intel"/>
    <n v="2"/>
    <s v="Core i3 6006U"/>
    <n v="128"/>
    <n v="0"/>
    <s v="SSD"/>
    <s v="No"/>
    <s v="Intel"/>
    <s v="HD Graphics 520"/>
  </r>
  <r>
    <x v="13"/>
    <x v="85"/>
    <s v="Notebook"/>
    <x v="3"/>
    <n v="8"/>
    <x v="2"/>
    <n v="1.75"/>
    <x v="86"/>
    <s v="Full HD"/>
    <x v="2"/>
    <x v="2"/>
    <n v="2073600"/>
    <s v="No"/>
    <n v="0"/>
    <s v="Yes"/>
    <s v="No"/>
    <s v="Intel"/>
    <n v="1.6"/>
    <s v="Core i5 8250U"/>
    <n v="256"/>
    <n v="0"/>
    <s v="SSD"/>
    <s v="No"/>
    <s v="Intel"/>
    <s v="UHD Graphics 620"/>
  </r>
  <r>
    <x v="13"/>
    <x v="234"/>
    <s v="Workstation"/>
    <x v="1"/>
    <n v="16"/>
    <x v="2"/>
    <n v="2.17"/>
    <x v="361"/>
    <s v="Full HD"/>
    <x v="2"/>
    <x v="2"/>
    <n v="2073600"/>
    <s v="No"/>
    <n v="0"/>
    <s v="Yes"/>
    <s v="No"/>
    <s v="Intel"/>
    <n v="2.7"/>
    <s v="Core i7 6820HQ"/>
    <n v="512"/>
    <n v="0"/>
    <s v="SSD"/>
    <s v="No"/>
    <s v="Nvidia"/>
    <s v="Quadro M620"/>
  </r>
  <r>
    <x v="13"/>
    <x v="110"/>
    <s v="Notebook"/>
    <x v="1"/>
    <n v="16"/>
    <x v="2"/>
    <n v="2.06"/>
    <x v="324"/>
    <s v="Full HD"/>
    <x v="2"/>
    <x v="2"/>
    <n v="2073600"/>
    <s v="No"/>
    <n v="0"/>
    <s v="No"/>
    <s v="No"/>
    <s v="Intel"/>
    <n v="2.8"/>
    <s v="Core i7 7700HQ"/>
    <n v="512"/>
    <n v="0"/>
    <s v="SSD"/>
    <s v="No"/>
    <s v="Nvidia"/>
    <s v="GeForce GTX 1050"/>
  </r>
  <r>
    <x v="13"/>
    <x v="231"/>
    <s v="Ultrabook"/>
    <x v="9"/>
    <n v="16"/>
    <x v="2"/>
    <n v="1.36"/>
    <x v="362"/>
    <s v="Full HD"/>
    <x v="2"/>
    <x v="2"/>
    <n v="2073600"/>
    <s v="No"/>
    <n v="0"/>
    <s v="Yes"/>
    <s v="No"/>
    <s v="Intel"/>
    <n v="2.7"/>
    <s v="Core i7 7500U"/>
    <n v="512"/>
    <n v="0"/>
    <s v="SSD"/>
    <s v="No"/>
    <s v="Intel"/>
    <s v="HD Graphics 620"/>
  </r>
  <r>
    <x v="13"/>
    <x v="249"/>
    <s v="Ultrabook"/>
    <x v="9"/>
    <n v="16"/>
    <x v="2"/>
    <n v="0.91"/>
    <x v="363"/>
    <s v="Full HD"/>
    <x v="2"/>
    <x v="2"/>
    <n v="2073600"/>
    <s v="No"/>
    <n v="0"/>
    <s v="No"/>
    <s v="No"/>
    <s v="Intel"/>
    <n v="2.7"/>
    <s v="Core i7 7500U"/>
    <n v="512"/>
    <n v="0"/>
    <s v="SSD"/>
    <s v="No"/>
    <s v="Intel"/>
    <s v="HD Graphics 620"/>
  </r>
  <r>
    <x v="13"/>
    <x v="248"/>
    <s v="Notebook"/>
    <x v="1"/>
    <n v="8"/>
    <x v="2"/>
    <n v="2.2999999999999998"/>
    <x v="364"/>
    <s v="Full HD"/>
    <x v="2"/>
    <x v="2"/>
    <n v="2073600"/>
    <s v="No"/>
    <n v="0"/>
    <s v="Yes"/>
    <s v="No"/>
    <s v="Intel"/>
    <n v="2.5"/>
    <s v="Core i5 7200U"/>
    <n v="256"/>
    <n v="0"/>
    <s v="SSD"/>
    <s v="No"/>
    <s v="Nvidia"/>
    <s v="GeForce 940MX"/>
  </r>
  <r>
    <x v="13"/>
    <x v="250"/>
    <s v="Ultrabook"/>
    <x v="0"/>
    <n v="32"/>
    <x v="2"/>
    <n v="1.05"/>
    <x v="157"/>
    <s v="Full HD"/>
    <x v="2"/>
    <x v="2"/>
    <n v="2073600"/>
    <s v="Yes"/>
    <n v="1"/>
    <s v="No"/>
    <s v="No"/>
    <s v="Intel"/>
    <n v="2.7"/>
    <s v="Core i7 7500U"/>
    <n v="512"/>
    <n v="0"/>
    <s v="SSD"/>
    <s v="No"/>
    <s v="Intel"/>
    <s v="HD Graphics 620"/>
  </r>
  <r>
    <x v="13"/>
    <x v="137"/>
    <s v="Gaming"/>
    <x v="1"/>
    <n v="8"/>
    <x v="2"/>
    <n v="1.99"/>
    <x v="365"/>
    <s v="Full HD"/>
    <x v="2"/>
    <x v="2"/>
    <n v="2073600"/>
    <s v="No"/>
    <n v="0"/>
    <s v="No"/>
    <s v="No"/>
    <s v="Intel"/>
    <n v="2.8"/>
    <s v="Core i7 7700HQ"/>
    <n v="128"/>
    <n v="1024"/>
    <s v="SSD"/>
    <s v="HDD"/>
    <s v="Nvidia"/>
    <s v="GeForce GTX 1050"/>
  </r>
  <r>
    <x v="13"/>
    <x v="58"/>
    <s v="Notebook"/>
    <x v="1"/>
    <n v="8"/>
    <x v="2"/>
    <n v="2.2000000000000002"/>
    <x v="232"/>
    <s v="Standard"/>
    <x v="4"/>
    <x v="4"/>
    <n v="1049088"/>
    <s v="No"/>
    <n v="0"/>
    <s v="No"/>
    <s v="No"/>
    <s v="AMD"/>
    <n v="2.5"/>
    <s v="A10-Series 9620P"/>
    <n v="1024"/>
    <n v="0"/>
    <s v="HDD"/>
    <s v="No"/>
    <s v="AMD"/>
    <s v="Radeon RX 540"/>
  </r>
  <r>
    <x v="13"/>
    <x v="251"/>
    <s v="Gaming"/>
    <x v="6"/>
    <n v="24"/>
    <x v="2"/>
    <n v="4.33"/>
    <x v="198"/>
    <s v="Full HD"/>
    <x v="2"/>
    <x v="2"/>
    <n v="2073600"/>
    <s v="Yes"/>
    <n v="1"/>
    <s v="Yes"/>
    <s v="No"/>
    <s v="Intel"/>
    <n v="2.6"/>
    <s v="Core i7 6700HQ"/>
    <n v="256"/>
    <n v="1024"/>
    <s v="SSD"/>
    <s v="HDD"/>
    <s v="Nvidia"/>
    <s v="GeForce GTX 965M"/>
  </r>
  <r>
    <x v="13"/>
    <x v="252"/>
    <s v="Ultrabook"/>
    <x v="9"/>
    <n v="8"/>
    <x v="2"/>
    <n v="1.3"/>
    <x v="26"/>
    <s v="Standard"/>
    <x v="4"/>
    <x v="4"/>
    <n v="1049088"/>
    <s v="No"/>
    <n v="0"/>
    <s v="Yes"/>
    <s v="No"/>
    <s v="Intel"/>
    <n v="2.2999999999999998"/>
    <s v="Core i5 6200U"/>
    <n v="180"/>
    <n v="0"/>
    <s v="SSD"/>
    <s v="No"/>
    <s v="Intel"/>
    <s v="HD Graphics 520"/>
  </r>
  <r>
    <x v="13"/>
    <x v="253"/>
    <s v="Notebook"/>
    <x v="1"/>
    <n v="8"/>
    <x v="2"/>
    <n v="2.17"/>
    <x v="366"/>
    <s v="Full HD"/>
    <x v="2"/>
    <x v="2"/>
    <n v="2073600"/>
    <s v="No"/>
    <n v="0"/>
    <s v="No"/>
    <s v="No"/>
    <s v="Intel"/>
    <n v="1.8"/>
    <s v="Core i7 8550U"/>
    <n v="256"/>
    <n v="0"/>
    <s v="SSD"/>
    <s v="No"/>
    <s v="Intel"/>
    <s v="UHD Graphics 620"/>
  </r>
  <r>
    <x v="13"/>
    <x v="95"/>
    <s v="Notebook"/>
    <x v="3"/>
    <n v="8"/>
    <x v="2"/>
    <n v="1.48"/>
    <x v="179"/>
    <s v="Full HD"/>
    <x v="2"/>
    <x v="2"/>
    <n v="2073600"/>
    <s v="No"/>
    <n v="0"/>
    <s v="No"/>
    <s v="No"/>
    <s v="Intel"/>
    <n v="2.8"/>
    <s v="Core i7 7600U"/>
    <n v="1024"/>
    <n v="0"/>
    <s v="SSD"/>
    <s v="No"/>
    <s v="Intel"/>
    <s v="HD Graphics 620"/>
  </r>
  <r>
    <x v="13"/>
    <x v="172"/>
    <s v="Notebook"/>
    <x v="0"/>
    <n v="8"/>
    <x v="2"/>
    <n v="1.4"/>
    <x v="64"/>
    <s v="Full HD"/>
    <x v="2"/>
    <x v="2"/>
    <n v="2073600"/>
    <s v="No"/>
    <n v="0"/>
    <s v="Yes"/>
    <s v="No"/>
    <s v="Intel"/>
    <n v="2.4"/>
    <s v="Core i3 7100U"/>
    <n v="256"/>
    <n v="0"/>
    <s v="SSD"/>
    <s v="No"/>
    <s v="Intel"/>
    <s v="HD Graphics 620"/>
  </r>
  <r>
    <x v="13"/>
    <x v="254"/>
    <s v="Notebook"/>
    <x v="1"/>
    <n v="8"/>
    <x v="2"/>
    <n v="2.2999999999999998"/>
    <x v="367"/>
    <s v="Full HD"/>
    <x v="2"/>
    <x v="2"/>
    <n v="2073600"/>
    <s v="No"/>
    <n v="0"/>
    <s v="Yes"/>
    <s v="No"/>
    <s v="Intel"/>
    <n v="2.5"/>
    <s v="Core i5 7200U"/>
    <n v="256"/>
    <n v="0"/>
    <s v="SSD"/>
    <s v="No"/>
    <s v="Intel"/>
    <s v="HD Graphics 620"/>
  </r>
  <r>
    <x v="13"/>
    <x v="255"/>
    <s v="Netbook"/>
    <x v="5"/>
    <n v="4"/>
    <x v="6"/>
    <n v="1.2"/>
    <x v="368"/>
    <s v="Standard"/>
    <x v="4"/>
    <x v="4"/>
    <n v="1049088"/>
    <s v="No"/>
    <n v="0"/>
    <s v="No"/>
    <s v="No"/>
    <s v="Intel"/>
    <n v="1.1000000000000001"/>
    <s v="Celeron Dual Core N3350"/>
    <n v="64"/>
    <n v="0"/>
    <s v="Flash Storage"/>
    <s v="No"/>
    <s v="Intel"/>
    <s v="HD Graphics 500"/>
  </r>
  <r>
    <x v="13"/>
    <x v="256"/>
    <s v="Notebook"/>
    <x v="1"/>
    <n v="8"/>
    <x v="2"/>
    <n v="1.91"/>
    <x v="369"/>
    <s v="Standard"/>
    <x v="4"/>
    <x v="4"/>
    <n v="1049088"/>
    <s v="No"/>
    <n v="0"/>
    <s v="No"/>
    <s v="No"/>
    <s v="Intel"/>
    <n v="2.5"/>
    <s v="Core i5 7200U"/>
    <n v="256"/>
    <n v="0"/>
    <s v="SSD"/>
    <s v="No"/>
    <s v="AMD"/>
    <s v="Radeon 520"/>
  </r>
  <r>
    <x v="13"/>
    <x v="108"/>
    <s v="2 in 1 Convertible"/>
    <x v="12"/>
    <n v="8"/>
    <x v="2"/>
    <n v="1.4"/>
    <x v="370"/>
    <s v="Full HD"/>
    <x v="2"/>
    <x v="2"/>
    <n v="2073600"/>
    <s v="Yes"/>
    <n v="1"/>
    <s v="Yes"/>
    <s v="No"/>
    <s v="Intel"/>
    <n v="1.6"/>
    <s v="Core i5 8250U"/>
    <n v="256"/>
    <n v="0"/>
    <s v="SSD"/>
    <s v="No"/>
    <s v="Intel"/>
    <s v="UHD Graphics 620"/>
  </r>
  <r>
    <x v="13"/>
    <x v="257"/>
    <s v="Notebook"/>
    <x v="3"/>
    <n v="4"/>
    <x v="2"/>
    <n v="2.1"/>
    <x v="328"/>
    <s v="Standard"/>
    <x v="4"/>
    <x v="4"/>
    <n v="1049088"/>
    <s v="No"/>
    <n v="0"/>
    <s v="No"/>
    <s v="No"/>
    <s v="Intel"/>
    <n v="1.1000000000000001"/>
    <s v="Celeron Dual Core N3350"/>
    <n v="500"/>
    <n v="0"/>
    <s v="HDD"/>
    <s v="No"/>
    <s v="Intel"/>
    <s v="HD Graphics 500"/>
  </r>
  <r>
    <x v="13"/>
    <x v="258"/>
    <s v="Netbook"/>
    <x v="5"/>
    <n v="4"/>
    <x v="7"/>
    <n v="1.25"/>
    <x v="371"/>
    <s v="Standard"/>
    <x v="4"/>
    <x v="4"/>
    <n v="1049088"/>
    <s v="No"/>
    <n v="0"/>
    <s v="No"/>
    <s v="No"/>
    <s v="Intel"/>
    <n v="1.6"/>
    <s v="Celeron Dual Core N3060"/>
    <n v="16"/>
    <n v="0"/>
    <s v="SSD"/>
    <s v="No"/>
    <s v="Intel"/>
    <s v="HD Graphics 400"/>
  </r>
  <r>
    <x v="13"/>
    <x v="172"/>
    <s v="Notebook"/>
    <x v="0"/>
    <n v="8"/>
    <x v="2"/>
    <n v="1.44"/>
    <x v="64"/>
    <s v="Full HD"/>
    <x v="2"/>
    <x v="2"/>
    <n v="2073600"/>
    <s v="No"/>
    <n v="0"/>
    <s v="No"/>
    <s v="No"/>
    <s v="Intel"/>
    <n v="2.5"/>
    <s v="Core i5 7200U"/>
    <n v="256"/>
    <n v="0"/>
    <s v="SSD"/>
    <s v="No"/>
    <s v="Intel"/>
    <s v="HD Graphics 620"/>
  </r>
  <r>
    <x v="13"/>
    <x v="259"/>
    <s v="Notebook"/>
    <x v="1"/>
    <n v="8"/>
    <x v="2"/>
    <n v="2"/>
    <x v="372"/>
    <s v="Full HD"/>
    <x v="2"/>
    <x v="2"/>
    <n v="2073600"/>
    <s v="No"/>
    <n v="0"/>
    <s v="No"/>
    <s v="No"/>
    <s v="Intel"/>
    <n v="2.7"/>
    <s v="Core i7 7500U"/>
    <n v="256"/>
    <n v="1024"/>
    <s v="SSD"/>
    <s v="HDD"/>
    <s v="Intel"/>
    <s v="HD Graphics 620"/>
  </r>
  <r>
    <x v="13"/>
    <x v="260"/>
    <s v="Notebook"/>
    <x v="1"/>
    <n v="4"/>
    <x v="2"/>
    <n v="2.2000000000000002"/>
    <x v="373"/>
    <s v="Full HD"/>
    <x v="2"/>
    <x v="2"/>
    <n v="2073600"/>
    <s v="No"/>
    <n v="0"/>
    <s v="Yes"/>
    <s v="No"/>
    <s v="Intel"/>
    <n v="1.6"/>
    <s v="Core i5 8250U"/>
    <n v="1024"/>
    <n v="0"/>
    <s v="HDD"/>
    <s v="No"/>
    <s v="Nvidia"/>
    <s v="GeForce MX150"/>
  </r>
  <r>
    <x v="13"/>
    <x v="261"/>
    <s v="Ultrabook"/>
    <x v="0"/>
    <n v="8"/>
    <x v="2"/>
    <n v="1.34"/>
    <x v="374"/>
    <s v="Full HD"/>
    <x v="2"/>
    <x v="2"/>
    <n v="2073600"/>
    <s v="No"/>
    <n v="0"/>
    <s v="Yes"/>
    <s v="No"/>
    <s v="Intel"/>
    <n v="2.7"/>
    <s v="Core i7 7500U"/>
    <n v="512"/>
    <n v="0"/>
    <s v="SSD"/>
    <s v="No"/>
    <s v="Intel"/>
    <s v="HD Graphics 620"/>
  </r>
  <r>
    <x v="13"/>
    <x v="11"/>
    <s v="Gaming"/>
    <x v="1"/>
    <n v="8"/>
    <x v="1"/>
    <n v="2.4"/>
    <x v="188"/>
    <s v="Full HD"/>
    <x v="2"/>
    <x v="2"/>
    <n v="2073600"/>
    <s v="No"/>
    <n v="0"/>
    <s v="Yes"/>
    <s v="No"/>
    <s v="Intel"/>
    <n v="2.8"/>
    <s v="Core i7 7700HQ"/>
    <n v="256"/>
    <n v="1024"/>
    <s v="SSD"/>
    <s v="HDD"/>
    <s v="Nvidia"/>
    <s v="GeForce GTX 1060"/>
  </r>
  <r>
    <x v="13"/>
    <x v="9"/>
    <s v="Ultrabook"/>
    <x v="0"/>
    <n v="8"/>
    <x v="2"/>
    <n v="1.29"/>
    <x v="137"/>
    <s v="Full HD"/>
    <x v="2"/>
    <x v="2"/>
    <n v="2073600"/>
    <s v="Yes"/>
    <n v="1"/>
    <s v="Yes"/>
    <s v="No"/>
    <s v="Intel"/>
    <n v="2.5"/>
    <s v="Core i5 7200U"/>
    <n v="128"/>
    <n v="0"/>
    <s v="SSD"/>
    <s v="No"/>
    <s v="Intel"/>
    <s v="HD Graphics 620"/>
  </r>
  <r>
    <x v="13"/>
    <x v="27"/>
    <s v="Notebook"/>
    <x v="1"/>
    <n v="4"/>
    <x v="2"/>
    <n v="2.2000000000000002"/>
    <x v="46"/>
    <s v="Full HD"/>
    <x v="2"/>
    <x v="2"/>
    <n v="2073600"/>
    <s v="No"/>
    <n v="0"/>
    <s v="No"/>
    <s v="No"/>
    <s v="Intel"/>
    <n v="2.7"/>
    <s v="Core i7 7500U"/>
    <n v="500"/>
    <n v="0"/>
    <s v="HDD"/>
    <s v="No"/>
    <s v="Nvidia"/>
    <s v="GeForce 940MX"/>
  </r>
  <r>
    <x v="13"/>
    <x v="262"/>
    <s v="Notebook"/>
    <x v="1"/>
    <n v="8"/>
    <x v="2"/>
    <n v="2.1800000000000002"/>
    <x v="375"/>
    <s v="Full HD"/>
    <x v="2"/>
    <x v="2"/>
    <n v="2073600"/>
    <s v="No"/>
    <n v="0"/>
    <s v="No"/>
    <s v="No"/>
    <s v="Intel"/>
    <n v="2.5"/>
    <s v="Core i5 7200U"/>
    <n v="1024"/>
    <n v="0"/>
    <s v="HDD"/>
    <s v="No"/>
    <s v="Intel"/>
    <s v="HD Graphics 620"/>
  </r>
  <r>
    <x v="13"/>
    <x v="15"/>
    <s v="Notebook"/>
    <x v="1"/>
    <n v="16"/>
    <x v="2"/>
    <n v="2.2000000000000002"/>
    <x v="376"/>
    <s v="Full HD"/>
    <x v="2"/>
    <x v="2"/>
    <n v="2073600"/>
    <s v="No"/>
    <n v="0"/>
    <s v="No"/>
    <s v="No"/>
    <s v="Intel"/>
    <n v="1.8"/>
    <s v="Core i7 8550U"/>
    <n v="256"/>
    <n v="2048"/>
    <s v="SSD"/>
    <s v="HDD"/>
    <s v="AMD"/>
    <s v="Radeon 530"/>
  </r>
  <r>
    <x v="13"/>
    <x v="109"/>
    <s v="Notebook"/>
    <x v="1"/>
    <n v="16"/>
    <x v="1"/>
    <n v="1.95"/>
    <x v="377"/>
    <s v="Full HD"/>
    <x v="2"/>
    <x v="2"/>
    <n v="2073600"/>
    <s v="No"/>
    <n v="0"/>
    <s v="Yes"/>
    <s v="No"/>
    <s v="Intel"/>
    <n v="1.8"/>
    <s v="Core i7 8550U"/>
    <n v="256"/>
    <n v="0"/>
    <s v="SSD"/>
    <s v="No"/>
    <s v="Nvidia"/>
    <s v="GeForce MX150"/>
  </r>
  <r>
    <x v="13"/>
    <x v="263"/>
    <s v="Netbook"/>
    <x v="5"/>
    <n v="2"/>
    <x v="2"/>
    <n v="1.1000000000000001"/>
    <x v="378"/>
    <s v="Standard"/>
    <x v="4"/>
    <x v="4"/>
    <n v="1049088"/>
    <s v="No"/>
    <n v="0"/>
    <s v="No"/>
    <s v="No"/>
    <s v="Intel"/>
    <n v="1.1000000000000001"/>
    <s v="Celeron Dual Core N3350"/>
    <n v="32"/>
    <n v="0"/>
    <s v="Flash Storage"/>
    <s v="No"/>
    <s v="Intel"/>
    <s v="HD Graphics 500"/>
  </r>
  <r>
    <x v="13"/>
    <x v="264"/>
    <s v="Notebook"/>
    <x v="1"/>
    <n v="4"/>
    <x v="2"/>
    <n v="2.04"/>
    <x v="379"/>
    <s v="Standard"/>
    <x v="4"/>
    <x v="4"/>
    <n v="1049088"/>
    <s v="Yes"/>
    <n v="1"/>
    <s v="No"/>
    <s v="No"/>
    <s v="Intel"/>
    <n v="1.6"/>
    <s v="Core i5 8250U"/>
    <n v="1024"/>
    <n v="0"/>
    <s v="HDD"/>
    <s v="No"/>
    <s v="Intel"/>
    <s v="UHD Graphics 620"/>
  </r>
  <r>
    <x v="13"/>
    <x v="265"/>
    <s v="Gaming"/>
    <x v="1"/>
    <n v="24"/>
    <x v="2"/>
    <n v="2.2400000000000002"/>
    <x v="380"/>
    <s v="Full HD"/>
    <x v="2"/>
    <x v="2"/>
    <n v="2073600"/>
    <s v="No"/>
    <n v="0"/>
    <s v="No"/>
    <s v="No"/>
    <s v="Intel"/>
    <n v="2.8"/>
    <s v="Core i7 7700HQ"/>
    <n v="512"/>
    <n v="0"/>
    <s v="SSD"/>
    <s v="No"/>
    <s v="Nvidia"/>
    <s v="GeForce GTX1080"/>
  </r>
  <r>
    <x v="13"/>
    <x v="23"/>
    <s v="Notebook"/>
    <x v="1"/>
    <n v="8"/>
    <x v="2"/>
    <n v="2.04"/>
    <x v="206"/>
    <s v="Full HD"/>
    <x v="2"/>
    <x v="2"/>
    <n v="2073600"/>
    <s v="No"/>
    <n v="0"/>
    <s v="No"/>
    <s v="No"/>
    <s v="Intel"/>
    <n v="2.5"/>
    <s v="Core i5 7200U"/>
    <n v="256"/>
    <n v="0"/>
    <s v="SSD"/>
    <s v="No"/>
    <s v="Nvidia"/>
    <s v="GeForce 930MX"/>
  </r>
  <r>
    <x v="13"/>
    <x v="266"/>
    <s v="Gaming"/>
    <x v="6"/>
    <n v="16"/>
    <x v="2"/>
    <n v="3"/>
    <x v="381"/>
    <s v="Full HD"/>
    <x v="2"/>
    <x v="2"/>
    <n v="2073600"/>
    <s v="No"/>
    <n v="0"/>
    <s v="No"/>
    <s v="No"/>
    <s v="Intel"/>
    <n v="2.8"/>
    <s v="Core i7 7700HQ"/>
    <n v="256"/>
    <n v="1024"/>
    <s v="SSD"/>
    <s v="HDD"/>
    <s v="Nvidia"/>
    <s v="GeForce GTX1050 Ti"/>
  </r>
  <r>
    <x v="13"/>
    <x v="118"/>
    <s v="Gaming"/>
    <x v="1"/>
    <n v="8"/>
    <x v="2"/>
    <n v="3.2"/>
    <x v="102"/>
    <s v="Full HD"/>
    <x v="2"/>
    <x v="2"/>
    <n v="2073600"/>
    <s v="No"/>
    <n v="0"/>
    <s v="Yes"/>
    <s v="No"/>
    <s v="Intel"/>
    <n v="2.8"/>
    <s v="Core i7 7700HQ"/>
    <n v="256"/>
    <n v="1024"/>
    <s v="SSD"/>
    <s v="HDD"/>
    <s v="Nvidia"/>
    <s v="GeForce GTX 1060"/>
  </r>
  <r>
    <x v="13"/>
    <x v="73"/>
    <s v="Ultrabook"/>
    <x v="0"/>
    <n v="8"/>
    <x v="2"/>
    <n v="1.32"/>
    <x v="102"/>
    <s v="Full HD"/>
    <x v="2"/>
    <x v="2"/>
    <n v="2073600"/>
    <s v="No"/>
    <n v="0"/>
    <s v="Yes"/>
    <s v="No"/>
    <s v="Intel"/>
    <n v="2.7"/>
    <s v="Core i7 7500U"/>
    <n v="256"/>
    <n v="0"/>
    <s v="SSD"/>
    <s v="No"/>
    <s v="Intel"/>
    <s v="HD Graphics 620"/>
  </r>
  <r>
    <x v="13"/>
    <x v="223"/>
    <s v="Notebook"/>
    <x v="3"/>
    <n v="8"/>
    <x v="2"/>
    <n v="1.64"/>
    <x v="382"/>
    <s v="Full HD"/>
    <x v="2"/>
    <x v="2"/>
    <n v="2073600"/>
    <s v="No"/>
    <n v="0"/>
    <s v="No"/>
    <s v="No"/>
    <s v="Intel"/>
    <n v="2.6"/>
    <s v="Core i5 7300U"/>
    <n v="256"/>
    <n v="0"/>
    <s v="SSD"/>
    <s v="No"/>
    <s v="Intel"/>
    <s v="HD Graphics 620"/>
  </r>
  <r>
    <x v="13"/>
    <x v="53"/>
    <s v="Notebook"/>
    <x v="1"/>
    <n v="4"/>
    <x v="2"/>
    <n v="1.63"/>
    <x v="83"/>
    <s v="Standard"/>
    <x v="4"/>
    <x v="4"/>
    <n v="1049088"/>
    <s v="No"/>
    <n v="0"/>
    <s v="No"/>
    <s v="No"/>
    <s v="Intel"/>
    <n v="2"/>
    <s v="Core i3 6006U"/>
    <n v="128"/>
    <n v="0"/>
    <s v="SSD"/>
    <s v="No"/>
    <s v="Intel"/>
    <s v="HD Graphics 520"/>
  </r>
  <r>
    <x v="13"/>
    <x v="22"/>
    <s v="Notebook"/>
    <x v="6"/>
    <n v="8"/>
    <x v="4"/>
    <n v="2.8"/>
    <x v="206"/>
    <s v="Full HD"/>
    <x v="2"/>
    <x v="2"/>
    <n v="2073600"/>
    <s v="No"/>
    <n v="0"/>
    <s v="Yes"/>
    <s v="No"/>
    <s v="Intel"/>
    <n v="1.6"/>
    <s v="Core i5 8250U"/>
    <n v="128"/>
    <n v="1024"/>
    <s v="SSD"/>
    <s v="HDD"/>
    <s v="AMD"/>
    <s v="Radeon 530"/>
  </r>
  <r>
    <x v="13"/>
    <x v="209"/>
    <s v="Notebook"/>
    <x v="3"/>
    <n v="8"/>
    <x v="8"/>
    <n v="2.02"/>
    <x v="96"/>
    <s v="Full HD"/>
    <x v="2"/>
    <x v="2"/>
    <n v="2073600"/>
    <s v="No"/>
    <n v="0"/>
    <s v="No"/>
    <s v="No"/>
    <s v="Intel"/>
    <n v="2.2999999999999998"/>
    <s v="Core i5 6200U"/>
    <n v="256"/>
    <n v="0"/>
    <s v="SSD"/>
    <s v="No"/>
    <s v="Intel"/>
    <s v="HD Graphics 520"/>
  </r>
  <r>
    <x v="13"/>
    <x v="8"/>
    <s v="Notebook"/>
    <x v="1"/>
    <n v="4"/>
    <x v="2"/>
    <n v="2.2000000000000002"/>
    <x v="222"/>
    <s v="Full HD"/>
    <x v="2"/>
    <x v="2"/>
    <n v="2073600"/>
    <s v="No"/>
    <n v="0"/>
    <s v="No"/>
    <s v="No"/>
    <s v="Intel"/>
    <n v="2.7"/>
    <s v="Core i7 7500U"/>
    <n v="1024"/>
    <n v="0"/>
    <s v="HDD"/>
    <s v="No"/>
    <s v="Nvidia"/>
    <s v="GeForce 920MX"/>
  </r>
  <r>
    <x v="13"/>
    <x v="29"/>
    <s v="Notebook"/>
    <x v="1"/>
    <n v="8"/>
    <x v="1"/>
    <n v="2.2000000000000002"/>
    <x v="156"/>
    <s v="Standard"/>
    <x v="4"/>
    <x v="4"/>
    <n v="1049088"/>
    <s v="No"/>
    <n v="0"/>
    <s v="No"/>
    <s v="No"/>
    <s v="Intel"/>
    <n v="2"/>
    <s v="Core i3 6006U"/>
    <n v="2048"/>
    <n v="0"/>
    <s v="HDD"/>
    <s v="No"/>
    <s v="Nvidia"/>
    <s v="GeForce 920MX "/>
  </r>
  <r>
    <x v="13"/>
    <x v="6"/>
    <s v="Notebook"/>
    <x v="1"/>
    <n v="4"/>
    <x v="2"/>
    <n v="2.2999999999999998"/>
    <x v="383"/>
    <s v="Full HD"/>
    <x v="2"/>
    <x v="2"/>
    <n v="2073600"/>
    <s v="No"/>
    <n v="0"/>
    <s v="No"/>
    <s v="No"/>
    <s v="Intel"/>
    <n v="2.5"/>
    <s v="Core i5 7200U"/>
    <n v="500"/>
    <n v="0"/>
    <s v="HDD"/>
    <s v="No"/>
    <s v="AMD"/>
    <s v="Radeon R5 M430"/>
  </r>
  <r>
    <x v="13"/>
    <x v="267"/>
    <s v="Notebook"/>
    <x v="1"/>
    <n v="8"/>
    <x v="2"/>
    <n v="1.9"/>
    <x v="384"/>
    <s v="Full HD"/>
    <x v="2"/>
    <x v="2"/>
    <n v="2073600"/>
    <s v="No"/>
    <n v="0"/>
    <s v="No"/>
    <s v="No"/>
    <s v="Intel"/>
    <n v="2.8"/>
    <s v="Core i5 7440HQ"/>
    <n v="256"/>
    <n v="0"/>
    <s v="SSD"/>
    <s v="No"/>
    <s v="Intel"/>
    <s v="HD Graphics 620"/>
  </r>
  <r>
    <x v="13"/>
    <x v="126"/>
    <s v="Gaming"/>
    <x v="6"/>
    <n v="16"/>
    <x v="2"/>
    <n v="4.42"/>
    <x v="385"/>
    <s v="Full HD"/>
    <x v="2"/>
    <x v="2"/>
    <n v="2073600"/>
    <s v="No"/>
    <n v="0"/>
    <s v="Yes"/>
    <s v="No"/>
    <s v="Intel"/>
    <n v="2.8"/>
    <s v="Core i7 7700HQ"/>
    <n v="128"/>
    <n v="1024"/>
    <s v="SSD"/>
    <s v="HDD"/>
    <s v="Nvidia"/>
    <s v="GeForce GTX 1070"/>
  </r>
  <r>
    <x v="14"/>
    <x v="86"/>
    <s v="Notebook"/>
    <x v="1"/>
    <n v="8"/>
    <x v="2"/>
    <n v="2"/>
    <x v="75"/>
    <s v="Full HD"/>
    <x v="2"/>
    <x v="2"/>
    <n v="2073600"/>
    <s v="No"/>
    <n v="0"/>
    <s v="Yes"/>
    <s v="No"/>
    <s v="Intel"/>
    <n v="2.5"/>
    <s v="Core i5 7200U"/>
    <n v="500"/>
    <n v="0"/>
    <s v="HDD"/>
    <s v="No"/>
    <s v="Intel"/>
    <s v="HD Graphics 620"/>
  </r>
  <r>
    <x v="14"/>
    <x v="268"/>
    <s v="Notebook"/>
    <x v="1"/>
    <n v="8"/>
    <x v="2"/>
    <n v="2"/>
    <x v="45"/>
    <s v="4K Ultra HD"/>
    <x v="8"/>
    <x v="8"/>
    <n v="8294400"/>
    <s v="No"/>
    <n v="0"/>
    <s v="Yes"/>
    <s v="No"/>
    <s v="Intel"/>
    <n v="2.7"/>
    <s v="Core i7 7500U"/>
    <n v="256"/>
    <n v="1024"/>
    <s v="SSD"/>
    <s v="HDD"/>
    <s v="Nvidia"/>
    <s v="GeForce GTX 960M"/>
  </r>
  <r>
    <x v="15"/>
    <x v="269"/>
    <s v="Notebook"/>
    <x v="0"/>
    <n v="4"/>
    <x v="2"/>
    <n v="1.2"/>
    <x v="44"/>
    <s v="Full HD"/>
    <x v="2"/>
    <x v="2"/>
    <n v="2073600"/>
    <s v="No"/>
    <n v="0"/>
    <s v="Yes"/>
    <s v="No"/>
    <s v="Intel"/>
    <n v="1.1000000000000001"/>
    <s v="Celeron Quad Core N3450"/>
    <n v="32"/>
    <n v="0"/>
    <s v="SSD"/>
    <s v="No"/>
    <s v="Intel"/>
    <s v="HD Graphics 500"/>
  </r>
  <r>
    <x v="15"/>
    <x v="30"/>
    <s v="Gaming"/>
    <x v="1"/>
    <n v="8"/>
    <x v="2"/>
    <n v="2.2999999999999998"/>
    <x v="82"/>
    <s v="Full HD"/>
    <x v="2"/>
    <x v="2"/>
    <n v="2073600"/>
    <s v="No"/>
    <n v="0"/>
    <s v="Yes"/>
    <s v="No"/>
    <s v="Intel"/>
    <n v="2.5"/>
    <s v="Core i5 7300HQ"/>
    <n v="128"/>
    <n v="1024"/>
    <s v="SSD"/>
    <s v="HDD"/>
    <s v="Nvidia"/>
    <s v="GeForce GTX 1060"/>
  </r>
  <r>
    <x v="15"/>
    <x v="267"/>
    <s v="Notebook"/>
    <x v="1"/>
    <n v="8"/>
    <x v="2"/>
    <n v="1.93"/>
    <x v="298"/>
    <s v="Full HD"/>
    <x v="2"/>
    <x v="2"/>
    <n v="2073600"/>
    <s v="No"/>
    <n v="0"/>
    <s v="No"/>
    <s v="No"/>
    <s v="Intel"/>
    <n v="2.8"/>
    <s v="Core i7 7600U"/>
    <n v="256"/>
    <n v="0"/>
    <s v="SSD"/>
    <s v="No"/>
    <s v="Nvidia"/>
    <s v="GeForce 930MX"/>
  </r>
  <r>
    <x v="15"/>
    <x v="15"/>
    <s v="Notebook"/>
    <x v="1"/>
    <n v="8"/>
    <x v="2"/>
    <n v="2.2000000000000002"/>
    <x v="386"/>
    <s v="Full HD"/>
    <x v="2"/>
    <x v="2"/>
    <n v="2073600"/>
    <s v="No"/>
    <n v="0"/>
    <s v="No"/>
    <s v="No"/>
    <s v="Intel"/>
    <n v="1.6"/>
    <s v="Core i5 8250U"/>
    <n v="256"/>
    <n v="0"/>
    <s v="SSD"/>
    <s v="No"/>
    <s v="AMD"/>
    <s v="Radeon 530"/>
  </r>
  <r>
    <x v="16"/>
    <x v="2"/>
    <s v="Notebook"/>
    <x v="1"/>
    <n v="4"/>
    <x v="2"/>
    <n v="1.86"/>
    <x v="199"/>
    <s v="Full HD"/>
    <x v="2"/>
    <x v="2"/>
    <n v="2073600"/>
    <s v="No"/>
    <n v="0"/>
    <s v="No"/>
    <s v="No"/>
    <s v="Intel"/>
    <n v="1.6"/>
    <s v="Pentium Quad Core N3710"/>
    <n v="256"/>
    <n v="0"/>
    <s v="SSD"/>
    <s v="No"/>
    <s v="Intel"/>
    <s v="HD Graphics 405"/>
  </r>
  <r>
    <x v="16"/>
    <x v="270"/>
    <s v="Gaming"/>
    <x v="6"/>
    <n v="12"/>
    <x v="2"/>
    <n v="2.62"/>
    <x v="148"/>
    <s v="Full HD"/>
    <x v="2"/>
    <x v="2"/>
    <n v="2073600"/>
    <s v="No"/>
    <n v="0"/>
    <s v="No"/>
    <s v="No"/>
    <s v="Intel"/>
    <n v="2.8"/>
    <s v="Core i7 7700HQ"/>
    <n v="1024"/>
    <n v="0"/>
    <s v="HDD"/>
    <s v="No"/>
    <s v="Nvidia"/>
    <s v="GeForce GTX 1060"/>
  </r>
  <r>
    <x v="16"/>
    <x v="271"/>
    <s v="Notebook"/>
    <x v="3"/>
    <n v="8"/>
    <x v="2"/>
    <n v="1.87"/>
    <x v="201"/>
    <s v="Full HD"/>
    <x v="2"/>
    <x v="2"/>
    <n v="2073600"/>
    <s v="No"/>
    <n v="0"/>
    <s v="Yes"/>
    <s v="No"/>
    <s v="Intel"/>
    <n v="2.7"/>
    <s v="Core i7 7500U"/>
    <n v="256"/>
    <n v="0"/>
    <s v="SSD"/>
    <s v="No"/>
    <s v="Nvidia"/>
    <s v="GeForce 940MX"/>
  </r>
  <r>
    <x v="16"/>
    <x v="9"/>
    <s v="Ultrabook"/>
    <x v="0"/>
    <n v="8"/>
    <x v="2"/>
    <n v="1.2"/>
    <x v="102"/>
    <s v="Quad HD+"/>
    <x v="6"/>
    <x v="3"/>
    <n v="5760000"/>
    <s v="Yes"/>
    <n v="1"/>
    <s v="No"/>
    <s v="No"/>
    <s v="Intel"/>
    <n v="1.8"/>
    <s v="Core i7 8550U"/>
    <n v="256"/>
    <n v="0"/>
    <s v="SSD"/>
    <s v="No"/>
    <s v="Intel"/>
    <s v="UHD Graphics 620"/>
  </r>
  <r>
    <x v="16"/>
    <x v="132"/>
    <s v="Notebook"/>
    <x v="3"/>
    <n v="4"/>
    <x v="2"/>
    <n v="1.6"/>
    <x v="387"/>
    <s v="Full HD"/>
    <x v="2"/>
    <x v="2"/>
    <n v="2073600"/>
    <s v="No"/>
    <n v="0"/>
    <s v="No"/>
    <s v="No"/>
    <s v="Intel"/>
    <n v="2"/>
    <s v="Core i3 6006U"/>
    <n v="128"/>
    <n v="0"/>
    <s v="SSD"/>
    <s v="No"/>
    <s v="Intel"/>
    <s v="HD Graphics 520"/>
  </r>
  <r>
    <x v="16"/>
    <x v="272"/>
    <s v="Ultrabook"/>
    <x v="0"/>
    <n v="8"/>
    <x v="2"/>
    <n v="1.34"/>
    <x v="205"/>
    <s v="Quad HD+"/>
    <x v="6"/>
    <x v="3"/>
    <n v="5760000"/>
    <s v="No"/>
    <n v="0"/>
    <s v="Yes"/>
    <s v="No"/>
    <s v="Intel"/>
    <n v="2.7"/>
    <s v="Core i7 7500U"/>
    <n v="256"/>
    <n v="0"/>
    <s v="SSD"/>
    <s v="No"/>
    <s v="Intel"/>
    <s v="HD Graphics 620"/>
  </r>
  <r>
    <x v="16"/>
    <x v="120"/>
    <s v="Gaming"/>
    <x v="1"/>
    <n v="8"/>
    <x v="4"/>
    <n v="2.4"/>
    <x v="388"/>
    <s v="Full HD"/>
    <x v="2"/>
    <x v="2"/>
    <n v="2073600"/>
    <s v="No"/>
    <n v="0"/>
    <s v="No"/>
    <s v="No"/>
    <s v="Intel"/>
    <n v="2.5"/>
    <s v="Core i5 7300HQ"/>
    <n v="1024"/>
    <n v="0"/>
    <s v="HDD"/>
    <s v="No"/>
    <s v="Nvidia"/>
    <s v="GeForce GTX 1050"/>
  </r>
  <r>
    <x v="16"/>
    <x v="273"/>
    <s v="Notebook"/>
    <x v="1"/>
    <n v="4"/>
    <x v="2"/>
    <n v="2"/>
    <x v="93"/>
    <s v="Standard"/>
    <x v="4"/>
    <x v="4"/>
    <n v="1049088"/>
    <s v="No"/>
    <n v="0"/>
    <s v="No"/>
    <s v="No"/>
    <s v="AMD"/>
    <n v="1.8"/>
    <s v="E-Series 7110"/>
    <n v="500"/>
    <n v="0"/>
    <s v="HDD"/>
    <s v="No"/>
    <s v="AMD"/>
    <s v="Radeon R2 Graphics"/>
  </r>
  <r>
    <x v="16"/>
    <x v="23"/>
    <s v="Notebook"/>
    <x v="1"/>
    <n v="4"/>
    <x v="2"/>
    <n v="2.1"/>
    <x v="389"/>
    <s v="Full HD"/>
    <x v="2"/>
    <x v="2"/>
    <n v="2073600"/>
    <s v="No"/>
    <n v="0"/>
    <s v="No"/>
    <s v="No"/>
    <s v="Intel"/>
    <n v="2.4"/>
    <s v="Core i3 7100U"/>
    <n v="128"/>
    <n v="0"/>
    <s v="SSD"/>
    <s v="No"/>
    <s v="Intel"/>
    <s v="HD Graphics 620"/>
  </r>
  <r>
    <x v="16"/>
    <x v="271"/>
    <s v="Notebook"/>
    <x v="3"/>
    <n v="4"/>
    <x v="2"/>
    <n v="1.87"/>
    <x v="390"/>
    <s v="Full HD"/>
    <x v="2"/>
    <x v="2"/>
    <n v="2073600"/>
    <s v="No"/>
    <n v="0"/>
    <s v="No"/>
    <s v="No"/>
    <s v="Intel"/>
    <n v="2.5"/>
    <s v="Core i5 7200U"/>
    <n v="500"/>
    <n v="0"/>
    <s v="HDD"/>
    <s v="No"/>
    <s v="Intel"/>
    <s v="HD Graphics 620"/>
  </r>
  <r>
    <x v="16"/>
    <x v="274"/>
    <s v="Notebook"/>
    <x v="1"/>
    <n v="4"/>
    <x v="1"/>
    <n v="2.15"/>
    <x v="391"/>
    <s v="Full HD"/>
    <x v="2"/>
    <x v="2"/>
    <n v="2073600"/>
    <s v="No"/>
    <n v="0"/>
    <s v="No"/>
    <s v="No"/>
    <s v="Intel"/>
    <n v="2.2999999999999998"/>
    <s v="Core i5 6200U"/>
    <n v="1024"/>
    <n v="0"/>
    <s v="HDD"/>
    <s v="No"/>
    <s v="Intel"/>
    <s v="HD Graphics 520"/>
  </r>
  <r>
    <x v="16"/>
    <x v="2"/>
    <s v="Notebook"/>
    <x v="1"/>
    <n v="4"/>
    <x v="2"/>
    <n v="1.86"/>
    <x v="392"/>
    <s v="Full HD"/>
    <x v="2"/>
    <x v="2"/>
    <n v="2073600"/>
    <s v="No"/>
    <n v="0"/>
    <s v="No"/>
    <s v="No"/>
    <s v="Intel"/>
    <n v="2"/>
    <s v="Core i3 6006U"/>
    <n v="500"/>
    <n v="0"/>
    <s v="HDD"/>
    <s v="No"/>
    <s v="Intel"/>
    <s v="HD Graphics 520"/>
  </r>
  <r>
    <x v="16"/>
    <x v="154"/>
    <s v="Notebook"/>
    <x v="1"/>
    <n v="8"/>
    <x v="2"/>
    <n v="1.99"/>
    <x v="393"/>
    <s v="Full HD"/>
    <x v="2"/>
    <x v="2"/>
    <n v="2073600"/>
    <s v="No"/>
    <n v="0"/>
    <s v="Yes"/>
    <s v="No"/>
    <s v="Intel"/>
    <n v="2.7"/>
    <s v="Core i7 7500U"/>
    <n v="512"/>
    <n v="0"/>
    <s v="SSD"/>
    <s v="No"/>
    <s v="Intel"/>
    <s v="HD Graphics 620"/>
  </r>
  <r>
    <x v="16"/>
    <x v="29"/>
    <s v="Notebook"/>
    <x v="1"/>
    <n v="4"/>
    <x v="2"/>
    <n v="2.2000000000000002"/>
    <x v="18"/>
    <s v="Full HD"/>
    <x v="2"/>
    <x v="2"/>
    <n v="2073600"/>
    <s v="No"/>
    <n v="0"/>
    <s v="No"/>
    <s v="No"/>
    <s v="Intel"/>
    <n v="2"/>
    <s v="Core i3 6006U"/>
    <n v="128"/>
    <n v="0"/>
    <s v="SSD"/>
    <s v="No"/>
    <s v="Intel"/>
    <s v="HD Graphics 520"/>
  </r>
  <r>
    <x v="16"/>
    <x v="267"/>
    <s v="Notebook"/>
    <x v="1"/>
    <n v="8"/>
    <x v="2"/>
    <n v="1.9"/>
    <x v="394"/>
    <s v="Full HD"/>
    <x v="2"/>
    <x v="2"/>
    <n v="2073600"/>
    <s v="No"/>
    <n v="0"/>
    <s v="No"/>
    <s v="No"/>
    <s v="Intel"/>
    <n v="2.5"/>
    <s v="Core i5 7200U"/>
    <n v="256"/>
    <n v="0"/>
    <s v="SSD"/>
    <s v="No"/>
    <s v="Intel"/>
    <s v="HD Graphics 620"/>
  </r>
  <r>
    <x v="16"/>
    <x v="126"/>
    <s v="Gaming"/>
    <x v="6"/>
    <n v="16"/>
    <x v="2"/>
    <n v="4.42"/>
    <x v="395"/>
    <s v="Full HD"/>
    <x v="2"/>
    <x v="2"/>
    <n v="2073600"/>
    <s v="No"/>
    <n v="0"/>
    <s v="Yes"/>
    <s v="No"/>
    <s v="Intel"/>
    <n v="2.8"/>
    <s v="Core i7 7700HQ"/>
    <n v="256"/>
    <n v="1024"/>
    <s v="SSD"/>
    <s v="HDD"/>
    <s v="Nvidia"/>
    <s v="GeForce GTX 1070"/>
  </r>
  <r>
    <x v="16"/>
    <x v="275"/>
    <s v="Notebook"/>
    <x v="6"/>
    <n v="8"/>
    <x v="2"/>
    <n v="2.65"/>
    <x v="396"/>
    <s v="Standard"/>
    <x v="10"/>
    <x v="1"/>
    <n v="1440000"/>
    <s v="No"/>
    <n v="0"/>
    <s v="No"/>
    <s v="No"/>
    <s v="Intel"/>
    <n v="2"/>
    <s v="Core i3 6006U"/>
    <n v="1024"/>
    <n v="0"/>
    <s v="HDD"/>
    <s v="No"/>
    <s v="Intel"/>
    <s v="HD Graphics 520"/>
  </r>
  <r>
    <x v="16"/>
    <x v="17"/>
    <s v="Notebook"/>
    <x v="6"/>
    <n v="8"/>
    <x v="2"/>
    <n v="2.63"/>
    <x v="397"/>
    <s v="Full HD"/>
    <x v="2"/>
    <x v="2"/>
    <n v="2073600"/>
    <s v="No"/>
    <n v="0"/>
    <s v="No"/>
    <s v="No"/>
    <s v="Intel"/>
    <n v="2.7"/>
    <s v="Core i7 7500U"/>
    <n v="1024"/>
    <n v="0"/>
    <s v="HDD"/>
    <s v="No"/>
    <s v="Nvidia"/>
    <s v="GeForce 930MX"/>
  </r>
  <r>
    <x v="16"/>
    <x v="276"/>
    <s v="Notebook"/>
    <x v="1"/>
    <n v="4"/>
    <x v="4"/>
    <n v="2"/>
    <x v="398"/>
    <s v="Standard"/>
    <x v="4"/>
    <x v="4"/>
    <n v="1049088"/>
    <s v="No"/>
    <n v="0"/>
    <s v="No"/>
    <s v="No"/>
    <s v="Intel"/>
    <n v="1.1000000000000001"/>
    <s v="Celeron Dual Core N3350"/>
    <n v="500"/>
    <n v="0"/>
    <s v="HDD"/>
    <s v="No"/>
    <s v="Intel"/>
    <s v="HD Graphics 500"/>
  </r>
  <r>
    <x v="16"/>
    <x v="277"/>
    <s v="Notebook"/>
    <x v="0"/>
    <n v="4"/>
    <x v="2"/>
    <n v="1.35"/>
    <x v="399"/>
    <s v="Full HD"/>
    <x v="2"/>
    <x v="2"/>
    <n v="2073600"/>
    <s v="No"/>
    <n v="0"/>
    <s v="Yes"/>
    <s v="No"/>
    <s v="Intel"/>
    <n v="1.44"/>
    <s v="Atom x5-Z8350"/>
    <n v="32"/>
    <n v="0"/>
    <s v="Flash Storage"/>
    <s v="No"/>
    <s v="Intel"/>
    <s v="HD Graphics"/>
  </r>
  <r>
    <x v="16"/>
    <x v="123"/>
    <s v="Notebook"/>
    <x v="6"/>
    <n v="6"/>
    <x v="2"/>
    <n v="2.8"/>
    <x v="64"/>
    <s v="Standard"/>
    <x v="10"/>
    <x v="1"/>
    <n v="1440000"/>
    <s v="No"/>
    <n v="0"/>
    <s v="No"/>
    <s v="No"/>
    <s v="Intel"/>
    <n v="2.7"/>
    <s v="Core i7 7500U"/>
    <n v="128"/>
    <n v="1024"/>
    <s v="SSD"/>
    <s v="HDD"/>
    <s v="Nvidia"/>
    <s v="GeForce 940MX"/>
  </r>
  <r>
    <x v="16"/>
    <x v="278"/>
    <s v="Notebook"/>
    <x v="1"/>
    <n v="6"/>
    <x v="2"/>
    <n v="1.91"/>
    <x v="400"/>
    <s v="Full HD"/>
    <x v="2"/>
    <x v="2"/>
    <n v="2073600"/>
    <s v="No"/>
    <n v="0"/>
    <s v="Yes"/>
    <s v="No"/>
    <s v="AMD"/>
    <n v="2.5"/>
    <s v="A10-Series A10-9620P"/>
    <n v="128"/>
    <n v="0"/>
    <s v="SSD"/>
    <s v="No"/>
    <s v="AMD"/>
    <s v="Radeon 530"/>
  </r>
  <r>
    <x v="16"/>
    <x v="149"/>
    <s v="Notebook"/>
    <x v="1"/>
    <n v="4"/>
    <x v="2"/>
    <n v="2.1800000000000002"/>
    <x v="401"/>
    <s v="Standard"/>
    <x v="4"/>
    <x v="4"/>
    <n v="1049088"/>
    <s v="No"/>
    <n v="0"/>
    <s v="No"/>
    <s v="No"/>
    <s v="Intel"/>
    <n v="2"/>
    <s v="Core i3 6006U"/>
    <n v="1024"/>
    <n v="0"/>
    <s v="HDD"/>
    <s v="No"/>
    <s v="AMD"/>
    <s v="Radeon R5 M420"/>
  </r>
  <r>
    <x v="16"/>
    <x v="279"/>
    <s v="2 in 1 Convertible"/>
    <x v="5"/>
    <n v="4"/>
    <x v="2"/>
    <n v="1.25"/>
    <x v="93"/>
    <s v="Full HD"/>
    <x v="2"/>
    <x v="2"/>
    <n v="2073600"/>
    <s v="Yes"/>
    <n v="1"/>
    <s v="Yes"/>
    <s v="No"/>
    <s v="Intel"/>
    <n v="2"/>
    <s v="Celeron Dual Core N3350"/>
    <n v="32"/>
    <n v="0"/>
    <s v="Flash Storage"/>
    <s v="No"/>
    <s v="Intel"/>
    <s v="HD Graphics 500"/>
  </r>
  <r>
    <x v="16"/>
    <x v="280"/>
    <s v="Notebook"/>
    <x v="1"/>
    <n v="4"/>
    <x v="2"/>
    <n v="2.0499999999999998"/>
    <x v="402"/>
    <s v="Full HD"/>
    <x v="2"/>
    <x v="2"/>
    <n v="2073600"/>
    <s v="No"/>
    <n v="0"/>
    <s v="No"/>
    <s v="No"/>
    <s v="Intel"/>
    <n v="2.7"/>
    <s v="Core i3 7130U"/>
    <n v="128"/>
    <n v="0"/>
    <s v="SSD"/>
    <s v="No"/>
    <s v="Intel"/>
    <s v="HD Graphics 620"/>
  </r>
  <r>
    <x v="16"/>
    <x v="281"/>
    <s v="Ultrabook"/>
    <x v="0"/>
    <n v="16"/>
    <x v="2"/>
    <n v="1.1599999999999999"/>
    <x v="403"/>
    <s v="Quad HD+"/>
    <x v="6"/>
    <x v="3"/>
    <n v="5760000"/>
    <s v="Yes"/>
    <n v="1"/>
    <s v="Yes"/>
    <s v="No"/>
    <s v="Intel"/>
    <n v="1.2"/>
    <s v="Core M 6Y75"/>
    <n v="512"/>
    <n v="0"/>
    <s v="SSD"/>
    <s v="No"/>
    <s v="Intel"/>
    <s v="HD Graphics 515"/>
  </r>
  <r>
    <x v="16"/>
    <x v="282"/>
    <s v="Notebook"/>
    <x v="6"/>
    <n v="8"/>
    <x v="2"/>
    <n v="3.4"/>
    <x v="209"/>
    <s v="Full HD"/>
    <x v="2"/>
    <x v="2"/>
    <n v="2073600"/>
    <s v="No"/>
    <n v="0"/>
    <s v="Yes"/>
    <s v="No"/>
    <s v="Intel"/>
    <n v="2.8"/>
    <s v="Core i7 7700HQ"/>
    <n v="256"/>
    <n v="0"/>
    <s v="SSD"/>
    <s v="No"/>
    <s v="Nvidia"/>
    <s v="Quadro M620M"/>
  </r>
  <r>
    <x v="16"/>
    <x v="283"/>
    <s v="Notebook"/>
    <x v="1"/>
    <n v="8"/>
    <x v="2"/>
    <n v="2.5"/>
    <x v="171"/>
    <s v="Full HD"/>
    <x v="2"/>
    <x v="2"/>
    <n v="2073600"/>
    <s v="No"/>
    <n v="0"/>
    <s v="No"/>
    <s v="No"/>
    <s v="Intel"/>
    <n v="2.5"/>
    <s v="Core i5 7300HQ"/>
    <n v="128"/>
    <n v="1024"/>
    <s v="SSD"/>
    <s v="HDD"/>
    <s v="Nvidia"/>
    <s v="GeForce GTX 1050"/>
  </r>
  <r>
    <x v="16"/>
    <x v="9"/>
    <s v="Ultrabook"/>
    <x v="0"/>
    <n v="8"/>
    <x v="2"/>
    <n v="1.21"/>
    <x v="370"/>
    <s v="4K Ultra HD"/>
    <x v="8"/>
    <x v="8"/>
    <n v="8294400"/>
    <s v="Yes"/>
    <n v="1"/>
    <s v="Yes"/>
    <s v="No"/>
    <s v="Intel"/>
    <n v="1.6"/>
    <s v="Core i5 8250U"/>
    <n v="128"/>
    <n v="0"/>
    <s v="SSD"/>
    <s v="No"/>
    <s v="Intel"/>
    <s v="UHD Graphics 620"/>
  </r>
  <r>
    <x v="16"/>
    <x v="267"/>
    <s v="Notebook"/>
    <x v="1"/>
    <n v="4"/>
    <x v="2"/>
    <n v="1.93"/>
    <x v="174"/>
    <s v="Standard"/>
    <x v="4"/>
    <x v="4"/>
    <n v="1049088"/>
    <s v="No"/>
    <n v="0"/>
    <s v="No"/>
    <s v="No"/>
    <s v="Intel"/>
    <n v="2.6"/>
    <s v="Core i5 7300U"/>
    <n v="500"/>
    <n v="0"/>
    <s v="HDD"/>
    <s v="No"/>
    <s v="Intel"/>
    <s v="HD Graphics 620"/>
  </r>
  <r>
    <x v="16"/>
    <x v="284"/>
    <s v="Notebook"/>
    <x v="1"/>
    <n v="8"/>
    <x v="2"/>
    <n v="2.2000000000000002"/>
    <x v="239"/>
    <s v="Standard"/>
    <x v="4"/>
    <x v="4"/>
    <n v="1049088"/>
    <s v="No"/>
    <n v="0"/>
    <s v="No"/>
    <s v="No"/>
    <s v="Intel"/>
    <n v="2.5"/>
    <s v="Core i5 7200U"/>
    <n v="1024"/>
    <n v="0"/>
    <s v="HDD"/>
    <s v="No"/>
    <s v="Intel"/>
    <s v="HD Graphics 620"/>
  </r>
  <r>
    <x v="16"/>
    <x v="166"/>
    <s v="Notebook"/>
    <x v="1"/>
    <n v="4"/>
    <x v="2"/>
    <n v="2.2000000000000002"/>
    <x v="133"/>
    <s v="Full HD"/>
    <x v="2"/>
    <x v="2"/>
    <n v="2073600"/>
    <s v="No"/>
    <n v="0"/>
    <s v="No"/>
    <s v="No"/>
    <s v="Intel"/>
    <n v="1.1000000000000001"/>
    <s v="Pentium Quad Core N4200"/>
    <n v="500"/>
    <n v="0"/>
    <s v="HDD"/>
    <s v="No"/>
    <s v="Intel"/>
    <s v="HD Graphics 505"/>
  </r>
  <r>
    <x v="16"/>
    <x v="209"/>
    <s v="Notebook"/>
    <x v="3"/>
    <n v="4"/>
    <x v="2"/>
    <n v="2.02"/>
    <x v="404"/>
    <s v="Standard"/>
    <x v="4"/>
    <x v="4"/>
    <n v="1049088"/>
    <s v="No"/>
    <n v="0"/>
    <s v="No"/>
    <s v="No"/>
    <s v="Intel"/>
    <n v="2.5"/>
    <s v="Core i5 7200U"/>
    <n v="500"/>
    <n v="0"/>
    <s v="HDD"/>
    <s v="No"/>
    <s v="Intel"/>
    <s v="HD Graphics 620"/>
  </r>
  <r>
    <x v="16"/>
    <x v="285"/>
    <s v="Workstation"/>
    <x v="6"/>
    <n v="8"/>
    <x v="2"/>
    <n v="3.14"/>
    <x v="405"/>
    <s v="Standard"/>
    <x v="10"/>
    <x v="1"/>
    <n v="1440000"/>
    <s v="No"/>
    <n v="0"/>
    <s v="No"/>
    <s v="No"/>
    <s v="Intel"/>
    <n v="2.8"/>
    <s v="Core i5 7440HQ"/>
    <n v="500"/>
    <n v="0"/>
    <s v="HDD"/>
    <s v="No"/>
    <s v="Nvidia"/>
    <s v="Quadro M1200"/>
  </r>
  <r>
    <x v="16"/>
    <x v="286"/>
    <s v="Notebook"/>
    <x v="3"/>
    <n v="8"/>
    <x v="2"/>
    <n v="1.94"/>
    <x v="39"/>
    <s v="Standard"/>
    <x v="4"/>
    <x v="4"/>
    <n v="1049088"/>
    <s v="No"/>
    <n v="0"/>
    <s v="No"/>
    <s v="No"/>
    <s v="Intel"/>
    <n v="1.6"/>
    <s v="Pentium Quad Core N3710"/>
    <n v="2048"/>
    <n v="0"/>
    <s v="HDD"/>
    <s v="No"/>
    <s v="Intel"/>
    <s v="HD Graphics 405"/>
  </r>
  <r>
    <x v="16"/>
    <x v="287"/>
    <s v="Notebook"/>
    <x v="1"/>
    <n v="6"/>
    <x v="2"/>
    <n v="1.95"/>
    <x v="244"/>
    <s v="Full HD"/>
    <x v="2"/>
    <x v="2"/>
    <n v="2073600"/>
    <s v="No"/>
    <n v="0"/>
    <s v="Yes"/>
    <s v="No"/>
    <s v="AMD"/>
    <n v="3"/>
    <s v="A9-Series A9-9420"/>
    <n v="256"/>
    <n v="0"/>
    <s v="SSD"/>
    <s v="No"/>
    <s v="AMD"/>
    <s v="Radeon 530"/>
  </r>
  <r>
    <x v="17"/>
    <x v="248"/>
    <s v="Notebook"/>
    <x v="1"/>
    <n v="8"/>
    <x v="2"/>
    <n v="2.2999999999999998"/>
    <x v="406"/>
    <s v="Full HD"/>
    <x v="2"/>
    <x v="2"/>
    <n v="2073600"/>
    <s v="No"/>
    <n v="0"/>
    <s v="No"/>
    <s v="No"/>
    <s v="Intel"/>
    <n v="2.5"/>
    <s v="Core i5 7200U"/>
    <n v="256"/>
    <n v="0"/>
    <s v="SSD"/>
    <s v="No"/>
    <s v="Intel"/>
    <s v="HD Graphics 620"/>
  </r>
  <r>
    <x v="17"/>
    <x v="288"/>
    <s v="Notebook"/>
    <x v="1"/>
    <n v="4"/>
    <x v="2"/>
    <n v="2.0499999999999998"/>
    <x v="407"/>
    <s v="Full HD"/>
    <x v="2"/>
    <x v="2"/>
    <n v="2073600"/>
    <s v="No"/>
    <n v="0"/>
    <s v="No"/>
    <s v="No"/>
    <s v="Intel"/>
    <n v="1.6"/>
    <s v="Core i5 8250U"/>
    <n v="500"/>
    <n v="0"/>
    <s v="HDD"/>
    <s v="No"/>
    <s v="Intel"/>
    <s v="HD Graphics 620"/>
  </r>
  <r>
    <x v="17"/>
    <x v="289"/>
    <s v="Notebook"/>
    <x v="3"/>
    <n v="4"/>
    <x v="2"/>
    <n v="1.4"/>
    <x v="35"/>
    <s v="Full HD"/>
    <x v="2"/>
    <x v="2"/>
    <n v="2073600"/>
    <s v="No"/>
    <n v="0"/>
    <s v="No"/>
    <s v="No"/>
    <s v="Intel"/>
    <n v="1.44"/>
    <s v="Atom x5-Z8350"/>
    <n v="32"/>
    <n v="0"/>
    <s v="SSD"/>
    <s v="No"/>
    <s v="Intel"/>
    <s v="HD Graphics"/>
  </r>
  <r>
    <x v="17"/>
    <x v="290"/>
    <s v="Ultrabook"/>
    <x v="3"/>
    <n v="16"/>
    <x v="2"/>
    <n v="1.24"/>
    <x v="408"/>
    <s v="Full HD"/>
    <x v="2"/>
    <x v="2"/>
    <n v="2073600"/>
    <s v="Yes"/>
    <n v="1"/>
    <s v="No"/>
    <s v="No"/>
    <s v="Intel"/>
    <n v="2.7"/>
    <s v="Core i7 7500U"/>
    <n v="512"/>
    <n v="0"/>
    <s v="SSD"/>
    <s v="No"/>
    <s v="Intel"/>
    <s v="HD Graphics 620"/>
  </r>
  <r>
    <x v="18"/>
    <x v="291"/>
    <s v="Gaming"/>
    <x v="6"/>
    <n v="32"/>
    <x v="2"/>
    <n v="4.5999999999999996"/>
    <x v="409"/>
    <s v="Full HD"/>
    <x v="2"/>
    <x v="2"/>
    <n v="2073600"/>
    <s v="No"/>
    <n v="0"/>
    <s v="Yes"/>
    <s v="No"/>
    <s v="Intel"/>
    <n v="2.7"/>
    <s v="Core i7 6820HK"/>
    <n v="256"/>
    <n v="1024"/>
    <s v="SSD"/>
    <s v="HDD"/>
    <s v="Nvidia"/>
    <s v="GeForce GTX 1070"/>
  </r>
  <r>
    <x v="19"/>
    <x v="292"/>
    <s v="Gaming"/>
    <x v="6"/>
    <n v="16"/>
    <x v="2"/>
    <n v="4.1399999999999997"/>
    <x v="410"/>
    <s v="Full HD"/>
    <x v="2"/>
    <x v="2"/>
    <n v="2073600"/>
    <s v="No"/>
    <n v="0"/>
    <s v="No"/>
    <s v="No"/>
    <s v="Intel"/>
    <n v="2.9"/>
    <s v="Core i7 7820HK"/>
    <n v="512"/>
    <n v="1024"/>
    <s v="SSD"/>
    <s v="HDD"/>
    <s v="Nvidia"/>
    <s v="GeForce GTX 1070"/>
  </r>
  <r>
    <x v="19"/>
    <x v="6"/>
    <s v="Notebook"/>
    <x v="1"/>
    <n v="8"/>
    <x v="4"/>
    <n v="2.2000000000000002"/>
    <x v="411"/>
    <s v="Full HD"/>
    <x v="2"/>
    <x v="2"/>
    <n v="2073600"/>
    <s v="No"/>
    <n v="0"/>
    <s v="No"/>
    <s v="No"/>
    <s v="Intel"/>
    <n v="2.7"/>
    <s v="Core i7 7500U"/>
    <n v="256"/>
    <n v="0"/>
    <s v="SSD"/>
    <s v="No"/>
    <s v="AMD"/>
    <s v="Radeon R5 M430"/>
  </r>
  <r>
    <x v="19"/>
    <x v="269"/>
    <s v="Notebook"/>
    <x v="3"/>
    <n v="4"/>
    <x v="2"/>
    <n v="1.45"/>
    <x v="39"/>
    <s v="Full HD"/>
    <x v="2"/>
    <x v="2"/>
    <n v="2073600"/>
    <s v="No"/>
    <n v="0"/>
    <s v="Yes"/>
    <s v="No"/>
    <s v="Intel"/>
    <n v="1.1000000000000001"/>
    <s v="Celeron Quad Core N3450"/>
    <n v="32"/>
    <n v="0"/>
    <s v="SSD"/>
    <s v="No"/>
    <s v="Intel"/>
    <s v="HD Graphics 500"/>
  </r>
  <r>
    <x v="19"/>
    <x v="267"/>
    <s v="Notebook"/>
    <x v="1"/>
    <n v="8"/>
    <x v="2"/>
    <n v="1.9"/>
    <x v="412"/>
    <s v="Standard"/>
    <x v="4"/>
    <x v="4"/>
    <n v="1049088"/>
    <s v="No"/>
    <n v="0"/>
    <s v="No"/>
    <s v="No"/>
    <s v="Intel"/>
    <n v="2.6"/>
    <s v="Core i5 7300U"/>
    <n v="500"/>
    <n v="0"/>
    <s v="HDD"/>
    <s v="No"/>
    <s v="Intel"/>
    <s v="HD Graphics 620"/>
  </r>
  <r>
    <x v="19"/>
    <x v="33"/>
    <s v="Notebook"/>
    <x v="0"/>
    <n v="4"/>
    <x v="2"/>
    <n v="1.49"/>
    <x v="92"/>
    <s v="Full HD"/>
    <x v="2"/>
    <x v="2"/>
    <n v="2073600"/>
    <s v="No"/>
    <n v="0"/>
    <s v="No"/>
    <s v="No"/>
    <s v="Intel"/>
    <n v="2.4"/>
    <s v="Core i3 7100U"/>
    <n v="128"/>
    <n v="0"/>
    <s v="SSD"/>
    <s v="No"/>
    <s v="Intel"/>
    <s v="HD Graphics 620"/>
  </r>
  <r>
    <x v="19"/>
    <x v="267"/>
    <s v="Notebook"/>
    <x v="1"/>
    <n v="16"/>
    <x v="2"/>
    <n v="1.93"/>
    <x v="413"/>
    <s v="Full HD"/>
    <x v="2"/>
    <x v="2"/>
    <n v="2073600"/>
    <s v="No"/>
    <n v="0"/>
    <s v="No"/>
    <s v="No"/>
    <s v="Intel"/>
    <n v="2.8"/>
    <s v="Core i7 7600U"/>
    <n v="256"/>
    <n v="0"/>
    <s v="SSD"/>
    <s v="No"/>
    <s v="Nvidia"/>
    <s v="GeForce 930MX"/>
  </r>
  <r>
    <x v="19"/>
    <x v="293"/>
    <s v="Netbook"/>
    <x v="5"/>
    <n v="4"/>
    <x v="7"/>
    <n v="1.26"/>
    <x v="414"/>
    <s v="Standard"/>
    <x v="4"/>
    <x v="4"/>
    <n v="1049088"/>
    <s v="No"/>
    <n v="0"/>
    <s v="No"/>
    <s v="No"/>
    <s v="Intel"/>
    <n v="1.6"/>
    <s v="Celeron Dual Core N3060"/>
    <n v="16"/>
    <n v="0"/>
    <s v="Flash Storage"/>
    <s v="No"/>
    <s v="Intel"/>
    <s v="HD Graphics 400"/>
  </r>
  <r>
    <x v="19"/>
    <x v="294"/>
    <s v="Gaming"/>
    <x v="6"/>
    <n v="16"/>
    <x v="2"/>
    <n v="4.5"/>
    <x v="415"/>
    <s v="Full HD"/>
    <x v="2"/>
    <x v="2"/>
    <n v="2073600"/>
    <s v="No"/>
    <n v="0"/>
    <s v="No"/>
    <s v="No"/>
    <s v="Intel"/>
    <n v="2.7"/>
    <s v="Core i7 6820HK"/>
    <n v="128"/>
    <n v="1024"/>
    <s v="SSD"/>
    <s v="HDD"/>
    <s v="Nvidia"/>
    <s v="GeForce GTX 980M"/>
  </r>
  <r>
    <x v="19"/>
    <x v="295"/>
    <s v="Gaming"/>
    <x v="6"/>
    <n v="16"/>
    <x v="2"/>
    <n v="3.78"/>
    <x v="416"/>
    <s v="Full HD"/>
    <x v="2"/>
    <x v="2"/>
    <n v="2073600"/>
    <s v="No"/>
    <n v="0"/>
    <s v="Yes"/>
    <s v="No"/>
    <s v="Intel"/>
    <n v="2.8"/>
    <s v="Core i7 7700HQ"/>
    <n v="256"/>
    <n v="1024"/>
    <s v="SSD"/>
    <s v="HDD"/>
    <s v="Nvidia"/>
    <s v="GeForce GTX 1050"/>
  </r>
  <r>
    <x v="19"/>
    <x v="243"/>
    <s v="Ultrabook"/>
    <x v="3"/>
    <n v="12"/>
    <x v="2"/>
    <n v="1.4"/>
    <x v="417"/>
    <s v="Full HD"/>
    <x v="2"/>
    <x v="2"/>
    <n v="2073600"/>
    <s v="No"/>
    <n v="0"/>
    <s v="Yes"/>
    <s v="No"/>
    <s v="Intel"/>
    <n v="2.6"/>
    <s v="Core i7 6600U"/>
    <n v="256"/>
    <n v="0"/>
    <s v="SSD"/>
    <s v="No"/>
    <s v="Intel"/>
    <s v="HD Graphics 520"/>
  </r>
  <r>
    <x v="19"/>
    <x v="296"/>
    <s v="Notebook"/>
    <x v="1"/>
    <n v="12"/>
    <x v="2"/>
    <n v="2.2000000000000002"/>
    <x v="418"/>
    <s v="Standard"/>
    <x v="4"/>
    <x v="4"/>
    <n v="1049088"/>
    <s v="Yes"/>
    <n v="1"/>
    <s v="No"/>
    <s v="No"/>
    <s v="Intel"/>
    <n v="1.8"/>
    <s v="Core i7 8550U"/>
    <n v="1024"/>
    <n v="0"/>
    <s v="HDD"/>
    <s v="No"/>
    <s v="Intel"/>
    <s v="HD Graphics 620"/>
  </r>
  <r>
    <x v="19"/>
    <x v="30"/>
    <s v="Gaming"/>
    <x v="6"/>
    <n v="8"/>
    <x v="2"/>
    <n v="2.73"/>
    <x v="419"/>
    <s v="Full HD"/>
    <x v="2"/>
    <x v="2"/>
    <n v="2073600"/>
    <s v="No"/>
    <n v="0"/>
    <s v="Yes"/>
    <s v="No"/>
    <s v="Intel"/>
    <n v="2.5"/>
    <s v="Core i5 7300HQ"/>
    <n v="128"/>
    <n v="1024"/>
    <s v="SSD"/>
    <s v="HDD"/>
    <s v="Nvidia"/>
    <s v="GeForce GTX 1060"/>
  </r>
  <r>
    <x v="19"/>
    <x v="297"/>
    <s v="2 in 1 Convertible"/>
    <x v="1"/>
    <n v="8"/>
    <x v="2"/>
    <n v="2.2000000000000002"/>
    <x v="239"/>
    <s v="Standard"/>
    <x v="4"/>
    <x v="4"/>
    <n v="1049088"/>
    <s v="Yes"/>
    <n v="1"/>
    <s v="No"/>
    <s v="No"/>
    <s v="Intel"/>
    <n v="2.5"/>
    <s v="Core i5 7200U"/>
    <n v="1024"/>
    <n v="0"/>
    <s v="HDD"/>
    <s v="No"/>
    <s v="Intel"/>
    <s v="HD Graphics 520"/>
  </r>
  <r>
    <x v="19"/>
    <x v="185"/>
    <s v="Notebook"/>
    <x v="1"/>
    <n v="12"/>
    <x v="2"/>
    <n v="2.2000000000000002"/>
    <x v="64"/>
    <s v="Full HD"/>
    <x v="2"/>
    <x v="2"/>
    <n v="2073600"/>
    <s v="No"/>
    <n v="0"/>
    <s v="No"/>
    <s v="No"/>
    <s v="AMD"/>
    <n v="3.6"/>
    <s v="A12-Series 9720P"/>
    <n v="512"/>
    <n v="0"/>
    <s v="SSD"/>
    <s v="No"/>
    <s v="AMD"/>
    <s v="Radeon 530"/>
  </r>
  <r>
    <x v="19"/>
    <x v="298"/>
    <s v="2 in 1 Convertible"/>
    <x v="5"/>
    <n v="4"/>
    <x v="2"/>
    <n v="1.39"/>
    <x v="420"/>
    <s v="Standard"/>
    <x v="4"/>
    <x v="4"/>
    <n v="1049088"/>
    <s v="Yes"/>
    <n v="1"/>
    <s v="No"/>
    <s v="No"/>
    <s v="Intel"/>
    <n v="1"/>
    <s v="Core M 7Y30"/>
    <n v="128"/>
    <n v="0"/>
    <s v="SSD"/>
    <s v="No"/>
    <s v="Intel"/>
    <s v="HD Graphics 615"/>
  </r>
  <r>
    <x v="19"/>
    <x v="299"/>
    <s v="Notebook"/>
    <x v="1"/>
    <n v="16"/>
    <x v="2"/>
    <n v="2.5"/>
    <x v="217"/>
    <s v="Full HD"/>
    <x v="2"/>
    <x v="2"/>
    <n v="2073600"/>
    <s v="No"/>
    <n v="0"/>
    <s v="No"/>
    <s v="No"/>
    <s v="Intel"/>
    <n v="2.8"/>
    <s v="Core i7 7700HQ"/>
    <n v="128"/>
    <n v="1024"/>
    <s v="SSD"/>
    <s v="HDD"/>
    <s v="Nvidia"/>
    <s v="GeForce GTX 1050"/>
  </r>
  <r>
    <x v="19"/>
    <x v="300"/>
    <s v="Notebook"/>
    <x v="6"/>
    <n v="4"/>
    <x v="1"/>
    <n v="2.8"/>
    <x v="421"/>
    <s v="Full HD"/>
    <x v="2"/>
    <x v="2"/>
    <n v="2073600"/>
    <s v="No"/>
    <n v="0"/>
    <s v="No"/>
    <s v="No"/>
    <s v="Intel"/>
    <n v="2"/>
    <s v="Core i3 6006U"/>
    <n v="500"/>
    <n v="0"/>
    <s v="HDD"/>
    <s v="No"/>
    <s v="Intel"/>
    <s v="HD Graphics 520"/>
  </r>
  <r>
    <x v="19"/>
    <x v="301"/>
    <s v="Notebook"/>
    <x v="1"/>
    <n v="8"/>
    <x v="2"/>
    <n v="2.29"/>
    <x v="156"/>
    <s v="Standard"/>
    <x v="4"/>
    <x v="4"/>
    <n v="1049088"/>
    <s v="No"/>
    <n v="0"/>
    <s v="No"/>
    <s v="No"/>
    <s v="Intel"/>
    <n v="2.2999999999999998"/>
    <s v="Core i3 6100U"/>
    <n v="1024"/>
    <n v="0"/>
    <s v="HDD"/>
    <s v="No"/>
    <s v="Intel"/>
    <s v="HD Graphics 520"/>
  </r>
  <r>
    <x v="19"/>
    <x v="72"/>
    <s v="2 in 1 Convertible"/>
    <x v="0"/>
    <n v="8"/>
    <x v="2"/>
    <n v="1.37"/>
    <x v="422"/>
    <s v="Full HD"/>
    <x v="2"/>
    <x v="2"/>
    <n v="2073600"/>
    <s v="Yes"/>
    <n v="1"/>
    <s v="Yes"/>
    <s v="No"/>
    <s v="Intel"/>
    <n v="2.7"/>
    <s v="Core i7 7500U"/>
    <n v="512"/>
    <n v="0"/>
    <s v="SSD"/>
    <s v="No"/>
    <s v="Intel"/>
    <s v="HD Graphics 620"/>
  </r>
  <r>
    <x v="19"/>
    <x v="217"/>
    <s v="Notebook"/>
    <x v="3"/>
    <n v="8"/>
    <x v="2"/>
    <n v="1.7"/>
    <x v="423"/>
    <s v="Full HD"/>
    <x v="2"/>
    <x v="2"/>
    <n v="2073600"/>
    <s v="No"/>
    <n v="0"/>
    <s v="Yes"/>
    <s v="No"/>
    <s v="Intel"/>
    <n v="2.5"/>
    <s v="Core i5 7300HQ"/>
    <n v="256"/>
    <n v="0"/>
    <s v="SSD"/>
    <s v="No"/>
    <s v="Intel"/>
    <s v="HD Graphics 630"/>
  </r>
  <r>
    <x v="19"/>
    <x v="302"/>
    <s v="2 in 1 Convertible"/>
    <x v="9"/>
    <n v="8"/>
    <x v="2"/>
    <n v="1.34"/>
    <x v="424"/>
    <s v="Full HD"/>
    <x v="2"/>
    <x v="2"/>
    <n v="2073600"/>
    <s v="Yes"/>
    <n v="1"/>
    <s v="No"/>
    <s v="No"/>
    <s v="Intel"/>
    <n v="2.5"/>
    <s v="Core i5 7200U"/>
    <n v="256"/>
    <n v="0"/>
    <s v="SSD"/>
    <s v="No"/>
    <s v="Intel"/>
    <s v="HD Graphics 620"/>
  </r>
  <r>
    <x v="19"/>
    <x v="234"/>
    <s v="Workstation"/>
    <x v="1"/>
    <n v="8"/>
    <x v="2"/>
    <n v="2.06"/>
    <x v="425"/>
    <s v="Full HD"/>
    <x v="2"/>
    <x v="2"/>
    <n v="2073600"/>
    <s v="Yes"/>
    <n v="1"/>
    <s v="No"/>
    <s v="No"/>
    <s v="Intel"/>
    <n v="2.8"/>
    <s v="Core i7 7700HQ"/>
    <n v="256"/>
    <n v="0"/>
    <s v="SSD"/>
    <s v="No"/>
    <s v="Nvidia"/>
    <s v="Quadro M620"/>
  </r>
  <r>
    <x v="19"/>
    <x v="182"/>
    <s v="Notebook"/>
    <x v="1"/>
    <n v="8"/>
    <x v="2"/>
    <n v="1.84"/>
    <x v="426"/>
    <s v="Full HD"/>
    <x v="2"/>
    <x v="2"/>
    <n v="2073600"/>
    <s v="No"/>
    <n v="0"/>
    <s v="No"/>
    <s v="No"/>
    <s v="Intel"/>
    <n v="2.7"/>
    <s v="Core i7 7500U"/>
    <n v="256"/>
    <n v="0"/>
    <s v="SSD"/>
    <s v="No"/>
    <s v="Intel"/>
    <s v="HD Graphics 620"/>
  </r>
  <r>
    <x v="19"/>
    <x v="23"/>
    <s v="Notebook"/>
    <x v="1"/>
    <n v="4"/>
    <x v="2"/>
    <n v="2.1"/>
    <x v="427"/>
    <s v="Standard"/>
    <x v="4"/>
    <x v="4"/>
    <n v="1049088"/>
    <s v="No"/>
    <n v="0"/>
    <s v="No"/>
    <s v="No"/>
    <s v="Intel"/>
    <n v="2.4"/>
    <s v="Core i3 7100U"/>
    <n v="500"/>
    <n v="0"/>
    <s v="HDD"/>
    <s v="No"/>
    <s v="Intel"/>
    <s v="HD Graphics 620"/>
  </r>
  <r>
    <x v="19"/>
    <x v="303"/>
    <s v="Notebook"/>
    <x v="3"/>
    <n v="4"/>
    <x v="2"/>
    <n v="1.6"/>
    <x v="428"/>
    <s v="Full HD"/>
    <x v="2"/>
    <x v="2"/>
    <n v="2073600"/>
    <s v="No"/>
    <n v="0"/>
    <s v="No"/>
    <s v="No"/>
    <s v="Intel"/>
    <n v="1.1000000000000001"/>
    <s v="Celeron Quad Core N3450"/>
    <n v="32"/>
    <n v="0"/>
    <s v="Flash Storage"/>
    <s v="No"/>
    <s v="Intel"/>
    <s v="HD Graphics 500"/>
  </r>
  <r>
    <x v="19"/>
    <x v="304"/>
    <s v="Gaming"/>
    <x v="6"/>
    <n v="16"/>
    <x v="2"/>
    <n v="4.1399999999999997"/>
    <x v="288"/>
    <s v="Full HD"/>
    <x v="2"/>
    <x v="2"/>
    <n v="2073600"/>
    <s v="No"/>
    <n v="0"/>
    <s v="No"/>
    <s v="No"/>
    <s v="Intel"/>
    <n v="2.7"/>
    <s v="Core i7 6820HK"/>
    <n v="128"/>
    <n v="1024"/>
    <s v="SSD"/>
    <s v="HDD"/>
    <s v="Nvidia"/>
    <s v="GeForce GTX 970M"/>
  </r>
  <r>
    <x v="19"/>
    <x v="149"/>
    <s v="Notebook"/>
    <x v="1"/>
    <n v="4"/>
    <x v="4"/>
    <n v="2.1800000000000002"/>
    <x v="429"/>
    <s v="Standard"/>
    <x v="4"/>
    <x v="4"/>
    <n v="1049088"/>
    <s v="No"/>
    <n v="0"/>
    <s v="No"/>
    <s v="No"/>
    <s v="Intel"/>
    <n v="2"/>
    <s v="Core i3 6006U"/>
    <n v="1024"/>
    <n v="0"/>
    <s v="HDD"/>
    <s v="No"/>
    <s v="AMD"/>
    <s v="Radeon R5 M420"/>
  </r>
  <r>
    <x v="19"/>
    <x v="305"/>
    <s v="Gaming"/>
    <x v="1"/>
    <n v="16"/>
    <x v="2"/>
    <n v="1.8"/>
    <x v="430"/>
    <s v="4K Ultra HD"/>
    <x v="8"/>
    <x v="8"/>
    <n v="8294400"/>
    <s v="No"/>
    <n v="0"/>
    <s v="No"/>
    <s v="No"/>
    <s v="Intel"/>
    <n v="2.8"/>
    <s v="Core i7 7700HQ"/>
    <n v="256"/>
    <n v="2048"/>
    <s v="SSD"/>
    <s v="HDD"/>
    <s v="Nvidia"/>
    <s v="GeForce GTX 1060"/>
  </r>
  <r>
    <x v="19"/>
    <x v="306"/>
    <s v="Notebook"/>
    <x v="1"/>
    <n v="8"/>
    <x v="2"/>
    <n v="2.2000000000000002"/>
    <x v="102"/>
    <s v="Full HD"/>
    <x v="2"/>
    <x v="2"/>
    <n v="2073600"/>
    <s v="No"/>
    <n v="0"/>
    <s v="Yes"/>
    <s v="No"/>
    <s v="Intel"/>
    <n v="2.5"/>
    <s v="Core i7 6500U"/>
    <n v="256"/>
    <n v="0"/>
    <s v="SSD"/>
    <s v="No"/>
    <s v="Intel"/>
    <s v="HD Graphics 520"/>
  </r>
  <r>
    <x v="19"/>
    <x v="307"/>
    <s v="Notebook"/>
    <x v="1"/>
    <n v="6"/>
    <x v="2"/>
    <n v="2.4"/>
    <x v="108"/>
    <s v="Full HD"/>
    <x v="2"/>
    <x v="2"/>
    <n v="2073600"/>
    <s v="No"/>
    <n v="0"/>
    <s v="No"/>
    <s v="No"/>
    <s v="Intel"/>
    <n v="2.5"/>
    <s v="Core i5 7200U"/>
    <n v="1024"/>
    <n v="0"/>
    <s v="HDD"/>
    <s v="No"/>
    <s v="Intel"/>
    <s v="HD Graphics 620"/>
  </r>
  <r>
    <x v="19"/>
    <x v="148"/>
    <s v="2 in 1 Convertible"/>
    <x v="1"/>
    <n v="8"/>
    <x v="2"/>
    <n v="2"/>
    <x v="45"/>
    <s v="Full HD"/>
    <x v="2"/>
    <x v="2"/>
    <n v="2073600"/>
    <s v="Yes"/>
    <n v="1"/>
    <s v="Yes"/>
    <s v="No"/>
    <s v="Intel"/>
    <n v="2.8"/>
    <s v="Core i7 7700HQ"/>
    <n v="256"/>
    <n v="0"/>
    <s v="SSD"/>
    <s v="No"/>
    <s v="Intel"/>
    <s v="HD Graphics 630"/>
  </r>
  <r>
    <x v="19"/>
    <x v="308"/>
    <s v="Notebook"/>
    <x v="3"/>
    <n v="4"/>
    <x v="2"/>
    <n v="1.6"/>
    <x v="93"/>
    <s v="Standard"/>
    <x v="4"/>
    <x v="4"/>
    <n v="1049088"/>
    <s v="No"/>
    <n v="0"/>
    <s v="No"/>
    <s v="No"/>
    <s v="Intel"/>
    <n v="1.6"/>
    <s v="Pentium Quad Core N3710"/>
    <n v="128"/>
    <n v="0"/>
    <s v="Flash Storage"/>
    <s v="No"/>
    <s v="Intel"/>
    <s v="HD Graphics 405"/>
  </r>
  <r>
    <x v="19"/>
    <x v="216"/>
    <s v="Notebook"/>
    <x v="1"/>
    <n v="32"/>
    <x v="2"/>
    <n v="2.5"/>
    <x v="431"/>
    <s v="4K Ultra HD"/>
    <x v="8"/>
    <x v="8"/>
    <n v="8294400"/>
    <s v="No"/>
    <n v="0"/>
    <s v="Yes"/>
    <s v="No"/>
    <s v="Intel"/>
    <n v="3.1"/>
    <s v="Xeon E3-1535M v6"/>
    <n v="1024"/>
    <n v="0"/>
    <s v="SSD"/>
    <s v="No"/>
    <s v="Nvidia"/>
    <s v="Quadro M2200M"/>
  </r>
  <r>
    <x v="19"/>
    <x v="309"/>
    <s v="Gaming"/>
    <x v="1"/>
    <n v="16"/>
    <x v="2"/>
    <n v="2.59"/>
    <x v="432"/>
    <s v="Full HD"/>
    <x v="2"/>
    <x v="2"/>
    <n v="2073600"/>
    <s v="No"/>
    <n v="0"/>
    <s v="No"/>
    <s v="No"/>
    <s v="Intel"/>
    <n v="2.6"/>
    <s v="Core i7 6700HQ"/>
    <n v="1024"/>
    <n v="0"/>
    <s v="HDD"/>
    <s v="No"/>
    <s v="Nvidia"/>
    <s v="GeForce GTX 960&lt;U+039C&gt;"/>
  </r>
  <r>
    <x v="19"/>
    <x v="149"/>
    <s v="Notebook"/>
    <x v="1"/>
    <n v="4"/>
    <x v="4"/>
    <n v="2.1800000000000002"/>
    <x v="433"/>
    <s v="Standard"/>
    <x v="4"/>
    <x v="4"/>
    <n v="1049088"/>
    <s v="No"/>
    <n v="0"/>
    <s v="No"/>
    <s v="No"/>
    <s v="Intel"/>
    <n v="2"/>
    <s v="Core i3 6006U"/>
    <n v="1024"/>
    <n v="0"/>
    <s v="HDD"/>
    <s v="No"/>
    <s v="Intel"/>
    <s v="HD Graphics 520"/>
  </r>
  <r>
    <x v="19"/>
    <x v="6"/>
    <s v="Notebook"/>
    <x v="1"/>
    <n v="4"/>
    <x v="4"/>
    <n v="2.25"/>
    <x v="434"/>
    <s v="Standard"/>
    <x v="4"/>
    <x v="4"/>
    <n v="1049088"/>
    <s v="No"/>
    <n v="0"/>
    <s v="No"/>
    <s v="No"/>
    <s v="Intel"/>
    <n v="2"/>
    <s v="Core i3 6006U"/>
    <n v="1024"/>
    <n v="0"/>
    <s v="HDD"/>
    <s v="No"/>
    <s v="Intel"/>
    <s v="HD Graphics 520"/>
  </r>
  <r>
    <x v="19"/>
    <x v="267"/>
    <s v="Notebook"/>
    <x v="1"/>
    <n v="4"/>
    <x v="4"/>
    <n v="1.93"/>
    <x v="130"/>
    <s v="Standard"/>
    <x v="4"/>
    <x v="4"/>
    <n v="1049088"/>
    <s v="No"/>
    <n v="0"/>
    <s v="No"/>
    <s v="No"/>
    <s v="Intel"/>
    <n v="2.6"/>
    <s v="Core i5 7300U"/>
    <n v="500"/>
    <n v="0"/>
    <s v="HDD"/>
    <s v="No"/>
    <s v="Intel"/>
    <s v="HD Graphics 620"/>
  </r>
  <r>
    <x v="19"/>
    <x v="310"/>
    <s v="Gaming"/>
    <x v="6"/>
    <n v="8"/>
    <x v="2"/>
    <n v="3"/>
    <x v="435"/>
    <s v="Full HD"/>
    <x v="2"/>
    <x v="2"/>
    <n v="2073600"/>
    <s v="No"/>
    <n v="0"/>
    <s v="No"/>
    <s v="No"/>
    <s v="Intel"/>
    <n v="2.8"/>
    <s v="Core i7 7700HQ"/>
    <n v="128"/>
    <n v="1024"/>
    <s v="SSD"/>
    <s v="HDD"/>
    <s v="Nvidia"/>
    <s v="GeForce GTX 1050"/>
  </r>
  <r>
    <x v="19"/>
    <x v="149"/>
    <s v="Notebook"/>
    <x v="1"/>
    <n v="4"/>
    <x v="4"/>
    <n v="2.1800000000000002"/>
    <x v="436"/>
    <s v="Full HD"/>
    <x v="2"/>
    <x v="2"/>
    <n v="2073600"/>
    <s v="No"/>
    <n v="0"/>
    <s v="No"/>
    <s v="No"/>
    <s v="Intel"/>
    <n v="2.5"/>
    <s v="Core i5 7200U"/>
    <n v="128"/>
    <n v="0"/>
    <s v="SSD"/>
    <s v="No"/>
    <s v="AMD"/>
    <s v="Radeon R5 M420"/>
  </r>
  <r>
    <x v="19"/>
    <x v="182"/>
    <s v="Ultrabook"/>
    <x v="1"/>
    <n v="8"/>
    <x v="2"/>
    <n v="1.84"/>
    <x v="437"/>
    <s v="Full HD"/>
    <x v="2"/>
    <x v="2"/>
    <n v="2073600"/>
    <s v="No"/>
    <n v="0"/>
    <s v="No"/>
    <s v="No"/>
    <s v="Intel"/>
    <n v="2.7"/>
    <s v="Core i7 7500U"/>
    <n v="512"/>
    <n v="0"/>
    <s v="SSD"/>
    <s v="No"/>
    <s v="Intel"/>
    <s v="HD Graphics 620"/>
  </r>
  <r>
    <x v="19"/>
    <x v="311"/>
    <s v="Gaming"/>
    <x v="1"/>
    <n v="16"/>
    <x v="2"/>
    <n v="2.94"/>
    <x v="438"/>
    <s v="Full HD"/>
    <x v="2"/>
    <x v="2"/>
    <n v="2073600"/>
    <s v="No"/>
    <n v="0"/>
    <s v="No"/>
    <s v="No"/>
    <s v="Intel"/>
    <n v="2.8"/>
    <s v="Core i7 7700HQ"/>
    <n v="256"/>
    <n v="1024"/>
    <s v="SSD"/>
    <s v="HDD"/>
    <s v="Nvidia"/>
    <s v="GeForce GTX 1070"/>
  </r>
  <r>
    <x v="19"/>
    <x v="312"/>
    <s v="2 in 1 Convertible"/>
    <x v="5"/>
    <n v="4"/>
    <x v="7"/>
    <n v="1.25"/>
    <x v="439"/>
    <s v="Standard"/>
    <x v="4"/>
    <x v="4"/>
    <n v="1049088"/>
    <s v="Yes"/>
    <n v="1"/>
    <s v="Yes"/>
    <s v="No"/>
    <s v="Intel"/>
    <n v="1.6"/>
    <s v="Celeron Quad Core N3160"/>
    <n v="32"/>
    <n v="0"/>
    <s v="Flash Storage"/>
    <s v="No"/>
    <s v="Intel"/>
    <s v="HD Graphics 400"/>
  </r>
  <r>
    <x v="19"/>
    <x v="221"/>
    <s v="Notebook"/>
    <x v="3"/>
    <n v="8"/>
    <x v="2"/>
    <n v="2.31"/>
    <x v="440"/>
    <s v="Standard"/>
    <x v="4"/>
    <x v="4"/>
    <n v="1049088"/>
    <s v="No"/>
    <n v="0"/>
    <s v="No"/>
    <s v="No"/>
    <s v="Intel"/>
    <n v="2.6"/>
    <s v="Core i5 7300U"/>
    <n v="256"/>
    <n v="0"/>
    <s v="SSD"/>
    <s v="No"/>
    <s v="Intel"/>
    <s v="HD Graphics 620"/>
  </r>
  <r>
    <x v="19"/>
    <x v="70"/>
    <s v="Notebook"/>
    <x v="3"/>
    <n v="8"/>
    <x v="8"/>
    <n v="1.65"/>
    <x v="441"/>
    <s v="Full HD"/>
    <x v="2"/>
    <x v="2"/>
    <n v="2073600"/>
    <s v="No"/>
    <n v="0"/>
    <s v="No"/>
    <s v="No"/>
    <s v="Intel"/>
    <n v="2.2999999999999998"/>
    <s v="Core i5 6200U"/>
    <n v="256"/>
    <n v="0"/>
    <s v="SSD"/>
    <s v="No"/>
    <s v="Intel"/>
    <s v="HD Graphics 520"/>
  </r>
  <r>
    <x v="19"/>
    <x v="15"/>
    <s v="Notebook"/>
    <x v="1"/>
    <n v="4"/>
    <x v="2"/>
    <n v="2.2000000000000002"/>
    <x v="442"/>
    <s v="Full HD"/>
    <x v="2"/>
    <x v="2"/>
    <n v="2073600"/>
    <s v="No"/>
    <n v="0"/>
    <s v="No"/>
    <s v="No"/>
    <s v="Intel"/>
    <n v="1.6"/>
    <s v="Core i5 8250U"/>
    <n v="1024"/>
    <n v="0"/>
    <s v="HDD"/>
    <s v="No"/>
    <s v="AMD"/>
    <s v="Radeon 530"/>
  </r>
  <r>
    <x v="19"/>
    <x v="284"/>
    <s v="Notebook"/>
    <x v="1"/>
    <n v="8"/>
    <x v="2"/>
    <n v="2.2000000000000002"/>
    <x v="222"/>
    <s v="Standard"/>
    <x v="4"/>
    <x v="4"/>
    <n v="1049088"/>
    <s v="No"/>
    <n v="0"/>
    <s v="No"/>
    <s v="No"/>
    <s v="Intel"/>
    <n v="2.5"/>
    <s v="Core i5 7200U"/>
    <n v="256"/>
    <n v="0"/>
    <s v="SSD"/>
    <s v="No"/>
    <s v="Intel"/>
    <s v="HD Graphics 620"/>
  </r>
  <r>
    <x v="19"/>
    <x v="182"/>
    <s v="Notebook"/>
    <x v="1"/>
    <n v="4"/>
    <x v="8"/>
    <n v="1.88"/>
    <x v="443"/>
    <s v="Standard"/>
    <x v="4"/>
    <x v="4"/>
    <n v="1049088"/>
    <s v="No"/>
    <n v="0"/>
    <s v="No"/>
    <s v="No"/>
    <s v="Intel"/>
    <n v="2.2999999999999998"/>
    <s v="Core i5 6200U"/>
    <n v="500"/>
    <n v="0"/>
    <s v="HDD"/>
    <s v="No"/>
    <s v="Intel"/>
    <s v="HD Graphics 520"/>
  </r>
  <r>
    <x v="19"/>
    <x v="8"/>
    <s v="Notebook"/>
    <x v="1"/>
    <n v="8"/>
    <x v="2"/>
    <n v="2.2000000000000002"/>
    <x v="137"/>
    <s v="Full HD"/>
    <x v="2"/>
    <x v="2"/>
    <n v="2073600"/>
    <s v="No"/>
    <n v="0"/>
    <s v="No"/>
    <s v="No"/>
    <s v="Intel"/>
    <n v="2.7"/>
    <s v="Core i7 7500U"/>
    <n v="1024"/>
    <n v="0"/>
    <s v="HDD"/>
    <s v="No"/>
    <s v="Nvidia"/>
    <s v="GeForce 920MX"/>
  </r>
  <r>
    <x v="19"/>
    <x v="313"/>
    <s v="Notebook"/>
    <x v="3"/>
    <n v="2"/>
    <x v="2"/>
    <n v="1.4"/>
    <x v="444"/>
    <s v="Full HD"/>
    <x v="2"/>
    <x v="2"/>
    <n v="2073600"/>
    <s v="No"/>
    <n v="0"/>
    <s v="No"/>
    <s v="No"/>
    <s v="Intel"/>
    <n v="1.44"/>
    <s v="Atom x5-Z8350"/>
    <n v="32"/>
    <n v="0"/>
    <s v="Flash Storage"/>
    <s v="No"/>
    <s v="Intel"/>
    <s v="HD Graphics"/>
  </r>
  <r>
    <x v="19"/>
    <x v="51"/>
    <s v="Notebook"/>
    <x v="1"/>
    <n v="4"/>
    <x v="1"/>
    <n v="2.2000000000000002"/>
    <x v="445"/>
    <s v="Full HD"/>
    <x v="2"/>
    <x v="2"/>
    <n v="2073600"/>
    <s v="No"/>
    <n v="0"/>
    <s v="No"/>
    <s v="No"/>
    <s v="Intel"/>
    <n v="2.5"/>
    <s v="Core i5 7200U"/>
    <n v="128"/>
    <n v="0"/>
    <s v="SSD"/>
    <s v="No"/>
    <s v="Intel"/>
    <s v="HD Graphics 620"/>
  </r>
  <r>
    <x v="19"/>
    <x v="314"/>
    <s v="2 in 1 Convertible"/>
    <x v="0"/>
    <n v="6"/>
    <x v="2"/>
    <n v="1.5"/>
    <x v="446"/>
    <s v="Full HD"/>
    <x v="2"/>
    <x v="2"/>
    <n v="2073600"/>
    <s v="Yes"/>
    <n v="1"/>
    <s v="No"/>
    <s v="No"/>
    <s v="Intel"/>
    <n v="2.5"/>
    <s v="Core i5 7200U"/>
    <n v="1024"/>
    <n v="0"/>
    <s v="HDD"/>
    <s v="No"/>
    <s v="Intel"/>
    <s v="HD Graphics 620"/>
  </r>
  <r>
    <x v="19"/>
    <x v="110"/>
    <s v="Notebook"/>
    <x v="1"/>
    <n v="8"/>
    <x v="2"/>
    <n v="2"/>
    <x v="447"/>
    <s v="Full HD"/>
    <x v="2"/>
    <x v="2"/>
    <n v="2073600"/>
    <s v="No"/>
    <n v="0"/>
    <s v="No"/>
    <s v="No"/>
    <s v="Intel"/>
    <n v="2.8"/>
    <s v="Core i7 7700HQ"/>
    <n v="256"/>
    <n v="0"/>
    <s v="SSD"/>
    <s v="No"/>
    <s v="Nvidia"/>
    <s v="GeForce GTX 1050"/>
  </r>
  <r>
    <x v="19"/>
    <x v="213"/>
    <s v="Ultrabook"/>
    <x v="3"/>
    <n v="16"/>
    <x v="2"/>
    <n v="1.1000000000000001"/>
    <x v="448"/>
    <s v="Full HD"/>
    <x v="2"/>
    <x v="2"/>
    <n v="2073600"/>
    <s v="No"/>
    <n v="0"/>
    <s v="No"/>
    <s v="No"/>
    <s v="Intel"/>
    <n v="2.7"/>
    <s v="Core i7 7500U"/>
    <n v="512"/>
    <n v="0"/>
    <s v="SSD"/>
    <s v="No"/>
    <s v="Intel"/>
    <s v="HD Graphics 620"/>
  </r>
  <r>
    <x v="19"/>
    <x v="92"/>
    <s v="Gaming"/>
    <x v="1"/>
    <n v="16"/>
    <x v="2"/>
    <n v="2.62"/>
    <x v="449"/>
    <s v="Full HD"/>
    <x v="2"/>
    <x v="2"/>
    <n v="2073600"/>
    <s v="No"/>
    <n v="0"/>
    <s v="No"/>
    <s v="No"/>
    <s v="Intel"/>
    <n v="2.8"/>
    <s v="Core i7 7700HQ"/>
    <n v="256"/>
    <n v="1024"/>
    <s v="SSD"/>
    <s v="HDD"/>
    <s v="Nvidia"/>
    <s v="GeForce GTX 1050 Ti"/>
  </r>
  <r>
    <x v="19"/>
    <x v="315"/>
    <s v="Notebook"/>
    <x v="1"/>
    <n v="4"/>
    <x v="2"/>
    <n v="1.8"/>
    <x v="231"/>
    <s v="Full HD"/>
    <x v="2"/>
    <x v="2"/>
    <n v="2073600"/>
    <s v="No"/>
    <n v="0"/>
    <s v="No"/>
    <s v="No"/>
    <s v="Intel"/>
    <n v="1.6"/>
    <s v="Core i5 8250U"/>
    <n v="256"/>
    <n v="0"/>
    <s v="SSD"/>
    <s v="No"/>
    <s v="Intel"/>
    <s v="UHD Graphics 620"/>
  </r>
  <r>
    <x v="19"/>
    <x v="29"/>
    <s v="Notebook"/>
    <x v="1"/>
    <n v="4"/>
    <x v="2"/>
    <n v="2.2000000000000002"/>
    <x v="232"/>
    <s v="Full HD"/>
    <x v="2"/>
    <x v="2"/>
    <n v="2073600"/>
    <s v="No"/>
    <n v="0"/>
    <s v="No"/>
    <s v="No"/>
    <s v="Intel"/>
    <n v="2"/>
    <s v="Core i3 6006U"/>
    <n v="1024"/>
    <n v="0"/>
    <s v="HDD"/>
    <s v="No"/>
    <s v="Nvidia"/>
    <s v="GeForce 920MX "/>
  </r>
  <r>
    <x v="19"/>
    <x v="316"/>
    <s v="Notebook"/>
    <x v="1"/>
    <n v="8"/>
    <x v="2"/>
    <n v="2"/>
    <x v="76"/>
    <s v="Standard"/>
    <x v="4"/>
    <x v="4"/>
    <n v="1049088"/>
    <s v="No"/>
    <n v="0"/>
    <s v="No"/>
    <s v="No"/>
    <s v="Intel"/>
    <n v="1.1000000000000001"/>
    <s v="Celeron Dual Core N3350"/>
    <n v="1024"/>
    <n v="0"/>
    <s v="HDD"/>
    <s v="No"/>
    <s v="Intel"/>
    <s v="HD Graphics 500"/>
  </r>
  <r>
    <x v="19"/>
    <x v="137"/>
    <s v="Notebook"/>
    <x v="1"/>
    <n v="8"/>
    <x v="2"/>
    <n v="1.99"/>
    <x v="450"/>
    <s v="Full HD"/>
    <x v="2"/>
    <x v="2"/>
    <n v="2073600"/>
    <s v="No"/>
    <n v="0"/>
    <s v="No"/>
    <s v="No"/>
    <s v="Intel"/>
    <n v="2.5"/>
    <s v="Core i5 7300HQ"/>
    <n v="1024"/>
    <n v="0"/>
    <s v="HDD"/>
    <s v="No"/>
    <s v="Nvidia"/>
    <s v="GeForce GTX 1050"/>
  </r>
  <r>
    <x v="19"/>
    <x v="9"/>
    <s v="Ultrabook"/>
    <x v="0"/>
    <n v="8"/>
    <x v="2"/>
    <n v="1.23"/>
    <x v="33"/>
    <s v="Quad HD+"/>
    <x v="6"/>
    <x v="3"/>
    <n v="5760000"/>
    <s v="Yes"/>
    <n v="1"/>
    <s v="No"/>
    <s v="No"/>
    <s v="Intel"/>
    <n v="1.6"/>
    <s v="Core i5 8250U"/>
    <n v="256"/>
    <n v="0"/>
    <s v="SSD"/>
    <s v="No"/>
    <s v="Intel"/>
    <s v="UHD Graphics 620"/>
  </r>
  <r>
    <x v="19"/>
    <x v="317"/>
    <s v="Notebook"/>
    <x v="3"/>
    <n v="2"/>
    <x v="2"/>
    <n v="1.42"/>
    <x v="35"/>
    <s v="Standard"/>
    <x v="4"/>
    <x v="4"/>
    <n v="1049088"/>
    <s v="No"/>
    <n v="0"/>
    <s v="No"/>
    <s v="No"/>
    <s v="Intel"/>
    <n v="1.6"/>
    <s v="Celeron Dual Core N3060"/>
    <n v="32"/>
    <n v="0"/>
    <s v="Flash Storage"/>
    <s v="No"/>
    <s v="Intel"/>
    <s v="HD Graphics 400"/>
  </r>
  <r>
    <x v="19"/>
    <x v="72"/>
    <s v="2 in 1 Convertible"/>
    <x v="0"/>
    <n v="8"/>
    <x v="2"/>
    <n v="1.37"/>
    <x v="451"/>
    <s v="Full HD"/>
    <x v="2"/>
    <x v="2"/>
    <n v="2073600"/>
    <s v="Yes"/>
    <n v="1"/>
    <s v="Yes"/>
    <s v="No"/>
    <s v="Intel"/>
    <n v="2.7"/>
    <s v="Core i7 7500U"/>
    <n v="256"/>
    <n v="0"/>
    <s v="SSD"/>
    <s v="No"/>
    <s v="Intel"/>
    <s v="HD Graphics 620"/>
  </r>
  <r>
    <x v="19"/>
    <x v="110"/>
    <s v="Notebook"/>
    <x v="1"/>
    <n v="16"/>
    <x v="2"/>
    <n v="2.06"/>
    <x v="452"/>
    <s v="4K Ultra HD"/>
    <x v="8"/>
    <x v="8"/>
    <n v="8294400"/>
    <s v="Yes"/>
    <n v="1"/>
    <s v="No"/>
    <s v="No"/>
    <s v="Intel"/>
    <n v="2.8"/>
    <s v="Core i7 7700HQ"/>
    <n v="1024"/>
    <n v="0"/>
    <s v="SSD"/>
    <s v="No"/>
    <s v="Nvidia"/>
    <s v="GeForce GTX 1050"/>
  </r>
  <r>
    <x v="19"/>
    <x v="11"/>
    <s v="Gaming"/>
    <x v="1"/>
    <n v="8"/>
    <x v="2"/>
    <n v="2.5"/>
    <x v="453"/>
    <s v="Full HD"/>
    <x v="2"/>
    <x v="2"/>
    <n v="2073600"/>
    <s v="No"/>
    <n v="0"/>
    <s v="Yes"/>
    <s v="No"/>
    <s v="Intel"/>
    <n v="2.8"/>
    <s v="Core i7 7700HQ"/>
    <n v="128"/>
    <n v="1024"/>
    <s v="SSD"/>
    <s v="HDD"/>
    <s v="Nvidia"/>
    <s v="GeForce GTX 1050M"/>
  </r>
  <r>
    <x v="19"/>
    <x v="318"/>
    <s v="Notebook"/>
    <x v="14"/>
    <n v="8"/>
    <x v="2"/>
    <n v="2.6"/>
    <x v="454"/>
    <s v="Standard"/>
    <x v="10"/>
    <x v="1"/>
    <n v="1440000"/>
    <s v="No"/>
    <n v="0"/>
    <s v="No"/>
    <s v="No"/>
    <s v="AMD"/>
    <n v="3"/>
    <s v="A9-Series 9420"/>
    <n v="1024"/>
    <n v="0"/>
    <s v="HDD"/>
    <s v="No"/>
    <s v="AMD"/>
    <s v="Radeon R5"/>
  </r>
  <r>
    <x v="19"/>
    <x v="151"/>
    <s v="Ultrabook"/>
    <x v="3"/>
    <n v="16"/>
    <x v="2"/>
    <n v="1.1399999999999999"/>
    <x v="455"/>
    <s v="Full HD"/>
    <x v="2"/>
    <x v="2"/>
    <n v="2073600"/>
    <s v="No"/>
    <n v="0"/>
    <s v="Yes"/>
    <s v="No"/>
    <s v="Intel"/>
    <n v="2.7"/>
    <s v="Core i7 7500U"/>
    <n v="512"/>
    <n v="0"/>
    <s v="SSD"/>
    <s v="No"/>
    <s v="Intel"/>
    <s v="HD Graphics 620"/>
  </r>
  <r>
    <x v="19"/>
    <x v="319"/>
    <s v="Gaming"/>
    <x v="1"/>
    <n v="8"/>
    <x v="1"/>
    <n v="2.5"/>
    <x v="456"/>
    <s v="Full HD"/>
    <x v="2"/>
    <x v="2"/>
    <n v="2073600"/>
    <s v="No"/>
    <n v="0"/>
    <s v="Yes"/>
    <s v="No"/>
    <s v="Intel"/>
    <n v="2.8"/>
    <s v="Core i7 7700HQ"/>
    <n v="1024"/>
    <n v="0"/>
    <s v="HDD"/>
    <s v="No"/>
    <s v="Nvidia"/>
    <s v="GeForce GTX 1050 Ti"/>
  </r>
  <r>
    <x v="19"/>
    <x v="320"/>
    <s v="Notebook"/>
    <x v="1"/>
    <n v="4"/>
    <x v="2"/>
    <n v="2.4"/>
    <x v="457"/>
    <s v="Standard"/>
    <x v="4"/>
    <x v="4"/>
    <n v="1049088"/>
    <s v="No"/>
    <n v="0"/>
    <s v="No"/>
    <s v="No"/>
    <s v="Intel"/>
    <n v="2"/>
    <s v="Core i3 6006U"/>
    <n v="500"/>
    <n v="0"/>
    <s v="HDD"/>
    <s v="No"/>
    <s v="Intel"/>
    <s v="HD Graphics 520"/>
  </r>
  <r>
    <x v="19"/>
    <x v="317"/>
    <s v="Notebook"/>
    <x v="3"/>
    <n v="4"/>
    <x v="2"/>
    <n v="1.43"/>
    <x v="458"/>
    <s v="Standard"/>
    <x v="4"/>
    <x v="4"/>
    <n v="1049088"/>
    <s v="No"/>
    <n v="0"/>
    <s v="No"/>
    <s v="No"/>
    <s v="Intel"/>
    <n v="1.6"/>
    <s v="Celeron Dual Core N3060"/>
    <n v="32"/>
    <n v="0"/>
    <s v="Flash Storage"/>
    <s v="No"/>
    <s v="Intel"/>
    <s v="HD Graphics"/>
  </r>
  <r>
    <x v="19"/>
    <x v="5"/>
    <s v="Ultrabook"/>
    <x v="3"/>
    <n v="8"/>
    <x v="2"/>
    <n v="1.8"/>
    <x v="459"/>
    <s v="Full HD"/>
    <x v="2"/>
    <x v="2"/>
    <n v="2073600"/>
    <s v="No"/>
    <n v="0"/>
    <s v="Yes"/>
    <s v="No"/>
    <s v="Intel"/>
    <n v="2.5"/>
    <s v="Core i5 7200U"/>
    <n v="256"/>
    <n v="0"/>
    <s v="SSD"/>
    <s v="No"/>
    <s v="Intel"/>
    <s v="Graphics 620"/>
  </r>
  <r>
    <x v="19"/>
    <x v="114"/>
    <s v="Gaming"/>
    <x v="3"/>
    <n v="16"/>
    <x v="2"/>
    <n v="1.95"/>
    <x v="460"/>
    <s v="Full HD"/>
    <x v="2"/>
    <x v="2"/>
    <n v="2073600"/>
    <s v="No"/>
    <n v="0"/>
    <s v="No"/>
    <s v="No"/>
    <s v="Intel"/>
    <n v="2.8"/>
    <s v="Core i7 7700HQ"/>
    <n v="256"/>
    <n v="0"/>
    <s v="SSD"/>
    <s v="No"/>
    <s v="Nvidia"/>
    <s v="GeForce GTX 1060"/>
  </r>
  <r>
    <x v="19"/>
    <x v="321"/>
    <s v="Notebook"/>
    <x v="0"/>
    <n v="8"/>
    <x v="2"/>
    <n v="1.2"/>
    <x v="461"/>
    <s v="Full HD"/>
    <x v="2"/>
    <x v="2"/>
    <n v="2073600"/>
    <s v="No"/>
    <n v="0"/>
    <s v="No"/>
    <s v="No"/>
    <s v="Intel"/>
    <n v="2.2999999999999998"/>
    <s v="Core i5 6200U"/>
    <n v="256"/>
    <n v="0"/>
    <s v="SSD"/>
    <s v="No"/>
    <s v="Intel"/>
    <s v="HD Graphics 520"/>
  </r>
  <r>
    <x v="19"/>
    <x v="231"/>
    <s v="Ultrabook"/>
    <x v="9"/>
    <n v="8"/>
    <x v="2"/>
    <n v="1.36"/>
    <x v="462"/>
    <s v="Full HD"/>
    <x v="2"/>
    <x v="2"/>
    <n v="2073600"/>
    <s v="No"/>
    <n v="0"/>
    <s v="Yes"/>
    <s v="No"/>
    <s v="Intel"/>
    <n v="2.7"/>
    <s v="Core i7 7500U"/>
    <n v="256"/>
    <n v="0"/>
    <s v="SSD"/>
    <s v="No"/>
    <s v="Intel"/>
    <s v="HD Graphics 620"/>
  </r>
  <r>
    <x v="19"/>
    <x v="322"/>
    <s v="Gaming"/>
    <x v="6"/>
    <n v="32"/>
    <x v="2"/>
    <n v="3.8"/>
    <x v="157"/>
    <s v="Full HD"/>
    <x v="2"/>
    <x v="2"/>
    <n v="2073600"/>
    <s v="No"/>
    <n v="0"/>
    <s v="Yes"/>
    <s v="No"/>
    <s v="Intel"/>
    <n v="2.7"/>
    <s v="Core i7 6820HK"/>
    <n v="512"/>
    <n v="0"/>
    <s v="SSD"/>
    <s v="No"/>
    <s v="Nvidia"/>
    <s v="GeForce GTX 1080"/>
  </r>
  <r>
    <x v="19"/>
    <x v="323"/>
    <s v="Gaming"/>
    <x v="1"/>
    <n v="8"/>
    <x v="4"/>
    <n v="2.4"/>
    <x v="463"/>
    <s v="Full HD"/>
    <x v="2"/>
    <x v="2"/>
    <n v="2073600"/>
    <s v="No"/>
    <n v="0"/>
    <s v="No"/>
    <s v="No"/>
    <s v="Intel"/>
    <n v="2.5"/>
    <s v="Core i5 7300HQ"/>
    <n v="1024"/>
    <n v="0"/>
    <s v="HDD"/>
    <s v="No"/>
    <s v="Nvidia"/>
    <s v="GeForce GTX 1050"/>
  </r>
  <r>
    <x v="19"/>
    <x v="9"/>
    <s v="Ultrabook"/>
    <x v="0"/>
    <n v="8"/>
    <x v="2"/>
    <n v="1.2"/>
    <x v="464"/>
    <s v="Full HD"/>
    <x v="2"/>
    <x v="2"/>
    <n v="2073600"/>
    <s v="No"/>
    <n v="0"/>
    <s v="No"/>
    <s v="No"/>
    <s v="Intel"/>
    <n v="1.6"/>
    <s v="Core i5 8250U"/>
    <n v="256"/>
    <n v="0"/>
    <s v="SSD"/>
    <s v="No"/>
    <s v="Intel"/>
    <s v="UHD Graphics 620"/>
  </r>
  <r>
    <x v="19"/>
    <x v="324"/>
    <s v="Gaming"/>
    <x v="1"/>
    <n v="8"/>
    <x v="2"/>
    <n v="2.2000000000000002"/>
    <x v="465"/>
    <s v="Full HD"/>
    <x v="2"/>
    <x v="2"/>
    <n v="2073600"/>
    <s v="No"/>
    <n v="0"/>
    <s v="No"/>
    <s v="No"/>
    <s v="Intel"/>
    <n v="2.8"/>
    <s v="Core i7 7700HQ"/>
    <n v="128"/>
    <n v="1024"/>
    <s v="SSD"/>
    <s v="HDD"/>
    <s v="Nvidia"/>
    <s v="GeForce GTX 1050 Ti"/>
  </r>
  <r>
    <x v="19"/>
    <x v="2"/>
    <s v="Notebook"/>
    <x v="1"/>
    <n v="4"/>
    <x v="1"/>
    <n v="1.86"/>
    <x v="466"/>
    <s v="Standard"/>
    <x v="4"/>
    <x v="4"/>
    <n v="1049088"/>
    <s v="No"/>
    <n v="0"/>
    <s v="No"/>
    <s v="No"/>
    <s v="Intel"/>
    <n v="2"/>
    <s v="Core i3 6006U"/>
    <n v="500"/>
    <n v="0"/>
    <s v="HDD"/>
    <s v="No"/>
    <s v="Intel"/>
    <s v="HD Graphics 520"/>
  </r>
  <r>
    <x v="19"/>
    <x v="325"/>
    <s v="Notebook"/>
    <x v="1"/>
    <n v="8"/>
    <x v="2"/>
    <n v="2"/>
    <x v="467"/>
    <s v="Full HD"/>
    <x v="2"/>
    <x v="2"/>
    <n v="2073600"/>
    <s v="No"/>
    <n v="0"/>
    <s v="Yes"/>
    <s v="No"/>
    <s v="Intel"/>
    <n v="2.5"/>
    <s v="Core i5 7200U"/>
    <n v="500"/>
    <n v="0"/>
    <s v="HDD"/>
    <s v="No"/>
    <s v="Intel"/>
    <s v="HD Graphics 620"/>
  </r>
  <r>
    <x v="19"/>
    <x v="15"/>
    <s v="Notebook"/>
    <x v="1"/>
    <n v="8"/>
    <x v="2"/>
    <n v="2.2000000000000002"/>
    <x v="459"/>
    <s v="Full HD"/>
    <x v="2"/>
    <x v="2"/>
    <n v="2073600"/>
    <s v="No"/>
    <n v="0"/>
    <s v="No"/>
    <s v="No"/>
    <s v="Intel"/>
    <n v="1.8"/>
    <s v="Core i7 8550U"/>
    <n v="256"/>
    <n v="0"/>
    <s v="SSD"/>
    <s v="No"/>
    <s v="AMD"/>
    <s v="Radeon 530"/>
  </r>
  <r>
    <x v="19"/>
    <x v="15"/>
    <s v="Notebook"/>
    <x v="1"/>
    <n v="16"/>
    <x v="2"/>
    <n v="2.2000000000000002"/>
    <x v="468"/>
    <s v="Full HD"/>
    <x v="2"/>
    <x v="2"/>
    <n v="2073600"/>
    <s v="No"/>
    <n v="0"/>
    <s v="No"/>
    <s v="No"/>
    <s v="Intel"/>
    <n v="1.8"/>
    <s v="Core i7 8550U"/>
    <n v="256"/>
    <n v="2048"/>
    <s v="SSD"/>
    <s v="HDD"/>
    <s v="AMD"/>
    <s v="Radeon 530"/>
  </r>
  <r>
    <x v="19"/>
    <x v="326"/>
    <s v="Gaming"/>
    <x v="1"/>
    <n v="8"/>
    <x v="2"/>
    <n v="3.31"/>
    <x v="469"/>
    <s v="Full HD"/>
    <x v="2"/>
    <x v="2"/>
    <n v="2073600"/>
    <s v="No"/>
    <n v="0"/>
    <s v="Yes"/>
    <s v="No"/>
    <s v="Intel"/>
    <n v="2.6"/>
    <s v="Core i7 6700HQ"/>
    <n v="128"/>
    <n v="1024"/>
    <s v="SSD"/>
    <s v="HDD"/>
    <s v="Nvidia"/>
    <s v="GeForce GTX 960"/>
  </r>
  <r>
    <x v="19"/>
    <x v="126"/>
    <s v="Gaming"/>
    <x v="6"/>
    <n v="32"/>
    <x v="2"/>
    <n v="4.42"/>
    <x v="470"/>
    <s v="4K Ultra HD"/>
    <x v="8"/>
    <x v="8"/>
    <n v="8294400"/>
    <s v="No"/>
    <n v="0"/>
    <s v="Yes"/>
    <s v="No"/>
    <s v="Intel"/>
    <n v="2.8"/>
    <s v="Core i7 7700HQ"/>
    <n v="512"/>
    <n v="1024"/>
    <s v="SSD"/>
    <s v="HDD"/>
    <s v="Nvidia"/>
    <s v="GeForce GTX 1070"/>
  </r>
  <r>
    <x v="19"/>
    <x v="327"/>
    <s v="Notebook"/>
    <x v="3"/>
    <n v="8"/>
    <x v="2"/>
    <n v="1.56"/>
    <x v="471"/>
    <s v="Full HD"/>
    <x v="2"/>
    <x v="2"/>
    <n v="2073600"/>
    <s v="No"/>
    <n v="0"/>
    <s v="No"/>
    <s v="No"/>
    <s v="Intel"/>
    <n v="2.4"/>
    <s v="Core i5 6300U"/>
    <n v="256"/>
    <n v="0"/>
    <s v="SSD"/>
    <s v="No"/>
    <s v="Intel"/>
    <s v="HD Graphics 520"/>
  </r>
  <r>
    <x v="19"/>
    <x v="166"/>
    <s v="Notebook"/>
    <x v="1"/>
    <n v="4"/>
    <x v="2"/>
    <n v="2.2000000000000002"/>
    <x v="472"/>
    <s v="Standard"/>
    <x v="4"/>
    <x v="4"/>
    <n v="1049088"/>
    <s v="No"/>
    <n v="0"/>
    <s v="No"/>
    <s v="No"/>
    <s v="Intel"/>
    <n v="1.1000000000000001"/>
    <s v="Celeron Dual Core N3350"/>
    <n v="500"/>
    <n v="0"/>
    <s v="HDD"/>
    <s v="No"/>
    <s v="Intel"/>
    <s v="HD Graphics 500"/>
  </r>
  <r>
    <x v="19"/>
    <x v="29"/>
    <s v="Notebook"/>
    <x v="1"/>
    <n v="4"/>
    <x v="2"/>
    <n v="2.2000000000000002"/>
    <x v="473"/>
    <s v="Full HD"/>
    <x v="2"/>
    <x v="2"/>
    <n v="2073600"/>
    <s v="No"/>
    <n v="0"/>
    <s v="No"/>
    <s v="No"/>
    <s v="Intel"/>
    <n v="2.2999999999999998"/>
    <s v="Core i5 6200U"/>
    <n v="500"/>
    <n v="0"/>
    <s v="HDD"/>
    <s v="No"/>
    <s v="Intel"/>
    <s v="HD Graphics 520"/>
  </r>
  <r>
    <x v="19"/>
    <x v="328"/>
    <s v="Notebook"/>
    <x v="1"/>
    <n v="6"/>
    <x v="2"/>
    <n v="2.04"/>
    <x v="474"/>
    <s v="Standard"/>
    <x v="2"/>
    <x v="2"/>
    <n v="2073600"/>
    <s v="No"/>
    <n v="0"/>
    <s v="No"/>
    <s v="No"/>
    <s v="Intel"/>
    <n v="2"/>
    <s v="Core i3 6006U"/>
    <n v="1024"/>
    <n v="0"/>
    <s v="HDD"/>
    <s v="No"/>
    <s v="AMD"/>
    <s v="Radeon R5 M430"/>
  </r>
  <r>
    <x v="19"/>
    <x v="329"/>
    <s v="Gaming"/>
    <x v="6"/>
    <n v="8"/>
    <x v="2"/>
    <n v="2.7"/>
    <x v="475"/>
    <s v="Full HD"/>
    <x v="2"/>
    <x v="2"/>
    <n v="2073600"/>
    <s v="No"/>
    <n v="0"/>
    <s v="No"/>
    <s v="No"/>
    <s v="Intel"/>
    <n v="2.8"/>
    <s v="Core i7 7700HQ"/>
    <n v="128"/>
    <n v="1024"/>
    <s v="SSD"/>
    <s v="HDD"/>
    <s v="Nvidia"/>
    <s v="GeForce GTX 1060"/>
  </r>
  <r>
    <x v="19"/>
    <x v="86"/>
    <s v="Notebook"/>
    <x v="1"/>
    <n v="4"/>
    <x v="2"/>
    <n v="2.1"/>
    <x v="138"/>
    <s v="Standard"/>
    <x v="4"/>
    <x v="4"/>
    <n v="1049088"/>
    <s v="No"/>
    <n v="0"/>
    <s v="No"/>
    <s v="No"/>
    <s v="Intel"/>
    <n v="2.1"/>
    <s v="Core i3 6100U"/>
    <n v="128"/>
    <n v="0"/>
    <s v="SSD"/>
    <s v="No"/>
    <s v="Intel"/>
    <s v="HD Graphics 520"/>
  </r>
  <r>
    <x v="19"/>
    <x v="330"/>
    <s v="Notebook"/>
    <x v="1"/>
    <n v="8"/>
    <x v="2"/>
    <n v="2.06"/>
    <x v="66"/>
    <s v="Full HD"/>
    <x v="2"/>
    <x v="2"/>
    <n v="2073600"/>
    <s v="No"/>
    <n v="0"/>
    <s v="No"/>
    <s v="No"/>
    <s v="Intel"/>
    <n v="2.5"/>
    <s v="Core i5 7200U"/>
    <n v="1024"/>
    <n v="0"/>
    <s v="HDD"/>
    <s v="No"/>
    <s v="Intel"/>
    <s v="HD Graphics 620"/>
  </r>
  <r>
    <x v="19"/>
    <x v="331"/>
    <s v="Notebook"/>
    <x v="1"/>
    <n v="8"/>
    <x v="2"/>
    <n v="2.1"/>
    <x v="16"/>
    <s v="Full HD"/>
    <x v="2"/>
    <x v="2"/>
    <n v="2073600"/>
    <s v="No"/>
    <n v="0"/>
    <s v="No"/>
    <s v="No"/>
    <s v="Intel"/>
    <n v="2.7"/>
    <s v="Core i7 7500U"/>
    <n v="1024"/>
    <n v="0"/>
    <s v="HDD"/>
    <s v="No"/>
    <s v="AMD"/>
    <s v="Radeon 530"/>
  </r>
  <r>
    <x v="19"/>
    <x v="332"/>
    <s v="Notebook"/>
    <x v="1"/>
    <n v="8"/>
    <x v="2"/>
    <n v="2"/>
    <x v="476"/>
    <s v="Full HD"/>
    <x v="2"/>
    <x v="2"/>
    <n v="2073600"/>
    <s v="No"/>
    <n v="0"/>
    <s v="Yes"/>
    <s v="No"/>
    <s v="Intel"/>
    <n v="2.5"/>
    <s v="Core i5 7200U"/>
    <n v="256"/>
    <n v="0"/>
    <s v="SSD"/>
    <s v="No"/>
    <s v="Intel"/>
    <s v="HD Graphics 620"/>
  </r>
  <r>
    <x v="19"/>
    <x v="3"/>
    <s v="Notebook"/>
    <x v="1"/>
    <n v="4"/>
    <x v="4"/>
    <n v="2.1"/>
    <x v="477"/>
    <s v="Standard"/>
    <x v="4"/>
    <x v="4"/>
    <n v="1049088"/>
    <s v="No"/>
    <n v="0"/>
    <s v="No"/>
    <s v="No"/>
    <s v="Intel"/>
    <n v="2"/>
    <s v="Core i3 6006U"/>
    <n v="128"/>
    <n v="0"/>
    <s v="SSD"/>
    <s v="No"/>
    <s v="Intel"/>
    <s v="HD Graphics 520"/>
  </r>
  <r>
    <x v="19"/>
    <x v="46"/>
    <s v="Ultrabook"/>
    <x v="8"/>
    <n v="8"/>
    <x v="6"/>
    <n v="1.252"/>
    <x v="478"/>
    <s v="Standard"/>
    <x v="7"/>
    <x v="7"/>
    <n v="3393024"/>
    <s v="Yes"/>
    <n v="1"/>
    <s v="No"/>
    <s v="No"/>
    <s v="Intel"/>
    <n v="2.8"/>
    <s v="Core i7 7600U"/>
    <n v="256"/>
    <n v="0"/>
    <s v="SSD"/>
    <s v="No"/>
    <s v="Intel"/>
    <s v="Iris Plus Graphics 640"/>
  </r>
  <r>
    <x v="19"/>
    <x v="333"/>
    <s v="Notebook"/>
    <x v="1"/>
    <n v="8"/>
    <x v="2"/>
    <n v="1.9"/>
    <x v="479"/>
    <s v="Full HD"/>
    <x v="2"/>
    <x v="2"/>
    <n v="2073600"/>
    <s v="No"/>
    <n v="0"/>
    <s v="No"/>
    <s v="No"/>
    <s v="Intel"/>
    <n v="2.5"/>
    <s v="Core i5 7200U"/>
    <n v="128"/>
    <n v="1024"/>
    <s v="SSD"/>
    <s v="HDD"/>
    <s v="AMD"/>
    <s v="Radeon R5 M430"/>
  </r>
  <r>
    <x v="19"/>
    <x v="334"/>
    <s v="2 in 1 Convertible"/>
    <x v="0"/>
    <n v="8"/>
    <x v="2"/>
    <n v="1.3"/>
    <x v="480"/>
    <s v="Full HD"/>
    <x v="2"/>
    <x v="2"/>
    <n v="2073600"/>
    <s v="Yes"/>
    <n v="1"/>
    <s v="Yes"/>
    <s v="No"/>
    <s v="Intel"/>
    <n v="2.5"/>
    <s v="Core i5 7200U"/>
    <n v="256"/>
    <n v="0"/>
    <s v="SSD"/>
    <s v="No"/>
    <s v="Intel"/>
    <s v="HD Graphics 620"/>
  </r>
  <r>
    <x v="19"/>
    <x v="54"/>
    <s v="Notebook"/>
    <x v="1"/>
    <n v="4"/>
    <x v="2"/>
    <n v="2.2000000000000002"/>
    <x v="93"/>
    <s v="Standard"/>
    <x v="4"/>
    <x v="4"/>
    <n v="1049088"/>
    <s v="No"/>
    <n v="0"/>
    <s v="No"/>
    <s v="No"/>
    <s v="AMD"/>
    <n v="2.2000000000000002"/>
    <s v="E-Series E2-9000"/>
    <n v="128"/>
    <n v="0"/>
    <s v="SSD"/>
    <s v="No"/>
    <s v="AMD"/>
    <s v="Radeon R2 Graphics"/>
  </r>
  <r>
    <x v="19"/>
    <x v="335"/>
    <s v="2 in 1 Convertible"/>
    <x v="3"/>
    <n v="4"/>
    <x v="2"/>
    <n v="1.63"/>
    <x v="79"/>
    <s v="Full HD"/>
    <x v="2"/>
    <x v="2"/>
    <n v="2073600"/>
    <s v="Yes"/>
    <n v="1"/>
    <s v="Yes"/>
    <s v="No"/>
    <s v="Intel"/>
    <n v="2.4"/>
    <s v="Core i3 7100U"/>
    <n v="128"/>
    <n v="0"/>
    <s v="SSD"/>
    <s v="No"/>
    <s v="Nvidia"/>
    <s v="GeForce 940MX"/>
  </r>
  <r>
    <x v="19"/>
    <x v="336"/>
    <s v="Gaming"/>
    <x v="1"/>
    <n v="16"/>
    <x v="2"/>
    <n v="2.4"/>
    <x v="481"/>
    <s v="Full HD"/>
    <x v="2"/>
    <x v="2"/>
    <n v="2073600"/>
    <s v="No"/>
    <n v="0"/>
    <s v="No"/>
    <s v="No"/>
    <s v="Intel"/>
    <n v="2.8"/>
    <s v="Core i7 7700HQ"/>
    <n v="256"/>
    <n v="1024"/>
    <s v="SSD"/>
    <s v="HDD"/>
    <s v="Nvidia"/>
    <s v="GeForce GTX 1050"/>
  </r>
  <r>
    <x v="19"/>
    <x v="213"/>
    <s v="Ultrabook"/>
    <x v="3"/>
    <n v="8"/>
    <x v="2"/>
    <n v="1.1000000000000001"/>
    <x v="468"/>
    <s v="Full HD"/>
    <x v="2"/>
    <x v="2"/>
    <n v="2073600"/>
    <s v="No"/>
    <n v="0"/>
    <s v="No"/>
    <s v="No"/>
    <s v="Intel"/>
    <n v="2.5"/>
    <s v="Core i5 7200U"/>
    <n v="256"/>
    <n v="0"/>
    <s v="SSD"/>
    <s v="No"/>
    <s v="Intel"/>
    <s v="HD Graphics 620"/>
  </r>
  <r>
    <x v="19"/>
    <x v="337"/>
    <s v="2 in 1 Convertible"/>
    <x v="5"/>
    <n v="8"/>
    <x v="7"/>
    <n v="1.4"/>
    <x v="482"/>
    <s v="Standard"/>
    <x v="4"/>
    <x v="4"/>
    <n v="1049088"/>
    <s v="Yes"/>
    <n v="1"/>
    <s v="No"/>
    <s v="No"/>
    <s v="Intel"/>
    <n v="1.1000000000000001"/>
    <s v="Celeron Dual Core N3350"/>
    <n v="64"/>
    <n v="0"/>
    <s v="Flash Storage"/>
    <s v="No"/>
    <s v="Intel"/>
    <s v="HD Graphics 500"/>
  </r>
  <r>
    <x v="19"/>
    <x v="338"/>
    <s v="Ultrabook"/>
    <x v="1"/>
    <n v="8"/>
    <x v="2"/>
    <n v="1.0900000000000001"/>
    <x v="430"/>
    <s v="Full HD"/>
    <x v="2"/>
    <x v="2"/>
    <n v="2073600"/>
    <s v="No"/>
    <n v="0"/>
    <s v="Yes"/>
    <s v="No"/>
    <s v="Intel"/>
    <n v="1.8"/>
    <s v="Core i7 8550U"/>
    <n v="512"/>
    <n v="0"/>
    <s v="SSD"/>
    <s v="No"/>
    <s v="Intel"/>
    <s v="HD Graphics 620"/>
  </r>
  <r>
    <x v="19"/>
    <x v="339"/>
    <s v="Gaming"/>
    <x v="1"/>
    <n v="16"/>
    <x v="2"/>
    <n v="2.5"/>
    <x v="45"/>
    <s v="Full HD"/>
    <x v="2"/>
    <x v="2"/>
    <n v="2073600"/>
    <s v="No"/>
    <n v="0"/>
    <s v="No"/>
    <s v="No"/>
    <s v="Intel"/>
    <n v="2.5"/>
    <s v="Core i5 7300HQ"/>
    <n v="256"/>
    <n v="0"/>
    <s v="SSD"/>
    <s v="No"/>
    <s v="Nvidia"/>
    <s v="GeForce GTX 1050 Ti"/>
  </r>
  <r>
    <x v="19"/>
    <x v="340"/>
    <s v="Gaming"/>
    <x v="1"/>
    <n v="8"/>
    <x v="2"/>
    <n v="2.2000000000000002"/>
    <x v="483"/>
    <s v="Full HD"/>
    <x v="2"/>
    <x v="2"/>
    <n v="2073600"/>
    <s v="No"/>
    <n v="0"/>
    <s v="No"/>
    <s v="No"/>
    <s v="Intel"/>
    <n v="2.5"/>
    <s v="Core i5 7300HQ"/>
    <n v="256"/>
    <n v="0"/>
    <s v="SSD"/>
    <s v="No"/>
    <s v="Nvidia"/>
    <s v="GeForce GTX 1050"/>
  </r>
  <r>
    <x v="19"/>
    <x v="341"/>
    <s v="Notebook"/>
    <x v="1"/>
    <n v="4"/>
    <x v="2"/>
    <n v="1.86"/>
    <x v="472"/>
    <s v="Standard"/>
    <x v="4"/>
    <x v="4"/>
    <n v="1049088"/>
    <s v="No"/>
    <n v="0"/>
    <s v="No"/>
    <s v="No"/>
    <s v="Intel"/>
    <n v="1.1000000000000001"/>
    <s v="Celeron Dual Core N3350"/>
    <n v="128"/>
    <n v="0"/>
    <s v="SSD"/>
    <s v="No"/>
    <s v="Intel"/>
    <s v="HD Graphics 500"/>
  </r>
  <r>
    <x v="19"/>
    <x v="342"/>
    <s v="Gaming"/>
    <x v="1"/>
    <n v="16"/>
    <x v="2"/>
    <n v="3.21"/>
    <x v="484"/>
    <s v="Full HD"/>
    <x v="2"/>
    <x v="2"/>
    <n v="2073600"/>
    <s v="No"/>
    <n v="0"/>
    <s v="No"/>
    <s v="No"/>
    <s v="Intel"/>
    <n v="2.5"/>
    <s v="Core i5 7300HQ"/>
    <n v="128"/>
    <n v="1024"/>
    <s v="SSD"/>
    <s v="HDD"/>
    <s v="Nvidia"/>
    <s v="GeForce GTX 1060"/>
  </r>
  <r>
    <x v="19"/>
    <x v="343"/>
    <s v="Notebook"/>
    <x v="6"/>
    <n v="4"/>
    <x v="2"/>
    <n v="2.5"/>
    <x v="79"/>
    <s v="Full HD"/>
    <x v="2"/>
    <x v="2"/>
    <n v="2073600"/>
    <s v="No"/>
    <n v="0"/>
    <s v="Yes"/>
    <s v="No"/>
    <s v="Intel"/>
    <n v="2"/>
    <s v="Core i3 6006U"/>
    <n v="256"/>
    <n v="0"/>
    <s v="SSD"/>
    <s v="No"/>
    <s v="AMD"/>
    <s v="Radeon R5 520"/>
  </r>
  <r>
    <x v="19"/>
    <x v="344"/>
    <s v="2 in 1 Convertible"/>
    <x v="0"/>
    <n v="8"/>
    <x v="2"/>
    <n v="1.19"/>
    <x v="40"/>
    <s v="Full HD"/>
    <x v="2"/>
    <x v="2"/>
    <n v="2073600"/>
    <s v="Yes"/>
    <n v="1"/>
    <s v="Yes"/>
    <s v="No"/>
    <s v="Intel"/>
    <n v="1.8"/>
    <s v="Core i7 8550U"/>
    <n v="512"/>
    <n v="0"/>
    <s v="SSD"/>
    <s v="No"/>
    <s v="Intel"/>
    <s v="UHD Graphics 620"/>
  </r>
  <r>
    <x v="19"/>
    <x v="342"/>
    <s v="Gaming"/>
    <x v="1"/>
    <n v="16"/>
    <x v="2"/>
    <n v="3.49"/>
    <x v="485"/>
    <s v="Full HD"/>
    <x v="2"/>
    <x v="2"/>
    <n v="2073600"/>
    <s v="No"/>
    <n v="0"/>
    <s v="No"/>
    <s v="No"/>
    <s v="Intel"/>
    <n v="2.9"/>
    <s v="Core i7 7820HK"/>
    <n v="256"/>
    <n v="1024"/>
    <s v="SSD"/>
    <s v="HDD"/>
    <s v="Nvidia"/>
    <s v="GeForce GTX 1070"/>
  </r>
  <r>
    <x v="19"/>
    <x v="2"/>
    <s v="Notebook"/>
    <x v="1"/>
    <n v="4"/>
    <x v="2"/>
    <n v="1.86"/>
    <x v="486"/>
    <s v="Standard"/>
    <x v="4"/>
    <x v="4"/>
    <n v="1049088"/>
    <s v="No"/>
    <n v="0"/>
    <s v="No"/>
    <s v="No"/>
    <s v="Intel"/>
    <n v="2.5"/>
    <s v="Core i5 7200U"/>
    <n v="500"/>
    <n v="0"/>
    <s v="HDD"/>
    <s v="No"/>
    <s v="AMD"/>
    <s v="Radeon 520"/>
  </r>
  <r>
    <x v="19"/>
    <x v="6"/>
    <s v="Notebook"/>
    <x v="1"/>
    <n v="4"/>
    <x v="2"/>
    <n v="2.2000000000000002"/>
    <x v="487"/>
    <s v="Standard"/>
    <x v="4"/>
    <x v="4"/>
    <n v="1049088"/>
    <s v="No"/>
    <n v="0"/>
    <s v="No"/>
    <s v="No"/>
    <s v="Intel"/>
    <n v="2"/>
    <s v="Core i3 6006U"/>
    <n v="1024"/>
    <n v="0"/>
    <s v="HDD"/>
    <s v="No"/>
    <s v="AMD"/>
    <s v="Radeon R5 M430"/>
  </r>
  <r>
    <x v="19"/>
    <x v="345"/>
    <s v="Notebook"/>
    <x v="6"/>
    <n v="6"/>
    <x v="2"/>
    <n v="2.65"/>
    <x v="436"/>
    <s v="Full HD"/>
    <x v="2"/>
    <x v="2"/>
    <n v="2073600"/>
    <s v="No"/>
    <n v="0"/>
    <s v="Yes"/>
    <s v="No"/>
    <s v="AMD"/>
    <n v="2.4"/>
    <s v="A10-Series 9600P"/>
    <n v="2048"/>
    <n v="0"/>
    <s v="HDD"/>
    <s v="No"/>
    <s v="AMD"/>
    <s v="Radeon R7 M440"/>
  </r>
  <r>
    <x v="19"/>
    <x v="346"/>
    <s v="Notebook"/>
    <x v="1"/>
    <n v="4"/>
    <x v="2"/>
    <n v="2.1"/>
    <x v="488"/>
    <s v="Standard"/>
    <x v="4"/>
    <x v="4"/>
    <n v="1049088"/>
    <s v="No"/>
    <n v="0"/>
    <s v="No"/>
    <s v="No"/>
    <s v="Intel"/>
    <n v="1.6"/>
    <s v="Celeron Dual Core 3855U"/>
    <n v="500"/>
    <n v="0"/>
    <s v="HDD"/>
    <s v="No"/>
    <s v="Intel"/>
    <s v="HD Graphics 510"/>
  </r>
  <r>
    <x v="19"/>
    <x v="347"/>
    <s v="Notebook"/>
    <x v="3"/>
    <n v="4"/>
    <x v="7"/>
    <n v="1.45"/>
    <x v="273"/>
    <s v="Standard"/>
    <x v="4"/>
    <x v="4"/>
    <n v="1049088"/>
    <s v="No"/>
    <n v="0"/>
    <s v="No"/>
    <s v="No"/>
    <s v="Intel"/>
    <n v="1.6"/>
    <s v="Celeron Dual Core 3855U"/>
    <n v="32"/>
    <n v="0"/>
    <s v="Flash Storage"/>
    <s v="No"/>
    <s v="Intel"/>
    <s v="HD Graphics 510"/>
  </r>
  <r>
    <x v="19"/>
    <x v="40"/>
    <s v="Notebook"/>
    <x v="3"/>
    <n v="4"/>
    <x v="2"/>
    <n v="1.7"/>
    <x v="79"/>
    <s v="Full HD"/>
    <x v="2"/>
    <x v="2"/>
    <n v="2073600"/>
    <s v="No"/>
    <n v="0"/>
    <s v="No"/>
    <s v="No"/>
    <s v="Intel"/>
    <n v="2.5"/>
    <s v="Core i5 7200U"/>
    <n v="256"/>
    <n v="0"/>
    <s v="SSD"/>
    <s v="No"/>
    <s v="Intel"/>
    <s v="HD Graphics 620"/>
  </r>
  <r>
    <x v="19"/>
    <x v="285"/>
    <s v="Workstation"/>
    <x v="6"/>
    <n v="8"/>
    <x v="2"/>
    <n v="3.14"/>
    <x v="489"/>
    <s v="Full HD"/>
    <x v="2"/>
    <x v="2"/>
    <n v="2073600"/>
    <s v="No"/>
    <n v="0"/>
    <s v="No"/>
    <s v="No"/>
    <s v="Intel"/>
    <n v="2.8"/>
    <s v="Core i7 7700HQ"/>
    <n v="500"/>
    <n v="0"/>
    <s v="HDD"/>
    <s v="No"/>
    <s v="Nvidia"/>
    <s v="Quadro M1200"/>
  </r>
  <r>
    <x v="19"/>
    <x v="151"/>
    <s v="2 in 1 Convertible"/>
    <x v="3"/>
    <n v="8"/>
    <x v="2"/>
    <n v="1.42"/>
    <x v="490"/>
    <s v="Standard"/>
    <x v="0"/>
    <x v="5"/>
    <n v="3686400"/>
    <s v="Yes"/>
    <n v="1"/>
    <s v="No"/>
    <s v="No"/>
    <s v="Intel"/>
    <n v="2.7"/>
    <s v="Core i7 7500U"/>
    <n v="256"/>
    <n v="0"/>
    <s v="SSD"/>
    <s v="No"/>
    <s v="Intel"/>
    <s v="HD Graphics 620"/>
  </r>
  <r>
    <x v="19"/>
    <x v="86"/>
    <s v="Notebook"/>
    <x v="0"/>
    <n v="8"/>
    <x v="2"/>
    <n v="1.5"/>
    <x v="491"/>
    <s v="Full HD"/>
    <x v="2"/>
    <x v="2"/>
    <n v="2073600"/>
    <s v="No"/>
    <n v="0"/>
    <s v="Yes"/>
    <s v="No"/>
    <s v="Intel"/>
    <n v="2.5"/>
    <s v="Core i5 7200U"/>
    <n v="256"/>
    <n v="0"/>
    <s v="SSD"/>
    <s v="No"/>
    <s v="Intel"/>
    <s v="HD Graphics 620"/>
  </r>
  <r>
    <x v="19"/>
    <x v="348"/>
    <s v="Netbook"/>
    <x v="5"/>
    <n v="4"/>
    <x v="2"/>
    <n v="1.4"/>
    <x v="329"/>
    <s v="Standard"/>
    <x v="4"/>
    <x v="4"/>
    <n v="1049088"/>
    <s v="No"/>
    <n v="0"/>
    <s v="No"/>
    <s v="No"/>
    <s v="Intel"/>
    <n v="1.6"/>
    <s v="Celeron Dual Core N3050"/>
    <n v="32"/>
    <n v="0"/>
    <s v="Flash Storage"/>
    <s v="No"/>
    <s v="Intel"/>
    <s v="HD Graphics"/>
  </r>
  <r>
    <x v="19"/>
    <x v="139"/>
    <s v="2 in 1 Convertible"/>
    <x v="3"/>
    <n v="16"/>
    <x v="2"/>
    <n v="1.38"/>
    <x v="179"/>
    <s v="Full HD"/>
    <x v="2"/>
    <x v="2"/>
    <n v="2073600"/>
    <s v="Yes"/>
    <n v="1"/>
    <s v="No"/>
    <s v="No"/>
    <s v="Intel"/>
    <n v="2.7"/>
    <s v="Core i7 7500U"/>
    <n v="512"/>
    <n v="0"/>
    <s v="SSD"/>
    <s v="No"/>
    <s v="Intel"/>
    <s v="HD Graphics 620"/>
  </r>
  <r>
    <x v="19"/>
    <x v="349"/>
    <s v="2 in 1 Convertible"/>
    <x v="9"/>
    <n v="4"/>
    <x v="7"/>
    <n v="1.2"/>
    <x v="492"/>
    <s v="Full HD"/>
    <x v="2"/>
    <x v="2"/>
    <n v="2073600"/>
    <s v="Yes"/>
    <n v="1"/>
    <s v="No"/>
    <s v="No"/>
    <s v="Intel"/>
    <n v="0.9"/>
    <s v="Core M M3-6Y30"/>
    <n v="64"/>
    <n v="0"/>
    <s v="Flash Storage"/>
    <s v="No"/>
    <s v="Intel"/>
    <s v="HD Graphics 515"/>
  </r>
  <r>
    <x v="19"/>
    <x v="350"/>
    <s v="Ultrabook"/>
    <x v="0"/>
    <n v="16"/>
    <x v="2"/>
    <n v="1.36"/>
    <x v="493"/>
    <s v="Full HD"/>
    <x v="2"/>
    <x v="2"/>
    <n v="2073600"/>
    <s v="Yes"/>
    <n v="1"/>
    <s v="No"/>
    <s v="No"/>
    <s v="Intel"/>
    <n v="2.5"/>
    <s v="Core i7 6500U"/>
    <n v="512"/>
    <n v="0"/>
    <s v="SSD"/>
    <s v="No"/>
    <s v="Intel"/>
    <s v="HD Graphics 520"/>
  </r>
  <r>
    <x v="19"/>
    <x v="351"/>
    <s v="Notebook"/>
    <x v="1"/>
    <n v="4"/>
    <x v="2"/>
    <n v="2.1"/>
    <x v="83"/>
    <s v="Full HD"/>
    <x v="2"/>
    <x v="2"/>
    <n v="2073600"/>
    <s v="No"/>
    <n v="0"/>
    <s v="Yes"/>
    <s v="No"/>
    <s v="Intel"/>
    <n v="2.7"/>
    <s v="Core i7 7500U"/>
    <n v="500"/>
    <n v="0"/>
    <s v="HDD"/>
    <s v="No"/>
    <s v="AMD"/>
    <s v="Radeon 530"/>
  </r>
  <r>
    <x v="19"/>
    <x v="91"/>
    <s v="Gaming"/>
    <x v="1"/>
    <n v="8"/>
    <x v="2"/>
    <n v="2.56"/>
    <x v="23"/>
    <s v="Full HD"/>
    <x v="2"/>
    <x v="2"/>
    <n v="2073600"/>
    <s v="No"/>
    <n v="0"/>
    <s v="No"/>
    <s v="No"/>
    <s v="Intel"/>
    <n v="2.5"/>
    <s v="Core i5 7300HQ"/>
    <n v="1024"/>
    <n v="0"/>
    <s v="HDD"/>
    <s v="No"/>
    <s v="Nvidia"/>
    <s v="GeForce GTX 1050"/>
  </r>
  <r>
    <x v="19"/>
    <x v="54"/>
    <s v="Notebook"/>
    <x v="1"/>
    <n v="4"/>
    <x v="2"/>
    <n v="2.2000000000000002"/>
    <x v="76"/>
    <s v="Full HD"/>
    <x v="2"/>
    <x v="2"/>
    <n v="2073600"/>
    <s v="No"/>
    <n v="0"/>
    <s v="No"/>
    <s v="No"/>
    <s v="AMD"/>
    <n v="2.9"/>
    <s v="A9-Series 9420"/>
    <n v="256"/>
    <n v="0"/>
    <s v="SSD"/>
    <s v="No"/>
    <s v="AMD"/>
    <s v="Radeon 530"/>
  </r>
  <r>
    <x v="19"/>
    <x v="185"/>
    <s v="Notebook"/>
    <x v="1"/>
    <n v="8"/>
    <x v="2"/>
    <n v="2.2000000000000002"/>
    <x v="494"/>
    <s v="Standard"/>
    <x v="4"/>
    <x v="4"/>
    <n v="1049088"/>
    <s v="No"/>
    <n v="0"/>
    <s v="No"/>
    <s v="No"/>
    <s v="AMD"/>
    <n v="3.6"/>
    <s v="A12-Series 9720P"/>
    <n v="1024"/>
    <n v="0"/>
    <s v="HDD"/>
    <s v="No"/>
    <s v="AMD"/>
    <s v="Radeon R7"/>
  </r>
  <r>
    <x v="19"/>
    <x v="352"/>
    <s v="Notebook"/>
    <x v="1"/>
    <n v="4"/>
    <x v="2"/>
    <n v="2.1"/>
    <x v="495"/>
    <s v="Full HD"/>
    <x v="2"/>
    <x v="2"/>
    <n v="2073600"/>
    <s v="No"/>
    <n v="0"/>
    <s v="No"/>
    <s v="No"/>
    <s v="Intel"/>
    <n v="2.5"/>
    <s v="Core i5 7200U"/>
    <n v="1024"/>
    <n v="1024"/>
    <s v="HDD"/>
    <s v="HDD"/>
    <s v="Intel"/>
    <s v="HD Graphics 620"/>
  </r>
  <r>
    <x v="19"/>
    <x v="353"/>
    <s v="Notebook"/>
    <x v="1"/>
    <n v="4"/>
    <x v="1"/>
    <n v="1.9"/>
    <x v="457"/>
    <s v="Standard"/>
    <x v="4"/>
    <x v="4"/>
    <n v="1049088"/>
    <s v="No"/>
    <n v="0"/>
    <s v="No"/>
    <s v="No"/>
    <s v="Intel"/>
    <n v="2"/>
    <s v="Core i3 6006U"/>
    <n v="500"/>
    <n v="0"/>
    <s v="HDD"/>
    <s v="No"/>
    <s v="Intel"/>
    <s v="HD Graphics 520"/>
  </r>
  <r>
    <x v="19"/>
    <x v="262"/>
    <s v="Notebook"/>
    <x v="1"/>
    <n v="8"/>
    <x v="2"/>
    <n v="2.1800000000000002"/>
    <x v="496"/>
    <s v="Full HD"/>
    <x v="2"/>
    <x v="2"/>
    <n v="2073600"/>
    <s v="No"/>
    <n v="0"/>
    <s v="No"/>
    <s v="No"/>
    <s v="Intel"/>
    <n v="2.5"/>
    <s v="Core i5 7200U"/>
    <n v="256"/>
    <n v="0"/>
    <s v="SSD"/>
    <s v="No"/>
    <s v="Intel"/>
    <s v="HD Graphics 620"/>
  </r>
  <r>
    <x v="19"/>
    <x v="60"/>
    <s v="2 in 1 Convertible"/>
    <x v="0"/>
    <n v="8"/>
    <x v="2"/>
    <n v="1.6"/>
    <x v="21"/>
    <s v="Full HD"/>
    <x v="2"/>
    <x v="2"/>
    <n v="2073600"/>
    <s v="Yes"/>
    <n v="1"/>
    <s v="Yes"/>
    <s v="No"/>
    <s v="Intel"/>
    <n v="1.6"/>
    <s v="Core i5 8250U"/>
    <n v="256"/>
    <n v="0"/>
    <s v="SSD"/>
    <s v="No"/>
    <s v="Intel"/>
    <s v="UHD Graphics 620"/>
  </r>
  <r>
    <x v="19"/>
    <x v="354"/>
    <s v="Workstation"/>
    <x v="1"/>
    <n v="16"/>
    <x v="8"/>
    <n v="2.1800000000000002"/>
    <x v="497"/>
    <s v="Full HD"/>
    <x v="2"/>
    <x v="2"/>
    <n v="2073600"/>
    <s v="No"/>
    <n v="0"/>
    <s v="No"/>
    <s v="No"/>
    <s v="Intel"/>
    <n v="2.5"/>
    <s v="Core i7 6500U"/>
    <n v="512"/>
    <n v="0"/>
    <s v="SSD"/>
    <s v="No"/>
    <s v="Nvidia"/>
    <s v="Quadro M520M"/>
  </r>
  <r>
    <x v="19"/>
    <x v="355"/>
    <s v="Notebook"/>
    <x v="3"/>
    <n v="8"/>
    <x v="2"/>
    <n v="1.8"/>
    <x v="293"/>
    <s v="Full HD"/>
    <x v="2"/>
    <x v="2"/>
    <n v="2073600"/>
    <s v="No"/>
    <n v="0"/>
    <s v="No"/>
    <s v="No"/>
    <s v="Intel"/>
    <n v="2.2999999999999998"/>
    <s v="Core i5 6300HQ"/>
    <n v="256"/>
    <n v="0"/>
    <s v="SSD"/>
    <s v="No"/>
    <s v="Intel"/>
    <s v="HD Graphics 520"/>
  </r>
  <r>
    <x v="19"/>
    <x v="356"/>
    <s v="Notebook"/>
    <x v="6"/>
    <n v="6"/>
    <x v="2"/>
    <n v="2.71"/>
    <x v="498"/>
    <s v="Full HD"/>
    <x v="2"/>
    <x v="2"/>
    <n v="2073600"/>
    <s v="No"/>
    <n v="0"/>
    <s v="Yes"/>
    <s v="No"/>
    <s v="AMD"/>
    <n v="2.5"/>
    <s v="A10-Series 9620P"/>
    <n v="2048"/>
    <n v="0"/>
    <s v="HDD"/>
    <s v="No"/>
    <s v="AMD"/>
    <s v="Radeon 530"/>
  </r>
  <r>
    <x v="19"/>
    <x v="11"/>
    <s v="Gaming"/>
    <x v="1"/>
    <n v="8"/>
    <x v="2"/>
    <n v="2.5"/>
    <x v="91"/>
    <s v="Full HD"/>
    <x v="2"/>
    <x v="2"/>
    <n v="2073600"/>
    <s v="No"/>
    <n v="0"/>
    <s v="Yes"/>
    <s v="No"/>
    <s v="Intel"/>
    <n v="2.8"/>
    <s v="Core i7 7700HQ"/>
    <n v="128"/>
    <n v="1024"/>
    <s v="SSD"/>
    <s v="HDD"/>
    <s v="Nvidia"/>
    <s v="GeForce GTX 1050 Ti"/>
  </r>
  <r>
    <x v="19"/>
    <x v="223"/>
    <s v="Notebook"/>
    <x v="3"/>
    <n v="8"/>
    <x v="4"/>
    <n v="1.64"/>
    <x v="65"/>
    <s v="Full HD"/>
    <x v="2"/>
    <x v="2"/>
    <n v="2073600"/>
    <s v="No"/>
    <n v="0"/>
    <s v="No"/>
    <s v="No"/>
    <s v="Intel"/>
    <n v="2.8"/>
    <s v="Core i5 7440HQ"/>
    <n v="256"/>
    <n v="0"/>
    <s v="SSD"/>
    <s v="No"/>
    <s v="Nvidia"/>
    <s v="GeForce 930MX"/>
  </r>
  <r>
    <x v="19"/>
    <x v="262"/>
    <s v="Notebook"/>
    <x v="1"/>
    <n v="8"/>
    <x v="4"/>
    <n v="1.98"/>
    <x v="359"/>
    <s v="Full HD"/>
    <x v="2"/>
    <x v="2"/>
    <n v="2073600"/>
    <s v="No"/>
    <n v="0"/>
    <s v="No"/>
    <s v="No"/>
    <s v="Intel"/>
    <n v="2.5"/>
    <s v="Core i5 7200U"/>
    <n v="1024"/>
    <n v="0"/>
    <s v="HDD"/>
    <s v="No"/>
    <s v="Intel"/>
    <s v="HD Graphics 620"/>
  </r>
  <r>
    <x v="19"/>
    <x v="197"/>
    <s v="Notebook"/>
    <x v="3"/>
    <n v="4"/>
    <x v="2"/>
    <n v="1.5"/>
    <x v="499"/>
    <s v="Full HD"/>
    <x v="2"/>
    <x v="2"/>
    <n v="2073600"/>
    <s v="No"/>
    <n v="0"/>
    <s v="No"/>
    <s v="No"/>
    <s v="Intel"/>
    <n v="1.1000000000000001"/>
    <s v="Celeron Dual Core N3350"/>
    <n v="32"/>
    <n v="0"/>
    <s v="Flash Storage"/>
    <s v="No"/>
    <s v="Intel"/>
    <s v="HD Graphics 500"/>
  </r>
  <r>
    <x v="19"/>
    <x v="267"/>
    <s v="Notebook"/>
    <x v="1"/>
    <n v="16"/>
    <x v="2"/>
    <n v="1.93"/>
    <x v="500"/>
    <s v="Full HD"/>
    <x v="2"/>
    <x v="2"/>
    <n v="2073600"/>
    <s v="No"/>
    <n v="0"/>
    <s v="No"/>
    <s v="No"/>
    <s v="Intel"/>
    <n v="2.6"/>
    <s v="Core i5 7300U"/>
    <n v="512"/>
    <n v="0"/>
    <s v="SSD"/>
    <s v="No"/>
    <s v="Intel"/>
    <s v="HD Graphics 620"/>
  </r>
  <r>
    <x v="19"/>
    <x v="271"/>
    <s v="Notebook"/>
    <x v="3"/>
    <n v="8"/>
    <x v="2"/>
    <n v="1.87"/>
    <x v="501"/>
    <s v="Full HD"/>
    <x v="2"/>
    <x v="2"/>
    <n v="2073600"/>
    <s v="No"/>
    <n v="0"/>
    <s v="Yes"/>
    <s v="No"/>
    <s v="Intel"/>
    <n v="2.5"/>
    <s v="Core i5 7200U"/>
    <n v="256"/>
    <n v="0"/>
    <s v="SSD"/>
    <s v="No"/>
    <s v="Nvidia"/>
    <s v="GeForce 920MX"/>
  </r>
  <r>
    <x v="19"/>
    <x v="267"/>
    <s v="Notebook"/>
    <x v="1"/>
    <n v="8"/>
    <x v="2"/>
    <n v="1.9"/>
    <x v="235"/>
    <s v="Full HD"/>
    <x v="2"/>
    <x v="2"/>
    <n v="2073600"/>
    <s v="No"/>
    <n v="0"/>
    <s v="No"/>
    <s v="No"/>
    <s v="Intel"/>
    <n v="2.6"/>
    <s v="Core i5 7300U"/>
    <n v="256"/>
    <n v="0"/>
    <s v="SSD"/>
    <s v="No"/>
    <s v="Intel"/>
    <s v="HD Graphics 620"/>
  </r>
  <r>
    <x v="19"/>
    <x v="357"/>
    <s v="Notebook"/>
    <x v="1"/>
    <n v="4"/>
    <x v="2"/>
    <n v="2.19"/>
    <x v="499"/>
    <s v="Standard"/>
    <x v="4"/>
    <x v="4"/>
    <n v="1049088"/>
    <s v="No"/>
    <n v="0"/>
    <s v="No"/>
    <s v="No"/>
    <s v="AMD"/>
    <n v="2"/>
    <s v="A6-Series 7310"/>
    <n v="500"/>
    <n v="0"/>
    <s v="HDD"/>
    <s v="No"/>
    <s v="AMD"/>
    <s v="Radeon R4"/>
  </r>
  <r>
    <x v="19"/>
    <x v="358"/>
    <s v="Notebook"/>
    <x v="3"/>
    <n v="4"/>
    <x v="2"/>
    <n v="1.4"/>
    <x v="371"/>
    <s v="Full HD"/>
    <x v="2"/>
    <x v="6"/>
    <n v="2304000"/>
    <s v="No"/>
    <n v="0"/>
    <s v="Yes"/>
    <s v="No"/>
    <s v="Intel"/>
    <n v="1.92"/>
    <s v="Atom Z8350"/>
    <n v="32"/>
    <n v="0"/>
    <s v="HDD"/>
    <s v="No"/>
    <s v="Intel"/>
    <s v="HD Graphics 400"/>
  </r>
  <r>
    <x v="19"/>
    <x v="17"/>
    <s v="Notebook"/>
    <x v="6"/>
    <n v="8"/>
    <x v="2"/>
    <n v="2.63"/>
    <x v="502"/>
    <s v="Full HD"/>
    <x v="2"/>
    <x v="2"/>
    <n v="2073600"/>
    <s v="No"/>
    <n v="0"/>
    <s v="No"/>
    <s v="No"/>
    <s v="Intel"/>
    <n v="2.7"/>
    <s v="Core i7 7500U"/>
    <n v="256"/>
    <n v="0"/>
    <s v="SSD"/>
    <s v="No"/>
    <s v="Nvidia"/>
    <s v="GeForce 930MX"/>
  </r>
  <r>
    <x v="19"/>
    <x v="151"/>
    <s v="Ultrabook"/>
    <x v="3"/>
    <n v="8"/>
    <x v="2"/>
    <n v="1.17"/>
    <x v="503"/>
    <s v="Quad HD+"/>
    <x v="0"/>
    <x v="5"/>
    <n v="3686400"/>
    <s v="No"/>
    <n v="0"/>
    <s v="Yes"/>
    <s v="No"/>
    <s v="Intel"/>
    <n v="2.5"/>
    <s v="Core i7 6500U"/>
    <n v="512"/>
    <n v="0"/>
    <s v="SSD"/>
    <s v="No"/>
    <s v="Intel"/>
    <s v="HD Graphics 520"/>
  </r>
  <r>
    <x v="19"/>
    <x v="335"/>
    <s v="2 in 1 Convertible"/>
    <x v="0"/>
    <n v="8"/>
    <x v="2"/>
    <n v="1.58"/>
    <x v="504"/>
    <s v="Standard"/>
    <x v="4"/>
    <x v="4"/>
    <n v="1049088"/>
    <s v="Yes"/>
    <n v="1"/>
    <s v="Yes"/>
    <s v="No"/>
    <s v="Intel"/>
    <n v="2.5"/>
    <s v="Core i5 7200U"/>
    <n v="256"/>
    <n v="0"/>
    <s v="SSD"/>
    <s v="No"/>
    <s v="Intel"/>
    <s v="HD Graphics 620"/>
  </r>
  <r>
    <x v="19"/>
    <x v="230"/>
    <s v="Ultrabook"/>
    <x v="3"/>
    <n v="8"/>
    <x v="2"/>
    <n v="1.32"/>
    <x v="40"/>
    <s v="Full HD"/>
    <x v="2"/>
    <x v="2"/>
    <n v="2073600"/>
    <s v="No"/>
    <n v="0"/>
    <s v="Yes"/>
    <s v="No"/>
    <s v="Intel"/>
    <n v="2.5"/>
    <s v="Core i5 7200U"/>
    <n v="256"/>
    <n v="0"/>
    <s v="SSD"/>
    <s v="No"/>
    <s v="Intel"/>
    <s v="HD Graphics 620"/>
  </r>
  <r>
    <x v="19"/>
    <x v="126"/>
    <s v="Gaming"/>
    <x v="6"/>
    <n v="32"/>
    <x v="2"/>
    <n v="4.3600000000000003"/>
    <x v="505"/>
    <s v="4K Ultra HD"/>
    <x v="8"/>
    <x v="8"/>
    <n v="8294400"/>
    <s v="No"/>
    <n v="0"/>
    <s v="No"/>
    <s v="No"/>
    <s v="Intel"/>
    <n v="2.8"/>
    <s v="Core i7 7700HQ"/>
    <n v="1024"/>
    <n v="1024"/>
    <s v="SSD"/>
    <s v="HDD"/>
    <s v="Nvidia"/>
    <s v="GeForce GTX 1070"/>
  </r>
  <r>
    <x v="19"/>
    <x v="178"/>
    <s v="Gaming"/>
    <x v="6"/>
    <n v="8"/>
    <x v="2"/>
    <n v="2.7"/>
    <x v="506"/>
    <s v="Full HD"/>
    <x v="2"/>
    <x v="2"/>
    <n v="2073600"/>
    <s v="No"/>
    <n v="0"/>
    <s v="No"/>
    <s v="No"/>
    <s v="Intel"/>
    <n v="2.8"/>
    <s v="Core i7 7700HQ"/>
    <n v="128"/>
    <n v="1024"/>
    <s v="SSD"/>
    <s v="HDD"/>
    <s v="Nvidia"/>
    <s v="GeForce GTX 1050 Ti"/>
  </r>
  <r>
    <x v="19"/>
    <x v="359"/>
    <s v="Notebook"/>
    <x v="1"/>
    <n v="4"/>
    <x v="1"/>
    <n v="1.9"/>
    <x v="507"/>
    <s v="Standard"/>
    <x v="4"/>
    <x v="4"/>
    <n v="1049088"/>
    <s v="No"/>
    <n v="0"/>
    <s v="No"/>
    <s v="No"/>
    <s v="Intel"/>
    <n v="2.5"/>
    <s v="Core i5 7200U"/>
    <n v="1024"/>
    <n v="0"/>
    <s v="HDD"/>
    <s v="No"/>
    <s v="Intel"/>
    <s v="HD Graphics 620"/>
  </r>
  <r>
    <x v="19"/>
    <x v="15"/>
    <s v="Notebook"/>
    <x v="1"/>
    <n v="8"/>
    <x v="2"/>
    <n v="2.2000000000000002"/>
    <x v="92"/>
    <s v="Full HD"/>
    <x v="2"/>
    <x v="2"/>
    <n v="2073600"/>
    <s v="No"/>
    <n v="0"/>
    <s v="No"/>
    <s v="No"/>
    <s v="Intel"/>
    <n v="1.6"/>
    <s v="Core i5 8250U"/>
    <n v="128"/>
    <n v="1024"/>
    <s v="SSD"/>
    <s v="HDD"/>
    <s v="AMD"/>
    <s v="Radeon 530"/>
  </r>
  <r>
    <x v="19"/>
    <x v="360"/>
    <s v="2 in 1 Convertible"/>
    <x v="0"/>
    <n v="4"/>
    <x v="2"/>
    <n v="1.71"/>
    <x v="244"/>
    <s v="Full HD"/>
    <x v="2"/>
    <x v="2"/>
    <n v="2073600"/>
    <s v="Yes"/>
    <n v="1"/>
    <s v="No"/>
    <s v="No"/>
    <s v="Intel"/>
    <n v="2.4"/>
    <s v="Core i3 7100U"/>
    <n v="1024"/>
    <n v="0"/>
    <s v="HDD"/>
    <s v="No"/>
    <s v="Intel"/>
    <s v="HD Graphics 620"/>
  </r>
  <r>
    <x v="19"/>
    <x v="79"/>
    <s v="Notebook"/>
    <x v="1"/>
    <n v="8"/>
    <x v="4"/>
    <n v="2.3199999999999998"/>
    <x v="508"/>
    <s v="Standard"/>
    <x v="4"/>
    <x v="4"/>
    <n v="1049088"/>
    <s v="No"/>
    <n v="0"/>
    <s v="No"/>
    <s v="No"/>
    <s v="Intel"/>
    <n v="2.5"/>
    <s v="Core i5 7200U"/>
    <n v="1024"/>
    <n v="0"/>
    <s v="HDD"/>
    <s v="No"/>
    <s v="AMD"/>
    <s v="Radeon R7 M445"/>
  </r>
  <r>
    <x v="19"/>
    <x v="361"/>
    <s v="Notebook"/>
    <x v="1"/>
    <n v="4"/>
    <x v="2"/>
    <n v="2.1"/>
    <x v="154"/>
    <s v="Full HD"/>
    <x v="2"/>
    <x v="2"/>
    <n v="2073600"/>
    <s v="No"/>
    <n v="0"/>
    <s v="No"/>
    <s v="No"/>
    <s v="AMD"/>
    <n v="3"/>
    <s v="A9-Series 9420"/>
    <n v="1024"/>
    <n v="0"/>
    <s v="HDD"/>
    <s v="No"/>
    <s v="AMD"/>
    <s v="Radeon 520"/>
  </r>
  <r>
    <x v="19"/>
    <x v="362"/>
    <s v="Gaming"/>
    <x v="6"/>
    <n v="16"/>
    <x v="2"/>
    <n v="4.2"/>
    <x v="509"/>
    <s v="Full HD"/>
    <x v="2"/>
    <x v="2"/>
    <n v="2073600"/>
    <s v="No"/>
    <n v="0"/>
    <s v="Yes"/>
    <s v="No"/>
    <s v="Intel"/>
    <n v="2.6"/>
    <s v="Core i7 6700HQ"/>
    <n v="128"/>
    <n v="1024"/>
    <s v="SSD"/>
    <s v="HDD"/>
    <s v="Nvidia"/>
    <s v="GeForce GTX 1060"/>
  </r>
  <r>
    <x v="19"/>
    <x v="6"/>
    <s v="Notebook"/>
    <x v="1"/>
    <n v="12"/>
    <x v="2"/>
    <n v="2.25"/>
    <x v="244"/>
    <s v="Standard"/>
    <x v="4"/>
    <x v="4"/>
    <n v="1049088"/>
    <s v="No"/>
    <n v="0"/>
    <s v="No"/>
    <s v="No"/>
    <s v="Intel"/>
    <n v="2.5"/>
    <s v="Core i5 7200U"/>
    <n v="1024"/>
    <n v="0"/>
    <s v="HDD"/>
    <s v="No"/>
    <s v="Intel"/>
    <s v="HD Graphics 620"/>
  </r>
  <r>
    <x v="19"/>
    <x v="363"/>
    <s v="Notebook"/>
    <x v="1"/>
    <n v="6"/>
    <x v="2"/>
    <n v="2.1"/>
    <x v="510"/>
    <s v="Full HD"/>
    <x v="2"/>
    <x v="2"/>
    <n v="2073600"/>
    <s v="No"/>
    <n v="0"/>
    <s v="No"/>
    <s v="No"/>
    <s v="AMD"/>
    <n v="3"/>
    <s v="A9-Series A9-9420"/>
    <n v="128"/>
    <n v="1024"/>
    <s v="SSD"/>
    <s v="HDD"/>
    <s v="AMD"/>
    <s v="Radeon 520"/>
  </r>
  <r>
    <x v="19"/>
    <x v="364"/>
    <s v="Notebook"/>
    <x v="1"/>
    <n v="4"/>
    <x v="2"/>
    <n v="2.4"/>
    <x v="208"/>
    <s v="Standard"/>
    <x v="4"/>
    <x v="4"/>
    <n v="1049088"/>
    <s v="No"/>
    <n v="0"/>
    <s v="No"/>
    <s v="No"/>
    <s v="Intel"/>
    <n v="2.5"/>
    <s v="Core i5 7200U"/>
    <n v="500"/>
    <n v="0"/>
    <s v="HDD"/>
    <s v="No"/>
    <s v="Intel"/>
    <s v="HD Graphics 620"/>
  </r>
  <r>
    <x v="19"/>
    <x v="172"/>
    <s v="Notebook"/>
    <x v="0"/>
    <n v="8"/>
    <x v="2"/>
    <n v="1.44"/>
    <x v="511"/>
    <s v="Full HD"/>
    <x v="2"/>
    <x v="2"/>
    <n v="2073600"/>
    <s v="No"/>
    <n v="0"/>
    <s v="Yes"/>
    <s v="No"/>
    <s v="Intel"/>
    <n v="2.5"/>
    <s v="Core i5 7200U"/>
    <n v="256"/>
    <n v="0"/>
    <s v="SSD"/>
    <s v="No"/>
    <s v="Intel"/>
    <s v="HD Graphics 620"/>
  </r>
  <r>
    <x v="19"/>
    <x v="365"/>
    <s v="Notebook"/>
    <x v="1"/>
    <n v="4"/>
    <x v="2"/>
    <n v="1.85"/>
    <x v="164"/>
    <s v="Full HD"/>
    <x v="2"/>
    <x v="2"/>
    <n v="2073600"/>
    <s v="No"/>
    <n v="0"/>
    <s v="No"/>
    <s v="No"/>
    <s v="Intel"/>
    <n v="2.7"/>
    <s v="Core i7 7500U"/>
    <n v="1024"/>
    <n v="0"/>
    <s v="HDD"/>
    <s v="No"/>
    <s v="Intel"/>
    <s v="HD Graphics 620"/>
  </r>
  <r>
    <x v="19"/>
    <x v="188"/>
    <s v="Workstation"/>
    <x v="1"/>
    <n v="16"/>
    <x v="2"/>
    <n v="2.6"/>
    <x v="512"/>
    <s v="Full HD"/>
    <x v="2"/>
    <x v="2"/>
    <n v="2073600"/>
    <s v="No"/>
    <n v="0"/>
    <s v="No"/>
    <s v="No"/>
    <s v="Intel"/>
    <n v="2.8"/>
    <s v="Core i7 7700HQ"/>
    <n v="256"/>
    <n v="0"/>
    <s v="SSD"/>
    <s v="No"/>
    <s v="Nvidia"/>
    <s v="Quadro M2200"/>
  </r>
  <r>
    <x v="19"/>
    <x v="13"/>
    <s v="2 in 1 Convertible"/>
    <x v="0"/>
    <n v="8"/>
    <x v="2"/>
    <n v="1.55"/>
    <x v="24"/>
    <s v="Full HD"/>
    <x v="2"/>
    <x v="2"/>
    <n v="2073600"/>
    <s v="Yes"/>
    <n v="1"/>
    <s v="No"/>
    <s v="No"/>
    <s v="Intel"/>
    <n v="1.6"/>
    <s v="Core i5 8250U"/>
    <n v="1024"/>
    <n v="0"/>
    <s v="HDD"/>
    <s v="No"/>
    <s v="Intel"/>
    <s v="UHD Graphics 620"/>
  </r>
  <r>
    <x v="19"/>
    <x v="305"/>
    <s v="Gaming"/>
    <x v="1"/>
    <n v="16"/>
    <x v="2"/>
    <n v="1.8"/>
    <x v="513"/>
    <s v="Full HD"/>
    <x v="2"/>
    <x v="2"/>
    <n v="2073600"/>
    <s v="No"/>
    <n v="0"/>
    <s v="No"/>
    <s v="No"/>
    <s v="Intel"/>
    <n v="2.8"/>
    <s v="Core i7 7700HQ"/>
    <n v="256"/>
    <n v="1024"/>
    <s v="SSD"/>
    <s v="HDD"/>
    <s v="Nvidia"/>
    <s v="GeForce GTX 1060"/>
  </r>
  <r>
    <x v="19"/>
    <x v="233"/>
    <s v="Notebook"/>
    <x v="1"/>
    <n v="4"/>
    <x v="2"/>
    <n v="2.4"/>
    <x v="514"/>
    <s v="Standard"/>
    <x v="4"/>
    <x v="4"/>
    <n v="1049088"/>
    <s v="No"/>
    <n v="0"/>
    <s v="No"/>
    <s v="No"/>
    <s v="Intel"/>
    <n v="2"/>
    <s v="Core i3 6006U"/>
    <n v="500"/>
    <n v="0"/>
    <s v="HDD"/>
    <s v="No"/>
    <s v="Intel"/>
    <s v="HD Graphics 520"/>
  </r>
  <r>
    <x v="19"/>
    <x v="366"/>
    <s v="Notebook"/>
    <x v="1"/>
    <n v="8"/>
    <x v="2"/>
    <n v="2"/>
    <x v="515"/>
    <s v="Full HD"/>
    <x v="2"/>
    <x v="2"/>
    <n v="2073600"/>
    <s v="No"/>
    <n v="0"/>
    <s v="No"/>
    <s v="No"/>
    <s v="Intel"/>
    <n v="2.7"/>
    <s v="Core i7 7500U"/>
    <n v="128"/>
    <n v="1024"/>
    <s v="SSD"/>
    <s v="HDD"/>
    <s v="Nvidia"/>
    <s v="GeForce 940MX"/>
  </r>
  <r>
    <x v="19"/>
    <x v="149"/>
    <s v="Notebook"/>
    <x v="1"/>
    <n v="8"/>
    <x v="2"/>
    <n v="2"/>
    <x v="516"/>
    <s v="Standard"/>
    <x v="4"/>
    <x v="4"/>
    <n v="1049088"/>
    <s v="No"/>
    <n v="0"/>
    <s v="No"/>
    <s v="No"/>
    <s v="Intel"/>
    <n v="2"/>
    <s v="Core i3 6006U"/>
    <n v="256"/>
    <n v="0"/>
    <s v="SSD"/>
    <s v="No"/>
    <s v="Intel"/>
    <s v="HD Graphics 520"/>
  </r>
  <r>
    <x v="19"/>
    <x v="367"/>
    <s v="Notebook"/>
    <x v="3"/>
    <n v="8"/>
    <x v="2"/>
    <n v="1.25"/>
    <x v="517"/>
    <s v="Full HD"/>
    <x v="2"/>
    <x v="2"/>
    <n v="2073600"/>
    <s v="Yes"/>
    <n v="1"/>
    <s v="Yes"/>
    <s v="No"/>
    <s v="Intel"/>
    <n v="2.5"/>
    <s v="Core i5 7200U"/>
    <n v="256"/>
    <n v="0"/>
    <s v="SSD"/>
    <s v="No"/>
    <s v="Intel"/>
    <s v="HD Graphics 620"/>
  </r>
  <r>
    <x v="19"/>
    <x v="368"/>
    <s v="2 in 1 Convertible"/>
    <x v="3"/>
    <n v="8"/>
    <x v="2"/>
    <n v="1.7"/>
    <x v="21"/>
    <s v="Full HD"/>
    <x v="2"/>
    <x v="2"/>
    <n v="2073600"/>
    <s v="Yes"/>
    <n v="1"/>
    <s v="No"/>
    <s v="No"/>
    <s v="Intel"/>
    <n v="2.5"/>
    <s v="Core i5 7200U"/>
    <n v="256"/>
    <n v="0"/>
    <s v="SSD"/>
    <s v="No"/>
    <s v="Intel"/>
    <s v="HD Graphics 620"/>
  </r>
  <r>
    <x v="19"/>
    <x v="354"/>
    <s v="Workstation"/>
    <x v="1"/>
    <n v="16"/>
    <x v="2"/>
    <n v="2.5"/>
    <x v="518"/>
    <s v="4K Ultra HD"/>
    <x v="8"/>
    <x v="8"/>
    <n v="8294400"/>
    <s v="No"/>
    <n v="0"/>
    <s v="Yes"/>
    <s v="No"/>
    <s v="Intel"/>
    <n v="2.8"/>
    <s v="Core i7 7600U"/>
    <n v="1024"/>
    <n v="0"/>
    <s v="SSD"/>
    <s v="No"/>
    <s v="Nvidia"/>
    <s v="Quadro M520M"/>
  </r>
  <r>
    <x v="19"/>
    <x v="347"/>
    <s v="Notebook"/>
    <x v="3"/>
    <n v="2"/>
    <x v="7"/>
    <n v="1.68"/>
    <x v="200"/>
    <s v="Standard"/>
    <x v="4"/>
    <x v="4"/>
    <n v="1049088"/>
    <s v="No"/>
    <n v="0"/>
    <s v="No"/>
    <s v="No"/>
    <s v="Intel"/>
    <n v="1.6"/>
    <s v="Celeron Dual Core N3060"/>
    <n v="32"/>
    <n v="0"/>
    <s v="Flash Storage"/>
    <s v="No"/>
    <s v="Intel"/>
    <s v="HD Graphics 400"/>
  </r>
  <r>
    <x v="19"/>
    <x v="369"/>
    <s v="Ultrabook"/>
    <x v="0"/>
    <n v="16"/>
    <x v="2"/>
    <n v="0.81"/>
    <x v="82"/>
    <s v="Full HD"/>
    <x v="2"/>
    <x v="2"/>
    <n v="2073600"/>
    <s v="No"/>
    <n v="0"/>
    <s v="No"/>
    <s v="No"/>
    <s v="Intel"/>
    <n v="2.7"/>
    <s v="Core i7 7500U"/>
    <n v="256"/>
    <n v="0"/>
    <s v="SSD"/>
    <s v="No"/>
    <s v="Intel"/>
    <s v="HD Graphics 620"/>
  </r>
  <r>
    <x v="19"/>
    <x v="2"/>
    <s v="Notebook"/>
    <x v="1"/>
    <n v="8"/>
    <x v="2"/>
    <n v="1.86"/>
    <x v="474"/>
    <s v="Full HD"/>
    <x v="2"/>
    <x v="2"/>
    <n v="2073600"/>
    <s v="No"/>
    <n v="0"/>
    <s v="No"/>
    <s v="No"/>
    <s v="Intel"/>
    <n v="2"/>
    <s v="Core i3 6006U"/>
    <n v="256"/>
    <n v="0"/>
    <s v="SSD"/>
    <s v="No"/>
    <s v="Intel"/>
    <s v="HD Graphics 520"/>
  </r>
  <r>
    <x v="19"/>
    <x v="223"/>
    <s v="Notebook"/>
    <x v="3"/>
    <n v="8"/>
    <x v="2"/>
    <n v="1.6"/>
    <x v="519"/>
    <s v="Standard"/>
    <x v="4"/>
    <x v="4"/>
    <n v="1049088"/>
    <s v="No"/>
    <n v="0"/>
    <s v="No"/>
    <s v="No"/>
    <s v="Intel"/>
    <n v="2.5"/>
    <s v="Core i5 7200U"/>
    <n v="256"/>
    <n v="0"/>
    <s v="SSD"/>
    <s v="No"/>
    <s v="Intel"/>
    <s v="HD Graphics 620"/>
  </r>
  <r>
    <x v="19"/>
    <x v="285"/>
    <s v="Workstation"/>
    <x v="6"/>
    <n v="16"/>
    <x v="8"/>
    <n v="3"/>
    <x v="520"/>
    <s v="Full HD"/>
    <x v="2"/>
    <x v="2"/>
    <n v="2073600"/>
    <s v="No"/>
    <n v="0"/>
    <s v="Yes"/>
    <s v="No"/>
    <s v="Intel"/>
    <n v="2.9"/>
    <s v="Xeon E3-1535M v5"/>
    <n v="256"/>
    <n v="0"/>
    <s v="SSD"/>
    <s v="No"/>
    <s v="Nvidia"/>
    <s v="Quadro M2000M"/>
  </r>
  <r>
    <x v="19"/>
    <x v="370"/>
    <s v="Netbook"/>
    <x v="5"/>
    <n v="4"/>
    <x v="2"/>
    <n v="1.4"/>
    <x v="521"/>
    <s v="Standard"/>
    <x v="4"/>
    <x v="4"/>
    <n v="1049088"/>
    <s v="Yes"/>
    <n v="1"/>
    <s v="No"/>
    <s v="No"/>
    <s v="Intel"/>
    <n v="1.6"/>
    <s v="Celeron Dual Core N3060"/>
    <n v="128"/>
    <n v="0"/>
    <s v="SSD"/>
    <s v="No"/>
    <s v="Intel"/>
    <s v="HD Graphics 400"/>
  </r>
  <r>
    <x v="19"/>
    <x v="182"/>
    <s v="Notebook"/>
    <x v="1"/>
    <n v="8"/>
    <x v="2"/>
    <n v="1.84"/>
    <x v="448"/>
    <s v="Full HD"/>
    <x v="2"/>
    <x v="2"/>
    <n v="2073600"/>
    <s v="No"/>
    <n v="0"/>
    <s v="No"/>
    <s v="No"/>
    <s v="Intel"/>
    <n v="2.4"/>
    <s v="Core i5 6300U"/>
    <n v="256"/>
    <n v="0"/>
    <s v="SSD"/>
    <s v="No"/>
    <s v="Intel"/>
    <s v="HD Graphics 520"/>
  </r>
  <r>
    <x v="19"/>
    <x v="371"/>
    <s v="Notebook"/>
    <x v="1"/>
    <n v="4"/>
    <x v="1"/>
    <n v="2.4500000000000002"/>
    <x v="232"/>
    <s v="Standard"/>
    <x v="4"/>
    <x v="4"/>
    <n v="1049088"/>
    <s v="No"/>
    <n v="0"/>
    <s v="No"/>
    <s v="No"/>
    <s v="Intel"/>
    <n v="2.2999999999999998"/>
    <s v="Core i5 6300HQ"/>
    <n v="1024"/>
    <n v="0"/>
    <s v="HDD"/>
    <s v="No"/>
    <s v="Nvidia"/>
    <s v="GeForce GTX 950M"/>
  </r>
  <r>
    <x v="19"/>
    <x v="372"/>
    <s v="Ultrabook"/>
    <x v="3"/>
    <n v="4"/>
    <x v="2"/>
    <n v="1.7"/>
    <x v="522"/>
    <s v="Full HD"/>
    <x v="2"/>
    <x v="2"/>
    <n v="2073600"/>
    <s v="No"/>
    <n v="0"/>
    <s v="No"/>
    <s v="No"/>
    <s v="Intel"/>
    <n v="2.2999999999999998"/>
    <s v="Core i5 6200U"/>
    <n v="180"/>
    <n v="0"/>
    <s v="SSD"/>
    <s v="No"/>
    <s v="Intel"/>
    <s v="HD Graphics 520"/>
  </r>
  <r>
    <x v="19"/>
    <x v="373"/>
    <s v="Notebook"/>
    <x v="1"/>
    <n v="4"/>
    <x v="2"/>
    <n v="2.37"/>
    <x v="523"/>
    <s v="Standard"/>
    <x v="4"/>
    <x v="4"/>
    <n v="1049088"/>
    <s v="No"/>
    <n v="0"/>
    <s v="No"/>
    <s v="No"/>
    <s v="Intel"/>
    <n v="2.7"/>
    <s v="Core i7 7500U"/>
    <n v="256"/>
    <n v="0"/>
    <s v="SSD"/>
    <s v="No"/>
    <s v="Intel"/>
    <s v="HD Graphics 620"/>
  </r>
  <r>
    <x v="19"/>
    <x v="374"/>
    <s v="2 in 1 Convertible"/>
    <x v="0"/>
    <n v="8"/>
    <x v="2"/>
    <n v="1.3"/>
    <x v="161"/>
    <s v="Quad HD+"/>
    <x v="6"/>
    <x v="3"/>
    <n v="5760000"/>
    <s v="Yes"/>
    <n v="1"/>
    <s v="Yes"/>
    <s v="No"/>
    <s v="Intel"/>
    <n v="1.8"/>
    <s v="Core i5 6260U"/>
    <n v="256"/>
    <n v="0"/>
    <s v="SSD"/>
    <s v="No"/>
    <s v="Intel"/>
    <s v="HD Graphics 540"/>
  </r>
  <r>
    <x v="19"/>
    <x v="375"/>
    <s v="Notebook"/>
    <x v="1"/>
    <n v="8"/>
    <x v="2"/>
    <n v="2.2000000000000002"/>
    <x v="26"/>
    <s v="Full HD"/>
    <x v="2"/>
    <x v="2"/>
    <n v="2073600"/>
    <s v="No"/>
    <n v="0"/>
    <s v="Yes"/>
    <s v="No"/>
    <s v="Intel"/>
    <n v="2.5"/>
    <s v="Core i5 7300HQ"/>
    <n v="128"/>
    <n v="1024"/>
    <s v="SSD"/>
    <s v="HDD"/>
    <s v="Nvidia"/>
    <s v="GeForce GTX 1050"/>
  </r>
  <r>
    <x v="19"/>
    <x v="188"/>
    <s v="Workstation"/>
    <x v="1"/>
    <n v="8"/>
    <x v="8"/>
    <n v="2.59"/>
    <x v="524"/>
    <s v="Full HD"/>
    <x v="2"/>
    <x v="2"/>
    <n v="2073600"/>
    <s v="No"/>
    <n v="0"/>
    <s v="No"/>
    <s v="No"/>
    <s v="Intel"/>
    <n v="2.6"/>
    <s v="Core i7 6700HQ"/>
    <n v="256"/>
    <n v="0"/>
    <s v="SSD"/>
    <s v="No"/>
    <s v="Nvidia"/>
    <s v="Quadro M1000M"/>
  </r>
  <r>
    <x v="19"/>
    <x v="126"/>
    <s v="Gaming"/>
    <x v="1"/>
    <n v="16"/>
    <x v="2"/>
    <n v="4.42"/>
    <x v="525"/>
    <s v="4K Ultra HD"/>
    <x v="8"/>
    <x v="8"/>
    <n v="8294400"/>
    <s v="No"/>
    <n v="0"/>
    <s v="Yes"/>
    <s v="No"/>
    <s v="Intel"/>
    <n v="2.8"/>
    <s v="Core i7 7700HQ"/>
    <n v="256"/>
    <n v="1024"/>
    <s v="SSD"/>
    <s v="HDD"/>
    <s v="Nvidia"/>
    <s v="GeForce GTX 1070"/>
  </r>
  <r>
    <x v="19"/>
    <x v="3"/>
    <s v="Notebook"/>
    <x v="1"/>
    <n v="4"/>
    <x v="2"/>
    <n v="2.1"/>
    <x v="57"/>
    <s v="Standard"/>
    <x v="4"/>
    <x v="4"/>
    <n v="1049088"/>
    <s v="No"/>
    <n v="0"/>
    <s v="No"/>
    <s v="No"/>
    <s v="Intel"/>
    <n v="2.5"/>
    <s v="Core i5 7200U"/>
    <n v="256"/>
    <n v="0"/>
    <s v="SSD"/>
    <s v="No"/>
    <s v="Intel"/>
    <s v="HD Graphics 620"/>
  </r>
  <r>
    <x v="19"/>
    <x v="11"/>
    <s v="Gaming"/>
    <x v="1"/>
    <n v="8"/>
    <x v="2"/>
    <n v="2.5"/>
    <x v="526"/>
    <s v="Full HD"/>
    <x v="2"/>
    <x v="2"/>
    <n v="2073600"/>
    <s v="No"/>
    <n v="0"/>
    <s v="Yes"/>
    <s v="No"/>
    <s v="Intel"/>
    <n v="2.8"/>
    <s v="Core i7 7700HQ"/>
    <n v="128"/>
    <n v="1024"/>
    <s v="SSD"/>
    <s v="HDD"/>
    <s v="Nvidia"/>
    <s v="GeForce GTX 1050"/>
  </r>
  <r>
    <x v="19"/>
    <x v="376"/>
    <s v="Ultrabook"/>
    <x v="9"/>
    <n v="16"/>
    <x v="2"/>
    <n v="1.18"/>
    <x v="527"/>
    <s v="Full HD"/>
    <x v="2"/>
    <x v="2"/>
    <n v="2073600"/>
    <s v="No"/>
    <n v="0"/>
    <s v="No"/>
    <s v="No"/>
    <s v="Intel"/>
    <n v="2.8"/>
    <s v="Core i7 7600U"/>
    <n v="256"/>
    <n v="0"/>
    <s v="SSD"/>
    <s v="No"/>
    <s v="Intel"/>
    <s v="HD Graphics 620"/>
  </r>
  <r>
    <x v="19"/>
    <x v="229"/>
    <s v="Ultrabook"/>
    <x v="13"/>
    <n v="8"/>
    <x v="7"/>
    <n v="1.1000000000000001"/>
    <x v="528"/>
    <s v="Standard"/>
    <x v="12"/>
    <x v="0"/>
    <n v="3840000"/>
    <s v="Yes"/>
    <n v="1"/>
    <s v="No"/>
    <s v="No"/>
    <s v="Intel"/>
    <n v="1.2"/>
    <s v="Core i5 7Y57"/>
    <n v="256"/>
    <n v="0"/>
    <s v="SSD"/>
    <s v="No"/>
    <s v="Intel"/>
    <s v="HD Graphics 615"/>
  </r>
  <r>
    <x v="19"/>
    <x v="377"/>
    <s v="Ultrabook"/>
    <x v="0"/>
    <n v="8"/>
    <x v="2"/>
    <n v="1.2"/>
    <x v="270"/>
    <s v="Quad HD+"/>
    <x v="6"/>
    <x v="3"/>
    <n v="5760000"/>
    <s v="No"/>
    <n v="0"/>
    <s v="Yes"/>
    <s v="No"/>
    <s v="Intel"/>
    <n v="2.5"/>
    <s v="Core i5 7200U"/>
    <n v="256"/>
    <n v="0"/>
    <s v="SSD"/>
    <s v="No"/>
    <s v="Intel"/>
    <s v="HD Graphics 620"/>
  </r>
  <r>
    <x v="19"/>
    <x v="219"/>
    <s v="Notebook"/>
    <x v="0"/>
    <n v="4"/>
    <x v="2"/>
    <n v="1.65"/>
    <x v="229"/>
    <s v="Standard"/>
    <x v="4"/>
    <x v="4"/>
    <n v="1049088"/>
    <s v="No"/>
    <n v="0"/>
    <s v="No"/>
    <s v="No"/>
    <s v="Intel"/>
    <n v="2"/>
    <s v="Core i3 6006U"/>
    <n v="500"/>
    <n v="0"/>
    <s v="HDD"/>
    <s v="No"/>
    <s v="Intel"/>
    <s v="HD Graphics 520"/>
  </r>
  <r>
    <x v="19"/>
    <x v="378"/>
    <s v="Notebook"/>
    <x v="0"/>
    <n v="4"/>
    <x v="2"/>
    <n v="1.6"/>
    <x v="128"/>
    <s v="Standard"/>
    <x v="4"/>
    <x v="4"/>
    <n v="1049088"/>
    <s v="No"/>
    <n v="0"/>
    <s v="No"/>
    <s v="No"/>
    <s v="Intel"/>
    <n v="2.2999999999999998"/>
    <s v="Core i5 6200U"/>
    <n v="128"/>
    <n v="0"/>
    <s v="SSD"/>
    <s v="No"/>
    <s v="Intel"/>
    <s v="HD Graphics 520"/>
  </r>
  <r>
    <x v="19"/>
    <x v="379"/>
    <s v="Notebook"/>
    <x v="6"/>
    <n v="4"/>
    <x v="2"/>
    <n v="2.8"/>
    <x v="529"/>
    <s v="Standard"/>
    <x v="4"/>
    <x v="4"/>
    <n v="1049088"/>
    <s v="No"/>
    <n v="0"/>
    <s v="No"/>
    <s v="No"/>
    <s v="Intel"/>
    <n v="1.1000000000000001"/>
    <s v="Pentium Quad Core N4200"/>
    <n v="1024"/>
    <n v="0"/>
    <s v="HDD"/>
    <s v="No"/>
    <s v="Nvidia"/>
    <s v="GeForce 920MX"/>
  </r>
  <r>
    <x v="19"/>
    <x v="309"/>
    <s v="Gaming"/>
    <x v="1"/>
    <n v="16"/>
    <x v="2"/>
    <n v="2.72"/>
    <x v="26"/>
    <s v="4K Ultra HD"/>
    <x v="8"/>
    <x v="8"/>
    <n v="8294400"/>
    <s v="Yes"/>
    <n v="1"/>
    <s v="Yes"/>
    <s v="No"/>
    <s v="Intel"/>
    <n v="2.6"/>
    <s v="Core i7 6700HQ"/>
    <n v="128"/>
    <n v="1024"/>
    <s v="SSD"/>
    <s v="HDD"/>
    <s v="Nvidia"/>
    <s v="GeForce GTX 960M"/>
  </r>
  <r>
    <x v="19"/>
    <x v="369"/>
    <s v="Ultrabook"/>
    <x v="0"/>
    <n v="8"/>
    <x v="2"/>
    <n v="1.31"/>
    <x v="370"/>
    <s v="Full HD"/>
    <x v="2"/>
    <x v="2"/>
    <n v="2073600"/>
    <s v="Yes"/>
    <n v="1"/>
    <s v="No"/>
    <s v="No"/>
    <s v="Intel"/>
    <n v="2.7"/>
    <s v="Core i7 7500U"/>
    <n v="256"/>
    <n v="0"/>
    <s v="SSD"/>
    <s v="No"/>
    <s v="Intel"/>
    <s v="HD Graphics 620"/>
  </r>
  <r>
    <x v="19"/>
    <x v="102"/>
    <s v="Notebook"/>
    <x v="1"/>
    <n v="4"/>
    <x v="4"/>
    <n v="2.1"/>
    <x v="499"/>
    <s v="Standard"/>
    <x v="4"/>
    <x v="4"/>
    <n v="1049088"/>
    <s v="No"/>
    <n v="0"/>
    <s v="No"/>
    <s v="No"/>
    <s v="Intel"/>
    <n v="1.1000000000000001"/>
    <s v="Pentium Quad Core N4200"/>
    <n v="1024"/>
    <n v="0"/>
    <s v="HDD"/>
    <s v="No"/>
    <s v="Intel"/>
    <s v="HD Graphics 505"/>
  </r>
  <r>
    <x v="19"/>
    <x v="79"/>
    <s v="Notebook"/>
    <x v="1"/>
    <n v="16"/>
    <x v="2"/>
    <n v="2.2999999999999998"/>
    <x v="530"/>
    <s v="Full HD"/>
    <x v="2"/>
    <x v="2"/>
    <n v="2073600"/>
    <s v="No"/>
    <n v="0"/>
    <s v="No"/>
    <s v="No"/>
    <s v="Intel"/>
    <n v="2.7"/>
    <s v="Core i7 7500U"/>
    <n v="256"/>
    <n v="0"/>
    <s v="SSD"/>
    <s v="No"/>
    <s v="AMD"/>
    <s v="Radeon R7 M445"/>
  </r>
  <r>
    <x v="19"/>
    <x v="369"/>
    <s v="2 in 1 Convertible"/>
    <x v="15"/>
    <n v="16"/>
    <x v="2"/>
    <n v="1.71"/>
    <x v="148"/>
    <s v="Full HD"/>
    <x v="2"/>
    <x v="2"/>
    <n v="2073600"/>
    <s v="Yes"/>
    <n v="1"/>
    <s v="No"/>
    <s v="No"/>
    <s v="Intel"/>
    <n v="2.7"/>
    <s v="Core i7 7500U"/>
    <n v="256"/>
    <n v="0"/>
    <s v="SSD"/>
    <s v="No"/>
    <s v="AMD"/>
    <s v="Radeon 540"/>
  </r>
  <r>
    <x v="19"/>
    <x v="380"/>
    <s v="Notebook"/>
    <x v="3"/>
    <n v="4"/>
    <x v="2"/>
    <n v="1.75"/>
    <x v="531"/>
    <s v="Standard"/>
    <x v="4"/>
    <x v="4"/>
    <n v="1049088"/>
    <s v="No"/>
    <n v="0"/>
    <s v="Yes"/>
    <s v="No"/>
    <s v="Intel"/>
    <n v="2.2999999999999998"/>
    <s v="Core i5 6200U"/>
    <n v="128"/>
    <n v="0"/>
    <s v="SSD"/>
    <s v="No"/>
    <s v="Intel"/>
    <s v="HD Graphics 520"/>
  </r>
  <r>
    <x v="19"/>
    <x v="92"/>
    <s v="Gaming"/>
    <x v="1"/>
    <n v="8"/>
    <x v="2"/>
    <n v="2.62"/>
    <x v="26"/>
    <s v="Full HD"/>
    <x v="2"/>
    <x v="2"/>
    <n v="2073600"/>
    <s v="No"/>
    <n v="0"/>
    <s v="No"/>
    <s v="No"/>
    <s v="Intel"/>
    <n v="2.8"/>
    <s v="Core i7 7700HQ"/>
    <n v="1024"/>
    <n v="0"/>
    <s v="HDD"/>
    <s v="No"/>
    <s v="Nvidia"/>
    <s v="GeForce GTX 1050"/>
  </r>
  <r>
    <x v="19"/>
    <x v="177"/>
    <s v="Ultrabook"/>
    <x v="9"/>
    <n v="4"/>
    <x v="2"/>
    <n v="1.26"/>
    <x v="532"/>
    <s v="Standard"/>
    <x v="4"/>
    <x v="4"/>
    <n v="1049088"/>
    <s v="No"/>
    <n v="0"/>
    <s v="No"/>
    <s v="No"/>
    <s v="Intel"/>
    <n v="2.2999999999999998"/>
    <s v="Core i5 6200U"/>
    <n v="256"/>
    <n v="0"/>
    <s v="SSD"/>
    <s v="No"/>
    <s v="Intel"/>
    <s v="HD Graphics 520"/>
  </r>
  <r>
    <x v="19"/>
    <x v="381"/>
    <s v="2 in 1 Convertible"/>
    <x v="1"/>
    <n v="12"/>
    <x v="2"/>
    <n v="2.2999999999999998"/>
    <x v="171"/>
    <s v="Full HD"/>
    <x v="2"/>
    <x v="2"/>
    <n v="2073600"/>
    <s v="Yes"/>
    <n v="1"/>
    <s v="No"/>
    <s v="No"/>
    <s v="Intel"/>
    <n v="2.7"/>
    <s v="Core i7 7500U"/>
    <n v="2048"/>
    <n v="0"/>
    <s v="HDD"/>
    <s v="No"/>
    <s v="Nvidia"/>
    <s v="GeForce 940MX"/>
  </r>
  <r>
    <x v="19"/>
    <x v="382"/>
    <s v="Notebook"/>
    <x v="1"/>
    <n v="16"/>
    <x v="8"/>
    <n v="2.5"/>
    <x v="533"/>
    <s v="4K Ultra HD"/>
    <x v="8"/>
    <x v="8"/>
    <n v="8294400"/>
    <s v="No"/>
    <n v="0"/>
    <s v="No"/>
    <s v="No"/>
    <s v="Intel"/>
    <n v="2.7"/>
    <s v="Core i7 6820HQ"/>
    <n v="512"/>
    <n v="0"/>
    <s v="SSD"/>
    <s v="No"/>
    <s v="Nvidia"/>
    <s v="Quadro M2000M"/>
  </r>
  <r>
    <x v="19"/>
    <x v="5"/>
    <s v="Notebook"/>
    <x v="3"/>
    <n v="4"/>
    <x v="2"/>
    <n v="1.8"/>
    <x v="534"/>
    <s v="Full HD"/>
    <x v="2"/>
    <x v="2"/>
    <n v="2073600"/>
    <s v="No"/>
    <n v="0"/>
    <s v="Yes"/>
    <s v="No"/>
    <s v="Intel"/>
    <n v="2.4"/>
    <s v="Core i3 7100U"/>
    <n v="128"/>
    <n v="0"/>
    <s v="SSD"/>
    <s v="No"/>
    <s v="Intel"/>
    <s v="HD Graphics 620"/>
  </r>
  <r>
    <x v="19"/>
    <x v="114"/>
    <s v="Gaming"/>
    <x v="3"/>
    <n v="16"/>
    <x v="2"/>
    <n v="1.95"/>
    <x v="535"/>
    <s v="Full HD"/>
    <x v="2"/>
    <x v="2"/>
    <n v="2073600"/>
    <s v="No"/>
    <n v="0"/>
    <s v="No"/>
    <s v="No"/>
    <s v="Intel"/>
    <n v="2.8"/>
    <s v="Core i7 7700HQ"/>
    <n v="512"/>
    <n v="0"/>
    <s v="SSD"/>
    <s v="No"/>
    <s v="Nvidia"/>
    <s v="GeForce GTX 1060"/>
  </r>
  <r>
    <x v="19"/>
    <x v="36"/>
    <s v="Notebook"/>
    <x v="1"/>
    <n v="8"/>
    <x v="2"/>
    <n v="2"/>
    <x v="536"/>
    <s v="Standard"/>
    <x v="2"/>
    <x v="2"/>
    <n v="2073600"/>
    <s v="No"/>
    <n v="0"/>
    <s v="No"/>
    <s v="No"/>
    <s v="Intel"/>
    <n v="1.1000000000000001"/>
    <s v="Pentium Dual Core N4200"/>
    <n v="128"/>
    <n v="0"/>
    <s v="SSD"/>
    <s v="No"/>
    <s v="Intel"/>
    <s v="HD Graphics 505"/>
  </r>
  <r>
    <x v="19"/>
    <x v="126"/>
    <s v="Gaming"/>
    <x v="6"/>
    <n v="32"/>
    <x v="2"/>
    <n v="4.42"/>
    <x v="537"/>
    <s v="Full HD"/>
    <x v="2"/>
    <x v="2"/>
    <n v="2073600"/>
    <s v="No"/>
    <n v="0"/>
    <s v="Yes"/>
    <s v="No"/>
    <s v="Intel"/>
    <n v="2.8"/>
    <s v="Core i7 7700HQ"/>
    <n v="1024"/>
    <n v="1024"/>
    <s v="SSD"/>
    <s v="HDD"/>
    <s v="Nvidia"/>
    <s v="GeForce GTX 1070M"/>
  </r>
  <r>
    <x v="19"/>
    <x v="383"/>
    <s v="Gaming"/>
    <x v="6"/>
    <n v="16"/>
    <x v="2"/>
    <n v="4.3"/>
    <x v="538"/>
    <s v="Full HD"/>
    <x v="2"/>
    <x v="2"/>
    <n v="2073600"/>
    <s v="No"/>
    <n v="0"/>
    <s v="Yes"/>
    <s v="No"/>
    <s v="Intel"/>
    <n v="2.6"/>
    <s v="Core i7 6700HQ"/>
    <n v="256"/>
    <n v="1024"/>
    <s v="SSD"/>
    <s v="HDD"/>
    <s v="Nvidia"/>
    <s v="GeForce GTX 1070"/>
  </r>
  <r>
    <x v="19"/>
    <x v="384"/>
    <s v="Ultrabook"/>
    <x v="3"/>
    <n v="16"/>
    <x v="2"/>
    <n v="1.47"/>
    <x v="539"/>
    <s v="Full HD"/>
    <x v="2"/>
    <x v="2"/>
    <n v="2073600"/>
    <s v="No"/>
    <n v="0"/>
    <s v="Yes"/>
    <s v="No"/>
    <s v="Intel"/>
    <n v="2.6"/>
    <s v="Core i7 6600U"/>
    <n v="512"/>
    <n v="0"/>
    <s v="SSD"/>
    <s v="No"/>
    <s v="Nvidia"/>
    <s v="GeForce 930M"/>
  </r>
  <r>
    <x v="19"/>
    <x v="385"/>
    <s v="Notebook"/>
    <x v="1"/>
    <n v="8"/>
    <x v="1"/>
    <n v="2.2000000000000002"/>
    <x v="428"/>
    <s v="Standard"/>
    <x v="4"/>
    <x v="4"/>
    <n v="1049088"/>
    <s v="No"/>
    <n v="0"/>
    <s v="No"/>
    <s v="No"/>
    <s v="Intel"/>
    <n v="1.6"/>
    <s v="Celeron Quad Core N3710"/>
    <n v="1024"/>
    <n v="0"/>
    <s v="HDD"/>
    <s v="No"/>
    <s v="Intel"/>
    <s v="HD Graphics 405"/>
  </r>
  <r>
    <x v="19"/>
    <x v="230"/>
    <s v="Ultrabook"/>
    <x v="3"/>
    <n v="16"/>
    <x v="2"/>
    <n v="1.7"/>
    <x v="430"/>
    <s v="Full HD"/>
    <x v="2"/>
    <x v="2"/>
    <n v="2073600"/>
    <s v="No"/>
    <n v="0"/>
    <s v="No"/>
    <s v="No"/>
    <s v="Intel"/>
    <n v="2.7"/>
    <s v="Core i7 7500U"/>
    <n v="512"/>
    <n v="0"/>
    <s v="SSD"/>
    <s v="No"/>
    <s v="Intel"/>
    <s v="HD Graphics 620"/>
  </r>
  <r>
    <x v="19"/>
    <x v="386"/>
    <s v="Gaming"/>
    <x v="3"/>
    <n v="16"/>
    <x v="2"/>
    <n v="1.6"/>
    <x v="540"/>
    <s v="Full HD"/>
    <x v="2"/>
    <x v="2"/>
    <n v="2073600"/>
    <s v="No"/>
    <n v="0"/>
    <s v="Yes"/>
    <s v="No"/>
    <s v="Intel"/>
    <n v="2.8"/>
    <s v="Core i7 7700HQ"/>
    <n v="256"/>
    <n v="1024"/>
    <s v="SSD"/>
    <s v="HDD"/>
    <s v="Nvidia"/>
    <s v="GeForce GTX 1060"/>
  </r>
  <r>
    <x v="19"/>
    <x v="387"/>
    <s v="Gaming"/>
    <x v="1"/>
    <n v="8"/>
    <x v="2"/>
    <n v="2.2000000000000002"/>
    <x v="65"/>
    <s v="Full HD"/>
    <x v="2"/>
    <x v="2"/>
    <n v="2073600"/>
    <s v="No"/>
    <n v="0"/>
    <s v="No"/>
    <s v="No"/>
    <s v="Intel"/>
    <n v="2.5"/>
    <s v="Core i5 7300HQ"/>
    <n v="128"/>
    <n v="1024"/>
    <s v="SSD"/>
    <s v="HDD"/>
    <s v="Nvidia"/>
    <s v="GeForce GTX 1050"/>
  </r>
  <r>
    <x v="19"/>
    <x v="11"/>
    <s v="Gaming"/>
    <x v="1"/>
    <n v="4"/>
    <x v="2"/>
    <n v="2.4"/>
    <x v="21"/>
    <s v="Full HD"/>
    <x v="2"/>
    <x v="2"/>
    <n v="2073600"/>
    <s v="No"/>
    <n v="0"/>
    <s v="Yes"/>
    <s v="No"/>
    <s v="Intel"/>
    <n v="2.8"/>
    <s v="Core i7 7700HQ"/>
    <n v="1024"/>
    <n v="0"/>
    <s v="HDD"/>
    <s v="No"/>
    <s v="Nvidia"/>
    <s v="GeForce GTX 1050"/>
  </r>
  <r>
    <x v="19"/>
    <x v="388"/>
    <s v="Gaming"/>
    <x v="6"/>
    <n v="16"/>
    <x v="2"/>
    <n v="4.2"/>
    <x v="430"/>
    <s v="Full HD"/>
    <x v="2"/>
    <x v="2"/>
    <n v="2073600"/>
    <s v="No"/>
    <n v="0"/>
    <s v="Yes"/>
    <s v="No"/>
    <s v="Intel"/>
    <n v="2.8"/>
    <s v="Core i7 7700HQ"/>
    <n v="256"/>
    <n v="1024"/>
    <s v="SSD"/>
    <s v="HDD"/>
    <s v="Nvidia"/>
    <s v="GeForce GTX 1060"/>
  </r>
  <r>
    <x v="19"/>
    <x v="92"/>
    <s v="Gaming"/>
    <x v="1"/>
    <n v="8"/>
    <x v="2"/>
    <n v="2.62"/>
    <x v="207"/>
    <s v="Full HD"/>
    <x v="2"/>
    <x v="2"/>
    <n v="2073600"/>
    <s v="No"/>
    <n v="0"/>
    <s v="No"/>
    <s v="No"/>
    <s v="Intel"/>
    <n v="2.5"/>
    <s v="Core i5 7300HQ"/>
    <n v="256"/>
    <n v="0"/>
    <s v="SSD"/>
    <s v="No"/>
    <s v="Nvidia"/>
    <s v="GeForce GTX 1050"/>
  </r>
  <r>
    <x v="19"/>
    <x v="389"/>
    <s v="Gaming"/>
    <x v="1"/>
    <n v="8"/>
    <x v="2"/>
    <n v="2.2400000000000002"/>
    <x v="541"/>
    <s v="Full HD"/>
    <x v="2"/>
    <x v="2"/>
    <n v="2073600"/>
    <s v="No"/>
    <n v="0"/>
    <s v="No"/>
    <s v="No"/>
    <s v="Intel"/>
    <n v="2.8"/>
    <s v="Core i7 7700HQ"/>
    <n v="128"/>
    <n v="1024"/>
    <s v="SSD"/>
    <s v="HDD"/>
    <s v="Nvidia"/>
    <s v="GeForce GTX1060"/>
  </r>
  <r>
    <x v="19"/>
    <x v="390"/>
    <s v="Notebook"/>
    <x v="3"/>
    <n v="4"/>
    <x v="2"/>
    <n v="1.22"/>
    <x v="542"/>
    <s v="Standard"/>
    <x v="2"/>
    <x v="2"/>
    <n v="2073600"/>
    <s v="No"/>
    <n v="0"/>
    <s v="No"/>
    <s v="No"/>
    <s v="Intel"/>
    <n v="1.1000000000000001"/>
    <s v="Celeron Dual Core N3350"/>
    <n v="32"/>
    <n v="0"/>
    <s v="Flash Storage"/>
    <s v="No"/>
    <s v="Intel"/>
    <s v="HD Graphics 500"/>
  </r>
  <r>
    <x v="19"/>
    <x v="72"/>
    <s v="2 in 1 Convertible"/>
    <x v="0"/>
    <n v="8"/>
    <x v="2"/>
    <n v="1.37"/>
    <x v="543"/>
    <s v="Full HD"/>
    <x v="2"/>
    <x v="2"/>
    <n v="2073600"/>
    <s v="Yes"/>
    <n v="1"/>
    <s v="Yes"/>
    <s v="No"/>
    <s v="Intel"/>
    <n v="2.7"/>
    <s v="Core i7 7500U"/>
    <n v="512"/>
    <n v="0"/>
    <s v="SSD"/>
    <s v="No"/>
    <s v="Intel"/>
    <s v="HD Graphics 620"/>
  </r>
  <r>
    <x v="19"/>
    <x v="391"/>
    <s v="2 in 1 Convertible"/>
    <x v="1"/>
    <n v="8"/>
    <x v="2"/>
    <n v="2.08"/>
    <x v="174"/>
    <s v="Full HD"/>
    <x v="2"/>
    <x v="2"/>
    <n v="2073600"/>
    <s v="Yes"/>
    <n v="1"/>
    <s v="No"/>
    <s v="No"/>
    <s v="Intel"/>
    <n v="2.5"/>
    <s v="Core i5 7200U"/>
    <n v="256"/>
    <n v="0"/>
    <s v="SSD"/>
    <s v="No"/>
    <s v="AMD"/>
    <s v="Radeon R7 M460"/>
  </r>
  <r>
    <x v="19"/>
    <x v="7"/>
    <s v="Ultrabook"/>
    <x v="4"/>
    <n v="8"/>
    <x v="3"/>
    <n v="0.92"/>
    <x v="544"/>
    <s v="Standard"/>
    <x v="5"/>
    <x v="5"/>
    <n v="3317760"/>
    <s v="No"/>
    <n v="0"/>
    <s v="Yes"/>
    <s v="Yes"/>
    <s v="Intel"/>
    <n v="1.2"/>
    <s v="Core M"/>
    <n v="512"/>
    <n v="0"/>
    <s v="Flash Storage"/>
    <s v="No"/>
    <s v="Intel"/>
    <s v="HD Graphics 5300"/>
  </r>
  <r>
    <x v="19"/>
    <x v="151"/>
    <s v="2 in 1 Convertible"/>
    <x v="3"/>
    <n v="8"/>
    <x v="2"/>
    <n v="1.42"/>
    <x v="545"/>
    <s v="Standard"/>
    <x v="0"/>
    <x v="5"/>
    <n v="3686400"/>
    <s v="Yes"/>
    <n v="1"/>
    <s v="Yes"/>
    <s v="No"/>
    <s v="Intel"/>
    <n v="2.5"/>
    <s v="Core i5 7200U"/>
    <n v="256"/>
    <n v="0"/>
    <s v="SSD"/>
    <s v="No"/>
    <s v="Intel"/>
    <s v="HD Graphics 620"/>
  </r>
  <r>
    <x v="19"/>
    <x v="392"/>
    <s v="Notebook"/>
    <x v="3"/>
    <n v="4"/>
    <x v="2"/>
    <n v="1.63"/>
    <x v="328"/>
    <s v="Standard"/>
    <x v="4"/>
    <x v="4"/>
    <n v="1049088"/>
    <s v="No"/>
    <n v="0"/>
    <s v="No"/>
    <s v="No"/>
    <s v="Intel"/>
    <n v="1.1000000000000001"/>
    <s v="Celeron Dual Core N3350"/>
    <n v="32"/>
    <n v="0"/>
    <s v="Flash Storage"/>
    <s v="No"/>
    <s v="Intel"/>
    <s v="HD Graphics 500"/>
  </r>
  <r>
    <x v="19"/>
    <x v="330"/>
    <s v="Notebook"/>
    <x v="1"/>
    <n v="8"/>
    <x v="2"/>
    <n v="1.95"/>
    <x v="546"/>
    <s v="Standard"/>
    <x v="4"/>
    <x v="4"/>
    <n v="1049088"/>
    <s v="No"/>
    <n v="0"/>
    <s v="No"/>
    <s v="No"/>
    <s v="Intel"/>
    <n v="2.5"/>
    <s v="Core i5 7200U"/>
    <n v="128"/>
    <n v="0"/>
    <s v="SSD"/>
    <s v="No"/>
    <s v="Intel"/>
    <s v="HD Graphics 620"/>
  </r>
  <r>
    <x v="19"/>
    <x v="139"/>
    <s v="2 in 1 Convertible"/>
    <x v="12"/>
    <n v="8"/>
    <x v="2"/>
    <n v="1.38"/>
    <x v="78"/>
    <s v="Full HD"/>
    <x v="2"/>
    <x v="2"/>
    <n v="2073600"/>
    <s v="Yes"/>
    <n v="1"/>
    <s v="Yes"/>
    <s v="No"/>
    <s v="Intel"/>
    <n v="2.7"/>
    <s v="Core i7 7500U"/>
    <n v="256"/>
    <n v="0"/>
    <s v="SSD"/>
    <s v="No"/>
    <s v="Intel"/>
    <s v="HD Graphics 620"/>
  </r>
  <r>
    <x v="19"/>
    <x v="262"/>
    <s v="Notebook"/>
    <x v="1"/>
    <n v="8"/>
    <x v="2"/>
    <n v="2"/>
    <x v="239"/>
    <s v="Full HD"/>
    <x v="2"/>
    <x v="2"/>
    <n v="2073600"/>
    <s v="No"/>
    <n v="0"/>
    <s v="No"/>
    <s v="No"/>
    <s v="Intel"/>
    <n v="2"/>
    <s v="Core i3 6006U"/>
    <n v="256"/>
    <n v="0"/>
    <s v="SSD"/>
    <s v="No"/>
    <s v="AMD"/>
    <s v="Radeon R5 M420X"/>
  </r>
  <r>
    <x v="19"/>
    <x v="285"/>
    <s v="Workstation"/>
    <x v="1"/>
    <n v="8"/>
    <x v="2"/>
    <n v="3.14"/>
    <x v="547"/>
    <s v="Full HD"/>
    <x v="2"/>
    <x v="2"/>
    <n v="2073600"/>
    <s v="No"/>
    <n v="0"/>
    <s v="No"/>
    <s v="No"/>
    <s v="Intel"/>
    <n v="2.8"/>
    <s v="Core i7 7700HQ"/>
    <n v="256"/>
    <n v="0"/>
    <s v="SSD"/>
    <s v="No"/>
    <s v="Nvidia"/>
    <s v="Quadro M2200"/>
  </r>
  <r>
    <x v="19"/>
    <x v="393"/>
    <s v="Notebook"/>
    <x v="1"/>
    <n v="8"/>
    <x v="2"/>
    <n v="2.37"/>
    <x v="26"/>
    <s v="Full HD"/>
    <x v="2"/>
    <x v="2"/>
    <n v="2073600"/>
    <s v="No"/>
    <n v="0"/>
    <s v="No"/>
    <s v="No"/>
    <s v="Intel"/>
    <n v="2.5"/>
    <s v="Core i5 7200U"/>
    <n v="256"/>
    <n v="0"/>
    <s v="SSD"/>
    <s v="No"/>
    <s v="Intel"/>
    <s v="HD Graphics 620"/>
  </r>
  <r>
    <x v="19"/>
    <x v="9"/>
    <s v="Ultrabook"/>
    <x v="0"/>
    <n v="8"/>
    <x v="2"/>
    <n v="1.29"/>
    <x v="40"/>
    <s v="Full HD"/>
    <x v="2"/>
    <x v="2"/>
    <n v="2073600"/>
    <s v="No"/>
    <n v="0"/>
    <s v="No"/>
    <s v="No"/>
    <s v="Intel"/>
    <n v="2.5"/>
    <s v="Core i5 7200U"/>
    <n v="256"/>
    <n v="0"/>
    <s v="SSD"/>
    <s v="No"/>
    <s v="Intel"/>
    <s v="HD Graphics 620"/>
  </r>
  <r>
    <x v="19"/>
    <x v="110"/>
    <s v="Notebook"/>
    <x v="1"/>
    <n v="8"/>
    <x v="2"/>
    <n v="2.06"/>
    <x v="179"/>
    <s v="4K Ultra HD"/>
    <x v="8"/>
    <x v="8"/>
    <n v="8294400"/>
    <s v="Yes"/>
    <n v="1"/>
    <s v="No"/>
    <s v="No"/>
    <s v="Intel"/>
    <n v="2.5"/>
    <s v="Core i5 7300HQ"/>
    <n v="256"/>
    <n v="0"/>
    <s v="SSD"/>
    <s v="No"/>
    <s v="Nvidia"/>
    <s v="GeForce GTX 1050"/>
  </r>
  <r>
    <x v="19"/>
    <x v="394"/>
    <s v="Netbook"/>
    <x v="5"/>
    <n v="4"/>
    <x v="2"/>
    <n v="1.63"/>
    <x v="548"/>
    <s v="Standard"/>
    <x v="4"/>
    <x v="4"/>
    <n v="1049088"/>
    <s v="No"/>
    <n v="0"/>
    <s v="No"/>
    <s v="No"/>
    <s v="Intel"/>
    <n v="1.1000000000000001"/>
    <s v="Pentium Quad Core N4200"/>
    <n v="128"/>
    <n v="0"/>
    <s v="SSD"/>
    <s v="No"/>
    <s v="Intel"/>
    <s v="HD Graphics 505"/>
  </r>
  <r>
    <x v="19"/>
    <x v="177"/>
    <s v="Netbook"/>
    <x v="9"/>
    <n v="8"/>
    <x v="2"/>
    <n v="1.26"/>
    <x v="437"/>
    <s v="Standard"/>
    <x v="4"/>
    <x v="4"/>
    <n v="1049088"/>
    <s v="No"/>
    <n v="0"/>
    <s v="No"/>
    <s v="No"/>
    <s v="Intel"/>
    <n v="2.6"/>
    <s v="Core i5 7300U"/>
    <n v="256"/>
    <n v="0"/>
    <s v="SSD"/>
    <s v="No"/>
    <s v="Intel"/>
    <s v="HD Graphics 620"/>
  </r>
  <r>
    <x v="19"/>
    <x v="86"/>
    <s v="Notebook"/>
    <x v="1"/>
    <n v="4"/>
    <x v="2"/>
    <n v="2.1"/>
    <x v="549"/>
    <s v="Standard"/>
    <x v="4"/>
    <x v="4"/>
    <n v="1049088"/>
    <s v="No"/>
    <n v="0"/>
    <s v="No"/>
    <s v="No"/>
    <s v="Intel"/>
    <n v="2.2999999999999998"/>
    <s v="Core i5 6200U"/>
    <n v="500"/>
    <n v="0"/>
    <s v="HDD"/>
    <s v="No"/>
    <s v="Intel"/>
    <s v="HD Graphics 520"/>
  </r>
  <r>
    <x v="19"/>
    <x v="395"/>
    <s v="Notebook"/>
    <x v="1"/>
    <n v="8"/>
    <x v="2"/>
    <n v="2.04"/>
    <x v="112"/>
    <s v="Standard"/>
    <x v="4"/>
    <x v="4"/>
    <n v="1049088"/>
    <s v="No"/>
    <n v="0"/>
    <s v="No"/>
    <s v="No"/>
    <s v="AMD"/>
    <n v="2.5"/>
    <s v="A12-Series 9700P"/>
    <n v="2048"/>
    <n v="0"/>
    <s v="HDD"/>
    <s v="No"/>
    <s v="AMD"/>
    <s v="Radeon R7 Graphics"/>
  </r>
  <r>
    <x v="19"/>
    <x v="92"/>
    <s v="Gaming"/>
    <x v="1"/>
    <n v="16"/>
    <x v="2"/>
    <n v="2.62"/>
    <x v="550"/>
    <s v="4K Ultra HD"/>
    <x v="8"/>
    <x v="8"/>
    <n v="8294400"/>
    <s v="No"/>
    <n v="0"/>
    <s v="No"/>
    <s v="No"/>
    <s v="Intel"/>
    <n v="2.8"/>
    <s v="Core i7 7700HQ"/>
    <n v="512"/>
    <n v="0"/>
    <s v="SSD"/>
    <s v="No"/>
    <s v="Nvidia"/>
    <s v="GeForce GTX 1050 Ti"/>
  </r>
  <r>
    <x v="19"/>
    <x v="307"/>
    <s v="Notebook"/>
    <x v="1"/>
    <n v="4"/>
    <x v="2"/>
    <n v="2.4"/>
    <x v="418"/>
    <s v="Full HD"/>
    <x v="2"/>
    <x v="2"/>
    <n v="2073600"/>
    <s v="No"/>
    <n v="0"/>
    <s v="No"/>
    <s v="No"/>
    <s v="Intel"/>
    <n v="2.5"/>
    <s v="Core i5 7200U"/>
    <n v="1024"/>
    <n v="0"/>
    <s v="HDD"/>
    <s v="No"/>
    <s v="Nvidia"/>
    <s v="GeForce 920M"/>
  </r>
  <r>
    <x v="19"/>
    <x v="396"/>
    <s v="Gaming"/>
    <x v="6"/>
    <n v="12"/>
    <x v="2"/>
    <n v="3.74"/>
    <x v="179"/>
    <s v="Full HD"/>
    <x v="2"/>
    <x v="2"/>
    <n v="2073600"/>
    <s v="No"/>
    <n v="0"/>
    <s v="Yes"/>
    <s v="No"/>
    <s v="Intel"/>
    <n v="2.8"/>
    <s v="Core i7 7700HQ"/>
    <n v="1024"/>
    <n v="0"/>
    <s v="HDD"/>
    <s v="No"/>
    <s v="AMD"/>
    <s v="Radeon RX 580"/>
  </r>
  <r>
    <x v="19"/>
    <x v="89"/>
    <s v="Gaming"/>
    <x v="6"/>
    <n v="16"/>
    <x v="2"/>
    <n v="2.9"/>
    <x v="551"/>
    <s v="Full HD"/>
    <x v="2"/>
    <x v="2"/>
    <n v="2073600"/>
    <s v="No"/>
    <n v="0"/>
    <s v="No"/>
    <s v="No"/>
    <s v="Intel"/>
    <n v="2.8"/>
    <s v="Core i7 7700HQ"/>
    <n v="512"/>
    <n v="1024"/>
    <s v="SSD"/>
    <s v="HDD"/>
    <s v="Nvidia"/>
    <s v="GeForce GTX 1070"/>
  </r>
  <r>
    <x v="19"/>
    <x v="369"/>
    <s v="Ultrabook"/>
    <x v="0"/>
    <n v="8"/>
    <x v="2"/>
    <n v="0.81"/>
    <x v="40"/>
    <s v="Full HD"/>
    <x v="2"/>
    <x v="2"/>
    <n v="2073600"/>
    <s v="No"/>
    <n v="0"/>
    <s v="No"/>
    <s v="No"/>
    <s v="Intel"/>
    <n v="2.5"/>
    <s v="Core i5 7200U"/>
    <n v="256"/>
    <n v="0"/>
    <s v="SSD"/>
    <s v="No"/>
    <s v="Intel"/>
    <s v="HD Graphics 620"/>
  </r>
  <r>
    <x v="19"/>
    <x v="262"/>
    <s v="Notebook"/>
    <x v="1"/>
    <n v="8"/>
    <x v="2"/>
    <n v="1.98"/>
    <x v="552"/>
    <s v="Full HD"/>
    <x v="2"/>
    <x v="2"/>
    <n v="2073600"/>
    <s v="No"/>
    <n v="0"/>
    <s v="No"/>
    <s v="No"/>
    <s v="Intel"/>
    <n v="2.7"/>
    <s v="Core i7 7500U"/>
    <n v="1024"/>
    <n v="0"/>
    <s v="HDD"/>
    <s v="No"/>
    <s v="Nvidia"/>
    <s v="GeForce GT 940MX"/>
  </r>
  <r>
    <x v="19"/>
    <x v="149"/>
    <s v="Notebook"/>
    <x v="1"/>
    <n v="8"/>
    <x v="2"/>
    <n v="2.1800000000000002"/>
    <x v="553"/>
    <s v="Full HD"/>
    <x v="2"/>
    <x v="2"/>
    <n v="2073600"/>
    <s v="No"/>
    <n v="0"/>
    <s v="No"/>
    <s v="No"/>
    <s v="Intel"/>
    <n v="2.5"/>
    <s v="Core i5 7200U"/>
    <n v="256"/>
    <n v="0"/>
    <s v="SSD"/>
    <s v="No"/>
    <s v="AMD"/>
    <s v="Radeon R5 M420"/>
  </r>
  <r>
    <x v="19"/>
    <x v="230"/>
    <s v="Ultrabook"/>
    <x v="3"/>
    <n v="8"/>
    <x v="2"/>
    <n v="1.32"/>
    <x v="527"/>
    <s v="Full HD"/>
    <x v="2"/>
    <x v="2"/>
    <n v="2073600"/>
    <s v="No"/>
    <n v="0"/>
    <s v="No"/>
    <s v="No"/>
    <s v="Intel"/>
    <n v="2.7"/>
    <s v="Core i7 7500U"/>
    <n v="256"/>
    <n v="0"/>
    <s v="SSD"/>
    <s v="No"/>
    <s v="Intel"/>
    <s v="HD Graphics 620"/>
  </r>
  <r>
    <x v="19"/>
    <x v="397"/>
    <s v="Ultrabook"/>
    <x v="9"/>
    <n v="16"/>
    <x v="2"/>
    <n v="1.29"/>
    <x v="148"/>
    <s v="4K Ultra HD"/>
    <x v="8"/>
    <x v="8"/>
    <n v="8294400"/>
    <s v="Yes"/>
    <n v="1"/>
    <s v="Yes"/>
    <s v="No"/>
    <s v="Intel"/>
    <n v="2.5"/>
    <s v="Core i7 7500U"/>
    <n v="512"/>
    <n v="0"/>
    <s v="SSD"/>
    <s v="No"/>
    <s v="Intel"/>
    <s v="HD Graphics 620"/>
  </r>
  <r>
    <x v="19"/>
    <x v="293"/>
    <s v="Netbook"/>
    <x v="5"/>
    <n v="4"/>
    <x v="7"/>
    <n v="1.23"/>
    <x v="554"/>
    <s v="Standard"/>
    <x v="4"/>
    <x v="4"/>
    <n v="1049088"/>
    <s v="No"/>
    <n v="0"/>
    <s v="No"/>
    <s v="No"/>
    <s v="Intel"/>
    <n v="1.6"/>
    <s v="Celeron Dual Core N3060"/>
    <n v="16"/>
    <n v="0"/>
    <s v="Flash Storage"/>
    <s v="No"/>
    <s v="Intel"/>
    <s v="HD Graphics 400"/>
  </r>
  <r>
    <x v="19"/>
    <x v="126"/>
    <s v="Gaming"/>
    <x v="6"/>
    <n v="16"/>
    <x v="2"/>
    <n v="4.3600000000000003"/>
    <x v="555"/>
    <s v="Full HD"/>
    <x v="2"/>
    <x v="2"/>
    <n v="2073600"/>
    <s v="No"/>
    <n v="0"/>
    <s v="Yes"/>
    <s v="No"/>
    <s v="Intel"/>
    <n v="2.8"/>
    <s v="Core i7 7700HQ"/>
    <n v="128"/>
    <n v="1024"/>
    <s v="SSD"/>
    <s v="HDD"/>
    <s v="Nvidia"/>
    <s v="GeForce GTX 1060"/>
  </r>
  <r>
    <x v="19"/>
    <x v="398"/>
    <s v="Notebook"/>
    <x v="3"/>
    <n v="4"/>
    <x v="2"/>
    <n v="1.76"/>
    <x v="556"/>
    <s v="Standard"/>
    <x v="4"/>
    <x v="4"/>
    <n v="1049088"/>
    <s v="No"/>
    <n v="0"/>
    <s v="No"/>
    <s v="No"/>
    <s v="Intel"/>
    <n v="2.2999999999999998"/>
    <s v="Core i5 6200U"/>
    <n v="500"/>
    <n v="0"/>
    <s v="HDD"/>
    <s v="No"/>
    <s v="Intel"/>
    <s v="HD Graphics 520"/>
  </r>
  <r>
    <x v="19"/>
    <x v="399"/>
    <s v="Notebook"/>
    <x v="1"/>
    <n v="4"/>
    <x v="2"/>
    <n v="2.1"/>
    <x v="507"/>
    <s v="Standard"/>
    <x v="4"/>
    <x v="4"/>
    <n v="1049088"/>
    <s v="No"/>
    <n v="0"/>
    <s v="No"/>
    <s v="No"/>
    <s v="Intel"/>
    <n v="2"/>
    <s v="Core i3 6006U"/>
    <n v="500"/>
    <n v="0"/>
    <s v="HDD"/>
    <s v="No"/>
    <s v="Intel"/>
    <s v="HD Graphics 520"/>
  </r>
  <r>
    <x v="19"/>
    <x v="400"/>
    <s v="Ultrabook"/>
    <x v="3"/>
    <n v="4"/>
    <x v="2"/>
    <n v="1.25"/>
    <x v="557"/>
    <s v="Standard"/>
    <x v="4"/>
    <x v="4"/>
    <n v="1049088"/>
    <s v="No"/>
    <n v="0"/>
    <s v="No"/>
    <s v="No"/>
    <s v="Intel"/>
    <n v="2.5"/>
    <s v="Core i5 7200U"/>
    <n v="128"/>
    <n v="0"/>
    <s v="SSD"/>
    <s v="No"/>
    <s v="Intel"/>
    <s v="HD Graphics 620"/>
  </r>
  <r>
    <x v="19"/>
    <x v="151"/>
    <s v="Ultrabook"/>
    <x v="3"/>
    <n v="8"/>
    <x v="2"/>
    <n v="1.1299999999999999"/>
    <x v="216"/>
    <s v="Full HD"/>
    <x v="2"/>
    <x v="2"/>
    <n v="2073600"/>
    <s v="No"/>
    <n v="0"/>
    <s v="Yes"/>
    <s v="No"/>
    <s v="Intel"/>
    <n v="2.7"/>
    <s v="Core i7 7500U"/>
    <n v="512"/>
    <n v="0"/>
    <s v="SSD"/>
    <s v="No"/>
    <s v="Intel"/>
    <s v="HD Graphics 620"/>
  </r>
  <r>
    <x v="19"/>
    <x v="401"/>
    <s v="Gaming"/>
    <x v="1"/>
    <n v="8"/>
    <x v="2"/>
    <n v="2.4"/>
    <x v="161"/>
    <s v="Full HD"/>
    <x v="2"/>
    <x v="2"/>
    <n v="2073600"/>
    <s v="No"/>
    <n v="0"/>
    <s v="No"/>
    <s v="No"/>
    <s v="Intel"/>
    <n v="2.5"/>
    <s v="Core i5 7300HQ"/>
    <n v="256"/>
    <n v="0"/>
    <s v="SSD"/>
    <s v="No"/>
    <s v="Nvidia"/>
    <s v="GeForce GTX 1050"/>
  </r>
  <r>
    <x v="19"/>
    <x v="151"/>
    <s v="Ultrabook"/>
    <x v="3"/>
    <n v="8"/>
    <x v="2"/>
    <n v="1.1299999999999999"/>
    <x v="558"/>
    <s v="Full HD"/>
    <x v="2"/>
    <x v="2"/>
    <n v="2073600"/>
    <s v="No"/>
    <n v="0"/>
    <s v="Yes"/>
    <s v="No"/>
    <s v="Intel"/>
    <n v="2.5"/>
    <s v="Core i5 7200U"/>
    <n v="256"/>
    <n v="0"/>
    <s v="Flash Storage"/>
    <s v="No"/>
    <s v="Intel"/>
    <s v="HD Graphics 620"/>
  </r>
  <r>
    <x v="19"/>
    <x v="86"/>
    <s v="Notebook"/>
    <x v="3"/>
    <n v="4"/>
    <x v="2"/>
    <n v="1.75"/>
    <x v="18"/>
    <s v="Standard"/>
    <x v="4"/>
    <x v="4"/>
    <n v="1049088"/>
    <s v="No"/>
    <n v="0"/>
    <s v="No"/>
    <s v="No"/>
    <s v="Intel"/>
    <n v="2.1"/>
    <s v="Pentium Dual Core 4405U"/>
    <n v="128"/>
    <n v="0"/>
    <s v="SSD"/>
    <s v="No"/>
    <s v="Intel"/>
    <s v="HD Graphics 510"/>
  </r>
  <r>
    <x v="19"/>
    <x v="98"/>
    <s v="2 in 1 Convertible"/>
    <x v="0"/>
    <n v="8"/>
    <x v="2"/>
    <n v="1.1000000000000001"/>
    <x v="559"/>
    <s v="Full HD"/>
    <x v="2"/>
    <x v="2"/>
    <n v="2073600"/>
    <s v="Yes"/>
    <n v="1"/>
    <s v="No"/>
    <s v="No"/>
    <s v="Intel"/>
    <n v="2.5"/>
    <s v="Core i5 7200U"/>
    <n v="256"/>
    <n v="0"/>
    <s v="SSD"/>
    <s v="No"/>
    <s v="Intel"/>
    <s v="HD Graphics 620"/>
  </r>
  <r>
    <x v="19"/>
    <x v="398"/>
    <s v="Notebook"/>
    <x v="3"/>
    <n v="4"/>
    <x v="2"/>
    <n v="1.76"/>
    <x v="383"/>
    <s v="Standard"/>
    <x v="4"/>
    <x v="4"/>
    <n v="1049088"/>
    <s v="No"/>
    <n v="0"/>
    <s v="No"/>
    <s v="No"/>
    <s v="Intel"/>
    <n v="2"/>
    <s v="Core i3 6006U"/>
    <n v="500"/>
    <n v="0"/>
    <s v="HDD"/>
    <s v="No"/>
    <s v="Intel"/>
    <s v="HD Graphics 520"/>
  </r>
  <r>
    <x v="19"/>
    <x v="293"/>
    <s v="Netbook"/>
    <x v="5"/>
    <n v="4"/>
    <x v="7"/>
    <n v="1.35"/>
    <x v="560"/>
    <s v="Standard"/>
    <x v="4"/>
    <x v="4"/>
    <n v="1049088"/>
    <s v="No"/>
    <n v="0"/>
    <s v="Yes"/>
    <s v="No"/>
    <s v="Intel"/>
    <n v="1.6"/>
    <s v="Celeron Dual Core N3060"/>
    <n v="32"/>
    <n v="0"/>
    <s v="Flash Storage"/>
    <s v="No"/>
    <s v="Intel"/>
    <s v="HD Graphics 400"/>
  </r>
  <r>
    <x v="19"/>
    <x v="5"/>
    <s v="Notebook"/>
    <x v="3"/>
    <n v="8"/>
    <x v="2"/>
    <n v="1.5"/>
    <x v="141"/>
    <s v="Full HD"/>
    <x v="2"/>
    <x v="2"/>
    <n v="2073600"/>
    <s v="No"/>
    <n v="0"/>
    <s v="Yes"/>
    <s v="No"/>
    <s v="Intel"/>
    <n v="2.4"/>
    <s v="Core i3 7100U"/>
    <n v="128"/>
    <n v="0"/>
    <s v="SSD"/>
    <s v="No"/>
    <s v="Intel"/>
    <s v="HD Graphics 620"/>
  </r>
  <r>
    <x v="19"/>
    <x v="114"/>
    <s v="Gaming"/>
    <x v="6"/>
    <n v="32"/>
    <x v="2"/>
    <n v="3.49"/>
    <x v="561"/>
    <s v="4K Ultra HD"/>
    <x v="8"/>
    <x v="8"/>
    <n v="8294400"/>
    <s v="Yes"/>
    <n v="1"/>
    <s v="No"/>
    <s v="No"/>
    <s v="Intel"/>
    <n v="2.9"/>
    <s v="Core i7 7820HK"/>
    <n v="512"/>
    <n v="0"/>
    <s v="SSD"/>
    <s v="No"/>
    <s v="Nvidia"/>
    <s v="GeForce GTX 1080"/>
  </r>
  <r>
    <x v="19"/>
    <x v="151"/>
    <s v="Ultrabook"/>
    <x v="3"/>
    <n v="16"/>
    <x v="2"/>
    <n v="1.1000000000000001"/>
    <x v="249"/>
    <s v="Quad HD+"/>
    <x v="0"/>
    <x v="5"/>
    <n v="3686400"/>
    <s v="No"/>
    <n v="0"/>
    <s v="Yes"/>
    <s v="No"/>
    <s v="Intel"/>
    <n v="2.6"/>
    <s v="Core i7 6600U"/>
    <n v="512"/>
    <n v="0"/>
    <s v="SSD"/>
    <s v="No"/>
    <s v="Intel"/>
    <s v="HD Graphics 520"/>
  </r>
  <r>
    <x v="19"/>
    <x v="36"/>
    <s v="Notebook"/>
    <x v="1"/>
    <n v="4"/>
    <x v="4"/>
    <n v="2.1"/>
    <x v="69"/>
    <s v="Full HD"/>
    <x v="2"/>
    <x v="2"/>
    <n v="2073600"/>
    <s v="No"/>
    <n v="0"/>
    <s v="No"/>
    <s v="No"/>
    <s v="Intel"/>
    <n v="2.5"/>
    <s v="Core i5 7200U"/>
    <n v="1024"/>
    <n v="0"/>
    <s v="HDD"/>
    <s v="No"/>
    <s v="Nvidia"/>
    <s v="GeForce 920"/>
  </r>
  <r>
    <x v="19"/>
    <x v="372"/>
    <s v="Notebook"/>
    <x v="3"/>
    <n v="8"/>
    <x v="2"/>
    <n v="1.7"/>
    <x v="562"/>
    <s v="Full HD"/>
    <x v="2"/>
    <x v="2"/>
    <n v="2073600"/>
    <s v="No"/>
    <n v="0"/>
    <s v="No"/>
    <s v="No"/>
    <s v="Intel"/>
    <n v="2.2999999999999998"/>
    <s v="Core i5 6200U"/>
    <n v="256"/>
    <n v="0"/>
    <s v="SSD"/>
    <s v="No"/>
    <s v="Intel"/>
    <s v="HD Graphics 520"/>
  </r>
  <r>
    <x v="19"/>
    <x v="230"/>
    <s v="Notebook"/>
    <x v="3"/>
    <n v="8"/>
    <x v="2"/>
    <n v="1.32"/>
    <x v="563"/>
    <s v="Full HD"/>
    <x v="2"/>
    <x v="2"/>
    <n v="2073600"/>
    <s v="No"/>
    <n v="0"/>
    <s v="Yes"/>
    <s v="No"/>
    <s v="Intel"/>
    <n v="2.6"/>
    <s v="Core i5 7300U"/>
    <n v="256"/>
    <n v="0"/>
    <s v="SSD"/>
    <s v="No"/>
    <s v="Intel"/>
    <s v="HD Graphics 620"/>
  </r>
  <r>
    <x v="19"/>
    <x v="342"/>
    <s v="Gaming"/>
    <x v="1"/>
    <n v="16"/>
    <x v="2"/>
    <n v="3.21"/>
    <x v="564"/>
    <s v="Full HD"/>
    <x v="2"/>
    <x v="2"/>
    <n v="2073600"/>
    <s v="No"/>
    <n v="0"/>
    <s v="No"/>
    <s v="No"/>
    <s v="Intel"/>
    <n v="2.8"/>
    <s v="Core i7 7700HQ"/>
    <n v="256"/>
    <n v="1024"/>
    <s v="SSD"/>
    <s v="HDD"/>
    <s v="Nvidia"/>
    <s v="GeForce GTX 1070"/>
  </r>
  <r>
    <x v="19"/>
    <x v="402"/>
    <s v="Gaming"/>
    <x v="6"/>
    <n v="16"/>
    <x v="2"/>
    <n v="2.9"/>
    <x v="512"/>
    <s v="Full HD"/>
    <x v="2"/>
    <x v="2"/>
    <n v="2073600"/>
    <s v="No"/>
    <n v="0"/>
    <s v="No"/>
    <s v="No"/>
    <s v="Intel"/>
    <n v="2.8"/>
    <s v="Core i7 7700HQ"/>
    <n v="256"/>
    <n v="1024"/>
    <s v="SSD"/>
    <s v="HDD"/>
    <s v="Nvidia"/>
    <s v="GeForce GTX 1070"/>
  </r>
  <r>
    <x v="19"/>
    <x v="86"/>
    <s v="Notebook"/>
    <x v="1"/>
    <n v="4"/>
    <x v="2"/>
    <n v="2"/>
    <x v="492"/>
    <s v="Standard"/>
    <x v="4"/>
    <x v="4"/>
    <n v="1049088"/>
    <s v="No"/>
    <n v="0"/>
    <s v="No"/>
    <s v="No"/>
    <s v="Intel"/>
    <n v="2.4"/>
    <s v="Core i3 7100U"/>
    <n v="500"/>
    <n v="0"/>
    <s v="HDD"/>
    <s v="No"/>
    <s v="Intel"/>
    <s v="HD Graphics 620"/>
  </r>
  <r>
    <x v="19"/>
    <x v="403"/>
    <s v="Notebook"/>
    <x v="3"/>
    <n v="4"/>
    <x v="7"/>
    <n v="1.5"/>
    <x v="565"/>
    <s v="Standard"/>
    <x v="4"/>
    <x v="4"/>
    <n v="1049088"/>
    <s v="No"/>
    <n v="0"/>
    <s v="No"/>
    <s v="No"/>
    <s v="Intel"/>
    <n v="1.6"/>
    <s v="Celeron Quad Core N3160"/>
    <n v="16"/>
    <n v="0"/>
    <s v="Flash Storage"/>
    <s v="No"/>
    <s v="Intel"/>
    <s v="HD Graphics 400"/>
  </r>
  <r>
    <x v="19"/>
    <x v="404"/>
    <s v="Notebook"/>
    <x v="1"/>
    <n v="8"/>
    <x v="2"/>
    <n v="2.2999999999999998"/>
    <x v="566"/>
    <s v="Full HD"/>
    <x v="2"/>
    <x v="2"/>
    <n v="2073600"/>
    <s v="No"/>
    <n v="0"/>
    <s v="No"/>
    <s v="No"/>
    <s v="Intel"/>
    <n v="2.5"/>
    <s v="Core i5 7200U"/>
    <n v="128"/>
    <n v="0"/>
    <s v="HDD"/>
    <s v="No"/>
    <s v="Intel"/>
    <s v="HD Graphics 620"/>
  </r>
  <r>
    <x v="19"/>
    <x v="405"/>
    <s v="Gaming"/>
    <x v="6"/>
    <n v="16"/>
    <x v="2"/>
    <n v="2.73"/>
    <x v="148"/>
    <s v="Full HD"/>
    <x v="2"/>
    <x v="2"/>
    <n v="2073600"/>
    <s v="No"/>
    <n v="0"/>
    <s v="No"/>
    <s v="No"/>
    <s v="Intel"/>
    <n v="2.6"/>
    <s v="Core i7 6700HQ"/>
    <n v="512"/>
    <n v="1024"/>
    <s v="SSD"/>
    <s v="HDD"/>
    <s v="Nvidia"/>
    <s v="GeForce GTX 1060"/>
  </r>
  <r>
    <x v="19"/>
    <x v="126"/>
    <s v="Gaming"/>
    <x v="6"/>
    <n v="32"/>
    <x v="2"/>
    <n v="4.42"/>
    <x v="567"/>
    <s v="Full HD"/>
    <x v="2"/>
    <x v="2"/>
    <n v="2073600"/>
    <s v="No"/>
    <n v="0"/>
    <s v="Yes"/>
    <s v="No"/>
    <s v="Intel"/>
    <n v="2.8"/>
    <s v="Core i7 7700HQ"/>
    <n v="512"/>
    <n v="1024"/>
    <s v="SSD"/>
    <s v="HDD"/>
    <s v="Nvidia"/>
    <s v="GeForce GTX 1070"/>
  </r>
  <r>
    <x v="19"/>
    <x v="17"/>
    <s v="Notebook"/>
    <x v="6"/>
    <n v="8"/>
    <x v="2"/>
    <n v="2.63"/>
    <x v="568"/>
    <s v="Standard"/>
    <x v="10"/>
    <x v="1"/>
    <n v="1440000"/>
    <s v="No"/>
    <n v="0"/>
    <s v="No"/>
    <s v="No"/>
    <s v="Intel"/>
    <n v="2.5"/>
    <s v="Core i5 7200U"/>
    <n v="1024"/>
    <n v="0"/>
    <s v="HDD"/>
    <s v="No"/>
    <s v="Nvidia"/>
    <s v="GeForce 930MX"/>
  </r>
  <r>
    <x v="19"/>
    <x v="149"/>
    <s v="Notebook"/>
    <x v="1"/>
    <n v="8"/>
    <x v="2"/>
    <n v="2.1800000000000002"/>
    <x v="569"/>
    <s v="Standard"/>
    <x v="4"/>
    <x v="4"/>
    <n v="1049088"/>
    <s v="No"/>
    <n v="0"/>
    <s v="No"/>
    <s v="No"/>
    <s v="Intel"/>
    <n v="2.5"/>
    <s v="Core i5 7200U"/>
    <n v="128"/>
    <n v="0"/>
    <s v="SSD"/>
    <s v="No"/>
    <s v="Intel"/>
    <s v="HD Graphics 620"/>
  </r>
  <r>
    <x v="19"/>
    <x v="95"/>
    <s v="Ultrabook"/>
    <x v="3"/>
    <n v="8"/>
    <x v="8"/>
    <n v="1.54"/>
    <x v="570"/>
    <s v="Full HD"/>
    <x v="2"/>
    <x v="2"/>
    <n v="2073600"/>
    <s v="No"/>
    <n v="0"/>
    <s v="No"/>
    <s v="No"/>
    <s v="Intel"/>
    <n v="2.5"/>
    <s v="Core i7 6500U"/>
    <n v="512"/>
    <n v="0"/>
    <s v="SSD"/>
    <s v="No"/>
    <s v="Intel"/>
    <s v="HD Graphics 520"/>
  </r>
  <r>
    <x v="19"/>
    <x v="149"/>
    <s v="Notebook"/>
    <x v="1"/>
    <n v="4"/>
    <x v="2"/>
    <n v="2.1800000000000002"/>
    <x v="239"/>
    <s v="Full HD"/>
    <x v="2"/>
    <x v="2"/>
    <n v="2073600"/>
    <s v="No"/>
    <n v="0"/>
    <s v="No"/>
    <s v="No"/>
    <s v="Intel"/>
    <n v="2.7"/>
    <s v="Core i7 7500U"/>
    <n v="256"/>
    <n v="0"/>
    <s v="SSD"/>
    <s v="No"/>
    <s v="AMD"/>
    <s v="Radeon R5 M420"/>
  </r>
  <r>
    <x v="19"/>
    <x v="337"/>
    <s v="2 in 1 Convertible"/>
    <x v="5"/>
    <n v="4"/>
    <x v="7"/>
    <n v="1.4"/>
    <x v="571"/>
    <s v="Standard"/>
    <x v="4"/>
    <x v="4"/>
    <n v="1049088"/>
    <s v="Yes"/>
    <n v="1"/>
    <s v="No"/>
    <s v="No"/>
    <s v="Intel"/>
    <n v="1.1000000000000001"/>
    <s v="Celeron Dual Core N3350"/>
    <n v="32"/>
    <n v="0"/>
    <s v="Flash Storage"/>
    <s v="No"/>
    <s v="Intel"/>
    <s v="HD Graphics 500"/>
  </r>
  <r>
    <x v="19"/>
    <x v="406"/>
    <s v="Ultrabook"/>
    <x v="0"/>
    <n v="8"/>
    <x v="2"/>
    <n v="1.45"/>
    <x v="572"/>
    <s v="Full HD"/>
    <x v="2"/>
    <x v="2"/>
    <n v="2073600"/>
    <s v="No"/>
    <n v="0"/>
    <s v="Yes"/>
    <s v="No"/>
    <s v="Intel"/>
    <n v="2.2999999999999998"/>
    <s v="Core i5 6200U"/>
    <n v="512"/>
    <n v="0"/>
    <s v="SSD"/>
    <s v="No"/>
    <s v="Nvidia"/>
    <s v="GeForce 940M"/>
  </r>
  <r>
    <x v="19"/>
    <x v="167"/>
    <s v="2 in 1 Convertible"/>
    <x v="0"/>
    <n v="8"/>
    <x v="2"/>
    <n v="1.28"/>
    <x v="573"/>
    <s v="Full HD"/>
    <x v="2"/>
    <x v="2"/>
    <n v="2073600"/>
    <s v="Yes"/>
    <n v="1"/>
    <s v="No"/>
    <s v="No"/>
    <s v="Intel"/>
    <n v="2.5"/>
    <s v="Core i5 7200U"/>
    <n v="256"/>
    <n v="0"/>
    <s v="SSD"/>
    <s v="No"/>
    <s v="Intel"/>
    <s v="HD Graphics 620"/>
  </r>
  <r>
    <x v="19"/>
    <x v="95"/>
    <s v="Ultrabook"/>
    <x v="3"/>
    <n v="8"/>
    <x v="2"/>
    <n v="1.54"/>
    <x v="241"/>
    <s v="Full HD"/>
    <x v="2"/>
    <x v="2"/>
    <n v="2073600"/>
    <s v="No"/>
    <n v="0"/>
    <s v="No"/>
    <s v="No"/>
    <s v="Intel"/>
    <n v="2.5"/>
    <s v="Core i7 6500U"/>
    <n v="512"/>
    <n v="0"/>
    <s v="SSD"/>
    <s v="No"/>
    <s v="Intel"/>
    <s v="HD Graphics 520"/>
  </r>
  <r>
    <x v="19"/>
    <x v="2"/>
    <s v="Notebook"/>
    <x v="1"/>
    <n v="4"/>
    <x v="1"/>
    <n v="1.86"/>
    <x v="328"/>
    <s v="Standard"/>
    <x v="4"/>
    <x v="4"/>
    <n v="1049088"/>
    <s v="No"/>
    <n v="0"/>
    <s v="No"/>
    <s v="No"/>
    <s v="Intel"/>
    <n v="1.6"/>
    <s v="Celeron Dual Core N3060"/>
    <n v="128"/>
    <n v="0"/>
    <s v="SSD"/>
    <s v="No"/>
    <s v="Intel"/>
    <s v="HD Graphics 400"/>
  </r>
  <r>
    <x v="19"/>
    <x v="407"/>
    <s v="Gaming"/>
    <x v="1"/>
    <n v="16"/>
    <x v="2"/>
    <n v="2.1"/>
    <x v="324"/>
    <s v="Full HD"/>
    <x v="2"/>
    <x v="2"/>
    <n v="2073600"/>
    <s v="No"/>
    <n v="0"/>
    <s v="No"/>
    <s v="No"/>
    <s v="Intel"/>
    <n v="2.8"/>
    <s v="Core i7 7700HQ"/>
    <n v="128"/>
    <n v="1024"/>
    <s v="SSD"/>
    <s v="HDD"/>
    <s v="Nvidia"/>
    <s v="GeForce GTX 1060"/>
  </r>
  <r>
    <x v="19"/>
    <x v="408"/>
    <s v="Notebook"/>
    <x v="6"/>
    <n v="8"/>
    <x v="4"/>
    <n v="2.83"/>
    <x v="574"/>
    <s v="Full HD"/>
    <x v="2"/>
    <x v="2"/>
    <n v="2073600"/>
    <s v="No"/>
    <n v="0"/>
    <s v="No"/>
    <s v="No"/>
    <s v="Intel"/>
    <n v="2.7"/>
    <s v="Core i7 7500U"/>
    <n v="1024"/>
    <n v="0"/>
    <s v="HDD"/>
    <s v="No"/>
    <s v="AMD"/>
    <s v="Radeon R7 M445"/>
  </r>
  <r>
    <x v="19"/>
    <x v="217"/>
    <s v="Ultrabook"/>
    <x v="3"/>
    <n v="8"/>
    <x v="2"/>
    <n v="1.96"/>
    <x v="575"/>
    <s v="Full HD"/>
    <x v="2"/>
    <x v="2"/>
    <n v="2073600"/>
    <s v="No"/>
    <n v="0"/>
    <s v="Yes"/>
    <s v="No"/>
    <s v="Intel"/>
    <n v="2.8"/>
    <s v="Core i7 7700HQ"/>
    <n v="256"/>
    <n v="0"/>
    <s v="SSD"/>
    <s v="No"/>
    <s v="Nvidia"/>
    <s v="GeForce GT 940MX"/>
  </r>
  <r>
    <x v="19"/>
    <x v="409"/>
    <s v="Notebook"/>
    <x v="1"/>
    <n v="8"/>
    <x v="2"/>
    <n v="2.2999999999999998"/>
    <x v="576"/>
    <s v="Full HD"/>
    <x v="2"/>
    <x v="2"/>
    <n v="2073600"/>
    <s v="No"/>
    <n v="0"/>
    <s v="Yes"/>
    <s v="No"/>
    <s v="Intel"/>
    <n v="2.7"/>
    <s v="Core i7 7500U"/>
    <n v="256"/>
    <n v="0"/>
    <s v="SSD"/>
    <s v="No"/>
    <s v="Nvidia"/>
    <s v="GeForce GTX 930MX"/>
  </r>
  <r>
    <x v="19"/>
    <x v="267"/>
    <s v="Notebook"/>
    <x v="1"/>
    <n v="8"/>
    <x v="2"/>
    <n v="1.9"/>
    <x v="284"/>
    <s v="Full HD"/>
    <x v="2"/>
    <x v="2"/>
    <n v="2073600"/>
    <s v="No"/>
    <n v="0"/>
    <s v="No"/>
    <s v="No"/>
    <s v="Intel"/>
    <n v="2.5"/>
    <s v="Core i5 7200U"/>
    <n v="128"/>
    <n v="0"/>
    <s v="SSD"/>
    <s v="No"/>
    <s v="Intel"/>
    <s v="HD Graphics 620"/>
  </r>
  <r>
    <x v="19"/>
    <x v="410"/>
    <s v="Notebook"/>
    <x v="1"/>
    <n v="4"/>
    <x v="2"/>
    <n v="2"/>
    <x v="121"/>
    <s v="Standard"/>
    <x v="4"/>
    <x v="4"/>
    <n v="1049088"/>
    <s v="No"/>
    <n v="0"/>
    <s v="No"/>
    <s v="No"/>
    <s v="Intel"/>
    <n v="1.1000000000000001"/>
    <s v="Pentium Quad Core N4200"/>
    <n v="1024"/>
    <n v="0"/>
    <s v="HDD"/>
    <s v="No"/>
    <s v="Intel"/>
    <s v="HD Graphics 505"/>
  </r>
  <r>
    <x v="19"/>
    <x v="167"/>
    <s v="2 in 1 Convertible"/>
    <x v="0"/>
    <n v="8"/>
    <x v="2"/>
    <n v="1.28"/>
    <x v="577"/>
    <s v="Full HD"/>
    <x v="2"/>
    <x v="2"/>
    <n v="2073600"/>
    <s v="Yes"/>
    <n v="1"/>
    <s v="No"/>
    <s v="No"/>
    <s v="Intel"/>
    <n v="2.8"/>
    <s v="Core i7 7600U"/>
    <n v="256"/>
    <n v="0"/>
    <s v="SSD"/>
    <s v="No"/>
    <s v="Intel"/>
    <s v="HD Graphics 620"/>
  </r>
  <r>
    <x v="19"/>
    <x v="411"/>
    <s v="Notebook"/>
    <x v="0"/>
    <n v="8"/>
    <x v="2"/>
    <n v="1.62"/>
    <x v="244"/>
    <s v="Full HD"/>
    <x v="2"/>
    <x v="2"/>
    <n v="2073600"/>
    <s v="Yes"/>
    <n v="1"/>
    <s v="No"/>
    <s v="No"/>
    <s v="Intel"/>
    <n v="2.2999999999999998"/>
    <s v="Core i5 6200U"/>
    <n v="1024"/>
    <n v="0"/>
    <s v="HDD"/>
    <s v="No"/>
    <s v="Intel"/>
    <s v="HD Graphics 520"/>
  </r>
  <r>
    <x v="19"/>
    <x v="301"/>
    <s v="Notebook"/>
    <x v="1"/>
    <n v="4"/>
    <x v="1"/>
    <n v="2.2000000000000002"/>
    <x v="212"/>
    <s v="Full HD"/>
    <x v="2"/>
    <x v="2"/>
    <n v="2073600"/>
    <s v="No"/>
    <n v="0"/>
    <s v="No"/>
    <s v="No"/>
    <s v="Intel"/>
    <n v="2"/>
    <s v="Core i3 6006U"/>
    <n v="1024"/>
    <n v="0"/>
    <s v="HDD"/>
    <s v="No"/>
    <s v="Intel"/>
    <s v="HD Graphics 520"/>
  </r>
  <r>
    <x v="19"/>
    <x v="248"/>
    <s v="Notebook"/>
    <x v="1"/>
    <n v="8"/>
    <x v="2"/>
    <n v="2.2999999999999998"/>
    <x v="578"/>
    <s v="Full HD"/>
    <x v="2"/>
    <x v="2"/>
    <n v="2073600"/>
    <s v="No"/>
    <n v="0"/>
    <s v="Yes"/>
    <s v="No"/>
    <s v="Intel"/>
    <n v="2.5"/>
    <s v="Core i5 7200U"/>
    <n v="1024"/>
    <n v="0"/>
    <s v="HDD"/>
    <s v="No"/>
    <s v="Intel"/>
    <s v="HD Graphics 620"/>
  </r>
  <r>
    <x v="19"/>
    <x v="182"/>
    <s v="Notebook"/>
    <x v="1"/>
    <n v="8"/>
    <x v="2"/>
    <n v="1.84"/>
    <x v="78"/>
    <s v="Full HD"/>
    <x v="2"/>
    <x v="2"/>
    <n v="2073600"/>
    <s v="No"/>
    <n v="0"/>
    <s v="No"/>
    <s v="No"/>
    <s v="Intel"/>
    <n v="2.6"/>
    <s v="Core i5 7300U"/>
    <n v="256"/>
    <n v="0"/>
    <s v="SSD"/>
    <s v="No"/>
    <s v="AMD"/>
    <s v="Radeon R7 M465"/>
  </r>
  <r>
    <x v="19"/>
    <x v="412"/>
    <s v="Notebook"/>
    <x v="0"/>
    <n v="4"/>
    <x v="2"/>
    <n v="1.05"/>
    <x v="579"/>
    <s v="Full HD"/>
    <x v="2"/>
    <x v="2"/>
    <n v="2073600"/>
    <s v="No"/>
    <n v="0"/>
    <s v="No"/>
    <s v="No"/>
    <s v="Intel"/>
    <n v="2.5"/>
    <s v="Core i5 7200U"/>
    <n v="128"/>
    <n v="0"/>
    <s v="SSD"/>
    <s v="No"/>
    <s v="Intel"/>
    <s v="HD Graphics 620"/>
  </r>
  <r>
    <x v="19"/>
    <x v="11"/>
    <s v="Gaming"/>
    <x v="1"/>
    <n v="8"/>
    <x v="1"/>
    <n v="2.5"/>
    <x v="580"/>
    <s v="Full HD"/>
    <x v="2"/>
    <x v="2"/>
    <n v="2073600"/>
    <s v="No"/>
    <n v="0"/>
    <s v="Yes"/>
    <s v="No"/>
    <s v="Intel"/>
    <n v="2.5"/>
    <s v="Core i5 7300HQ"/>
    <n v="1024"/>
    <n v="0"/>
    <s v="HDD"/>
    <s v="No"/>
    <s v="Nvidia"/>
    <s v="GeForce GTX 1050"/>
  </r>
  <r>
    <x v="19"/>
    <x v="9"/>
    <s v="Ultrabook"/>
    <x v="0"/>
    <n v="16"/>
    <x v="2"/>
    <n v="1.29"/>
    <x v="581"/>
    <s v="Quad HD+"/>
    <x v="6"/>
    <x v="3"/>
    <n v="5760000"/>
    <s v="Yes"/>
    <n v="1"/>
    <s v="No"/>
    <s v="No"/>
    <s v="Intel"/>
    <n v="2.5"/>
    <s v="Core i7 7660U"/>
    <n v="512"/>
    <n v="0"/>
    <s v="SSD"/>
    <s v="No"/>
    <s v="Intel"/>
    <s v="Iris Plus Graphics 640"/>
  </r>
  <r>
    <x v="19"/>
    <x v="23"/>
    <s v="Notebook"/>
    <x v="1"/>
    <n v="4"/>
    <x v="2"/>
    <n v="2.0699999999999998"/>
    <x v="568"/>
    <s v="Full HD"/>
    <x v="2"/>
    <x v="2"/>
    <n v="2073600"/>
    <s v="No"/>
    <n v="0"/>
    <s v="No"/>
    <s v="No"/>
    <s v="Intel"/>
    <n v="2.2999999999999998"/>
    <s v="Core i5 6200U"/>
    <n v="500"/>
    <n v="0"/>
    <s v="HDD"/>
    <s v="No"/>
    <s v="Intel"/>
    <s v="HD Graphics 520"/>
  </r>
  <r>
    <x v="19"/>
    <x v="413"/>
    <s v="Ultrabook"/>
    <x v="0"/>
    <n v="8"/>
    <x v="2"/>
    <n v="1.2"/>
    <x v="68"/>
    <s v="Standard"/>
    <x v="4"/>
    <x v="4"/>
    <n v="1049088"/>
    <s v="No"/>
    <n v="0"/>
    <s v="No"/>
    <s v="No"/>
    <s v="Intel"/>
    <n v="2.2999999999999998"/>
    <s v="Core i5 6200U"/>
    <n v="256"/>
    <n v="0"/>
    <s v="SSD"/>
    <s v="No"/>
    <s v="Intel"/>
    <s v="HD Graphics 520"/>
  </r>
  <r>
    <x v="19"/>
    <x v="72"/>
    <s v="2 in 1 Convertible"/>
    <x v="0"/>
    <n v="8"/>
    <x v="2"/>
    <n v="1.37"/>
    <x v="363"/>
    <s v="Full HD"/>
    <x v="2"/>
    <x v="2"/>
    <n v="2073600"/>
    <s v="Yes"/>
    <n v="1"/>
    <s v="Yes"/>
    <s v="No"/>
    <s v="Intel"/>
    <n v="2.7"/>
    <s v="Core i7 7500U"/>
    <n v="256"/>
    <n v="0"/>
    <s v="SSD"/>
    <s v="No"/>
    <s v="Intel"/>
    <s v="HD Graphics 620"/>
  </r>
  <r>
    <x v="19"/>
    <x v="414"/>
    <s v="Notebook"/>
    <x v="3"/>
    <n v="8"/>
    <x v="2"/>
    <n v="1.56"/>
    <x v="256"/>
    <s v="Full HD"/>
    <x v="2"/>
    <x v="2"/>
    <n v="2073600"/>
    <s v="No"/>
    <n v="0"/>
    <s v="Yes"/>
    <s v="No"/>
    <s v="Intel"/>
    <n v="2.5"/>
    <s v="Core i5 7200U"/>
    <n v="256"/>
    <n v="0"/>
    <s v="SSD"/>
    <s v="No"/>
    <s v="Intel"/>
    <s v="HD Graphics 620"/>
  </r>
  <r>
    <x v="19"/>
    <x v="234"/>
    <s v="Workstation"/>
    <x v="1"/>
    <n v="8"/>
    <x v="2"/>
    <n v="2.23"/>
    <x v="582"/>
    <s v="Full HD"/>
    <x v="2"/>
    <x v="2"/>
    <n v="2073600"/>
    <s v="No"/>
    <n v="0"/>
    <s v="No"/>
    <s v="No"/>
    <s v="Intel"/>
    <n v="2.8"/>
    <s v="Core i7 7700HQ"/>
    <n v="1024"/>
    <n v="0"/>
    <s v="HDD"/>
    <s v="No"/>
    <s v="Nvidia"/>
    <s v="Quadro M620"/>
  </r>
  <r>
    <x v="19"/>
    <x v="254"/>
    <s v="Notebook"/>
    <x v="1"/>
    <n v="4"/>
    <x v="2"/>
    <n v="2.38"/>
    <x v="583"/>
    <s v="Standard"/>
    <x v="4"/>
    <x v="4"/>
    <n v="1049088"/>
    <s v="No"/>
    <n v="0"/>
    <s v="No"/>
    <s v="No"/>
    <s v="Intel"/>
    <n v="2.5"/>
    <s v="Core i5 7200U"/>
    <n v="500"/>
    <n v="0"/>
    <s v="HDD"/>
    <s v="No"/>
    <s v="Intel"/>
    <s v="HD Graphics 620"/>
  </r>
  <r>
    <x v="19"/>
    <x v="301"/>
    <s v="Notebook"/>
    <x v="1"/>
    <n v="4"/>
    <x v="1"/>
    <n v="2.2000000000000002"/>
    <x v="110"/>
    <s v="Full HD"/>
    <x v="2"/>
    <x v="2"/>
    <n v="2073600"/>
    <s v="No"/>
    <n v="0"/>
    <s v="No"/>
    <s v="No"/>
    <s v="Intel"/>
    <n v="2"/>
    <s v="Core i3 6006U"/>
    <n v="1024"/>
    <n v="0"/>
    <s v="HDD"/>
    <s v="No"/>
    <s v="AMD"/>
    <s v="Radeon R5 M430"/>
  </r>
  <r>
    <x v="19"/>
    <x v="415"/>
    <s v="Notebook"/>
    <x v="1"/>
    <n v="8"/>
    <x v="2"/>
    <n v="2"/>
    <x v="584"/>
    <s v="Full HD"/>
    <x v="2"/>
    <x v="2"/>
    <n v="2073600"/>
    <s v="No"/>
    <n v="0"/>
    <s v="Yes"/>
    <s v="No"/>
    <s v="Intel"/>
    <n v="2.7"/>
    <s v="Core i7 7500U"/>
    <n v="256"/>
    <n v="0"/>
    <s v="SSD"/>
    <s v="No"/>
    <s v="Intel"/>
    <s v="HD Graphics 620"/>
  </r>
  <r>
    <x v="19"/>
    <x v="172"/>
    <s v="Notebook"/>
    <x v="0"/>
    <n v="4"/>
    <x v="2"/>
    <n v="1.44"/>
    <x v="585"/>
    <s v="Full HD"/>
    <x v="2"/>
    <x v="2"/>
    <n v="2073600"/>
    <s v="No"/>
    <n v="0"/>
    <s v="Yes"/>
    <s v="No"/>
    <s v="Intel"/>
    <n v="2.4"/>
    <s v="Core i3 7100U"/>
    <n v="180"/>
    <n v="0"/>
    <s v="SSD"/>
    <s v="No"/>
    <s v="Intel"/>
    <s v="HD Graphics 620"/>
  </r>
  <r>
    <x v="19"/>
    <x v="369"/>
    <s v="Ultrabook"/>
    <x v="15"/>
    <n v="16"/>
    <x v="2"/>
    <n v="1.23"/>
    <x v="159"/>
    <s v="Full HD"/>
    <x v="2"/>
    <x v="2"/>
    <n v="2073600"/>
    <s v="No"/>
    <n v="0"/>
    <s v="No"/>
    <s v="No"/>
    <s v="Intel"/>
    <n v="2.7"/>
    <s v="Core i7 7500U"/>
    <n v="256"/>
    <n v="0"/>
    <s v="SSD"/>
    <s v="No"/>
    <s v="Nvidia"/>
    <s v="GeForce 940MX"/>
  </r>
  <r>
    <x v="19"/>
    <x v="376"/>
    <s v="Ultrabook"/>
    <x v="9"/>
    <n v="8"/>
    <x v="2"/>
    <n v="1.6"/>
    <x v="586"/>
    <s v="Full HD"/>
    <x v="2"/>
    <x v="2"/>
    <n v="2073600"/>
    <s v="No"/>
    <n v="0"/>
    <s v="No"/>
    <s v="No"/>
    <s v="Intel"/>
    <n v="2.8"/>
    <s v="Core i7 7600U"/>
    <n v="256"/>
    <n v="0"/>
    <s v="SSD"/>
    <s v="No"/>
    <s v="Intel"/>
    <s v="HD Graphics 620"/>
  </r>
  <r>
    <x v="19"/>
    <x v="416"/>
    <s v="Notebook"/>
    <x v="1"/>
    <n v="4"/>
    <x v="4"/>
    <n v="2"/>
    <x v="199"/>
    <s v="Standard"/>
    <x v="4"/>
    <x v="4"/>
    <n v="1049088"/>
    <s v="No"/>
    <n v="0"/>
    <s v="No"/>
    <s v="No"/>
    <s v="Intel"/>
    <n v="1.1000000000000001"/>
    <s v="Pentium Quad Core N4200"/>
    <n v="1024"/>
    <n v="0"/>
    <s v="HDD"/>
    <s v="No"/>
    <s v="Intel"/>
    <s v="HD Graphics 505"/>
  </r>
  <r>
    <x v="19"/>
    <x v="109"/>
    <s v="Ultrabook"/>
    <x v="0"/>
    <n v="8"/>
    <x v="2"/>
    <n v="1.28"/>
    <x v="587"/>
    <s v="Full HD"/>
    <x v="2"/>
    <x v="2"/>
    <n v="2073600"/>
    <s v="No"/>
    <n v="0"/>
    <s v="Yes"/>
    <s v="No"/>
    <s v="Intel"/>
    <n v="2.2999999999999998"/>
    <s v="Core i5 6200U"/>
    <n v="256"/>
    <n v="0"/>
    <s v="SSD"/>
    <s v="No"/>
    <s v="Nvidia"/>
    <s v="GeForce 940MX"/>
  </r>
  <r>
    <x v="19"/>
    <x v="262"/>
    <s v="Notebook"/>
    <x v="1"/>
    <n v="4"/>
    <x v="2"/>
    <n v="2.1800000000000002"/>
    <x v="588"/>
    <s v="Full HD"/>
    <x v="2"/>
    <x v="2"/>
    <n v="2073600"/>
    <s v="No"/>
    <n v="0"/>
    <s v="No"/>
    <s v="No"/>
    <s v="Intel"/>
    <n v="2.5"/>
    <s v="Core i5 7200U"/>
    <n v="128"/>
    <n v="1024"/>
    <s v="SSD"/>
    <s v="HDD"/>
    <s v="Nvidia"/>
    <s v="GeForce 940MX"/>
  </r>
  <r>
    <x v="19"/>
    <x v="23"/>
    <s v="Notebook"/>
    <x v="1"/>
    <n v="4"/>
    <x v="2"/>
    <n v="2.04"/>
    <x v="171"/>
    <s v="Full HD"/>
    <x v="2"/>
    <x v="2"/>
    <n v="2073600"/>
    <s v="No"/>
    <n v="0"/>
    <s v="No"/>
    <s v="No"/>
    <s v="Intel"/>
    <n v="2.5"/>
    <s v="Core i5 7200U"/>
    <n v="256"/>
    <n v="0"/>
    <s v="SSD"/>
    <s v="No"/>
    <s v="Intel"/>
    <s v="HD Graphics 620"/>
  </r>
  <r>
    <x v="19"/>
    <x v="167"/>
    <s v="2 in 1 Convertible"/>
    <x v="0"/>
    <n v="4"/>
    <x v="2"/>
    <n v="1.28"/>
    <x v="589"/>
    <s v="Full HD"/>
    <x v="2"/>
    <x v="2"/>
    <n v="2073600"/>
    <s v="Yes"/>
    <n v="1"/>
    <s v="No"/>
    <s v="No"/>
    <s v="Intel"/>
    <n v="2.5"/>
    <s v="Core i5 7200U"/>
    <n v="256"/>
    <n v="0"/>
    <s v="SSD"/>
    <s v="No"/>
    <s v="Intel"/>
    <s v="HD Graphics 620"/>
  </r>
  <r>
    <x v="19"/>
    <x v="335"/>
    <s v="2 in 1 Convertible"/>
    <x v="1"/>
    <n v="4"/>
    <x v="2"/>
    <n v="2.2999999999999998"/>
    <x v="590"/>
    <s v="Standard"/>
    <x v="4"/>
    <x v="4"/>
    <n v="1049088"/>
    <s v="Yes"/>
    <n v="1"/>
    <s v="No"/>
    <s v="No"/>
    <s v="Intel"/>
    <n v="2.5"/>
    <s v="Core i5 7200U"/>
    <n v="500"/>
    <n v="0"/>
    <s v="HDD"/>
    <s v="No"/>
    <s v="Intel"/>
    <s v="HD Graphics 620"/>
  </r>
  <r>
    <x v="19"/>
    <x v="417"/>
    <s v="Notebook"/>
    <x v="16"/>
    <n v="4"/>
    <x v="2"/>
    <n v="1.65"/>
    <x v="147"/>
    <s v="Standard"/>
    <x v="4"/>
    <x v="4"/>
    <n v="1049088"/>
    <s v="No"/>
    <n v="0"/>
    <s v="No"/>
    <s v="No"/>
    <s v="Intel"/>
    <n v="1.1000000000000001"/>
    <s v="Celeron Dual Core N3350"/>
    <n v="32"/>
    <n v="0"/>
    <s v="Flash Storage"/>
    <s v="No"/>
    <s v="Intel"/>
    <s v="HD Graphics 500"/>
  </r>
  <r>
    <x v="19"/>
    <x v="418"/>
    <s v="Notebook"/>
    <x v="1"/>
    <n v="8"/>
    <x v="2"/>
    <n v="2.2000000000000002"/>
    <x v="492"/>
    <s v="Full HD"/>
    <x v="2"/>
    <x v="2"/>
    <n v="2073600"/>
    <s v="No"/>
    <n v="0"/>
    <s v="Yes"/>
    <s v="No"/>
    <s v="Intel"/>
    <n v="2.5"/>
    <s v="Core i7 6500U"/>
    <n v="1024"/>
    <n v="0"/>
    <s v="HDD"/>
    <s v="No"/>
    <s v="Nvidia"/>
    <s v="GeForce 940MX"/>
  </r>
  <r>
    <x v="19"/>
    <x v="184"/>
    <s v="Notebook"/>
    <x v="1"/>
    <n v="4"/>
    <x v="2"/>
    <n v="2.2000000000000002"/>
    <x v="44"/>
    <s v="Standard"/>
    <x v="4"/>
    <x v="4"/>
    <n v="1049088"/>
    <s v="No"/>
    <n v="0"/>
    <s v="No"/>
    <s v="No"/>
    <s v="Intel"/>
    <n v="1.6"/>
    <s v="Pentium Quad Core N3710"/>
    <n v="500"/>
    <n v="0"/>
    <s v="HDD"/>
    <s v="No"/>
    <s v="Intel"/>
    <s v="HD Graphics"/>
  </r>
  <r>
    <x v="19"/>
    <x v="167"/>
    <s v="2 in 1 Convertible"/>
    <x v="0"/>
    <n v="4"/>
    <x v="2"/>
    <n v="1.28"/>
    <x v="148"/>
    <s v="Full HD"/>
    <x v="2"/>
    <x v="2"/>
    <n v="2073600"/>
    <s v="Yes"/>
    <n v="1"/>
    <s v="No"/>
    <s v="No"/>
    <s v="Intel"/>
    <n v="2.5"/>
    <s v="Core i5 7200U"/>
    <n v="256"/>
    <n v="0"/>
    <s v="SSD"/>
    <s v="No"/>
    <s v="Intel"/>
    <s v="HD Graphics 620"/>
  </r>
  <r>
    <x v="19"/>
    <x v="149"/>
    <s v="Notebook"/>
    <x v="1"/>
    <n v="4"/>
    <x v="4"/>
    <n v="2.1800000000000002"/>
    <x v="591"/>
    <s v="Standard"/>
    <x v="4"/>
    <x v="4"/>
    <n v="1049088"/>
    <s v="No"/>
    <n v="0"/>
    <s v="No"/>
    <s v="No"/>
    <s v="Intel"/>
    <n v="2"/>
    <s v="Core i3 6006U"/>
    <n v="1024"/>
    <n v="0"/>
    <s v="HDD"/>
    <s v="No"/>
    <s v="AMD"/>
    <s v="Radeon R5 M420X"/>
  </r>
  <r>
    <x v="19"/>
    <x v="419"/>
    <s v="Gaming"/>
    <x v="6"/>
    <n v="12"/>
    <x v="2"/>
    <n v="2.2000000000000002"/>
    <x v="592"/>
    <s v="Full HD"/>
    <x v="2"/>
    <x v="2"/>
    <n v="2073600"/>
    <s v="No"/>
    <n v="0"/>
    <s v="No"/>
    <s v="No"/>
    <s v="Intel"/>
    <n v="2.5"/>
    <s v="Core i5 7300HQ"/>
    <n v="128"/>
    <n v="1024"/>
    <s v="SSD"/>
    <s v="HDD"/>
    <s v="Nvidia"/>
    <s v="GeForce GTX 1050"/>
  </r>
  <r>
    <x v="19"/>
    <x v="420"/>
    <s v="Netbook"/>
    <x v="5"/>
    <n v="4"/>
    <x v="7"/>
    <n v="1.25"/>
    <x v="593"/>
    <s v="Standard"/>
    <x v="4"/>
    <x v="4"/>
    <n v="1049088"/>
    <s v="No"/>
    <n v="0"/>
    <s v="Yes"/>
    <s v="No"/>
    <s v="Intel"/>
    <n v="1.6"/>
    <s v="Celeron Dual Core N3060"/>
    <n v="32"/>
    <n v="0"/>
    <s v="Flash Storage"/>
    <s v="No"/>
    <s v="Intel"/>
    <s v="HD Graphics 400"/>
  </r>
  <r>
    <x v="19"/>
    <x v="194"/>
    <s v="Notebook"/>
    <x v="6"/>
    <n v="4"/>
    <x v="2"/>
    <n v="2.8"/>
    <x v="439"/>
    <s v="Standard"/>
    <x v="10"/>
    <x v="1"/>
    <n v="1440000"/>
    <s v="No"/>
    <n v="0"/>
    <s v="No"/>
    <s v="No"/>
    <s v="AMD"/>
    <n v="2.2000000000000002"/>
    <s v="A4-Series 7210"/>
    <n v="500"/>
    <n v="0"/>
    <s v="HDD"/>
    <s v="No"/>
    <s v="AMD"/>
    <s v="Radeon R3"/>
  </r>
  <r>
    <x v="19"/>
    <x v="173"/>
    <s v="Notebook"/>
    <x v="3"/>
    <n v="4"/>
    <x v="2"/>
    <n v="1.95"/>
    <x v="245"/>
    <s v="Full HD"/>
    <x v="2"/>
    <x v="2"/>
    <n v="2073600"/>
    <s v="No"/>
    <n v="0"/>
    <s v="No"/>
    <s v="No"/>
    <s v="Intel"/>
    <n v="2.5"/>
    <s v="Core i5 7200U"/>
    <n v="128"/>
    <n v="0"/>
    <s v="SSD"/>
    <s v="No"/>
    <s v="Intel"/>
    <s v="HD Graphics 620"/>
  </r>
  <r>
    <x v="19"/>
    <x v="421"/>
    <s v="2 in 1 Convertible"/>
    <x v="0"/>
    <n v="16"/>
    <x v="2"/>
    <n v="1.42"/>
    <x v="102"/>
    <s v="Quad HD+"/>
    <x v="6"/>
    <x v="3"/>
    <n v="5760000"/>
    <s v="Yes"/>
    <n v="1"/>
    <s v="No"/>
    <s v="No"/>
    <s v="Intel"/>
    <n v="2.7"/>
    <s v="Core i7 7500U"/>
    <n v="256"/>
    <n v="0"/>
    <s v="SSD"/>
    <s v="No"/>
    <s v="Intel"/>
    <s v="HD Graphics 620"/>
  </r>
  <r>
    <x v="19"/>
    <x v="369"/>
    <s v="Ultrabook"/>
    <x v="15"/>
    <n v="8"/>
    <x v="2"/>
    <n v="1.17"/>
    <x v="217"/>
    <s v="Full HD"/>
    <x v="2"/>
    <x v="2"/>
    <n v="2073600"/>
    <s v="No"/>
    <n v="0"/>
    <s v="No"/>
    <s v="No"/>
    <s v="Intel"/>
    <n v="2.7"/>
    <s v="Core i7 7500U"/>
    <n v="256"/>
    <n v="0"/>
    <s v="SSD"/>
    <s v="No"/>
    <s v="Intel"/>
    <s v="HD Graphics 620"/>
  </r>
  <r>
    <x v="19"/>
    <x v="230"/>
    <s v="Ultrabook"/>
    <x v="3"/>
    <n v="8"/>
    <x v="2"/>
    <n v="1.32"/>
    <x v="148"/>
    <s v="Full HD"/>
    <x v="2"/>
    <x v="2"/>
    <n v="2073600"/>
    <s v="No"/>
    <n v="0"/>
    <s v="Yes"/>
    <s v="No"/>
    <s v="Intel"/>
    <n v="2.5"/>
    <s v="Core i5 7200U"/>
    <n v="256"/>
    <n v="0"/>
    <s v="SSD"/>
    <s v="No"/>
    <s v="Intel"/>
    <s v="HD Graphics 620"/>
  </r>
  <r>
    <x v="19"/>
    <x v="422"/>
    <s v="Gaming"/>
    <x v="6"/>
    <n v="16"/>
    <x v="2"/>
    <n v="2.4300000000000002"/>
    <x v="594"/>
    <s v="4K Ultra HD"/>
    <x v="8"/>
    <x v="8"/>
    <n v="8294400"/>
    <s v="No"/>
    <n v="0"/>
    <s v="Yes"/>
    <s v="No"/>
    <s v="Intel"/>
    <n v="2.6"/>
    <s v="Core i7 6700HQ"/>
    <n v="512"/>
    <n v="2048"/>
    <s v="SSD"/>
    <s v="HDD"/>
    <s v="Nvidia"/>
    <s v="GeForce GTX 1060"/>
  </r>
  <r>
    <x v="19"/>
    <x v="423"/>
    <s v="Notebook"/>
    <x v="0"/>
    <n v="8"/>
    <x v="2"/>
    <n v="1.05"/>
    <x v="595"/>
    <s v="Full HD"/>
    <x v="2"/>
    <x v="2"/>
    <n v="2073600"/>
    <s v="No"/>
    <n v="0"/>
    <s v="No"/>
    <s v="No"/>
    <s v="Intel"/>
    <n v="2.5"/>
    <s v="Core i5 7200U"/>
    <n v="256"/>
    <n v="0"/>
    <s v="SSD"/>
    <s v="No"/>
    <s v="Intel"/>
    <s v="HD Graphics 620"/>
  </r>
  <r>
    <x v="19"/>
    <x v="92"/>
    <s v="Gaming"/>
    <x v="1"/>
    <n v="8"/>
    <x v="4"/>
    <n v="2.62"/>
    <x v="596"/>
    <s v="Full HD"/>
    <x v="2"/>
    <x v="2"/>
    <n v="2073600"/>
    <s v="No"/>
    <n v="0"/>
    <s v="No"/>
    <s v="No"/>
    <s v="Intel"/>
    <n v="2.8"/>
    <s v="Core i7 7700HQ"/>
    <n v="1024"/>
    <n v="0"/>
    <s v="HDD"/>
    <s v="No"/>
    <s v="Nvidia"/>
    <s v="GeForce GTX 1050Ti"/>
  </r>
  <r>
    <x v="19"/>
    <x v="23"/>
    <s v="Notebook"/>
    <x v="1"/>
    <n v="8"/>
    <x v="2"/>
    <n v="2.04"/>
    <x v="597"/>
    <s v="Full HD"/>
    <x v="2"/>
    <x v="2"/>
    <n v="2073600"/>
    <s v="No"/>
    <n v="0"/>
    <s v="No"/>
    <s v="No"/>
    <s v="Intel"/>
    <n v="2.7"/>
    <s v="Core i7 7500U"/>
    <n v="1024"/>
    <n v="0"/>
    <s v="HDD"/>
    <s v="No"/>
    <s v="Nvidia"/>
    <s v="GeForce 930MX"/>
  </r>
  <r>
    <x v="19"/>
    <x v="149"/>
    <s v="Notebook"/>
    <x v="1"/>
    <n v="4"/>
    <x v="2"/>
    <n v="2.1800000000000002"/>
    <x v="598"/>
    <s v="Standard"/>
    <x v="4"/>
    <x v="4"/>
    <n v="1049088"/>
    <s v="No"/>
    <n v="0"/>
    <s v="No"/>
    <s v="No"/>
    <s v="Intel"/>
    <n v="2"/>
    <s v="Core i3 6006U"/>
    <n v="1024"/>
    <n v="0"/>
    <s v="HDD"/>
    <s v="No"/>
    <s v="AMD"/>
    <s v="Radeon R5 M420X"/>
  </r>
  <r>
    <x v="19"/>
    <x v="267"/>
    <s v="Notebook"/>
    <x v="1"/>
    <n v="8"/>
    <x v="2"/>
    <n v="1.9"/>
    <x v="587"/>
    <s v="Full HD"/>
    <x v="2"/>
    <x v="2"/>
    <n v="2073600"/>
    <s v="No"/>
    <n v="0"/>
    <s v="No"/>
    <s v="No"/>
    <s v="Intel"/>
    <n v="2.6"/>
    <s v="Core i5 7300U"/>
    <n v="500"/>
    <n v="0"/>
    <s v="HDD"/>
    <s v="No"/>
    <s v="Intel"/>
    <s v="HD Graphics 620"/>
  </r>
  <r>
    <x v="19"/>
    <x v="9"/>
    <s v="2 in 1 Convertible"/>
    <x v="0"/>
    <n v="8"/>
    <x v="2"/>
    <n v="1.24"/>
    <x v="599"/>
    <s v="Quad HD+"/>
    <x v="6"/>
    <x v="3"/>
    <n v="5760000"/>
    <s v="Yes"/>
    <n v="1"/>
    <s v="No"/>
    <s v="No"/>
    <s v="Intel"/>
    <n v="1.3"/>
    <s v="Core i7 7Y75"/>
    <n v="512"/>
    <n v="0"/>
    <s v="SSD"/>
    <s v="No"/>
    <s v="Intel"/>
    <s v="HD Graphics 615"/>
  </r>
  <r>
    <x v="19"/>
    <x v="424"/>
    <s v="Gaming"/>
    <x v="6"/>
    <n v="32"/>
    <x v="2"/>
    <n v="3.58"/>
    <x v="189"/>
    <s v="Full HD"/>
    <x v="2"/>
    <x v="2"/>
    <n v="2073600"/>
    <s v="No"/>
    <n v="0"/>
    <s v="Yes"/>
    <s v="No"/>
    <s v="Intel"/>
    <n v="2.7"/>
    <s v="Core i7 6820HK"/>
    <n v="256"/>
    <n v="256"/>
    <s v="SSD"/>
    <s v="SSD"/>
    <s v="Nvidia"/>
    <s v="GeForce GTX 980M"/>
  </r>
  <r>
    <x v="19"/>
    <x v="9"/>
    <s v="2 in 1 Convertible"/>
    <x v="0"/>
    <n v="16"/>
    <x v="2"/>
    <n v="1.22"/>
    <x v="82"/>
    <s v="Full HD"/>
    <x v="2"/>
    <x v="2"/>
    <n v="2073600"/>
    <s v="Yes"/>
    <n v="1"/>
    <s v="No"/>
    <s v="No"/>
    <s v="Intel"/>
    <n v="1.3"/>
    <s v="Core i7 7Y75"/>
    <n v="256"/>
    <n v="0"/>
    <s v="SSD"/>
    <s v="No"/>
    <s v="Intel"/>
    <s v="HD Graphics 615"/>
  </r>
  <r>
    <x v="19"/>
    <x v="151"/>
    <s v="Ultrabook"/>
    <x v="3"/>
    <n v="8"/>
    <x v="2"/>
    <n v="1.1299999999999999"/>
    <x v="600"/>
    <s v="Full HD"/>
    <x v="2"/>
    <x v="2"/>
    <n v="2073600"/>
    <s v="No"/>
    <n v="0"/>
    <s v="Yes"/>
    <s v="No"/>
    <s v="Intel"/>
    <n v="2.7"/>
    <s v="Core i7 7500U"/>
    <n v="256"/>
    <n v="0"/>
    <s v="Flash Storage"/>
    <s v="No"/>
    <s v="Intel"/>
    <s v="HD Graphics 620"/>
  </r>
  <r>
    <x v="19"/>
    <x v="154"/>
    <s v="Notebook"/>
    <x v="1"/>
    <n v="8"/>
    <x v="2"/>
    <n v="1.95"/>
    <x v="601"/>
    <s v="Full HD"/>
    <x v="2"/>
    <x v="2"/>
    <n v="2073600"/>
    <s v="No"/>
    <n v="0"/>
    <s v="Yes"/>
    <s v="No"/>
    <s v="Intel"/>
    <n v="2.5"/>
    <s v="Core i5 7200U"/>
    <n v="512"/>
    <n v="0"/>
    <s v="SSD"/>
    <s v="No"/>
    <s v="Intel"/>
    <s v="HD Graphics 620"/>
  </r>
  <r>
    <x v="19"/>
    <x v="425"/>
    <s v="Ultrabook"/>
    <x v="1"/>
    <n v="16"/>
    <x v="2"/>
    <n v="1.08"/>
    <x v="249"/>
    <s v="Full HD"/>
    <x v="2"/>
    <x v="2"/>
    <n v="2073600"/>
    <s v="Yes"/>
    <n v="1"/>
    <s v="Yes"/>
    <s v="No"/>
    <s v="Intel"/>
    <n v="2.7"/>
    <s v="Core i7 7500U"/>
    <n v="512"/>
    <n v="0"/>
    <s v="SSD"/>
    <s v="No"/>
    <s v="Intel"/>
    <s v="HD Graphics 620"/>
  </r>
  <r>
    <x v="19"/>
    <x v="177"/>
    <s v="Netbook"/>
    <x v="9"/>
    <n v="8"/>
    <x v="2"/>
    <n v="1.26"/>
    <x v="602"/>
    <s v="Full HD"/>
    <x v="2"/>
    <x v="2"/>
    <n v="2073600"/>
    <s v="No"/>
    <n v="0"/>
    <s v="No"/>
    <s v="No"/>
    <s v="Intel"/>
    <n v="2.7"/>
    <s v="Core i7 7500U"/>
    <n v="512"/>
    <n v="0"/>
    <s v="SSD"/>
    <s v="No"/>
    <s v="Intel"/>
    <s v="HD Graphics 620"/>
  </r>
  <r>
    <x v="19"/>
    <x v="426"/>
    <s v="Notebook"/>
    <x v="1"/>
    <n v="4"/>
    <x v="7"/>
    <n v="2.2000000000000002"/>
    <x v="434"/>
    <s v="Full HD"/>
    <x v="2"/>
    <x v="2"/>
    <n v="2073600"/>
    <s v="No"/>
    <n v="0"/>
    <s v="Yes"/>
    <s v="No"/>
    <s v="Intel"/>
    <n v="1.5"/>
    <s v="Celeron Dual Core 3205U"/>
    <n v="16"/>
    <n v="0"/>
    <s v="Flash Storage"/>
    <s v="No"/>
    <s v="Intel"/>
    <s v="HD Graphics"/>
  </r>
  <r>
    <x v="19"/>
    <x v="326"/>
    <s v="Notebook"/>
    <x v="1"/>
    <n v="8"/>
    <x v="2"/>
    <n v="2.6"/>
    <x v="603"/>
    <s v="Full HD"/>
    <x v="2"/>
    <x v="2"/>
    <n v="2073600"/>
    <s v="No"/>
    <n v="0"/>
    <s v="Yes"/>
    <s v="No"/>
    <s v="Intel"/>
    <n v="2.2999999999999998"/>
    <s v="Core i5 6300HQ"/>
    <n v="128"/>
    <n v="1024"/>
    <s v="SSD"/>
    <s v="HDD"/>
    <s v="Nvidia"/>
    <s v="GeForce GTX 960M"/>
  </r>
  <r>
    <x v="19"/>
    <x v="427"/>
    <s v="Ultrabook"/>
    <x v="3"/>
    <n v="8"/>
    <x v="2"/>
    <n v="0.98"/>
    <x v="324"/>
    <s v="Full HD"/>
    <x v="2"/>
    <x v="2"/>
    <n v="2073600"/>
    <s v="Yes"/>
    <n v="1"/>
    <s v="Yes"/>
    <s v="No"/>
    <s v="Intel"/>
    <n v="2.7"/>
    <s v="Core i7 7500U"/>
    <n v="512"/>
    <n v="0"/>
    <s v="SSD"/>
    <s v="No"/>
    <s v="Intel"/>
    <s v="HD Graphics 620"/>
  </r>
  <r>
    <x v="19"/>
    <x v="223"/>
    <s v="Notebook"/>
    <x v="3"/>
    <n v="8"/>
    <x v="2"/>
    <n v="1.6"/>
    <x v="604"/>
    <s v="Full HD"/>
    <x v="2"/>
    <x v="2"/>
    <n v="2073600"/>
    <s v="No"/>
    <n v="0"/>
    <s v="No"/>
    <s v="No"/>
    <s v="Intel"/>
    <n v="2.8"/>
    <s v="Core i5 7440HQ"/>
    <n v="256"/>
    <n v="0"/>
    <s v="SSD"/>
    <s v="No"/>
    <s v="Intel"/>
    <s v="HD Graphics 620"/>
  </r>
  <r>
    <x v="19"/>
    <x v="87"/>
    <s v="Ultrabook"/>
    <x v="9"/>
    <n v="8"/>
    <x v="2"/>
    <n v="1.0900000000000001"/>
    <x v="605"/>
    <s v="4K Ultra HD"/>
    <x v="8"/>
    <x v="8"/>
    <n v="8294400"/>
    <s v="Yes"/>
    <n v="1"/>
    <s v="No"/>
    <s v="No"/>
    <s v="Intel"/>
    <n v="1.2"/>
    <s v="Core M 6Y75"/>
    <n v="240"/>
    <n v="0"/>
    <s v="SSD"/>
    <s v="No"/>
    <s v="Intel"/>
    <s v="HD Graphics 515"/>
  </r>
  <r>
    <x v="19"/>
    <x v="428"/>
    <s v="Notebook"/>
    <x v="1"/>
    <n v="6"/>
    <x v="2"/>
    <n v="2.2000000000000002"/>
    <x v="603"/>
    <s v="Full HD"/>
    <x v="2"/>
    <x v="2"/>
    <n v="2073600"/>
    <s v="No"/>
    <n v="0"/>
    <s v="No"/>
    <s v="No"/>
    <s v="Intel"/>
    <n v="2.7"/>
    <s v="Core i7 7500U"/>
    <n v="256"/>
    <n v="0"/>
    <s v="SSD"/>
    <s v="No"/>
    <s v="Nvidia"/>
    <s v="GeForce 940MX"/>
  </r>
  <r>
    <x v="19"/>
    <x v="23"/>
    <s v="Notebook"/>
    <x v="1"/>
    <n v="8"/>
    <x v="2"/>
    <n v="2.04"/>
    <x v="606"/>
    <s v="Full HD"/>
    <x v="2"/>
    <x v="2"/>
    <n v="2073600"/>
    <s v="No"/>
    <n v="0"/>
    <s v="No"/>
    <s v="No"/>
    <s v="Intel"/>
    <n v="2.7"/>
    <s v="Core i7 7500U"/>
    <n v="256"/>
    <n v="0"/>
    <s v="SSD"/>
    <s v="No"/>
    <s v="Nvidia"/>
    <s v="GeForce 930MX"/>
  </r>
  <r>
    <x v="19"/>
    <x v="176"/>
    <s v="Notebook"/>
    <x v="1"/>
    <n v="4"/>
    <x v="2"/>
    <n v="2.4"/>
    <x v="18"/>
    <s v="Full HD"/>
    <x v="2"/>
    <x v="2"/>
    <n v="2073600"/>
    <s v="No"/>
    <n v="0"/>
    <s v="No"/>
    <s v="No"/>
    <s v="Intel"/>
    <n v="2.4"/>
    <s v="Core i3 7100U"/>
    <n v="1024"/>
    <n v="0"/>
    <s v="HDD"/>
    <s v="No"/>
    <s v="Intel"/>
    <s v="HD Graphics 620"/>
  </r>
  <r>
    <x v="19"/>
    <x v="172"/>
    <s v="Notebook"/>
    <x v="0"/>
    <n v="4"/>
    <x v="2"/>
    <n v="1.44"/>
    <x v="607"/>
    <s v="Full HD"/>
    <x v="2"/>
    <x v="2"/>
    <n v="2073600"/>
    <s v="No"/>
    <n v="0"/>
    <s v="No"/>
    <s v="No"/>
    <s v="Intel"/>
    <n v="2.5"/>
    <s v="Core i5 7200U"/>
    <n v="128"/>
    <n v="0"/>
    <s v="SSD"/>
    <s v="No"/>
    <s v="Intel"/>
    <s v="HD Graphics 620"/>
  </r>
  <r>
    <x v="19"/>
    <x v="33"/>
    <s v="Notebook"/>
    <x v="0"/>
    <n v="8"/>
    <x v="2"/>
    <n v="1.49"/>
    <x v="511"/>
    <s v="Full HD"/>
    <x v="2"/>
    <x v="2"/>
    <n v="2073600"/>
    <s v="No"/>
    <n v="0"/>
    <s v="No"/>
    <s v="No"/>
    <s v="Intel"/>
    <n v="2.5"/>
    <s v="Core i5 7200U"/>
    <n v="256"/>
    <n v="0"/>
    <s v="SSD"/>
    <s v="No"/>
    <s v="Intel"/>
    <s v="HD Graphics 620"/>
  </r>
  <r>
    <x v="19"/>
    <x v="429"/>
    <s v="Gaming"/>
    <x v="6"/>
    <n v="16"/>
    <x v="2"/>
    <n v="2.7"/>
    <x v="370"/>
    <s v="Full HD"/>
    <x v="2"/>
    <x v="2"/>
    <n v="2073600"/>
    <s v="No"/>
    <n v="0"/>
    <s v="No"/>
    <s v="No"/>
    <s v="Intel"/>
    <n v="2.8"/>
    <s v="Core i7 7700HQ"/>
    <n v="256"/>
    <n v="1024"/>
    <s v="SSD"/>
    <s v="HDD"/>
    <s v="Nvidia"/>
    <s v="GeForce GTX 1050 Ti"/>
  </r>
  <r>
    <x v="19"/>
    <x v="92"/>
    <s v="Gaming"/>
    <x v="1"/>
    <n v="16"/>
    <x v="2"/>
    <n v="2.6"/>
    <x v="78"/>
    <s v="Full HD"/>
    <x v="2"/>
    <x v="2"/>
    <n v="2073600"/>
    <s v="No"/>
    <n v="0"/>
    <s v="No"/>
    <s v="No"/>
    <s v="Intel"/>
    <n v="2.8"/>
    <s v="Core i7 7700HQ"/>
    <n v="128"/>
    <n v="1024"/>
    <s v="SSD"/>
    <s v="HDD"/>
    <s v="Nvidia"/>
    <s v="GeForce GTX 1050 Ti"/>
  </r>
  <r>
    <x v="19"/>
    <x v="401"/>
    <s v="Gaming"/>
    <x v="1"/>
    <n v="8"/>
    <x v="2"/>
    <n v="2.2000000000000002"/>
    <x v="608"/>
    <s v="Full HD"/>
    <x v="2"/>
    <x v="2"/>
    <n v="2073600"/>
    <s v="No"/>
    <n v="0"/>
    <s v="No"/>
    <s v="No"/>
    <s v="Intel"/>
    <n v="2.5"/>
    <s v="Core i5 7300HQ"/>
    <n v="128"/>
    <n v="1024"/>
    <s v="SSD"/>
    <s v="HDD"/>
    <s v="Nvidia"/>
    <s v="GeForce GTX 1050"/>
  </r>
  <r>
    <x v="19"/>
    <x v="149"/>
    <s v="Notebook"/>
    <x v="1"/>
    <n v="4"/>
    <x v="2"/>
    <n v="2.1800000000000002"/>
    <x v="609"/>
    <s v="Standard"/>
    <x v="4"/>
    <x v="4"/>
    <n v="1049088"/>
    <s v="No"/>
    <n v="0"/>
    <s v="No"/>
    <s v="No"/>
    <s v="Intel"/>
    <n v="2.5"/>
    <s v="Core i5 7200U"/>
    <n v="1024"/>
    <n v="0"/>
    <s v="HDD"/>
    <s v="No"/>
    <s v="AMD"/>
    <s v="Radeon R5 M420"/>
  </r>
  <r>
    <x v="19"/>
    <x v="182"/>
    <s v="Ultrabook"/>
    <x v="1"/>
    <n v="8"/>
    <x v="2"/>
    <n v="1.84"/>
    <x v="610"/>
    <s v="Full HD"/>
    <x v="2"/>
    <x v="2"/>
    <n v="2073600"/>
    <s v="No"/>
    <n v="0"/>
    <s v="No"/>
    <s v="No"/>
    <s v="Intel"/>
    <n v="2.5"/>
    <s v="Core i7 6500U"/>
    <n v="256"/>
    <n v="0"/>
    <s v="SSD"/>
    <s v="No"/>
    <s v="AMD"/>
    <s v="Radeon R7 M365X"/>
  </r>
  <r>
    <x v="19"/>
    <x v="430"/>
    <s v="Ultrabook"/>
    <x v="0"/>
    <n v="8"/>
    <x v="2"/>
    <n v="1.39"/>
    <x v="188"/>
    <s v="Quad HD+"/>
    <x v="6"/>
    <x v="3"/>
    <n v="5760000"/>
    <s v="Yes"/>
    <n v="1"/>
    <s v="No"/>
    <s v="No"/>
    <s v="Intel"/>
    <n v="2.7"/>
    <s v="Core i7 7500U"/>
    <n v="256"/>
    <n v="0"/>
    <s v="SSD"/>
    <s v="No"/>
    <s v="Intel"/>
    <s v="HD Graphics 620"/>
  </r>
  <r>
    <x v="19"/>
    <x v="431"/>
    <s v="Notebook"/>
    <x v="1"/>
    <n v="16"/>
    <x v="2"/>
    <n v="2.4"/>
    <x v="247"/>
    <s v="Full HD"/>
    <x v="2"/>
    <x v="2"/>
    <n v="2073600"/>
    <s v="No"/>
    <n v="0"/>
    <s v="Yes"/>
    <s v="No"/>
    <s v="Intel"/>
    <n v="2.6"/>
    <s v="Core i7 6600U"/>
    <n v="256"/>
    <n v="0"/>
    <s v="SSD"/>
    <s v="No"/>
    <s v="Nvidia"/>
    <s v="GeForce 930M"/>
  </r>
  <r>
    <x v="19"/>
    <x v="72"/>
    <s v="2 in 1 Convertible"/>
    <x v="0"/>
    <n v="8"/>
    <x v="2"/>
    <n v="1.37"/>
    <x v="611"/>
    <s v="Full HD"/>
    <x v="2"/>
    <x v="2"/>
    <n v="2073600"/>
    <s v="Yes"/>
    <n v="1"/>
    <s v="Yes"/>
    <s v="No"/>
    <s v="Intel"/>
    <n v="2.5"/>
    <s v="Core i5 7200U"/>
    <n v="512"/>
    <n v="0"/>
    <s v="SSD"/>
    <s v="No"/>
    <s v="Intel"/>
    <s v="HD Graphics 620"/>
  </r>
  <r>
    <x v="19"/>
    <x v="330"/>
    <s v="Notebook"/>
    <x v="1"/>
    <n v="4"/>
    <x v="2"/>
    <n v="1.95"/>
    <x v="612"/>
    <s v="Standard"/>
    <x v="4"/>
    <x v="4"/>
    <n v="1049088"/>
    <s v="No"/>
    <n v="0"/>
    <s v="No"/>
    <s v="No"/>
    <s v="Intel"/>
    <n v="2.2999999999999998"/>
    <s v="Core i5 6200U"/>
    <n v="500"/>
    <n v="0"/>
    <s v="HDD"/>
    <s v="No"/>
    <s v="Intel"/>
    <s v="HD Graphics 520"/>
  </r>
  <r>
    <x v="19"/>
    <x v="231"/>
    <s v="Ultrabook"/>
    <x v="9"/>
    <n v="8"/>
    <x v="2"/>
    <n v="1.36"/>
    <x v="563"/>
    <s v="Full HD"/>
    <x v="2"/>
    <x v="2"/>
    <n v="2073600"/>
    <s v="No"/>
    <n v="0"/>
    <s v="Yes"/>
    <s v="No"/>
    <s v="Intel"/>
    <n v="2.7"/>
    <s v="Core i7 7500U"/>
    <n v="256"/>
    <n v="0"/>
    <s v="SSD"/>
    <s v="No"/>
    <s v="Intel"/>
    <s v="HD Graphics 620"/>
  </r>
  <r>
    <x v="19"/>
    <x v="221"/>
    <s v="Notebook"/>
    <x v="1"/>
    <n v="8"/>
    <x v="2"/>
    <n v="2.31"/>
    <x v="544"/>
    <s v="Full HD"/>
    <x v="2"/>
    <x v="2"/>
    <n v="2073600"/>
    <s v="No"/>
    <n v="0"/>
    <s v="No"/>
    <s v="No"/>
    <s v="Intel"/>
    <n v="2.2999999999999998"/>
    <s v="Core i5 6200U"/>
    <n v="256"/>
    <n v="0"/>
    <s v="SSD"/>
    <s v="No"/>
    <s v="Intel"/>
    <s v="HD Graphics 520"/>
  </r>
  <r>
    <x v="19"/>
    <x v="149"/>
    <s v="Notebook"/>
    <x v="1"/>
    <n v="4"/>
    <x v="2"/>
    <n v="2.1800000000000002"/>
    <x v="613"/>
    <s v="Standard"/>
    <x v="4"/>
    <x v="4"/>
    <n v="1049088"/>
    <s v="No"/>
    <n v="0"/>
    <s v="No"/>
    <s v="No"/>
    <s v="Intel"/>
    <n v="2.5"/>
    <s v="Core i5 7200U"/>
    <n v="1024"/>
    <n v="0"/>
    <s v="HDD"/>
    <s v="No"/>
    <s v="Intel"/>
    <s v="HD Graphics 620"/>
  </r>
  <r>
    <x v="19"/>
    <x v="173"/>
    <s v="Notebook"/>
    <x v="3"/>
    <n v="4"/>
    <x v="2"/>
    <n v="1.95"/>
    <x v="188"/>
    <s v="Standard"/>
    <x v="4"/>
    <x v="4"/>
    <n v="1049088"/>
    <s v="No"/>
    <n v="0"/>
    <s v="No"/>
    <s v="No"/>
    <s v="Intel"/>
    <n v="2.2999999999999998"/>
    <s v="Core i5 6200U"/>
    <n v="500"/>
    <n v="0"/>
    <s v="HDD"/>
    <s v="No"/>
    <s v="Intel"/>
    <s v="HD Graphics 520"/>
  </r>
  <r>
    <x v="19"/>
    <x v="166"/>
    <s v="Notebook"/>
    <x v="1"/>
    <n v="4"/>
    <x v="2"/>
    <n v="2.2000000000000002"/>
    <x v="153"/>
    <s v="Standard"/>
    <x v="4"/>
    <x v="4"/>
    <n v="1049088"/>
    <s v="No"/>
    <n v="0"/>
    <s v="No"/>
    <s v="No"/>
    <s v="Intel"/>
    <n v="1.1000000000000001"/>
    <s v="Pentium Quad Core N4200"/>
    <n v="1024"/>
    <n v="0"/>
    <s v="HDD"/>
    <s v="No"/>
    <s v="Intel"/>
    <s v="HD Graphics 505"/>
  </r>
  <r>
    <x v="19"/>
    <x v="177"/>
    <s v="Ultrabook"/>
    <x v="9"/>
    <n v="4"/>
    <x v="2"/>
    <n v="1.26"/>
    <x v="269"/>
    <s v="Full HD"/>
    <x v="2"/>
    <x v="2"/>
    <n v="2073600"/>
    <s v="No"/>
    <n v="0"/>
    <s v="No"/>
    <s v="No"/>
    <s v="Intel"/>
    <n v="2.2999999999999998"/>
    <s v="Core i5 6200U"/>
    <n v="500"/>
    <n v="0"/>
    <s v="HDD"/>
    <s v="No"/>
    <s v="Intel"/>
    <s v="HD Graphics 520"/>
  </r>
  <r>
    <x v="19"/>
    <x v="2"/>
    <s v="Notebook"/>
    <x v="1"/>
    <n v="4"/>
    <x v="1"/>
    <n v="1.86"/>
    <x v="614"/>
    <s v="Standard"/>
    <x v="4"/>
    <x v="4"/>
    <n v="1049088"/>
    <s v="No"/>
    <n v="0"/>
    <s v="No"/>
    <s v="No"/>
    <s v="Intel"/>
    <n v="1.6"/>
    <s v="Celeron Dual Core N3060"/>
    <n v="1024"/>
    <n v="0"/>
    <s v="HDD"/>
    <s v="No"/>
    <s v="Intel"/>
    <s v="HD Graphics 400"/>
  </r>
  <r>
    <x v="19"/>
    <x v="374"/>
    <s v="2 in 1 Convertible"/>
    <x v="0"/>
    <n v="16"/>
    <x v="2"/>
    <n v="1.3"/>
    <x v="148"/>
    <s v="Quad HD+"/>
    <x v="6"/>
    <x v="3"/>
    <n v="5760000"/>
    <s v="Yes"/>
    <n v="1"/>
    <s v="Yes"/>
    <s v="No"/>
    <s v="Intel"/>
    <n v="2.2000000000000002"/>
    <s v="Core i7 6560U"/>
    <n v="1024"/>
    <n v="0"/>
    <s v="SSD"/>
    <s v="No"/>
    <s v="Intel"/>
    <s v="Iris Graphics 540"/>
  </r>
  <r>
    <x v="19"/>
    <x v="432"/>
    <s v="Notebook"/>
    <x v="3"/>
    <n v="4"/>
    <x v="2"/>
    <n v="1.47"/>
    <x v="615"/>
    <s v="Full HD"/>
    <x v="2"/>
    <x v="2"/>
    <n v="2073600"/>
    <s v="No"/>
    <n v="0"/>
    <s v="Yes"/>
    <s v="No"/>
    <s v="Intel"/>
    <n v="2.2999999999999998"/>
    <s v="Core i5 6200U"/>
    <n v="128"/>
    <n v="0"/>
    <s v="SSD"/>
    <s v="No"/>
    <s v="Intel"/>
    <s v="HD Graphics 520"/>
  </r>
  <r>
    <x v="19"/>
    <x v="177"/>
    <s v="Netbook"/>
    <x v="9"/>
    <n v="8"/>
    <x v="2"/>
    <n v="1.26"/>
    <x v="616"/>
    <s v="Full HD"/>
    <x v="2"/>
    <x v="2"/>
    <n v="2073600"/>
    <s v="No"/>
    <n v="0"/>
    <s v="No"/>
    <s v="No"/>
    <s v="Intel"/>
    <n v="2.2999999999999998"/>
    <s v="Core i5 6200U"/>
    <n v="256"/>
    <n v="0"/>
    <s v="SSD"/>
    <s v="No"/>
    <s v="Intel"/>
    <s v="HD Graphics 520"/>
  </r>
  <r>
    <x v="19"/>
    <x v="149"/>
    <s v="Notebook"/>
    <x v="1"/>
    <n v="4"/>
    <x v="2"/>
    <n v="2.1800000000000002"/>
    <x v="617"/>
    <s v="Standard"/>
    <x v="4"/>
    <x v="4"/>
    <n v="1049088"/>
    <s v="No"/>
    <n v="0"/>
    <s v="No"/>
    <s v="No"/>
    <s v="Intel"/>
    <n v="2"/>
    <s v="Core i3 6006U"/>
    <n v="1024"/>
    <n v="0"/>
    <s v="HDD"/>
    <s v="No"/>
    <s v="Intel"/>
    <s v="HD Graphics 520"/>
  </r>
  <r>
    <x v="19"/>
    <x v="433"/>
    <s v="Gaming"/>
    <x v="1"/>
    <n v="8"/>
    <x v="2"/>
    <n v="2.2000000000000002"/>
    <x v="161"/>
    <s v="Full HD"/>
    <x v="2"/>
    <x v="2"/>
    <n v="2073600"/>
    <s v="No"/>
    <n v="0"/>
    <s v="No"/>
    <s v="No"/>
    <s v="Intel"/>
    <n v="2.8"/>
    <s v="Core i7 7700HQ"/>
    <n v="128"/>
    <n v="1024"/>
    <s v="SSD"/>
    <s v="HDD"/>
    <s v="Nvidia"/>
    <s v="GeForce GTX 1050"/>
  </r>
  <r>
    <x v="19"/>
    <x v="190"/>
    <s v="Ultrabook"/>
    <x v="3"/>
    <n v="8"/>
    <x v="2"/>
    <n v="1.36"/>
    <x v="618"/>
    <s v="Full HD"/>
    <x v="2"/>
    <x v="2"/>
    <n v="2073600"/>
    <s v="No"/>
    <n v="0"/>
    <s v="No"/>
    <s v="No"/>
    <s v="Intel"/>
    <n v="2.5"/>
    <s v="Core i5 7200U"/>
    <n v="256"/>
    <n v="0"/>
    <s v="SSD"/>
    <s v="No"/>
    <s v="Intel"/>
    <s v="HD Graphics 620"/>
  </r>
  <r>
    <x v="19"/>
    <x v="126"/>
    <s v="Gaming"/>
    <x v="6"/>
    <n v="16"/>
    <x v="2"/>
    <n v="4.3600000000000003"/>
    <x v="619"/>
    <s v="Standard"/>
    <x v="0"/>
    <x v="5"/>
    <n v="3686400"/>
    <s v="No"/>
    <n v="0"/>
    <s v="No"/>
    <s v="No"/>
    <s v="Intel"/>
    <n v="2.7"/>
    <s v="Core i7 6820HK"/>
    <n v="512"/>
    <n v="1024"/>
    <s v="SSD"/>
    <s v="HDD"/>
    <s v="Nvidia"/>
    <s v="GeForce GTX 1080"/>
  </r>
  <r>
    <x v="19"/>
    <x v="434"/>
    <s v="Gaming"/>
    <x v="6"/>
    <n v="8"/>
    <x v="2"/>
    <n v="2.75"/>
    <x v="102"/>
    <s v="Full HD"/>
    <x v="2"/>
    <x v="2"/>
    <n v="2073600"/>
    <s v="No"/>
    <n v="0"/>
    <s v="Yes"/>
    <s v="No"/>
    <s v="Intel"/>
    <n v="2.2999999999999998"/>
    <s v="Core i5 6300HQ"/>
    <n v="128"/>
    <n v="1024"/>
    <s v="SSD"/>
    <s v="HDD"/>
    <s v="Nvidia"/>
    <s v="GeForce GTX 965M"/>
  </r>
  <r>
    <x v="19"/>
    <x v="435"/>
    <s v="Notebook"/>
    <x v="6"/>
    <n v="4"/>
    <x v="2"/>
    <n v="2.8"/>
    <x v="71"/>
    <s v="Standard"/>
    <x v="10"/>
    <x v="1"/>
    <n v="1440000"/>
    <s v="No"/>
    <n v="0"/>
    <s v="No"/>
    <s v="No"/>
    <s v="Intel"/>
    <n v="1.6"/>
    <s v="Pentium Quad Core N3710"/>
    <n v="1024"/>
    <n v="0"/>
    <s v="HDD"/>
    <s v="No"/>
    <s v="Nvidia"/>
    <s v="GeForce 920MX"/>
  </r>
  <r>
    <x v="19"/>
    <x v="436"/>
    <s v="Notebook"/>
    <x v="1"/>
    <n v="4"/>
    <x v="2"/>
    <n v="2.23"/>
    <x v="141"/>
    <s v="Standard"/>
    <x v="4"/>
    <x v="4"/>
    <n v="1049088"/>
    <s v="No"/>
    <n v="0"/>
    <s v="No"/>
    <s v="No"/>
    <s v="Intel"/>
    <n v="2.5"/>
    <s v="Core i5 7200U"/>
    <n v="500"/>
    <n v="0"/>
    <s v="HDD"/>
    <s v="No"/>
    <s v="Intel"/>
    <s v="HD Graphics 620"/>
  </r>
  <r>
    <x v="19"/>
    <x v="437"/>
    <s v="Notebook"/>
    <x v="1"/>
    <n v="8"/>
    <x v="2"/>
    <n v="2.2000000000000002"/>
    <x v="95"/>
    <s v="Standard"/>
    <x v="4"/>
    <x v="4"/>
    <n v="1049088"/>
    <s v="No"/>
    <n v="0"/>
    <s v="No"/>
    <s v="No"/>
    <s v="Intel"/>
    <n v="2.2999999999999998"/>
    <s v="Core i5 6200U"/>
    <n v="256"/>
    <n v="0"/>
    <s v="SSD"/>
    <s v="No"/>
    <s v="Intel"/>
    <s v="HD Graphics 520"/>
  </r>
  <r>
    <x v="19"/>
    <x v="438"/>
    <s v="2 in 1 Convertible"/>
    <x v="17"/>
    <n v="8"/>
    <x v="2"/>
    <n v="1.1000000000000001"/>
    <x v="45"/>
    <s v="Full HD"/>
    <x v="2"/>
    <x v="2"/>
    <n v="2073600"/>
    <s v="Yes"/>
    <n v="1"/>
    <s v="Yes"/>
    <s v="No"/>
    <s v="Intel"/>
    <n v="1.2"/>
    <s v="Core M m7-6Y75"/>
    <n v="256"/>
    <n v="0"/>
    <s v="SSD"/>
    <s v="No"/>
    <s v="Intel"/>
    <s v="HD Graphics 515"/>
  </r>
  <r>
    <x v="19"/>
    <x v="439"/>
    <s v="Gaming"/>
    <x v="1"/>
    <n v="16"/>
    <x v="2"/>
    <n v="2.5"/>
    <x v="21"/>
    <s v="Full HD"/>
    <x v="2"/>
    <x v="2"/>
    <n v="2073600"/>
    <s v="No"/>
    <n v="0"/>
    <s v="Yes"/>
    <s v="No"/>
    <s v="AMD"/>
    <n v="2.1"/>
    <s v="FX 8800P"/>
    <n v="512"/>
    <n v="1024"/>
    <s v="SSD"/>
    <s v="HDD"/>
    <s v="AMD"/>
    <s v="Radeon R9 M385"/>
  </r>
  <r>
    <x v="19"/>
    <x v="376"/>
    <s v="Ultrabook"/>
    <x v="9"/>
    <n v="8"/>
    <x v="2"/>
    <n v="1.36"/>
    <x v="620"/>
    <s v="Full HD"/>
    <x v="2"/>
    <x v="2"/>
    <n v="2073600"/>
    <s v="Yes"/>
    <n v="1"/>
    <s v="No"/>
    <s v="No"/>
    <s v="Intel"/>
    <n v="2.5"/>
    <s v="Core i5 7200U"/>
    <n v="256"/>
    <n v="0"/>
    <s v="SSD"/>
    <s v="No"/>
    <s v="Intel"/>
    <s v="HD Graphics"/>
  </r>
  <r>
    <x v="19"/>
    <x v="307"/>
    <s v="Notebook"/>
    <x v="1"/>
    <n v="8"/>
    <x v="1"/>
    <n v="2.2000000000000002"/>
    <x v="407"/>
    <s v="Full HD"/>
    <x v="2"/>
    <x v="2"/>
    <n v="2073600"/>
    <s v="No"/>
    <n v="0"/>
    <s v="No"/>
    <s v="No"/>
    <s v="Intel"/>
    <n v="2.7"/>
    <s v="Core i7 7500U"/>
    <n v="1024"/>
    <n v="0"/>
    <s v="HDD"/>
    <s v="No"/>
    <s v="Nvidia"/>
    <s v="GeForce 920MX"/>
  </r>
  <r>
    <x v="19"/>
    <x v="440"/>
    <s v="Notebook"/>
    <x v="6"/>
    <n v="4"/>
    <x v="2"/>
    <n v="2.36"/>
    <x v="24"/>
    <s v="Standard"/>
    <x v="10"/>
    <x v="1"/>
    <n v="1440000"/>
    <s v="No"/>
    <n v="0"/>
    <s v="No"/>
    <s v="No"/>
    <s v="Intel"/>
    <n v="2"/>
    <s v="Core i3 6006U"/>
    <n v="1024"/>
    <n v="0"/>
    <s v="HDD"/>
    <s v="No"/>
    <s v="AMD"/>
    <s v="Radeon R7 M445"/>
  </r>
  <r>
    <x v="19"/>
    <x v="347"/>
    <s v="Notebook"/>
    <x v="3"/>
    <n v="4"/>
    <x v="7"/>
    <n v="1.68"/>
    <x v="93"/>
    <s v="Standard"/>
    <x v="4"/>
    <x v="4"/>
    <n v="1049088"/>
    <s v="No"/>
    <n v="0"/>
    <s v="No"/>
    <s v="No"/>
    <s v="Intel"/>
    <n v="1.6"/>
    <s v="Celeron Dual Core N3060"/>
    <n v="32"/>
    <n v="0"/>
    <s v="Flash Storage"/>
    <s v="No"/>
    <s v="Intel"/>
    <s v="HD Graphics 400"/>
  </r>
  <r>
    <x v="19"/>
    <x v="441"/>
    <s v="Workstation"/>
    <x v="1"/>
    <n v="8"/>
    <x v="2"/>
    <n v="2"/>
    <x v="311"/>
    <s v="Full HD"/>
    <x v="2"/>
    <x v="2"/>
    <n v="2073600"/>
    <s v="No"/>
    <n v="0"/>
    <s v="Yes"/>
    <s v="No"/>
    <s v="Intel"/>
    <n v="2.7"/>
    <s v="Core i7 6820HQ"/>
    <n v="8"/>
    <n v="0"/>
    <s v="SSD"/>
    <s v="No"/>
    <s v="Nvidia"/>
    <s v="Quadro M1000M"/>
  </r>
  <r>
    <x v="19"/>
    <x v="190"/>
    <s v="Ultrabook"/>
    <x v="3"/>
    <n v="8"/>
    <x v="2"/>
    <n v="1.36"/>
    <x v="621"/>
    <s v="Full HD"/>
    <x v="2"/>
    <x v="2"/>
    <n v="2073600"/>
    <s v="No"/>
    <n v="0"/>
    <s v="No"/>
    <s v="No"/>
    <s v="Intel"/>
    <n v="2.8"/>
    <s v="Core i7 7600U"/>
    <n v="256"/>
    <n v="0"/>
    <s v="SSD"/>
    <s v="No"/>
    <s v="Intel"/>
    <s v="HD Graphics 620"/>
  </r>
  <r>
    <x v="19"/>
    <x v="442"/>
    <s v="Notebook"/>
    <x v="0"/>
    <n v="8"/>
    <x v="8"/>
    <n v="1.2"/>
    <x v="622"/>
    <s v="Full HD"/>
    <x v="2"/>
    <x v="2"/>
    <n v="2073600"/>
    <s v="No"/>
    <n v="0"/>
    <s v="No"/>
    <s v="No"/>
    <s v="Intel"/>
    <n v="2.2999999999999998"/>
    <s v="Core i5 6200U"/>
    <n v="256"/>
    <n v="0"/>
    <s v="SSD"/>
    <s v="No"/>
    <s v="Intel"/>
    <s v="HD Graphics 520"/>
  </r>
  <r>
    <x v="19"/>
    <x v="349"/>
    <s v="2 in 1 Convertible"/>
    <x v="9"/>
    <n v="8"/>
    <x v="7"/>
    <n v="1.2"/>
    <x v="325"/>
    <s v="Full HD"/>
    <x v="2"/>
    <x v="2"/>
    <n v="2073600"/>
    <s v="No"/>
    <n v="0"/>
    <s v="No"/>
    <s v="No"/>
    <s v="Intel"/>
    <n v="1.2"/>
    <s v="Core M M7-6Y75"/>
    <n v="64"/>
    <n v="0"/>
    <s v="Flash Storage"/>
    <s v="No"/>
    <s v="Intel"/>
    <s v="HD Graphics 515"/>
  </r>
  <r>
    <x v="19"/>
    <x v="372"/>
    <s v="Ultrabook"/>
    <x v="3"/>
    <n v="8"/>
    <x v="2"/>
    <n v="1.7"/>
    <x v="623"/>
    <s v="Full HD"/>
    <x v="2"/>
    <x v="2"/>
    <n v="2073600"/>
    <s v="No"/>
    <n v="0"/>
    <s v="Yes"/>
    <s v="No"/>
    <s v="Intel"/>
    <n v="2.6"/>
    <s v="Core i7 6600U"/>
    <n v="256"/>
    <n v="0"/>
    <s v="SSD"/>
    <s v="No"/>
    <s v="Intel"/>
    <s v="HD Graphics 520"/>
  </r>
  <r>
    <x v="19"/>
    <x v="126"/>
    <s v="Gaming"/>
    <x v="6"/>
    <n v="16"/>
    <x v="2"/>
    <n v="4.3600000000000003"/>
    <x v="624"/>
    <s v="4K Ultra HD"/>
    <x v="8"/>
    <x v="8"/>
    <n v="8294400"/>
    <s v="No"/>
    <n v="0"/>
    <s v="Yes"/>
    <s v="No"/>
    <s v="Intel"/>
    <n v="2.8"/>
    <s v="Core i7 7700HQ"/>
    <n v="512"/>
    <n v="1024"/>
    <s v="SSD"/>
    <s v="HDD"/>
    <s v="Nvidia"/>
    <s v="GeForce GTX 1070"/>
  </r>
  <r>
    <x v="19"/>
    <x v="9"/>
    <s v="2 in 1 Convertible"/>
    <x v="0"/>
    <n v="8"/>
    <x v="2"/>
    <n v="1.24"/>
    <x v="324"/>
    <s v="Full HD"/>
    <x v="2"/>
    <x v="2"/>
    <n v="2073600"/>
    <s v="Yes"/>
    <n v="1"/>
    <s v="No"/>
    <s v="No"/>
    <s v="Intel"/>
    <n v="1.2"/>
    <s v="Core i5 7Y54"/>
    <n v="256"/>
    <n v="0"/>
    <s v="SSD"/>
    <s v="No"/>
    <s v="Intel"/>
    <s v="HD Graphics 615"/>
  </r>
  <r>
    <x v="19"/>
    <x v="443"/>
    <s v="2 in 1 Convertible"/>
    <x v="5"/>
    <n v="4"/>
    <x v="2"/>
    <n v="1.45"/>
    <x v="625"/>
    <s v="Standard"/>
    <x v="4"/>
    <x v="4"/>
    <n v="1049088"/>
    <s v="Yes"/>
    <n v="1"/>
    <s v="No"/>
    <s v="No"/>
    <s v="Intel"/>
    <n v="1.1000000000000001"/>
    <s v="Pentium Quad Core N4200"/>
    <n v="256"/>
    <n v="0"/>
    <s v="SSD"/>
    <s v="No"/>
    <s v="Intel"/>
    <s v="HD Graphics 505"/>
  </r>
  <r>
    <x v="19"/>
    <x v="9"/>
    <s v="Ultrabook"/>
    <x v="0"/>
    <n v="8"/>
    <x v="2"/>
    <n v="1.3"/>
    <x v="263"/>
    <s v="Quad HD+"/>
    <x v="6"/>
    <x v="3"/>
    <n v="5760000"/>
    <s v="No"/>
    <n v="0"/>
    <s v="No"/>
    <s v="No"/>
    <s v="Intel"/>
    <n v="2.5"/>
    <s v="Core i7 6500U"/>
    <n v="256"/>
    <n v="0"/>
    <s v="SSD"/>
    <s v="No"/>
    <s v="Intel"/>
    <s v="HD Graphics 520"/>
  </r>
  <r>
    <x v="19"/>
    <x v="444"/>
    <s v="2 in 1 Convertible"/>
    <x v="5"/>
    <n v="4"/>
    <x v="7"/>
    <n v="1.25"/>
    <x v="39"/>
    <s v="Standard"/>
    <x v="4"/>
    <x v="4"/>
    <n v="1049088"/>
    <s v="Yes"/>
    <n v="1"/>
    <s v="Yes"/>
    <s v="No"/>
    <s v="Intel"/>
    <n v="1.6"/>
    <s v="Celeron Dual Core N3060"/>
    <n v="32"/>
    <n v="0"/>
    <s v="Flash Storage"/>
    <s v="No"/>
    <s v="Intel"/>
    <s v="HD Graphics 400"/>
  </r>
  <r>
    <x v="19"/>
    <x v="445"/>
    <s v="Notebook"/>
    <x v="0"/>
    <n v="8"/>
    <x v="2"/>
    <n v="1.2"/>
    <x v="517"/>
    <s v="Full HD"/>
    <x v="2"/>
    <x v="2"/>
    <n v="2073600"/>
    <s v="No"/>
    <n v="0"/>
    <s v="No"/>
    <s v="No"/>
    <s v="Intel"/>
    <n v="2.4"/>
    <s v="Core i5 6300U"/>
    <n v="256"/>
    <n v="0"/>
    <s v="SSD"/>
    <s v="No"/>
    <s v="Intel"/>
    <s v="HD Graphics 520"/>
  </r>
  <r>
    <x v="19"/>
    <x v="231"/>
    <s v="Ultrabook"/>
    <x v="9"/>
    <n v="8"/>
    <x v="2"/>
    <n v="1.36"/>
    <x v="626"/>
    <s v="Full HD"/>
    <x v="2"/>
    <x v="2"/>
    <n v="2073600"/>
    <s v="No"/>
    <n v="0"/>
    <s v="Yes"/>
    <s v="No"/>
    <s v="Intel"/>
    <n v="2.6"/>
    <s v="Core i5 7300U"/>
    <n v="256"/>
    <n v="0"/>
    <s v="SSD"/>
    <s v="No"/>
    <s v="Intel"/>
    <s v="HD Graphics 620"/>
  </r>
  <r>
    <x v="19"/>
    <x v="446"/>
    <s v="Notebook"/>
    <x v="1"/>
    <n v="12"/>
    <x v="2"/>
    <n v="2.4"/>
    <x v="627"/>
    <s v="Full HD"/>
    <x v="2"/>
    <x v="2"/>
    <n v="2073600"/>
    <s v="No"/>
    <n v="0"/>
    <s v="No"/>
    <s v="No"/>
    <s v="Intel"/>
    <n v="2.5"/>
    <s v="Core i5 7200U"/>
    <n v="128"/>
    <n v="1024"/>
    <s v="SSD"/>
    <s v="HDD"/>
    <s v="Nvidia"/>
    <s v="GeForce GTX 950M"/>
  </r>
  <r>
    <x v="19"/>
    <x v="447"/>
    <s v="Ultrabook"/>
    <x v="9"/>
    <n v="8"/>
    <x v="2"/>
    <n v="1.1000000000000001"/>
    <x v="628"/>
    <s v="Full HD"/>
    <x v="2"/>
    <x v="2"/>
    <n v="2073600"/>
    <s v="Yes"/>
    <n v="1"/>
    <s v="No"/>
    <s v="No"/>
    <s v="Intel"/>
    <n v="2.7"/>
    <s v="Core i7 7500U"/>
    <n v="512"/>
    <n v="0"/>
    <s v="SSD"/>
    <s v="No"/>
    <s v="Intel"/>
    <s v="HD Graphics 620"/>
  </r>
  <r>
    <x v="19"/>
    <x v="23"/>
    <s v="Notebook"/>
    <x v="1"/>
    <n v="8"/>
    <x v="2"/>
    <n v="2.04"/>
    <x v="629"/>
    <s v="Standard"/>
    <x v="4"/>
    <x v="4"/>
    <n v="1049088"/>
    <s v="No"/>
    <n v="0"/>
    <s v="No"/>
    <s v="No"/>
    <s v="Intel"/>
    <n v="2.5"/>
    <s v="Core i5 7200U"/>
    <n v="1024"/>
    <n v="0"/>
    <s v="HDD"/>
    <s v="No"/>
    <s v="Nvidia"/>
    <s v="GeForce 930MX"/>
  </r>
  <r>
    <x v="19"/>
    <x v="6"/>
    <s v="Notebook"/>
    <x v="1"/>
    <n v="4"/>
    <x v="4"/>
    <n v="2.25"/>
    <x v="630"/>
    <s v="Standard"/>
    <x v="4"/>
    <x v="4"/>
    <n v="1049088"/>
    <s v="No"/>
    <n v="0"/>
    <s v="No"/>
    <s v="No"/>
    <s v="Intel"/>
    <n v="2"/>
    <s v="Core i3 6006U"/>
    <n v="1024"/>
    <n v="0"/>
    <s v="HDD"/>
    <s v="No"/>
    <s v="AMD"/>
    <s v="Radeon R5 M430"/>
  </r>
  <r>
    <x v="19"/>
    <x v="267"/>
    <s v="Notebook"/>
    <x v="1"/>
    <n v="4"/>
    <x v="2"/>
    <n v="1.9"/>
    <x v="631"/>
    <s v="Standard"/>
    <x v="4"/>
    <x v="4"/>
    <n v="1049088"/>
    <s v="No"/>
    <n v="0"/>
    <s v="No"/>
    <s v="No"/>
    <s v="Intel"/>
    <n v="2.5"/>
    <s v="Core i5 7200U"/>
    <n v="500"/>
    <n v="0"/>
    <s v="HDD"/>
    <s v="No"/>
    <s v="Intel"/>
    <s v="HD Graphics 620"/>
  </r>
  <r>
    <x v="19"/>
    <x v="23"/>
    <s v="Notebook"/>
    <x v="1"/>
    <n v="4"/>
    <x v="2"/>
    <n v="2.04"/>
    <x v="407"/>
    <s v="Full HD"/>
    <x v="2"/>
    <x v="2"/>
    <n v="2073600"/>
    <s v="No"/>
    <n v="0"/>
    <s v="No"/>
    <s v="No"/>
    <s v="Intel"/>
    <n v="2.4"/>
    <s v="Core i3 7100U"/>
    <n v="500"/>
    <n v="0"/>
    <s v="HDD"/>
    <s v="No"/>
    <s v="Intel"/>
    <s v="HD Graphics 620"/>
  </r>
  <r>
    <x v="19"/>
    <x v="126"/>
    <s v="Gaming"/>
    <x v="6"/>
    <n v="32"/>
    <x v="2"/>
    <n v="4.42"/>
    <x v="632"/>
    <s v="Full HD"/>
    <x v="2"/>
    <x v="2"/>
    <n v="2073600"/>
    <s v="No"/>
    <n v="0"/>
    <s v="Yes"/>
    <s v="No"/>
    <s v="Intel"/>
    <n v="2.8"/>
    <s v="Core i7 7700HQ"/>
    <n v="256"/>
    <n v="1024"/>
    <s v="SSD"/>
    <s v="HDD"/>
    <s v="Nvidia"/>
    <s v="GeForce GTX 1070"/>
  </r>
  <r>
    <x v="19"/>
    <x v="307"/>
    <s v="Notebook"/>
    <x v="1"/>
    <n v="6"/>
    <x v="2"/>
    <n v="2.4"/>
    <x v="633"/>
    <s v="Full HD"/>
    <x v="2"/>
    <x v="2"/>
    <n v="2073600"/>
    <s v="No"/>
    <n v="0"/>
    <s v="No"/>
    <s v="No"/>
    <s v="Intel"/>
    <n v="2.5"/>
    <s v="Core i5 7200U"/>
    <n v="256"/>
    <n v="0"/>
    <s v="SSD"/>
    <s v="No"/>
    <s v="Nvidia"/>
    <s v="GeForce 920MX"/>
  </r>
  <r>
    <x v="19"/>
    <x v="9"/>
    <s v="2 in 1 Convertible"/>
    <x v="0"/>
    <n v="16"/>
    <x v="2"/>
    <n v="1.22"/>
    <x v="324"/>
    <s v="Quad HD+"/>
    <x v="6"/>
    <x v="3"/>
    <n v="5760000"/>
    <s v="Yes"/>
    <n v="1"/>
    <s v="No"/>
    <s v="No"/>
    <s v="Intel"/>
    <n v="1.3"/>
    <s v="Core i7 7Y75"/>
    <n v="512"/>
    <n v="0"/>
    <s v="SSD"/>
    <s v="No"/>
    <s v="Intel"/>
    <s v="HD Graphics 615"/>
  </r>
  <r>
    <x v="19"/>
    <x v="327"/>
    <s v="Ultrabook"/>
    <x v="3"/>
    <n v="8"/>
    <x v="2"/>
    <n v="1.5"/>
    <x v="634"/>
    <s v="Standard"/>
    <x v="0"/>
    <x v="5"/>
    <n v="3686400"/>
    <s v="Yes"/>
    <n v="1"/>
    <s v="No"/>
    <s v="No"/>
    <s v="Intel"/>
    <n v="2.6"/>
    <s v="Core i7 6600U"/>
    <n v="256"/>
    <n v="0"/>
    <s v="SSD"/>
    <s v="No"/>
    <s v="Intel"/>
    <s v="HD Graphics 520"/>
  </r>
  <r>
    <x v="19"/>
    <x v="126"/>
    <s v="Gaming"/>
    <x v="6"/>
    <n v="32"/>
    <x v="2"/>
    <n v="4.42"/>
    <x v="635"/>
    <s v="Full HD"/>
    <x v="2"/>
    <x v="2"/>
    <n v="2073600"/>
    <s v="No"/>
    <n v="0"/>
    <s v="No"/>
    <s v="No"/>
    <s v="Intel"/>
    <n v="2.6"/>
    <s v="Core i7 6700HQ"/>
    <n v="256"/>
    <n v="1024"/>
    <s v="SSD"/>
    <s v="HDD"/>
    <s v="Nvidia"/>
    <s v="GeForce GTX 1070"/>
  </r>
  <r>
    <x v="19"/>
    <x v="448"/>
    <s v="Notebook"/>
    <x v="3"/>
    <n v="8"/>
    <x v="2"/>
    <n v="1.95"/>
    <x v="636"/>
    <s v="Full HD"/>
    <x v="2"/>
    <x v="2"/>
    <n v="2073600"/>
    <s v="No"/>
    <n v="0"/>
    <s v="No"/>
    <s v="No"/>
    <s v="Intel"/>
    <n v="2.2999999999999998"/>
    <s v="Core i5 6200U"/>
    <n v="256"/>
    <n v="0"/>
    <s v="SSD"/>
    <s v="No"/>
    <s v="Intel"/>
    <s v="HD Graphics 520"/>
  </r>
  <r>
    <x v="19"/>
    <x v="30"/>
    <s v="Gaming"/>
    <x v="6"/>
    <n v="16"/>
    <x v="2"/>
    <n v="2.73"/>
    <x v="637"/>
    <s v="Full HD"/>
    <x v="2"/>
    <x v="2"/>
    <n v="2073600"/>
    <s v="No"/>
    <n v="0"/>
    <s v="No"/>
    <s v="No"/>
    <s v="Intel"/>
    <n v="2.8"/>
    <s v="Core i7 7700HQ"/>
    <n v="256"/>
    <n v="1024"/>
    <s v="SSD"/>
    <s v="HDD"/>
    <s v="Nvidia"/>
    <s v="GeForce GTX 1060"/>
  </r>
  <r>
    <x v="19"/>
    <x v="23"/>
    <s v="Notebook"/>
    <x v="1"/>
    <n v="8"/>
    <x v="2"/>
    <n v="2.04"/>
    <x v="19"/>
    <s v="Full HD"/>
    <x v="2"/>
    <x v="2"/>
    <n v="2073600"/>
    <s v="No"/>
    <n v="0"/>
    <s v="Yes"/>
    <s v="No"/>
    <s v="Intel"/>
    <n v="2.7"/>
    <s v="Core i5 7200U"/>
    <n v="128"/>
    <n v="1024"/>
    <s v="SSD"/>
    <s v="HDD"/>
    <s v="Nvidia"/>
    <s v="GeForce 930MX"/>
  </r>
  <r>
    <x v="19"/>
    <x v="372"/>
    <s v="Notebook"/>
    <x v="3"/>
    <n v="4"/>
    <x v="8"/>
    <n v="1.7"/>
    <x v="638"/>
    <s v="Standard"/>
    <x v="4"/>
    <x v="4"/>
    <n v="1049088"/>
    <s v="No"/>
    <n v="0"/>
    <s v="No"/>
    <s v="No"/>
    <s v="Intel"/>
    <n v="2.2999999999999998"/>
    <s v="Core i5 6200U"/>
    <n v="508"/>
    <n v="0"/>
    <s v="Hybrid"/>
    <s v="No"/>
    <s v="Intel"/>
    <s v="HD Graphics 520"/>
  </r>
  <r>
    <x v="19"/>
    <x v="449"/>
    <s v="2 in 1 Convertible"/>
    <x v="1"/>
    <n v="16"/>
    <x v="2"/>
    <n v="2.2999999999999998"/>
    <x v="148"/>
    <s v="4K Ultra HD"/>
    <x v="8"/>
    <x v="8"/>
    <n v="8294400"/>
    <s v="Yes"/>
    <n v="1"/>
    <s v="No"/>
    <s v="No"/>
    <s v="Intel"/>
    <n v="2.7"/>
    <s v="Core i7 7500U"/>
    <n v="512"/>
    <n v="2048"/>
    <s v="SSD"/>
    <s v="HDD"/>
    <s v="Nvidia"/>
    <s v="GeForce GTX 950M"/>
  </r>
  <r>
    <x v="19"/>
    <x v="450"/>
    <s v="Notebook"/>
    <x v="1"/>
    <n v="6"/>
    <x v="2"/>
    <n v="2.04"/>
    <x v="232"/>
    <s v="Standard"/>
    <x v="4"/>
    <x v="4"/>
    <n v="1049088"/>
    <s v="No"/>
    <n v="0"/>
    <s v="No"/>
    <s v="No"/>
    <s v="Intel"/>
    <n v="2.7"/>
    <s v="Core i7 7500U"/>
    <n v="1024"/>
    <n v="0"/>
    <s v="HDD"/>
    <s v="No"/>
    <s v="Intel"/>
    <s v="HD Graphics 620"/>
  </r>
  <r>
    <x v="19"/>
    <x v="451"/>
    <s v="Gaming"/>
    <x v="6"/>
    <n v="16"/>
    <x v="2"/>
    <n v="2.99"/>
    <x v="179"/>
    <s v="Full HD"/>
    <x v="2"/>
    <x v="2"/>
    <n v="2073600"/>
    <s v="No"/>
    <n v="0"/>
    <s v="No"/>
    <s v="No"/>
    <s v="Intel"/>
    <n v="2.8"/>
    <s v="Core i7 7700HQ"/>
    <n v="256"/>
    <n v="1024"/>
    <s v="SSD"/>
    <s v="HDD"/>
    <s v="Nvidia"/>
    <s v="GeForce GTX 1050 Ti"/>
  </r>
  <r>
    <x v="19"/>
    <x v="452"/>
    <s v="2 in 1 Convertible"/>
    <x v="1"/>
    <n v="12"/>
    <x v="2"/>
    <n v="2.19"/>
    <x v="45"/>
    <s v="Full HD"/>
    <x v="2"/>
    <x v="2"/>
    <n v="2073600"/>
    <s v="Yes"/>
    <n v="1"/>
    <s v="Yes"/>
    <s v="No"/>
    <s v="Intel"/>
    <n v="2.7"/>
    <s v="Core i7 7500U"/>
    <n v="512"/>
    <n v="0"/>
    <s v="SSD"/>
    <s v="No"/>
    <s v="Intel"/>
    <s v="HD Graphics 620"/>
  </r>
  <r>
    <x v="19"/>
    <x v="453"/>
    <s v="Notebook"/>
    <x v="0"/>
    <n v="4"/>
    <x v="8"/>
    <n v="1.2"/>
    <x v="85"/>
    <s v="Full HD"/>
    <x v="2"/>
    <x v="2"/>
    <n v="2073600"/>
    <s v="No"/>
    <n v="0"/>
    <s v="No"/>
    <s v="No"/>
    <s v="Intel"/>
    <n v="2.2999999999999998"/>
    <s v="Core i5 6200U"/>
    <n v="128"/>
    <n v="0"/>
    <s v="SSD"/>
    <s v="No"/>
    <s v="Intel"/>
    <s v="HD Graphics 520"/>
  </r>
  <r>
    <x v="19"/>
    <x v="185"/>
    <s v="Notebook"/>
    <x v="1"/>
    <n v="6"/>
    <x v="2"/>
    <n v="2.2000000000000002"/>
    <x v="63"/>
    <s v="Full HD"/>
    <x v="2"/>
    <x v="2"/>
    <n v="2073600"/>
    <s v="No"/>
    <n v="0"/>
    <s v="No"/>
    <s v="No"/>
    <s v="AMD"/>
    <n v="3.6"/>
    <s v="A12-Series 9720P"/>
    <n v="256"/>
    <n v="0"/>
    <s v="SSD"/>
    <s v="No"/>
    <s v="AMD"/>
    <s v="Radeon 530"/>
  </r>
  <r>
    <x v="19"/>
    <x v="454"/>
    <s v="Notebook"/>
    <x v="1"/>
    <n v="4"/>
    <x v="2"/>
    <n v="2.2999999999999998"/>
    <x v="244"/>
    <s v="Standard"/>
    <x v="4"/>
    <x v="4"/>
    <n v="1049088"/>
    <s v="No"/>
    <n v="0"/>
    <s v="No"/>
    <s v="No"/>
    <s v="Intel"/>
    <n v="2.2999999999999998"/>
    <s v="Core i5 6200U"/>
    <n v="256"/>
    <n v="0"/>
    <s v="SSD"/>
    <s v="No"/>
    <s v="Intel"/>
    <s v="HD Graphics 520"/>
  </r>
  <r>
    <x v="19"/>
    <x v="455"/>
    <s v="Notebook"/>
    <x v="3"/>
    <n v="4"/>
    <x v="2"/>
    <n v="1.75"/>
    <x v="639"/>
    <s v="Standard"/>
    <x v="4"/>
    <x v="4"/>
    <n v="1049088"/>
    <s v="No"/>
    <n v="0"/>
    <s v="No"/>
    <s v="No"/>
    <s v="Intel"/>
    <n v="2.2999999999999998"/>
    <s v="Core i5 6200U"/>
    <n v="500"/>
    <n v="0"/>
    <s v="HDD"/>
    <s v="No"/>
    <s v="Intel"/>
    <s v="HD Graphics 520"/>
  </r>
  <r>
    <x v="19"/>
    <x v="6"/>
    <s v="Notebook"/>
    <x v="1"/>
    <n v="4"/>
    <x v="2"/>
    <n v="2.25"/>
    <x v="57"/>
    <s v="Standard"/>
    <x v="4"/>
    <x v="4"/>
    <n v="1049088"/>
    <s v="No"/>
    <n v="0"/>
    <s v="No"/>
    <s v="No"/>
    <s v="Intel"/>
    <n v="2.5"/>
    <s v="Core i5 7200U"/>
    <n v="500"/>
    <n v="0"/>
    <s v="HDD"/>
    <s v="No"/>
    <s v="AMD"/>
    <s v="Radeon R5 M430"/>
  </r>
  <r>
    <x v="19"/>
    <x v="23"/>
    <s v="Notebook"/>
    <x v="1"/>
    <n v="8"/>
    <x v="2"/>
    <n v="2.04"/>
    <x v="640"/>
    <s v="Full HD"/>
    <x v="2"/>
    <x v="2"/>
    <n v="2073600"/>
    <s v="No"/>
    <n v="0"/>
    <s v="No"/>
    <s v="No"/>
    <s v="Intel"/>
    <n v="2.5"/>
    <s v="Core i5 7200U"/>
    <n v="1024"/>
    <n v="0"/>
    <s v="HDD"/>
    <s v="No"/>
    <s v="Intel"/>
    <s v="HD Graphics 620"/>
  </r>
  <r>
    <x v="19"/>
    <x v="11"/>
    <s v="Gaming"/>
    <x v="1"/>
    <n v="8"/>
    <x v="2"/>
    <n v="2.5"/>
    <x v="641"/>
    <s v="Full HD"/>
    <x v="2"/>
    <x v="2"/>
    <n v="2073600"/>
    <s v="No"/>
    <n v="0"/>
    <s v="Yes"/>
    <s v="No"/>
    <s v="Intel"/>
    <n v="2.8"/>
    <s v="Core i7 7700HQ"/>
    <n v="128"/>
    <n v="1024"/>
    <s v="SSD"/>
    <s v="HDD"/>
    <s v="Nvidia"/>
    <s v="GeForce GTX 1060"/>
  </r>
  <r>
    <x v="19"/>
    <x v="79"/>
    <s v="Notebook"/>
    <x v="1"/>
    <n v="8"/>
    <x v="2"/>
    <n v="2.36"/>
    <x v="335"/>
    <s v="Standard"/>
    <x v="4"/>
    <x v="4"/>
    <n v="1049088"/>
    <s v="No"/>
    <n v="0"/>
    <s v="No"/>
    <s v="No"/>
    <s v="Intel"/>
    <n v="2.7"/>
    <s v="Core i7 7500U"/>
    <n v="1024"/>
    <n v="0"/>
    <s v="HDD"/>
    <s v="No"/>
    <s v="AMD"/>
    <s v="Radeon R7 M445"/>
  </r>
  <r>
    <x v="19"/>
    <x v="223"/>
    <s v="Notebook"/>
    <x v="3"/>
    <n v="8"/>
    <x v="2"/>
    <n v="1.6"/>
    <x v="95"/>
    <s v="Full HD"/>
    <x v="2"/>
    <x v="2"/>
    <n v="2073600"/>
    <s v="No"/>
    <n v="0"/>
    <s v="No"/>
    <s v="No"/>
    <s v="Intel"/>
    <n v="2.5"/>
    <s v="Core i5 7200U"/>
    <n v="128"/>
    <n v="0"/>
    <s v="SSD"/>
    <s v="No"/>
    <s v="Intel"/>
    <s v="HD Graphics 620 "/>
  </r>
  <r>
    <x v="19"/>
    <x v="87"/>
    <s v="Netbook"/>
    <x v="9"/>
    <n v="8"/>
    <x v="2"/>
    <n v="0.97"/>
    <x v="642"/>
    <s v="Full HD"/>
    <x v="2"/>
    <x v="2"/>
    <n v="2073600"/>
    <s v="No"/>
    <n v="0"/>
    <s v="No"/>
    <s v="No"/>
    <s v="Intel"/>
    <n v="1.2"/>
    <s v="Core M 6Y75"/>
    <n v="512"/>
    <n v="0"/>
    <s v="SSD"/>
    <s v="No"/>
    <s v="Intel"/>
    <s v="HD Graphics 515"/>
  </r>
  <r>
    <x v="19"/>
    <x v="456"/>
    <s v="Notebook"/>
    <x v="1"/>
    <n v="4"/>
    <x v="2"/>
    <n v="2.1"/>
    <x v="18"/>
    <s v="Full HD"/>
    <x v="2"/>
    <x v="2"/>
    <n v="2073600"/>
    <s v="No"/>
    <n v="0"/>
    <s v="No"/>
    <s v="No"/>
    <s v="Intel"/>
    <n v="2"/>
    <s v="Core i3 6006U"/>
    <n v="128"/>
    <n v="1024"/>
    <s v="SSD"/>
    <s v="HDD"/>
    <s v="AMD"/>
    <s v="Radeon 520"/>
  </r>
  <r>
    <x v="19"/>
    <x v="457"/>
    <s v="Notebook"/>
    <x v="1"/>
    <n v="4"/>
    <x v="1"/>
    <n v="1.9"/>
    <x v="643"/>
    <s v="Standard"/>
    <x v="4"/>
    <x v="4"/>
    <n v="1049088"/>
    <s v="No"/>
    <n v="0"/>
    <s v="No"/>
    <s v="No"/>
    <s v="Intel"/>
    <n v="1.1000000000000001"/>
    <s v="Celeron Dual Core N3350"/>
    <n v="128"/>
    <n v="0"/>
    <s v="SSD"/>
    <s v="No"/>
    <s v="Intel"/>
    <s v="HD Graphics 500"/>
  </r>
  <r>
    <x v="19"/>
    <x v="458"/>
    <s v="Notebook"/>
    <x v="1"/>
    <n v="8"/>
    <x v="2"/>
    <n v="2.2999999999999998"/>
    <x v="78"/>
    <s v="Full HD"/>
    <x v="2"/>
    <x v="2"/>
    <n v="2073600"/>
    <s v="No"/>
    <n v="0"/>
    <s v="No"/>
    <s v="No"/>
    <s v="Intel"/>
    <n v="2.2999999999999998"/>
    <s v="Core i5 6200U"/>
    <n v="256"/>
    <n v="0"/>
    <s v="SSD"/>
    <s v="No"/>
    <s v="Intel"/>
    <s v="HD Graphics 520"/>
  </r>
  <r>
    <x v="19"/>
    <x v="360"/>
    <s v="2 in 1 Convertible"/>
    <x v="0"/>
    <n v="8"/>
    <x v="2"/>
    <n v="1.68"/>
    <x v="206"/>
    <s v="Full HD"/>
    <x v="2"/>
    <x v="2"/>
    <n v="2073600"/>
    <s v="Yes"/>
    <n v="1"/>
    <s v="No"/>
    <s v="No"/>
    <s v="Intel"/>
    <n v="2.5"/>
    <s v="Core i5 7200U"/>
    <n v="256"/>
    <n v="0"/>
    <s v="SSD"/>
    <s v="No"/>
    <s v="Intel"/>
    <s v="HD Graphics 620"/>
  </r>
  <r>
    <x v="19"/>
    <x v="459"/>
    <s v="Notebook"/>
    <x v="0"/>
    <n v="8"/>
    <x v="2"/>
    <n v="1.4"/>
    <x v="644"/>
    <s v="Quad HD+"/>
    <x v="6"/>
    <x v="3"/>
    <n v="5760000"/>
    <s v="No"/>
    <n v="0"/>
    <s v="No"/>
    <s v="No"/>
    <s v="Intel"/>
    <n v="2.5"/>
    <s v="Core i5 7200U"/>
    <n v="256"/>
    <n v="0"/>
    <s v="SSD"/>
    <s v="No"/>
    <s v="Intel"/>
    <s v="HD Graphics 620"/>
  </r>
  <r>
    <x v="19"/>
    <x v="460"/>
    <s v="Ultrabook"/>
    <x v="0"/>
    <n v="8"/>
    <x v="2"/>
    <n v="1.1100000000000001"/>
    <x v="78"/>
    <s v="Full HD"/>
    <x v="2"/>
    <x v="2"/>
    <n v="2073600"/>
    <s v="Yes"/>
    <n v="1"/>
    <s v="Yes"/>
    <s v="No"/>
    <s v="Intel"/>
    <n v="2.7"/>
    <s v="Core i7 7500U"/>
    <n v="256"/>
    <n v="0"/>
    <s v="SSD"/>
    <s v="No"/>
    <s v="Intel"/>
    <s v="HD Graphics 620"/>
  </r>
  <r>
    <x v="19"/>
    <x v="461"/>
    <s v="Notebook"/>
    <x v="1"/>
    <n v="4"/>
    <x v="2"/>
    <n v="2.4"/>
    <x v="645"/>
    <s v="Standard"/>
    <x v="4"/>
    <x v="4"/>
    <n v="1049088"/>
    <s v="No"/>
    <n v="0"/>
    <s v="No"/>
    <s v="No"/>
    <s v="Intel"/>
    <n v="1.1000000000000001"/>
    <s v="Pentium Quad Core N4200"/>
    <n v="500"/>
    <n v="0"/>
    <s v="HDD"/>
    <s v="No"/>
    <s v="Intel"/>
    <s v="HD Graphics 505"/>
  </r>
  <r>
    <x v="19"/>
    <x v="462"/>
    <s v="Gaming"/>
    <x v="1"/>
    <n v="16"/>
    <x v="2"/>
    <n v="2.5"/>
    <x v="148"/>
    <s v="Full HD"/>
    <x v="2"/>
    <x v="2"/>
    <n v="2073600"/>
    <s v="No"/>
    <n v="0"/>
    <s v="No"/>
    <s v="No"/>
    <s v="Intel"/>
    <n v="2.8"/>
    <s v="Core i7 7700HQ"/>
    <n v="256"/>
    <n v="1024"/>
    <s v="SSD"/>
    <s v="HDD"/>
    <s v="Nvidia"/>
    <s v="GeForce GTX 1050 Ti"/>
  </r>
  <r>
    <x v="19"/>
    <x v="95"/>
    <s v="Ultrabook"/>
    <x v="3"/>
    <n v="8"/>
    <x v="2"/>
    <n v="1.48"/>
    <x v="646"/>
    <s v="Full HD"/>
    <x v="2"/>
    <x v="2"/>
    <n v="2073600"/>
    <s v="No"/>
    <n v="0"/>
    <s v="No"/>
    <s v="No"/>
    <s v="Intel"/>
    <n v="2.7"/>
    <s v="Core i7 7500U"/>
    <n v="512"/>
    <n v="0"/>
    <s v="SSD"/>
    <s v="No"/>
    <s v="Intel"/>
    <s v="HD Graphics 620"/>
  </r>
  <r>
    <x v="19"/>
    <x v="463"/>
    <s v="Gaming"/>
    <x v="1"/>
    <n v="8"/>
    <x v="2"/>
    <n v="2.7"/>
    <x v="647"/>
    <s v="Full HD"/>
    <x v="2"/>
    <x v="2"/>
    <n v="2073600"/>
    <s v="No"/>
    <n v="0"/>
    <s v="Yes"/>
    <s v="No"/>
    <s v="Intel"/>
    <n v="2.8"/>
    <s v="Core i7 7700HQ"/>
    <n v="128"/>
    <n v="1024"/>
    <s v="SSD"/>
    <s v="HDD"/>
    <s v="Nvidia"/>
    <s v="GeForce GTX 1050"/>
  </r>
  <r>
    <x v="19"/>
    <x v="464"/>
    <s v="Notebook"/>
    <x v="0"/>
    <n v="8"/>
    <x v="2"/>
    <n v="1.34"/>
    <x v="641"/>
    <s v="Full HD"/>
    <x v="2"/>
    <x v="2"/>
    <n v="2073600"/>
    <s v="No"/>
    <n v="0"/>
    <s v="Yes"/>
    <s v="No"/>
    <s v="Intel"/>
    <n v="2.5"/>
    <s v="Core i5 7200U"/>
    <n v="256"/>
    <n v="0"/>
    <s v="SSD"/>
    <s v="No"/>
    <s v="Intel"/>
    <s v="HD Graphics 620"/>
  </r>
  <r>
    <x v="19"/>
    <x v="149"/>
    <s v="Notebook"/>
    <x v="1"/>
    <n v="4"/>
    <x v="2"/>
    <n v="2.1800000000000002"/>
    <x v="648"/>
    <s v="Standard"/>
    <x v="4"/>
    <x v="4"/>
    <n v="1049088"/>
    <s v="No"/>
    <n v="0"/>
    <s v="No"/>
    <s v="No"/>
    <s v="Intel"/>
    <n v="2.4"/>
    <s v="Core i3 7100U"/>
    <n v="128"/>
    <n v="0"/>
    <s v="SSD"/>
    <s v="No"/>
    <s v="Intel"/>
    <s v="HD Graphics 620"/>
  </r>
  <r>
    <x v="19"/>
    <x v="53"/>
    <s v="Notebook"/>
    <x v="3"/>
    <n v="4"/>
    <x v="2"/>
    <n v="1.64"/>
    <x v="164"/>
    <s v="Standard"/>
    <x v="4"/>
    <x v="4"/>
    <n v="1049088"/>
    <s v="No"/>
    <n v="0"/>
    <s v="No"/>
    <s v="No"/>
    <s v="Intel"/>
    <n v="2.5"/>
    <s v="Core i5 7200U"/>
    <n v="500"/>
    <n v="0"/>
    <s v="HDD"/>
    <s v="No"/>
    <s v="Intel"/>
    <s v="HD Graphics 620"/>
  </r>
  <r>
    <x v="19"/>
    <x v="465"/>
    <s v="Notebook"/>
    <x v="0"/>
    <n v="4"/>
    <x v="2"/>
    <n v="1.2"/>
    <x v="85"/>
    <s v="Full HD"/>
    <x v="2"/>
    <x v="2"/>
    <n v="2073600"/>
    <s v="No"/>
    <n v="0"/>
    <s v="No"/>
    <s v="No"/>
    <s v="Intel"/>
    <n v="2.2999999999999998"/>
    <s v="Core i5 6200U"/>
    <n v="128"/>
    <n v="0"/>
    <s v="SSD"/>
    <s v="No"/>
    <s v="Intel"/>
    <s v="HD Graphics 520"/>
  </r>
  <r>
    <x v="19"/>
    <x v="95"/>
    <s v="Notebook"/>
    <x v="3"/>
    <n v="4"/>
    <x v="2"/>
    <n v="1.48"/>
    <x v="649"/>
    <s v="Standard"/>
    <x v="4"/>
    <x v="4"/>
    <n v="1049088"/>
    <s v="No"/>
    <n v="0"/>
    <s v="No"/>
    <s v="No"/>
    <s v="Intel"/>
    <n v="2.4"/>
    <s v="Core i5 6300U"/>
    <n v="256"/>
    <n v="0"/>
    <s v="SSD"/>
    <s v="No"/>
    <s v="Intel"/>
    <s v="HD Graphics 520"/>
  </r>
  <r>
    <x v="19"/>
    <x v="173"/>
    <s v="Notebook"/>
    <x v="3"/>
    <n v="4"/>
    <x v="2"/>
    <n v="1.95"/>
    <x v="604"/>
    <s v="Full HD"/>
    <x v="2"/>
    <x v="2"/>
    <n v="2073600"/>
    <s v="No"/>
    <n v="0"/>
    <s v="No"/>
    <s v="No"/>
    <s v="Intel"/>
    <n v="2.5"/>
    <s v="Core i5 7200U"/>
    <n v="256"/>
    <n v="0"/>
    <s v="SSD"/>
    <s v="No"/>
    <s v="Intel"/>
    <s v="HD Graphics 620"/>
  </r>
  <r>
    <x v="19"/>
    <x v="193"/>
    <s v="Ultrabook"/>
    <x v="3"/>
    <n v="8"/>
    <x v="8"/>
    <n v="1.43"/>
    <x v="81"/>
    <s v="Full HD"/>
    <x v="2"/>
    <x v="2"/>
    <n v="2073600"/>
    <s v="No"/>
    <n v="0"/>
    <s v="No"/>
    <s v="No"/>
    <s v="Intel"/>
    <n v="2.6"/>
    <s v="Core i7 6600U"/>
    <n v="256"/>
    <n v="0"/>
    <s v="SSD"/>
    <s v="No"/>
    <s v="Intel"/>
    <s v="HD Graphics 520"/>
  </r>
  <r>
    <x v="19"/>
    <x v="53"/>
    <s v="Notebook"/>
    <x v="3"/>
    <n v="8"/>
    <x v="2"/>
    <n v="1.64"/>
    <x v="650"/>
    <s v="Full HD"/>
    <x v="2"/>
    <x v="2"/>
    <n v="2073600"/>
    <s v="No"/>
    <n v="0"/>
    <s v="No"/>
    <s v="No"/>
    <s v="Intel"/>
    <n v="2.5"/>
    <s v="Core i5 7200U"/>
    <n v="256"/>
    <n v="0"/>
    <s v="SSD"/>
    <s v="No"/>
    <s v="Nvidia"/>
    <s v="GeForce 930MX"/>
  </r>
  <r>
    <x v="19"/>
    <x v="53"/>
    <s v="Notebook"/>
    <x v="3"/>
    <n v="4"/>
    <x v="2"/>
    <n v="1.64"/>
    <x v="651"/>
    <s v="Standard"/>
    <x v="4"/>
    <x v="4"/>
    <n v="1049088"/>
    <s v="No"/>
    <n v="0"/>
    <s v="No"/>
    <s v="No"/>
    <s v="Intel"/>
    <n v="2.4"/>
    <s v="Core i3 7100U"/>
    <n v="500"/>
    <n v="0"/>
    <s v="HDD"/>
    <s v="No"/>
    <s v="Intel"/>
    <s v="HD Graphics 620"/>
  </r>
  <r>
    <x v="19"/>
    <x v="92"/>
    <s v="Gaming"/>
    <x v="1"/>
    <n v="8"/>
    <x v="2"/>
    <n v="2.65"/>
    <x v="64"/>
    <s v="Full HD"/>
    <x v="2"/>
    <x v="2"/>
    <n v="2073600"/>
    <s v="No"/>
    <n v="0"/>
    <s v="No"/>
    <s v="No"/>
    <s v="Intel"/>
    <n v="2.5"/>
    <s v="Core i5 7300HQ"/>
    <n v="1024"/>
    <n v="0"/>
    <s v="Hybrid"/>
    <s v="No"/>
    <s v="Nvidia"/>
    <s v="GeForce GTX 1050"/>
  </r>
  <r>
    <x v="19"/>
    <x v="177"/>
    <s v="Ultrabook"/>
    <x v="9"/>
    <n v="4"/>
    <x v="2"/>
    <n v="1.26"/>
    <x v="652"/>
    <s v="Full HD"/>
    <x v="2"/>
    <x v="2"/>
    <n v="2073600"/>
    <s v="No"/>
    <n v="0"/>
    <s v="No"/>
    <s v="No"/>
    <s v="Intel"/>
    <n v="2.5"/>
    <s v="Core i5 7200U"/>
    <n v="500"/>
    <n v="0"/>
    <s v="HDD"/>
    <s v="No"/>
    <s v="Intel"/>
    <s v="HD Graphics 620"/>
  </r>
  <r>
    <x v="19"/>
    <x v="95"/>
    <s v="Notebook"/>
    <x v="3"/>
    <n v="4"/>
    <x v="2"/>
    <n v="1.48"/>
    <x v="653"/>
    <s v="Full HD"/>
    <x v="2"/>
    <x v="2"/>
    <n v="2073600"/>
    <s v="No"/>
    <n v="0"/>
    <s v="No"/>
    <s v="No"/>
    <s v="Intel"/>
    <n v="2.5"/>
    <s v="Core i5 7200U"/>
    <n v="256"/>
    <n v="0"/>
    <s v="SSD"/>
    <s v="No"/>
    <s v="Intel"/>
    <s v="HD Graphics 620"/>
  </r>
  <r>
    <x v="19"/>
    <x v="95"/>
    <s v="Ultrabook"/>
    <x v="3"/>
    <n v="8"/>
    <x v="2"/>
    <n v="1.54"/>
    <x v="654"/>
    <s v="Full HD"/>
    <x v="2"/>
    <x v="2"/>
    <n v="2073600"/>
    <s v="No"/>
    <n v="0"/>
    <s v="No"/>
    <s v="No"/>
    <s v="Intel"/>
    <n v="2.5"/>
    <s v="Core i7 6500U"/>
    <n v="256"/>
    <n v="0"/>
    <s v="SSD"/>
    <s v="No"/>
    <s v="Intel"/>
    <s v="HD Graphics 520"/>
  </r>
  <r>
    <x v="19"/>
    <x v="33"/>
    <s v="Notebook"/>
    <x v="0"/>
    <n v="4"/>
    <x v="2"/>
    <n v="1.49"/>
    <x v="27"/>
    <s v="Standard"/>
    <x v="4"/>
    <x v="4"/>
    <n v="1049088"/>
    <s v="No"/>
    <n v="0"/>
    <s v="No"/>
    <s v="No"/>
    <s v="Intel"/>
    <n v="2.4"/>
    <s v="Core i3 7100U"/>
    <n v="500"/>
    <n v="0"/>
    <s v="HDD"/>
    <s v="No"/>
    <s v="Intel"/>
    <s v="HD Graphics 620"/>
  </r>
  <r>
    <x v="19"/>
    <x v="466"/>
    <s v="Notebook"/>
    <x v="0"/>
    <n v="8"/>
    <x v="2"/>
    <n v="1.5"/>
    <x v="655"/>
    <s v="Standard"/>
    <x v="4"/>
    <x v="4"/>
    <n v="1049088"/>
    <s v="No"/>
    <n v="0"/>
    <s v="No"/>
    <s v="No"/>
    <s v="Intel"/>
    <n v="2.2999999999999998"/>
    <s v="Core i5 6200U"/>
    <n v="256"/>
    <n v="0"/>
    <s v="SSD"/>
    <s v="No"/>
    <s v="Intel"/>
    <s v="HD Graphics 520"/>
  </r>
  <r>
    <x v="19"/>
    <x v="23"/>
    <s v="Notebook"/>
    <x v="1"/>
    <n v="4"/>
    <x v="2"/>
    <n v="2.04"/>
    <x v="656"/>
    <s v="Standard"/>
    <x v="4"/>
    <x v="4"/>
    <n v="1049088"/>
    <s v="No"/>
    <n v="0"/>
    <s v="No"/>
    <s v="No"/>
    <s v="Intel"/>
    <n v="2.4"/>
    <s v="Core i3 7100U"/>
    <n v="256"/>
    <n v="0"/>
    <s v="SSD"/>
    <s v="No"/>
    <s v="Intel"/>
    <s v="HD Graphics 620"/>
  </r>
  <r>
    <x v="19"/>
    <x v="467"/>
    <s v="Notebook"/>
    <x v="6"/>
    <n v="16"/>
    <x v="8"/>
    <n v="2.4"/>
    <x v="380"/>
    <s v="4K Ultra HD"/>
    <x v="8"/>
    <x v="8"/>
    <n v="8294400"/>
    <s v="No"/>
    <n v="0"/>
    <s v="Yes"/>
    <s v="No"/>
    <s v="Intel"/>
    <n v="2.7"/>
    <s v="Core i7 6820HQ"/>
    <n v="512"/>
    <n v="0"/>
    <s v="SSD"/>
    <s v="No"/>
    <s v="Nvidia"/>
    <s v="Quadro 3000M"/>
  </r>
  <r>
    <x v="19"/>
    <x v="468"/>
    <s v="Notebook"/>
    <x v="3"/>
    <n v="8"/>
    <x v="2"/>
    <n v="1.47"/>
    <x v="657"/>
    <s v="Full HD"/>
    <x v="2"/>
    <x v="2"/>
    <n v="2073600"/>
    <s v="No"/>
    <n v="0"/>
    <s v="Yes"/>
    <s v="No"/>
    <s v="Intel"/>
    <n v="2.2999999999999998"/>
    <s v="Core i5 6200U"/>
    <n v="256"/>
    <n v="0"/>
    <s v="SSD"/>
    <s v="No"/>
    <s v="Intel"/>
    <s v="HD Graphics 520"/>
  </r>
  <r>
    <x v="19"/>
    <x v="193"/>
    <s v="Notebook"/>
    <x v="3"/>
    <n v="8"/>
    <x v="2"/>
    <n v="1.43"/>
    <x v="658"/>
    <s v="Full HD"/>
    <x v="2"/>
    <x v="2"/>
    <n v="2073600"/>
    <s v="No"/>
    <n v="0"/>
    <s v="No"/>
    <s v="No"/>
    <s v="Intel"/>
    <n v="2.5"/>
    <s v="Core i7 6500U"/>
    <n v="256"/>
    <n v="0"/>
    <s v="SSD"/>
    <s v="No"/>
    <s v="Intel"/>
    <s v="HD Graphics 520"/>
  </r>
  <r>
    <x v="19"/>
    <x v="469"/>
    <s v="2 in 1 Convertible"/>
    <x v="1"/>
    <n v="4"/>
    <x v="2"/>
    <n v="2.08"/>
    <x v="659"/>
    <s v="Full HD"/>
    <x v="2"/>
    <x v="2"/>
    <n v="2073600"/>
    <s v="Yes"/>
    <n v="1"/>
    <s v="Yes"/>
    <s v="No"/>
    <s v="Intel"/>
    <n v="2.2999999999999998"/>
    <s v="Core i3 6100U"/>
    <n v="1024"/>
    <n v="0"/>
    <s v="HDD"/>
    <s v="No"/>
    <s v="Intel"/>
    <s v="HD Graphics 520"/>
  </r>
  <r>
    <x v="19"/>
    <x v="470"/>
    <s v="Ultrabook"/>
    <x v="0"/>
    <n v="8"/>
    <x v="2"/>
    <n v="1.2"/>
    <x v="653"/>
    <s v="Full HD"/>
    <x v="2"/>
    <x v="2"/>
    <n v="2073600"/>
    <s v="No"/>
    <n v="0"/>
    <s v="No"/>
    <s v="No"/>
    <s v="Intel"/>
    <n v="2.2999999999999998"/>
    <s v="Core i5 6200U"/>
    <n v="256"/>
    <n v="0"/>
    <s v="SSD"/>
    <s v="No"/>
    <s v="Intel"/>
    <s v="HD Graphics 520"/>
  </r>
  <r>
    <x v="19"/>
    <x v="471"/>
    <s v="Notebook"/>
    <x v="0"/>
    <n v="8"/>
    <x v="2"/>
    <n v="1.1100000000000001"/>
    <x v="188"/>
    <s v="Full HD"/>
    <x v="2"/>
    <x v="2"/>
    <n v="2073600"/>
    <s v="No"/>
    <n v="0"/>
    <s v="Yes"/>
    <s v="No"/>
    <s v="Intel"/>
    <n v="2.5"/>
    <s v="Core i5 7200U"/>
    <n v="256"/>
    <n v="0"/>
    <s v="SSD"/>
    <s v="No"/>
    <s v="Intel"/>
    <s v="HD Graphics 620"/>
  </r>
  <r>
    <x v="19"/>
    <x v="53"/>
    <s v="Notebook"/>
    <x v="3"/>
    <n v="8"/>
    <x v="2"/>
    <n v="1.64"/>
    <x v="660"/>
    <s v="Full HD"/>
    <x v="2"/>
    <x v="2"/>
    <n v="2073600"/>
    <s v="No"/>
    <n v="0"/>
    <s v="No"/>
    <s v="No"/>
    <s v="Intel"/>
    <n v="2.7"/>
    <s v="Core i7 7500U"/>
    <n v="256"/>
    <n v="0"/>
    <s v="SSD"/>
    <s v="No"/>
    <s v="Nvidia"/>
    <s v="GeForce 930MX"/>
  </r>
  <r>
    <x v="19"/>
    <x v="472"/>
    <s v="Notebook"/>
    <x v="1"/>
    <n v="8"/>
    <x v="2"/>
    <n v="2.09"/>
    <x v="661"/>
    <s v="Full HD"/>
    <x v="2"/>
    <x v="2"/>
    <n v="2073600"/>
    <s v="No"/>
    <n v="0"/>
    <s v="No"/>
    <s v="No"/>
    <s v="Intel"/>
    <n v="2.4"/>
    <s v="Core i5 6300U"/>
    <n v="500"/>
    <n v="0"/>
    <s v="HDD"/>
    <s v="No"/>
    <s v="Intel"/>
    <s v="HD Graphics 520"/>
  </r>
  <r>
    <x v="19"/>
    <x v="177"/>
    <s v="Ultrabook"/>
    <x v="9"/>
    <n v="4"/>
    <x v="2"/>
    <n v="1.26"/>
    <x v="528"/>
    <s v="Standard"/>
    <x v="4"/>
    <x v="4"/>
    <n v="1049088"/>
    <s v="No"/>
    <n v="0"/>
    <s v="No"/>
    <s v="No"/>
    <s v="Intel"/>
    <n v="2.5"/>
    <s v="Core i5 7200U"/>
    <n v="256"/>
    <n v="0"/>
    <s v="SSD"/>
    <s v="No"/>
    <s v="Intel"/>
    <s v="HD Graphics 620"/>
  </r>
  <r>
    <x v="19"/>
    <x v="221"/>
    <s v="Notebook"/>
    <x v="3"/>
    <n v="4"/>
    <x v="2"/>
    <n v="2.31"/>
    <x v="641"/>
    <s v="Standard"/>
    <x v="4"/>
    <x v="4"/>
    <n v="1049088"/>
    <s v="No"/>
    <n v="0"/>
    <s v="No"/>
    <s v="No"/>
    <s v="Intel"/>
    <n v="2.5"/>
    <s v="Core i5 7200U"/>
    <n v="500"/>
    <n v="0"/>
    <s v="HDD"/>
    <s v="No"/>
    <s v="Intel"/>
    <s v="HD Graphics 620"/>
  </r>
  <r>
    <x v="19"/>
    <x v="173"/>
    <s v="Notebook"/>
    <x v="3"/>
    <n v="4"/>
    <x v="2"/>
    <n v="1.95"/>
    <x v="662"/>
    <s v="Standard"/>
    <x v="4"/>
    <x v="4"/>
    <n v="1049088"/>
    <s v="No"/>
    <n v="0"/>
    <s v="No"/>
    <s v="No"/>
    <s v="Intel"/>
    <n v="2.5"/>
    <s v="Core i5 7200U"/>
    <n v="500"/>
    <n v="0"/>
    <s v="HDD"/>
    <s v="No"/>
    <s v="Intel"/>
    <s v="HD Graphics 620"/>
  </r>
  <r>
    <x v="19"/>
    <x v="9"/>
    <s v="Ultrabook"/>
    <x v="0"/>
    <n v="8"/>
    <x v="2"/>
    <n v="1.29"/>
    <x v="663"/>
    <s v="Quad HD+"/>
    <x v="6"/>
    <x v="3"/>
    <n v="5760000"/>
    <s v="Yes"/>
    <n v="1"/>
    <s v="No"/>
    <s v="No"/>
    <s v="Intel"/>
    <n v="2.5"/>
    <s v="Core i5 7200U"/>
    <n v="256"/>
    <n v="0"/>
    <s v="SSD"/>
    <s v="No"/>
    <s v="Intel"/>
    <s v="HD Graphics 620"/>
  </r>
  <r>
    <x v="19"/>
    <x v="17"/>
    <s v="Notebook"/>
    <x v="6"/>
    <n v="8"/>
    <x v="2"/>
    <n v="2.63"/>
    <x v="664"/>
    <s v="Full HD"/>
    <x v="2"/>
    <x v="2"/>
    <n v="2073600"/>
    <s v="No"/>
    <n v="0"/>
    <s v="No"/>
    <s v="No"/>
    <s v="Intel"/>
    <n v="2.5"/>
    <s v="Core i5 7200U"/>
    <n v="256"/>
    <n v="0"/>
    <s v="SSD"/>
    <s v="No"/>
    <s v="Nvidia"/>
    <s v="GeForce 930MX"/>
  </r>
  <r>
    <x v="19"/>
    <x v="53"/>
    <s v="Notebook"/>
    <x v="3"/>
    <n v="4"/>
    <x v="2"/>
    <n v="1.64"/>
    <x v="491"/>
    <s v="Standard"/>
    <x v="4"/>
    <x v="4"/>
    <n v="1049088"/>
    <s v="No"/>
    <n v="0"/>
    <s v="No"/>
    <s v="No"/>
    <s v="Intel"/>
    <n v="2.5"/>
    <s v="Core i5 7200U"/>
    <n v="256"/>
    <n v="0"/>
    <s v="SSD"/>
    <s v="No"/>
    <s v="Intel"/>
    <s v="HD Graphics 620"/>
  </r>
  <r>
    <x v="19"/>
    <x v="3"/>
    <s v="Notebook"/>
    <x v="1"/>
    <n v="6"/>
    <x v="2"/>
    <n v="2.1"/>
    <x v="315"/>
    <s v="Standard"/>
    <x v="4"/>
    <x v="4"/>
    <n v="1049088"/>
    <s v="No"/>
    <n v="0"/>
    <s v="No"/>
    <s v="No"/>
    <s v="AMD"/>
    <n v="3"/>
    <s v="A9-Series 9420"/>
    <n v="1024"/>
    <n v="0"/>
    <s v="HDD"/>
    <s v="No"/>
    <s v="AMD"/>
    <s v="Radeon R5"/>
  </r>
  <r>
    <x v="19"/>
    <x v="48"/>
    <s v="Gaming"/>
    <x v="6"/>
    <n v="8"/>
    <x v="2"/>
    <n v="2.7"/>
    <x v="465"/>
    <s v="Full HD"/>
    <x v="2"/>
    <x v="2"/>
    <n v="2073600"/>
    <s v="No"/>
    <n v="0"/>
    <s v="No"/>
    <s v="No"/>
    <s v="Intel"/>
    <n v="2.8"/>
    <s v="Core i7 7700HQ"/>
    <n v="128"/>
    <n v="1024"/>
    <s v="SSD"/>
    <s v="HDD"/>
    <s v="Nvidia"/>
    <s v="GeForce GTX 1050"/>
  </r>
  <r>
    <x v="19"/>
    <x v="173"/>
    <s v="Notebook"/>
    <x v="3"/>
    <n v="8"/>
    <x v="8"/>
    <n v="1.95"/>
    <x v="85"/>
    <s v="Full HD"/>
    <x v="2"/>
    <x v="2"/>
    <n v="2073600"/>
    <s v="No"/>
    <n v="0"/>
    <s v="No"/>
    <s v="No"/>
    <s v="Intel"/>
    <n v="2.2999999999999998"/>
    <s v="Core i5 6200U"/>
    <n v="256"/>
    <n v="0"/>
    <s v="SSD"/>
    <s v="No"/>
    <s v="Intel"/>
    <s v="HD Graphics 520"/>
  </r>
  <r>
    <x v="19"/>
    <x v="182"/>
    <s v="Notebook"/>
    <x v="1"/>
    <n v="8"/>
    <x v="2"/>
    <n v="1.84"/>
    <x v="665"/>
    <s v="Full HD"/>
    <x v="2"/>
    <x v="2"/>
    <n v="2073600"/>
    <s v="No"/>
    <n v="0"/>
    <s v="No"/>
    <s v="No"/>
    <s v="Intel"/>
    <n v="2.5"/>
    <s v="Core i7 6500U"/>
    <n v="256"/>
    <n v="0"/>
    <s v="SSD"/>
    <s v="No"/>
    <s v="Intel"/>
    <s v="HD Graphics 520"/>
  </r>
  <r>
    <x v="19"/>
    <x v="177"/>
    <s v="Ultrabook"/>
    <x v="9"/>
    <n v="8"/>
    <x v="2"/>
    <n v="1.26"/>
    <x v="78"/>
    <s v="Full HD"/>
    <x v="2"/>
    <x v="2"/>
    <n v="2073600"/>
    <s v="No"/>
    <n v="0"/>
    <s v="No"/>
    <s v="No"/>
    <s v="Intel"/>
    <n v="2.5"/>
    <s v="Core i7 6500U"/>
    <n v="256"/>
    <n v="0"/>
    <s v="SSD"/>
    <s v="No"/>
    <s v="Intel"/>
    <s v="HD Graphics 520"/>
  </r>
  <r>
    <x v="19"/>
    <x v="23"/>
    <s v="Notebook"/>
    <x v="1"/>
    <n v="4"/>
    <x v="2"/>
    <n v="2.04"/>
    <x v="178"/>
    <s v="Standard"/>
    <x v="4"/>
    <x v="4"/>
    <n v="1049088"/>
    <s v="No"/>
    <n v="0"/>
    <s v="No"/>
    <s v="No"/>
    <s v="Intel"/>
    <n v="2.5"/>
    <s v="Core i5 7200U"/>
    <n v="500"/>
    <n v="0"/>
    <s v="HDD"/>
    <s v="No"/>
    <s v="Intel"/>
    <s v="HD Graphics 620"/>
  </r>
  <r>
    <x v="19"/>
    <x v="473"/>
    <s v="Ultrabook"/>
    <x v="3"/>
    <n v="8"/>
    <x v="2"/>
    <n v="1.47"/>
    <x v="666"/>
    <s v="Full HD"/>
    <x v="2"/>
    <x v="2"/>
    <n v="2073600"/>
    <s v="No"/>
    <n v="0"/>
    <s v="Yes"/>
    <s v="No"/>
    <s v="Intel"/>
    <n v="2.6"/>
    <s v="Core i7 6600U"/>
    <n v="256"/>
    <n v="0"/>
    <s v="SSD"/>
    <s v="No"/>
    <s v="Intel"/>
    <s v="HD Graphics 520"/>
  </r>
  <r>
    <x v="19"/>
    <x v="472"/>
    <s v="Notebook"/>
    <x v="1"/>
    <n v="8"/>
    <x v="8"/>
    <n v="2.09"/>
    <x v="667"/>
    <s v="Full HD"/>
    <x v="2"/>
    <x v="2"/>
    <n v="2073600"/>
    <s v="No"/>
    <n v="0"/>
    <s v="No"/>
    <s v="No"/>
    <s v="Intel"/>
    <n v="2.4"/>
    <s v="Core i5 6300U"/>
    <n v="256"/>
    <n v="0"/>
    <s v="SSD"/>
    <s v="No"/>
    <s v="Intel"/>
    <s v="HD Graphics 520"/>
  </r>
  <r>
    <x v="19"/>
    <x v="53"/>
    <s v="Notebook"/>
    <x v="3"/>
    <n v="8"/>
    <x v="2"/>
    <n v="1.64"/>
    <x v="668"/>
    <s v="Full HD"/>
    <x v="2"/>
    <x v="2"/>
    <n v="2073600"/>
    <s v="No"/>
    <n v="0"/>
    <s v="No"/>
    <s v="No"/>
    <s v="Intel"/>
    <n v="2.5"/>
    <s v="Core i5 7200U"/>
    <n v="256"/>
    <n v="0"/>
    <s v="SSD"/>
    <s v="No"/>
    <s v="Intel"/>
    <s v="HD Graphics 620"/>
  </r>
  <r>
    <x v="19"/>
    <x v="474"/>
    <s v="2 in 1 Convertible"/>
    <x v="1"/>
    <n v="4"/>
    <x v="2"/>
    <n v="1.8"/>
    <x v="87"/>
    <s v="Full HD"/>
    <x v="2"/>
    <x v="2"/>
    <n v="2073600"/>
    <s v="Yes"/>
    <n v="1"/>
    <s v="Yes"/>
    <s v="No"/>
    <s v="Intel"/>
    <n v="2.5"/>
    <s v="Core i7 6500U"/>
    <n v="256"/>
    <n v="0"/>
    <s v="SSD"/>
    <s v="No"/>
    <s v="Intel"/>
    <s v="HD Graphics 520"/>
  </r>
  <r>
    <x v="19"/>
    <x v="475"/>
    <s v="Notebook"/>
    <x v="3"/>
    <n v="2"/>
    <x v="2"/>
    <n v="1.45"/>
    <x v="669"/>
    <s v="Standard"/>
    <x v="4"/>
    <x v="4"/>
    <n v="1049088"/>
    <s v="No"/>
    <n v="0"/>
    <s v="No"/>
    <s v="No"/>
    <s v="Intel"/>
    <n v="1.44"/>
    <s v="Atom X5-Z8350"/>
    <n v="32"/>
    <n v="0"/>
    <s v="Flash Storage"/>
    <s v="No"/>
    <s v="Intel"/>
    <s v="HD Graphics 400"/>
  </r>
  <r>
    <x v="19"/>
    <x v="476"/>
    <s v="Notebook"/>
    <x v="1"/>
    <n v="16"/>
    <x v="2"/>
    <n v="2.4"/>
    <x v="670"/>
    <s v="Full HD"/>
    <x v="2"/>
    <x v="2"/>
    <n v="2073600"/>
    <s v="No"/>
    <n v="0"/>
    <s v="Yes"/>
    <s v="No"/>
    <s v="Intel"/>
    <n v="2.5"/>
    <s v="Core i7 6500U"/>
    <n v="256"/>
    <n v="0"/>
    <s v="SSD"/>
    <s v="No"/>
    <s v="Nvidia"/>
    <s v="GeForce 930M"/>
  </r>
  <r>
    <x v="19"/>
    <x v="477"/>
    <s v="Notebook"/>
    <x v="1"/>
    <n v="8"/>
    <x v="2"/>
    <n v="2.2999999999999998"/>
    <x v="671"/>
    <s v="Full HD"/>
    <x v="2"/>
    <x v="2"/>
    <n v="2073600"/>
    <s v="No"/>
    <n v="0"/>
    <s v="No"/>
    <s v="No"/>
    <s v="Intel"/>
    <n v="2.2999999999999998"/>
    <s v="Core i5 6200U"/>
    <n v="256"/>
    <n v="0"/>
    <s v="SSD"/>
    <s v="No"/>
    <s v="Intel"/>
    <s v="HD Graphics 520"/>
  </r>
  <r>
    <x v="19"/>
    <x v="95"/>
    <s v="Notebook"/>
    <x v="3"/>
    <n v="4"/>
    <x v="2"/>
    <n v="1.54"/>
    <x v="672"/>
    <s v="Full HD"/>
    <x v="2"/>
    <x v="2"/>
    <n v="2073600"/>
    <s v="No"/>
    <n v="0"/>
    <s v="No"/>
    <s v="No"/>
    <s v="Intel"/>
    <n v="2.2999999999999998"/>
    <s v="Core i5 6200U"/>
    <n v="500"/>
    <n v="0"/>
    <s v="HDD"/>
    <s v="No"/>
    <s v="Intel"/>
    <s v="HD Graphics 520"/>
  </r>
  <r>
    <x v="19"/>
    <x v="182"/>
    <s v="Notebook"/>
    <x v="1"/>
    <n v="8"/>
    <x v="2"/>
    <n v="1.84"/>
    <x v="673"/>
    <s v="Full HD"/>
    <x v="2"/>
    <x v="2"/>
    <n v="2073600"/>
    <s v="No"/>
    <n v="0"/>
    <s v="No"/>
    <s v="No"/>
    <s v="Intel"/>
    <n v="2.4"/>
    <s v="Core i5 6300U"/>
    <n v="256"/>
    <n v="500"/>
    <s v="SSD"/>
    <s v="HDD"/>
    <s v="Intel"/>
    <s v="HD Graphics 520"/>
  </r>
  <r>
    <x v="19"/>
    <x v="193"/>
    <s v="Notebook"/>
    <x v="3"/>
    <n v="8"/>
    <x v="8"/>
    <n v="1.43"/>
    <x v="674"/>
    <s v="Full HD"/>
    <x v="2"/>
    <x v="2"/>
    <n v="2073600"/>
    <s v="No"/>
    <n v="0"/>
    <s v="No"/>
    <s v="No"/>
    <s v="Intel"/>
    <n v="2.2999999999999998"/>
    <s v="Core i5 6200U"/>
    <n v="256"/>
    <n v="0"/>
    <s v="SSD"/>
    <s v="No"/>
    <s v="Intel"/>
    <s v="HD Graphics 520"/>
  </r>
  <r>
    <x v="19"/>
    <x v="478"/>
    <s v="Gaming"/>
    <x v="6"/>
    <n v="16"/>
    <x v="2"/>
    <n v="3.78"/>
    <x v="675"/>
    <s v="Full HD"/>
    <x v="2"/>
    <x v="2"/>
    <n v="2073600"/>
    <s v="No"/>
    <n v="0"/>
    <s v="Yes"/>
    <s v="No"/>
    <s v="Intel"/>
    <n v="2.7"/>
    <s v="Core i7 6820HK"/>
    <n v="256"/>
    <n v="1024"/>
    <s v="SSD"/>
    <s v="HDD"/>
    <s v="Nvidia"/>
    <s v="GeForce GTX 980M"/>
  </r>
  <r>
    <x v="19"/>
    <x v="479"/>
    <s v="Gaming"/>
    <x v="6"/>
    <n v="16"/>
    <x v="2"/>
    <n v="4.5999999999999996"/>
    <x v="676"/>
    <s v="Full HD"/>
    <x v="2"/>
    <x v="2"/>
    <n v="2073600"/>
    <s v="No"/>
    <n v="0"/>
    <s v="Yes"/>
    <s v="No"/>
    <s v="Intel"/>
    <n v="2.6"/>
    <s v="Core i7 6700HQ"/>
    <n v="128"/>
    <n v="1024"/>
    <s v="SSD"/>
    <s v="HDD"/>
    <s v="Nvidia"/>
    <s v="GeForce GTX 980M"/>
  </r>
  <r>
    <x v="19"/>
    <x v="480"/>
    <s v="Netbook"/>
    <x v="5"/>
    <n v="4"/>
    <x v="7"/>
    <n v="1.2"/>
    <x v="677"/>
    <s v="Standard"/>
    <x v="4"/>
    <x v="4"/>
    <n v="1049088"/>
    <s v="No"/>
    <n v="0"/>
    <s v="No"/>
    <s v="No"/>
    <s v="Intel"/>
    <n v="1.6"/>
    <s v="Celeron Dual Core N3060"/>
    <n v="16"/>
    <n v="0"/>
    <s v="Flash Storage"/>
    <s v="No"/>
    <s v="Intel"/>
    <s v="HD Graphics 400"/>
  </r>
  <r>
    <x v="19"/>
    <x v="151"/>
    <s v="Notebook"/>
    <x v="3"/>
    <n v="16"/>
    <x v="8"/>
    <n v="1.1000000000000001"/>
    <x v="678"/>
    <s v="Standard"/>
    <x v="0"/>
    <x v="5"/>
    <n v="3686400"/>
    <s v="No"/>
    <n v="0"/>
    <s v="Yes"/>
    <s v="No"/>
    <s v="Intel"/>
    <n v="2.6"/>
    <s v="Core i7 6600U"/>
    <n v="256"/>
    <n v="0"/>
    <s v="SSD"/>
    <s v="No"/>
    <s v="Intel"/>
    <s v="HD Graphics 520"/>
  </r>
  <r>
    <x v="19"/>
    <x v="481"/>
    <s v="Notebook"/>
    <x v="1"/>
    <n v="8"/>
    <x v="2"/>
    <n v="1.91"/>
    <x v="19"/>
    <s v="Full HD"/>
    <x v="2"/>
    <x v="2"/>
    <n v="2073600"/>
    <s v="No"/>
    <n v="0"/>
    <s v="Yes"/>
    <s v="No"/>
    <s v="Intel"/>
    <n v="2.7"/>
    <s v="Core i7 7500U"/>
    <n v="1024"/>
    <n v="0"/>
    <s v="HDD"/>
    <s v="No"/>
    <s v="Nvidia"/>
    <s v="GeForce 940MX"/>
  </r>
  <r>
    <x v="19"/>
    <x v="482"/>
    <s v="2 in 1 Convertible"/>
    <x v="1"/>
    <n v="8"/>
    <x v="2"/>
    <n v="2.2999999999999998"/>
    <x v="255"/>
    <s v="Full HD"/>
    <x v="2"/>
    <x v="2"/>
    <n v="2073600"/>
    <s v="Yes"/>
    <n v="1"/>
    <s v="Yes"/>
    <s v="No"/>
    <s v="Intel"/>
    <n v="2.7"/>
    <s v="Core i5 7200U"/>
    <n v="256"/>
    <n v="0"/>
    <s v="SSD"/>
    <s v="No"/>
    <s v="Intel"/>
    <s v="HD Graphics 620"/>
  </r>
  <r>
    <x v="19"/>
    <x v="23"/>
    <s v="Notebook"/>
    <x v="1"/>
    <n v="4"/>
    <x v="2"/>
    <n v="2.04"/>
    <x v="19"/>
    <s v="Standard"/>
    <x v="4"/>
    <x v="4"/>
    <n v="1049088"/>
    <s v="No"/>
    <n v="0"/>
    <s v="No"/>
    <s v="No"/>
    <s v="Intel"/>
    <n v="2.5"/>
    <s v="Core i5 7200U"/>
    <n v="256"/>
    <n v="0"/>
    <s v="SSD"/>
    <s v="No"/>
    <s v="Intel"/>
    <s v="HD Graphics 620"/>
  </r>
  <r>
    <x v="19"/>
    <x v="9"/>
    <s v="Ultrabook"/>
    <x v="0"/>
    <n v="16"/>
    <x v="2"/>
    <n v="1.2"/>
    <x v="679"/>
    <s v="Quad HD+"/>
    <x v="6"/>
    <x v="3"/>
    <n v="5760000"/>
    <s v="Yes"/>
    <n v="1"/>
    <s v="No"/>
    <s v="No"/>
    <s v="Intel"/>
    <n v="2.7"/>
    <s v="Core i7 7500U"/>
    <n v="1024"/>
    <n v="0"/>
    <s v="SSD"/>
    <s v="No"/>
    <s v="Intel"/>
    <s v="HD Graphics 620"/>
  </r>
  <r>
    <x v="19"/>
    <x v="221"/>
    <s v="Notebook"/>
    <x v="1"/>
    <n v="4"/>
    <x v="2"/>
    <n v="2.31"/>
    <x v="680"/>
    <s v="Standard"/>
    <x v="4"/>
    <x v="4"/>
    <n v="1049088"/>
    <s v="No"/>
    <n v="0"/>
    <s v="No"/>
    <s v="No"/>
    <s v="Intel"/>
    <n v="2.2999999999999998"/>
    <s v="Core i3 6100U"/>
    <n v="500"/>
    <n v="0"/>
    <s v="HDD"/>
    <s v="No"/>
    <s v="Intel"/>
    <s v="HD Graphics 520"/>
  </r>
  <r>
    <x v="19"/>
    <x v="483"/>
    <s v="Notebook"/>
    <x v="1"/>
    <n v="4"/>
    <x v="1"/>
    <n v="1.96"/>
    <x v="18"/>
    <s v="Standard"/>
    <x v="4"/>
    <x v="4"/>
    <n v="1049088"/>
    <s v="No"/>
    <n v="0"/>
    <s v="No"/>
    <s v="No"/>
    <s v="Intel"/>
    <n v="2.5"/>
    <s v="Core i5 7200U"/>
    <n v="500"/>
    <n v="0"/>
    <s v="HDD"/>
    <s v="No"/>
    <s v="Intel"/>
    <s v="HD Graphics 620"/>
  </r>
  <r>
    <x v="19"/>
    <x v="484"/>
    <s v="Notebook"/>
    <x v="1"/>
    <n v="8"/>
    <x v="2"/>
    <n v="2.4"/>
    <x v="121"/>
    <s v="Standard"/>
    <x v="4"/>
    <x v="4"/>
    <n v="1049088"/>
    <s v="No"/>
    <n v="0"/>
    <s v="No"/>
    <s v="No"/>
    <s v="AMD"/>
    <n v="2.2000000000000002"/>
    <s v="A8-Series 7410"/>
    <n v="1024"/>
    <n v="0"/>
    <s v="HDD"/>
    <s v="No"/>
    <s v="AMD"/>
    <s v="Radeon R5"/>
  </r>
  <r>
    <x v="19"/>
    <x v="485"/>
    <s v="2 in 1 Convertible"/>
    <x v="0"/>
    <n v="12"/>
    <x v="2"/>
    <n v="1.6"/>
    <x v="45"/>
    <s v="Full HD"/>
    <x v="2"/>
    <x v="2"/>
    <n v="2073600"/>
    <s v="Yes"/>
    <n v="1"/>
    <s v="Yes"/>
    <s v="No"/>
    <s v="Intel"/>
    <n v="2.7"/>
    <s v="Core i7 7500U"/>
    <n v="256"/>
    <n v="0"/>
    <s v="SSD"/>
    <s v="No"/>
    <s v="Intel"/>
    <s v="HD Graphics 620"/>
  </r>
  <r>
    <x v="19"/>
    <x v="486"/>
    <s v="Gaming"/>
    <x v="1"/>
    <n v="16"/>
    <x v="2"/>
    <n v="2.94"/>
    <x v="681"/>
    <s v="Full HD"/>
    <x v="2"/>
    <x v="2"/>
    <n v="2073600"/>
    <s v="No"/>
    <n v="0"/>
    <s v="No"/>
    <s v="No"/>
    <s v="Intel"/>
    <n v="2.6"/>
    <s v="Core i7 6700HQ"/>
    <n v="256"/>
    <n v="1024"/>
    <s v="SSD"/>
    <s v="HDD"/>
    <s v="Nvidia"/>
    <s v="GeForce GTX 1060"/>
  </r>
  <r>
    <x v="19"/>
    <x v="23"/>
    <s v="Notebook"/>
    <x v="1"/>
    <n v="8"/>
    <x v="2"/>
    <n v="2.04"/>
    <x v="682"/>
    <s v="Full HD"/>
    <x v="2"/>
    <x v="2"/>
    <n v="2073600"/>
    <s v="No"/>
    <n v="0"/>
    <s v="No"/>
    <s v="No"/>
    <s v="Intel"/>
    <n v="2.7"/>
    <s v="Core i7 7500U"/>
    <n v="256"/>
    <n v="0"/>
    <s v="SSD"/>
    <s v="No"/>
    <s v="Intel"/>
    <s v="HD Graphics 620"/>
  </r>
  <r>
    <x v="19"/>
    <x v="487"/>
    <s v="Gaming"/>
    <x v="6"/>
    <n v="16"/>
    <x v="1"/>
    <n v="4"/>
    <x v="34"/>
    <s v="Full HD"/>
    <x v="2"/>
    <x v="2"/>
    <n v="2073600"/>
    <s v="No"/>
    <n v="0"/>
    <s v="Yes"/>
    <s v="No"/>
    <s v="Intel"/>
    <n v="2.6"/>
    <s v="Core i7 6700HQ"/>
    <n v="1024"/>
    <n v="0"/>
    <s v="HDD"/>
    <s v="No"/>
    <s v="Nvidia"/>
    <s v="GeForce GTX 965M"/>
  </r>
  <r>
    <x v="19"/>
    <x v="6"/>
    <s v="Notebook"/>
    <x v="1"/>
    <n v="4"/>
    <x v="2"/>
    <n v="2.25"/>
    <x v="208"/>
    <s v="Full HD"/>
    <x v="2"/>
    <x v="2"/>
    <n v="2073600"/>
    <s v="No"/>
    <n v="0"/>
    <s v="No"/>
    <s v="No"/>
    <s v="Intel"/>
    <n v="2.5"/>
    <s v="Core i5 7200U"/>
    <n v="1024"/>
    <n v="0"/>
    <s v="HDD"/>
    <s v="No"/>
    <s v="Intel"/>
    <s v="HD Graphics"/>
  </r>
  <r>
    <x v="19"/>
    <x v="79"/>
    <s v="Notebook"/>
    <x v="1"/>
    <n v="16"/>
    <x v="2"/>
    <n v="2.3199999999999998"/>
    <x v="683"/>
    <s v="Full HD"/>
    <x v="2"/>
    <x v="2"/>
    <n v="2073600"/>
    <s v="No"/>
    <n v="0"/>
    <s v="No"/>
    <s v="No"/>
    <s v="Intel"/>
    <n v="2.7"/>
    <s v="Core i7 7500U"/>
    <n v="2048"/>
    <n v="0"/>
    <s v="HDD"/>
    <s v="No"/>
    <s v="AMD"/>
    <s v="Radeon R7 M445"/>
  </r>
  <r>
    <x v="19"/>
    <x v="488"/>
    <s v="Gaming"/>
    <x v="1"/>
    <n v="16"/>
    <x v="2"/>
    <n v="1.8"/>
    <x v="684"/>
    <s v="Full HD"/>
    <x v="2"/>
    <x v="2"/>
    <n v="2073600"/>
    <s v="No"/>
    <n v="0"/>
    <s v="No"/>
    <s v="No"/>
    <s v="Intel"/>
    <n v="2.6"/>
    <s v="Core i7 6700HQ"/>
    <n v="256"/>
    <n v="1024"/>
    <s v="SSD"/>
    <s v="HDD"/>
    <s v="Nvidia"/>
    <s v="GeForce GTX 1060"/>
  </r>
  <r>
    <x v="19"/>
    <x v="9"/>
    <s v="Ultrabook"/>
    <x v="0"/>
    <n v="8"/>
    <x v="2"/>
    <n v="1.29"/>
    <x v="685"/>
    <s v="Full HD"/>
    <x v="2"/>
    <x v="2"/>
    <n v="2073600"/>
    <s v="No"/>
    <n v="0"/>
    <s v="No"/>
    <s v="No"/>
    <s v="Intel"/>
    <n v="2.7"/>
    <s v="Core i7 7500U"/>
    <n v="256"/>
    <n v="0"/>
    <s v="SSD"/>
    <s v="No"/>
    <s v="Intel"/>
    <s v="HD Graphics 620"/>
  </r>
  <r>
    <x v="19"/>
    <x v="489"/>
    <s v="Gaming"/>
    <x v="6"/>
    <n v="64"/>
    <x v="2"/>
    <n v="3.58"/>
    <x v="686"/>
    <s v="Full HD"/>
    <x v="2"/>
    <x v="2"/>
    <n v="2073600"/>
    <s v="No"/>
    <n v="0"/>
    <s v="Yes"/>
    <s v="No"/>
    <s v="Intel"/>
    <n v="2.7"/>
    <s v="Core i7 6820HK"/>
    <n v="1024"/>
    <n v="0"/>
    <s v="SSD"/>
    <s v="No"/>
    <s v="Nvidia"/>
    <s v="GeForce GTX 980 "/>
  </r>
  <r>
    <x v="19"/>
    <x v="411"/>
    <s v="2 in 1 Convertible"/>
    <x v="0"/>
    <n v="8"/>
    <x v="2"/>
    <n v="1.62"/>
    <x v="687"/>
    <s v="Full HD"/>
    <x v="2"/>
    <x v="2"/>
    <n v="2073600"/>
    <s v="Yes"/>
    <n v="1"/>
    <s v="No"/>
    <s v="No"/>
    <s v="Intel"/>
    <n v="2.5"/>
    <s v="Core i7 6500U"/>
    <n v="256"/>
    <n v="0"/>
    <s v="SSD"/>
    <s v="No"/>
    <s v="Intel"/>
    <s v="HD Graphics 520"/>
  </r>
  <r>
    <x v="19"/>
    <x v="342"/>
    <s v="Gaming"/>
    <x v="1"/>
    <n v="16"/>
    <x v="2"/>
    <n v="3.21"/>
    <x v="688"/>
    <s v="4K Ultra HD"/>
    <x v="8"/>
    <x v="8"/>
    <n v="8294400"/>
    <s v="No"/>
    <n v="0"/>
    <s v="No"/>
    <s v="No"/>
    <s v="Intel"/>
    <n v="2.6"/>
    <s v="Core i7 6700HQ"/>
    <n v="256"/>
    <n v="1024"/>
    <s v="SSD"/>
    <s v="HDD"/>
    <s v="Nvidia"/>
    <s v="GeForce GTX 970M"/>
  </r>
  <r>
    <x v="19"/>
    <x v="7"/>
    <s v="Ultrabook"/>
    <x v="4"/>
    <n v="8"/>
    <x v="3"/>
    <n v="0.92"/>
    <x v="689"/>
    <s v="Standard"/>
    <x v="5"/>
    <x v="5"/>
    <n v="3317760"/>
    <s v="No"/>
    <n v="0"/>
    <s v="Yes"/>
    <s v="Yes"/>
    <s v="Intel"/>
    <n v="1.1000000000000001"/>
    <s v="Core M"/>
    <n v="256"/>
    <n v="0"/>
    <s v="Flash Storage"/>
    <s v="No"/>
    <s v="Intel"/>
    <s v="HD Graphics 515"/>
  </r>
  <r>
    <x v="19"/>
    <x v="490"/>
    <s v="Notebook"/>
    <x v="1"/>
    <n v="4"/>
    <x v="2"/>
    <n v="2.06"/>
    <x v="690"/>
    <s v="Standard"/>
    <x v="4"/>
    <x v="4"/>
    <n v="1049088"/>
    <s v="No"/>
    <n v="0"/>
    <s v="No"/>
    <s v="No"/>
    <s v="Intel"/>
    <n v="2.2999999999999998"/>
    <s v="Core i3 6100U"/>
    <n v="500"/>
    <n v="0"/>
    <s v="HDD"/>
    <s v="No"/>
    <s v="Intel"/>
    <s v="HD Graphics 520"/>
  </r>
  <r>
    <x v="19"/>
    <x v="221"/>
    <s v="Notebook"/>
    <x v="1"/>
    <n v="4"/>
    <x v="2"/>
    <n v="2.31"/>
    <x v="161"/>
    <s v="Standard"/>
    <x v="4"/>
    <x v="4"/>
    <n v="1049088"/>
    <s v="No"/>
    <n v="0"/>
    <s v="No"/>
    <s v="No"/>
    <s v="Intel"/>
    <n v="2.2999999999999998"/>
    <s v="Core i5 6200U"/>
    <n v="500"/>
    <n v="0"/>
    <s v="HDD"/>
    <s v="No"/>
    <s v="Intel"/>
    <s v="HD Graphics 520"/>
  </r>
  <r>
    <x v="19"/>
    <x v="177"/>
    <s v="Ultrabook"/>
    <x v="9"/>
    <n v="8"/>
    <x v="8"/>
    <n v="1.26"/>
    <x v="161"/>
    <s v="Full HD"/>
    <x v="2"/>
    <x v="2"/>
    <n v="2073600"/>
    <s v="No"/>
    <n v="0"/>
    <s v="No"/>
    <s v="No"/>
    <s v="Intel"/>
    <n v="2.2999999999999998"/>
    <s v="Core i5 6200U"/>
    <n v="256"/>
    <n v="0"/>
    <s v="SSD"/>
    <s v="No"/>
    <s v="Intel"/>
    <s v="HD Graphics 520"/>
  </r>
  <r>
    <x v="19"/>
    <x v="33"/>
    <s v="Notebook"/>
    <x v="0"/>
    <n v="8"/>
    <x v="2"/>
    <n v="1.49"/>
    <x v="557"/>
    <s v="Full HD"/>
    <x v="2"/>
    <x v="2"/>
    <n v="2073600"/>
    <s v="No"/>
    <n v="0"/>
    <s v="No"/>
    <s v="No"/>
    <s v="Intel"/>
    <n v="2.7"/>
    <s v="Core i7 7500U"/>
    <n v="256"/>
    <n v="0"/>
    <s v="SSD"/>
    <s v="No"/>
    <s v="Intel"/>
    <s v="HD Graphics 620"/>
  </r>
  <r>
    <x v="19"/>
    <x v="72"/>
    <s v="Ultrabook"/>
    <x v="9"/>
    <n v="8"/>
    <x v="2"/>
    <n v="1.3"/>
    <x v="691"/>
    <s v="Full HD"/>
    <x v="2"/>
    <x v="2"/>
    <n v="2073600"/>
    <s v="Yes"/>
    <n v="1"/>
    <s v="Yes"/>
    <s v="No"/>
    <s v="Intel"/>
    <n v="2.5"/>
    <s v="Core i7 6500U"/>
    <n v="256"/>
    <n v="0"/>
    <s v="SSD"/>
    <s v="No"/>
    <s v="Intel"/>
    <s v="HD Graphics 520"/>
  </r>
  <r>
    <x v="19"/>
    <x v="491"/>
    <s v="Notebook"/>
    <x v="6"/>
    <n v="8"/>
    <x v="2"/>
    <n v="3"/>
    <x v="24"/>
    <s v="Standard"/>
    <x v="10"/>
    <x v="1"/>
    <n v="1440000"/>
    <s v="No"/>
    <n v="0"/>
    <s v="No"/>
    <s v="No"/>
    <s v="Intel"/>
    <n v="2.2999999999999998"/>
    <s v="Core i5 6200U"/>
    <n v="1024"/>
    <n v="0"/>
    <s v="HDD"/>
    <s v="No"/>
    <s v="AMD"/>
    <s v="Radeon R5 M330"/>
  </r>
  <r>
    <x v="19"/>
    <x v="492"/>
    <s v="Notebook"/>
    <x v="1"/>
    <n v="4"/>
    <x v="2"/>
    <n v="2.2999999999999998"/>
    <x v="72"/>
    <s v="Full HD"/>
    <x v="2"/>
    <x v="2"/>
    <n v="2073600"/>
    <s v="No"/>
    <n v="0"/>
    <s v="Yes"/>
    <s v="No"/>
    <s v="Intel"/>
    <n v="2.2999999999999998"/>
    <s v="Core i5 6300HQ"/>
    <n v="1024"/>
    <n v="0"/>
    <s v="HDD"/>
    <s v="No"/>
    <s v="Nvidia"/>
    <s v="GeForce GTX 950M"/>
  </r>
  <r>
    <x v="19"/>
    <x v="493"/>
    <s v="Gaming"/>
    <x v="6"/>
    <n v="16"/>
    <x v="2"/>
    <n v="3.78"/>
    <x v="216"/>
    <s v="Full HD"/>
    <x v="2"/>
    <x v="2"/>
    <n v="2073600"/>
    <s v="No"/>
    <n v="0"/>
    <s v="No"/>
    <s v="No"/>
    <s v="Intel"/>
    <n v="2.8"/>
    <s v="Core i7 7700HQ"/>
    <n v="256"/>
    <n v="1024"/>
    <s v="SSD"/>
    <s v="HDD"/>
    <s v="Nvidia"/>
    <s v="GeForce GTX 1070"/>
  </r>
  <r>
    <x v="19"/>
    <x v="494"/>
    <s v="Notebook"/>
    <x v="1"/>
    <n v="4"/>
    <x v="2"/>
    <n v="2.1"/>
    <x v="692"/>
    <s v="Standard"/>
    <x v="4"/>
    <x v="4"/>
    <n v="1049088"/>
    <s v="No"/>
    <n v="0"/>
    <s v="No"/>
    <s v="No"/>
    <s v="Intel"/>
    <n v="2.2999999999999998"/>
    <s v="Core i5 6200U"/>
    <n v="500"/>
    <n v="0"/>
    <s v="HDD"/>
    <s v="No"/>
    <s v="Intel"/>
    <s v="HD Graphics 520"/>
  </r>
  <r>
    <x v="19"/>
    <x v="221"/>
    <s v="Notebook"/>
    <x v="1"/>
    <n v="4"/>
    <x v="8"/>
    <n v="2.31"/>
    <x v="693"/>
    <s v="Full HD"/>
    <x v="2"/>
    <x v="2"/>
    <n v="2073600"/>
    <s v="No"/>
    <n v="0"/>
    <s v="No"/>
    <s v="No"/>
    <s v="Intel"/>
    <n v="2.2999999999999998"/>
    <s v="Core i5 6200U"/>
    <n v="500"/>
    <n v="0"/>
    <s v="HDD"/>
    <s v="No"/>
    <s v="Intel"/>
    <s v="HD Graphics 520"/>
  </r>
  <r>
    <x v="19"/>
    <x v="495"/>
    <s v="Ultrabook"/>
    <x v="9"/>
    <n v="8"/>
    <x v="2"/>
    <n v="0.99"/>
    <x v="102"/>
    <s v="Standard"/>
    <x v="0"/>
    <x v="5"/>
    <n v="3686400"/>
    <s v="Yes"/>
    <n v="1"/>
    <s v="Yes"/>
    <s v="No"/>
    <s v="Intel"/>
    <n v="1.2"/>
    <s v="Core M 6Y75"/>
    <n v="512"/>
    <n v="0"/>
    <s v="SSD"/>
    <s v="No"/>
    <s v="Intel"/>
    <s v="HD Graphics 515"/>
  </r>
  <r>
    <x v="19"/>
    <x v="479"/>
    <s v="Gaming"/>
    <x v="6"/>
    <n v="32"/>
    <x v="2"/>
    <n v="4.5999999999999996"/>
    <x v="694"/>
    <s v="Full HD"/>
    <x v="2"/>
    <x v="2"/>
    <n v="2073600"/>
    <s v="No"/>
    <n v="0"/>
    <s v="Yes"/>
    <s v="No"/>
    <s v="Intel"/>
    <n v="2.7"/>
    <s v="Core i7 6820HK"/>
    <n v="512"/>
    <n v="1024"/>
    <s v="SSD"/>
    <s v="Hybrid"/>
    <s v="Nvidia"/>
    <s v="GeForce GTX 980M"/>
  </r>
  <r>
    <x v="19"/>
    <x v="32"/>
    <s v="2 in 1 Convertible"/>
    <x v="7"/>
    <n v="4"/>
    <x v="2"/>
    <n v="0.69"/>
    <x v="695"/>
    <s v="Standard"/>
    <x v="2"/>
    <x v="6"/>
    <n v="2304000"/>
    <s v="Yes"/>
    <n v="1"/>
    <s v="Yes"/>
    <s v="No"/>
    <s v="Intel"/>
    <n v="1.44"/>
    <s v="Atom x5-Z8550"/>
    <n v="64"/>
    <n v="0"/>
    <s v="Flash Storage"/>
    <s v="No"/>
    <s v="Intel"/>
    <s v="HD Graphics 400"/>
  </r>
  <r>
    <x v="19"/>
    <x v="73"/>
    <s v="Ultrabook"/>
    <x v="0"/>
    <n v="16"/>
    <x v="2"/>
    <n v="1.3"/>
    <x v="600"/>
    <s v="4K Ultra HD"/>
    <x v="8"/>
    <x v="8"/>
    <n v="8294400"/>
    <s v="No"/>
    <n v="0"/>
    <s v="Yes"/>
    <s v="No"/>
    <s v="Intel"/>
    <n v="2.7"/>
    <s v="Core i7 7500U"/>
    <n v="512"/>
    <n v="0"/>
    <s v="SSD"/>
    <s v="No"/>
    <s v="Intel"/>
    <s v="HD Graphics 620"/>
  </r>
  <r>
    <x v="19"/>
    <x v="149"/>
    <s v="Notebook"/>
    <x v="1"/>
    <n v="8"/>
    <x v="2"/>
    <n v="2.1800000000000002"/>
    <x v="696"/>
    <s v="Full HD"/>
    <x v="2"/>
    <x v="2"/>
    <n v="2073600"/>
    <s v="No"/>
    <n v="0"/>
    <s v="No"/>
    <s v="No"/>
    <s v="Intel"/>
    <n v="2.5"/>
    <s v="Core i5 7200U"/>
    <n v="256"/>
    <n v="0"/>
    <s v="SSD"/>
    <s v="No"/>
    <s v="Intel"/>
    <s v="HD Graphics 620"/>
  </r>
  <r>
    <x v="19"/>
    <x v="95"/>
    <s v="Notebook"/>
    <x v="3"/>
    <n v="4"/>
    <x v="8"/>
    <n v="1.54"/>
    <x v="697"/>
    <s v="Full HD"/>
    <x v="2"/>
    <x v="2"/>
    <n v="2073600"/>
    <s v="No"/>
    <n v="0"/>
    <s v="No"/>
    <s v="No"/>
    <s v="Intel"/>
    <n v="2.2999999999999998"/>
    <s v="Core i5 6200U"/>
    <n v="500"/>
    <n v="0"/>
    <s v="HDD"/>
    <s v="No"/>
    <s v="Intel"/>
    <s v="HD Graphics 520"/>
  </r>
  <r>
    <x v="19"/>
    <x v="129"/>
    <s v="Workstation"/>
    <x v="1"/>
    <n v="8"/>
    <x v="8"/>
    <n v="1.9"/>
    <x v="8"/>
    <s v="Full HD"/>
    <x v="2"/>
    <x v="2"/>
    <n v="2073600"/>
    <s v="No"/>
    <n v="0"/>
    <s v="No"/>
    <s v="No"/>
    <s v="Intel"/>
    <n v="2.5"/>
    <s v="Core i7 6500U"/>
    <n v="256"/>
    <n v="0"/>
    <s v="SSD"/>
    <s v="No"/>
    <s v="AMD"/>
    <s v="FirePro W4190M"/>
  </r>
  <r>
    <x v="19"/>
    <x v="372"/>
    <s v="Notebook"/>
    <x v="3"/>
    <n v="8"/>
    <x v="8"/>
    <n v="1.7"/>
    <x v="161"/>
    <s v="Full HD"/>
    <x v="2"/>
    <x v="2"/>
    <n v="2073600"/>
    <s v="No"/>
    <n v="0"/>
    <s v="No"/>
    <s v="No"/>
    <s v="Intel"/>
    <n v="2.2999999999999998"/>
    <s v="Core i5 6200U"/>
    <n v="180"/>
    <n v="0"/>
    <s v="SSD"/>
    <s v="No"/>
    <s v="Intel"/>
    <s v="HD Graphics 520"/>
  </r>
  <r>
    <x v="19"/>
    <x v="496"/>
    <s v="Notebook"/>
    <x v="0"/>
    <n v="4"/>
    <x v="7"/>
    <n v="1.29"/>
    <x v="571"/>
    <s v="Quad HD+"/>
    <x v="6"/>
    <x v="3"/>
    <n v="5760000"/>
    <s v="No"/>
    <n v="0"/>
    <s v="No"/>
    <s v="No"/>
    <s v="Intel"/>
    <n v="1.5"/>
    <s v="Pentium Dual Core 4405Y"/>
    <n v="32"/>
    <n v="0"/>
    <s v="Flash Storage"/>
    <s v="No"/>
    <s v="Intel"/>
    <s v="HD Graphics 515"/>
  </r>
  <r>
    <x v="19"/>
    <x v="484"/>
    <s v="Notebook"/>
    <x v="1"/>
    <n v="4"/>
    <x v="2"/>
    <n v="2.4"/>
    <x v="698"/>
    <s v="Standard"/>
    <x v="4"/>
    <x v="4"/>
    <n v="1049088"/>
    <s v="No"/>
    <n v="0"/>
    <s v="No"/>
    <s v="No"/>
    <s v="AMD"/>
    <n v="2.2000000000000002"/>
    <s v="A8-Series 7410"/>
    <n v="500"/>
    <n v="0"/>
    <s v="HDD"/>
    <s v="No"/>
    <s v="AMD"/>
    <s v="Radeon R5"/>
  </r>
  <r>
    <x v="19"/>
    <x v="184"/>
    <s v="Notebook"/>
    <x v="1"/>
    <n v="4"/>
    <x v="4"/>
    <n v="2.2000000000000002"/>
    <x v="699"/>
    <s v="Standard"/>
    <x v="4"/>
    <x v="4"/>
    <n v="1049088"/>
    <s v="No"/>
    <n v="0"/>
    <s v="No"/>
    <s v="No"/>
    <s v="Intel"/>
    <n v="1.6"/>
    <s v="Pentium Quad Core N3700"/>
    <n v="500"/>
    <n v="0"/>
    <s v="HDD"/>
    <s v="No"/>
    <s v="Intel"/>
    <s v="HD Graphics"/>
  </r>
  <r>
    <x v="19"/>
    <x v="2"/>
    <s v="Notebook"/>
    <x v="1"/>
    <n v="4"/>
    <x v="1"/>
    <n v="1.86"/>
    <x v="700"/>
    <s v="Standard"/>
    <x v="4"/>
    <x v="4"/>
    <n v="1049088"/>
    <s v="No"/>
    <n v="0"/>
    <s v="No"/>
    <s v="No"/>
    <s v="Intel"/>
    <n v="2"/>
    <s v="Core i3 6006U"/>
    <n v="1024"/>
    <n v="0"/>
    <s v="HDD"/>
    <s v="No"/>
    <s v="Intel"/>
    <s v="HD Graphics 520"/>
  </r>
  <r>
    <x v="19"/>
    <x v="497"/>
    <s v="Gaming"/>
    <x v="6"/>
    <n v="8"/>
    <x v="2"/>
    <n v="2.7"/>
    <x v="370"/>
    <s v="Full HD"/>
    <x v="2"/>
    <x v="2"/>
    <n v="2073600"/>
    <s v="No"/>
    <n v="0"/>
    <s v="Yes"/>
    <s v="No"/>
    <s v="Intel"/>
    <n v="2.8"/>
    <s v="Core i7 7700HQ"/>
    <n v="256"/>
    <n v="1024"/>
    <s v="SSD"/>
    <s v="HDD"/>
    <s v="Nvidia"/>
    <s v="GeForce GTX 1060"/>
  </r>
  <r>
    <x v="19"/>
    <x v="47"/>
    <s v="Ultrabook"/>
    <x v="0"/>
    <n v="4"/>
    <x v="2"/>
    <n v="1.4"/>
    <x v="701"/>
    <s v="Full HD"/>
    <x v="2"/>
    <x v="2"/>
    <n v="2073600"/>
    <s v="No"/>
    <n v="0"/>
    <s v="Yes"/>
    <s v="No"/>
    <s v="Intel"/>
    <n v="1.6"/>
    <s v="Core i5 8250U"/>
    <n v="256"/>
    <n v="0"/>
    <s v="SSD"/>
    <s v="No"/>
    <s v="AMD"/>
    <s v="Radeon 530"/>
  </r>
  <r>
    <x v="19"/>
    <x v="177"/>
    <s v="Netbook"/>
    <x v="9"/>
    <n v="4"/>
    <x v="8"/>
    <n v="2.4"/>
    <x v="370"/>
    <s v="Standard"/>
    <x v="4"/>
    <x v="4"/>
    <n v="1049088"/>
    <s v="No"/>
    <n v="0"/>
    <s v="No"/>
    <s v="No"/>
    <s v="Intel"/>
    <n v="2.2999999999999998"/>
    <s v="Core i5 6200U"/>
    <n v="128"/>
    <n v="0"/>
    <s v="SSD"/>
    <s v="No"/>
    <s v="Intel"/>
    <s v="HD Graphics 520"/>
  </r>
  <r>
    <x v="19"/>
    <x v="498"/>
    <s v="Notebook"/>
    <x v="1"/>
    <n v="8"/>
    <x v="2"/>
    <n v="2.4"/>
    <x v="222"/>
    <s v="Full HD"/>
    <x v="2"/>
    <x v="2"/>
    <n v="2073600"/>
    <s v="No"/>
    <n v="0"/>
    <s v="No"/>
    <s v="No"/>
    <s v="Intel"/>
    <n v="2.5"/>
    <s v="Core i5 7200U"/>
    <n v="256"/>
    <n v="1024"/>
    <s v="SSD"/>
    <s v="HDD"/>
    <s v="Nvidia"/>
    <s v="GeForce GTX 950M"/>
  </r>
  <r>
    <x v="19"/>
    <x v="79"/>
    <s v="Notebook"/>
    <x v="1"/>
    <n v="8"/>
    <x v="2"/>
    <n v="2.36"/>
    <x v="702"/>
    <s v="Full HD"/>
    <x v="2"/>
    <x v="2"/>
    <n v="2073600"/>
    <s v="No"/>
    <n v="0"/>
    <s v="No"/>
    <s v="No"/>
    <s v="Intel"/>
    <n v="2.5"/>
    <s v="Core i5 7200U"/>
    <n v="1024"/>
    <n v="0"/>
    <s v="HDD"/>
    <s v="No"/>
    <s v="AMD"/>
    <s v="Radeon R7 M445"/>
  </r>
  <r>
    <x v="19"/>
    <x v="499"/>
    <s v="Gaming"/>
    <x v="6"/>
    <n v="8"/>
    <x v="2"/>
    <n v="2.6"/>
    <x v="370"/>
    <s v="Full HD"/>
    <x v="2"/>
    <x v="2"/>
    <n v="2073600"/>
    <s v="No"/>
    <n v="0"/>
    <s v="No"/>
    <s v="No"/>
    <s v="Intel"/>
    <n v="2.6"/>
    <s v="Core i7 6700HQ"/>
    <n v="256"/>
    <n v="0"/>
    <s v="SSD"/>
    <s v="No"/>
    <s v="Nvidia"/>
    <s v="GeForce GTX 965M"/>
  </r>
  <r>
    <x v="19"/>
    <x v="483"/>
    <s v="Notebook"/>
    <x v="1"/>
    <n v="4"/>
    <x v="2"/>
    <n v="1.96"/>
    <x v="703"/>
    <s v="Standard"/>
    <x v="4"/>
    <x v="4"/>
    <n v="1049088"/>
    <s v="No"/>
    <n v="0"/>
    <s v="No"/>
    <s v="No"/>
    <s v="Intel"/>
    <n v="1.6"/>
    <s v="Pentium Quad Core N3710"/>
    <n v="1024"/>
    <n v="0"/>
    <s v="HDD"/>
    <s v="No"/>
    <s v="Intel"/>
    <s v="HD Graphics 405"/>
  </r>
  <r>
    <x v="19"/>
    <x v="500"/>
    <s v="Gaming"/>
    <x v="6"/>
    <n v="16"/>
    <x v="2"/>
    <n v="4.3"/>
    <x v="430"/>
    <s v="Full HD"/>
    <x v="2"/>
    <x v="2"/>
    <n v="2073600"/>
    <s v="No"/>
    <n v="0"/>
    <s v="Yes"/>
    <s v="No"/>
    <s v="Intel"/>
    <n v="2.6"/>
    <s v="Core i7 6700HQ"/>
    <n v="128"/>
    <n v="1024"/>
    <s v="SSD"/>
    <s v="HDD"/>
    <s v="Nvidia"/>
    <s v="GeForce GTX 980M"/>
  </r>
  <r>
    <x v="19"/>
    <x v="501"/>
    <s v="Ultrabook"/>
    <x v="9"/>
    <n v="4"/>
    <x v="8"/>
    <n v="1.5"/>
    <x v="704"/>
    <s v="Standard"/>
    <x v="4"/>
    <x v="4"/>
    <n v="1049088"/>
    <s v="No"/>
    <n v="0"/>
    <s v="No"/>
    <s v="No"/>
    <s v="Intel"/>
    <n v="2.2999999999999998"/>
    <s v="Core i3 6100U"/>
    <n v="500"/>
    <n v="0"/>
    <s v="HDD"/>
    <s v="No"/>
    <s v="Intel"/>
    <s v="HD Graphics 520"/>
  </r>
  <r>
    <x v="19"/>
    <x v="501"/>
    <s v="Ultrabook"/>
    <x v="9"/>
    <n v="4"/>
    <x v="8"/>
    <n v="1.5"/>
    <x v="705"/>
    <s v="Standard"/>
    <x v="4"/>
    <x v="4"/>
    <n v="1049088"/>
    <s v="No"/>
    <n v="0"/>
    <s v="No"/>
    <s v="No"/>
    <s v="Intel"/>
    <n v="2.2999999999999998"/>
    <s v="Core i3 6100U"/>
    <n v="128"/>
    <n v="0"/>
    <s v="SSD"/>
    <s v="No"/>
    <s v="Intel"/>
    <s v="HD Graphics 520"/>
  </r>
  <r>
    <x v="19"/>
    <x v="502"/>
    <s v="Notebook"/>
    <x v="1"/>
    <n v="4"/>
    <x v="7"/>
    <n v="2.2000000000000002"/>
    <x v="706"/>
    <s v="Standard"/>
    <x v="4"/>
    <x v="4"/>
    <n v="1049088"/>
    <s v="No"/>
    <n v="0"/>
    <s v="No"/>
    <s v="No"/>
    <s v="Intel"/>
    <n v="1.5"/>
    <s v="Celeron Dual Core 3205U"/>
    <n v="16"/>
    <n v="0"/>
    <s v="SSD"/>
    <s v="No"/>
    <s v="Intel"/>
    <s v="HD Graphics"/>
  </r>
  <r>
    <x v="19"/>
    <x v="285"/>
    <s v="Workstation"/>
    <x v="6"/>
    <n v="8"/>
    <x v="8"/>
    <n v="3"/>
    <x v="535"/>
    <s v="Full HD"/>
    <x v="2"/>
    <x v="2"/>
    <n v="2073600"/>
    <s v="No"/>
    <n v="0"/>
    <s v="Yes"/>
    <s v="No"/>
    <s v="Intel"/>
    <n v="2.6"/>
    <s v="Core i7 6700HQ"/>
    <n v="1024"/>
    <n v="0"/>
    <s v="HDD"/>
    <s v="No"/>
    <s v="AMD"/>
    <s v="FirePro W6150M"/>
  </r>
  <r>
    <x v="19"/>
    <x v="11"/>
    <s v="Gaming"/>
    <x v="1"/>
    <n v="16"/>
    <x v="2"/>
    <n v="2.4"/>
    <x v="161"/>
    <s v="Full HD"/>
    <x v="2"/>
    <x v="2"/>
    <n v="2073600"/>
    <s v="No"/>
    <n v="0"/>
    <s v="No"/>
    <s v="No"/>
    <s v="Intel"/>
    <n v="2.8"/>
    <s v="Core i7 7700HQ"/>
    <n v="512"/>
    <n v="0"/>
    <s v="SSD"/>
    <s v="No"/>
    <s v="Nvidia"/>
    <s v="GeForce GTX 1050 Ti"/>
  </r>
  <r>
    <x v="19"/>
    <x v="501"/>
    <s v="Ultrabook"/>
    <x v="9"/>
    <n v="8"/>
    <x v="8"/>
    <n v="1.5"/>
    <x v="707"/>
    <s v="Standard"/>
    <x v="4"/>
    <x v="4"/>
    <n v="1049088"/>
    <s v="No"/>
    <n v="0"/>
    <s v="No"/>
    <s v="No"/>
    <s v="Intel"/>
    <n v="2.2999999999999998"/>
    <s v="Core i5 6200U"/>
    <n v="256"/>
    <n v="0"/>
    <s v="SSD"/>
    <s v="No"/>
    <s v="Intel"/>
    <s v="HD Graphics 520"/>
  </r>
  <r>
    <x v="19"/>
    <x v="503"/>
    <s v="Gaming"/>
    <x v="6"/>
    <n v="8"/>
    <x v="2"/>
    <n v="2.9"/>
    <x v="708"/>
    <s v="Full HD"/>
    <x v="2"/>
    <x v="2"/>
    <n v="2073600"/>
    <s v="No"/>
    <n v="0"/>
    <s v="No"/>
    <s v="No"/>
    <s v="Intel"/>
    <n v="2.6"/>
    <s v="Core i7 6700HQ"/>
    <n v="128"/>
    <n v="1024"/>
    <s v="SSD"/>
    <s v="HDD"/>
    <s v="Nvidia"/>
    <s v="GeForce GTX 960M"/>
  </r>
  <r>
    <x v="19"/>
    <x v="474"/>
    <s v="2 in 1 Convertible"/>
    <x v="1"/>
    <n v="4"/>
    <x v="2"/>
    <n v="2.1"/>
    <x v="709"/>
    <s v="Full HD"/>
    <x v="2"/>
    <x v="2"/>
    <n v="2073600"/>
    <s v="Yes"/>
    <n v="1"/>
    <s v="Yes"/>
    <s v="No"/>
    <s v="Intel"/>
    <n v="2.2999999999999998"/>
    <s v="Core i5 6200U"/>
    <n v="256"/>
    <n v="0"/>
    <s v="SSD"/>
    <s v="No"/>
    <s v="Intel"/>
    <s v="HD Graphics 520"/>
  </r>
  <r>
    <x v="19"/>
    <x v="504"/>
    <s v="Notebook"/>
    <x v="1"/>
    <n v="4"/>
    <x v="2"/>
    <n v="2.1"/>
    <x v="710"/>
    <s v="Full HD"/>
    <x v="2"/>
    <x v="2"/>
    <n v="2073600"/>
    <s v="No"/>
    <n v="0"/>
    <s v="No"/>
    <s v="No"/>
    <s v="AMD"/>
    <n v="2.5"/>
    <s v="A6-Series 9220"/>
    <n v="1024"/>
    <n v="0"/>
    <s v="HDD"/>
    <s v="No"/>
    <s v="AMD"/>
    <s v="Radeon R4"/>
  </r>
  <r>
    <x v="19"/>
    <x v="505"/>
    <s v="Gaming"/>
    <x v="1"/>
    <n v="16"/>
    <x v="2"/>
    <n v="2.59"/>
    <x v="541"/>
    <s v="Full HD"/>
    <x v="2"/>
    <x v="2"/>
    <n v="2073600"/>
    <s v="No"/>
    <n v="0"/>
    <s v="Yes"/>
    <s v="No"/>
    <s v="Intel"/>
    <n v="2.6"/>
    <s v="Core i7 6700HQ"/>
    <n v="128"/>
    <n v="1024"/>
    <s v="SSD"/>
    <s v="HDD"/>
    <s v="Nvidia"/>
    <s v="GeForce GTX 960M"/>
  </r>
  <r>
    <x v="19"/>
    <x v="281"/>
    <s v="Notebook"/>
    <x v="0"/>
    <n v="8"/>
    <x v="2"/>
    <n v="1.1599999999999999"/>
    <x v="217"/>
    <s v="Quad HD+"/>
    <x v="6"/>
    <x v="3"/>
    <n v="5760000"/>
    <s v="Yes"/>
    <n v="1"/>
    <s v="No"/>
    <s v="No"/>
    <s v="Intel"/>
    <n v="1.1000000000000001"/>
    <s v="Core M 6Y54"/>
    <n v="256"/>
    <n v="0"/>
    <s v="SSD"/>
    <s v="No"/>
    <s v="Intel"/>
    <s v="HD Graphics 515"/>
  </r>
  <r>
    <x v="19"/>
    <x v="506"/>
    <s v="Notebook"/>
    <x v="1"/>
    <n v="4"/>
    <x v="8"/>
    <n v="2.2400000000000002"/>
    <x v="711"/>
    <s v="Standard"/>
    <x v="4"/>
    <x v="4"/>
    <n v="1049088"/>
    <s v="No"/>
    <n v="0"/>
    <s v="No"/>
    <s v="No"/>
    <s v="Intel"/>
    <n v="2.2999999999999998"/>
    <s v="Core i5 6200U"/>
    <n v="500"/>
    <n v="0"/>
    <s v="HDD"/>
    <s v="No"/>
    <s v="AMD"/>
    <s v="Radeon R5 M315"/>
  </r>
  <r>
    <x v="19"/>
    <x v="507"/>
    <s v="Notebook"/>
    <x v="1"/>
    <n v="4"/>
    <x v="2"/>
    <n v="2.1"/>
    <x v="494"/>
    <s v="Standard"/>
    <x v="4"/>
    <x v="4"/>
    <n v="1049088"/>
    <s v="No"/>
    <n v="0"/>
    <s v="No"/>
    <s v="No"/>
    <s v="Intel"/>
    <n v="2"/>
    <s v="Core i3 6006U"/>
    <n v="128"/>
    <n v="0"/>
    <s v="SSD"/>
    <s v="No"/>
    <s v="Intel"/>
    <s v="HD Graphics 520"/>
  </r>
  <r>
    <x v="19"/>
    <x v="508"/>
    <s v="Ultrabook"/>
    <x v="0"/>
    <n v="8"/>
    <x v="2"/>
    <n v="1.1599999999999999"/>
    <x v="712"/>
    <s v="Full HD"/>
    <x v="2"/>
    <x v="2"/>
    <n v="2073600"/>
    <s v="No"/>
    <n v="0"/>
    <s v="No"/>
    <s v="No"/>
    <s v="Intel"/>
    <n v="2.5"/>
    <s v="Core i7 6500U"/>
    <n v="512"/>
    <n v="0"/>
    <s v="SSD"/>
    <s v="No"/>
    <s v="Intel"/>
    <s v="HD Graphics 520"/>
  </r>
  <r>
    <x v="19"/>
    <x v="32"/>
    <s v="2 in 1 Convertible"/>
    <x v="7"/>
    <n v="4"/>
    <x v="5"/>
    <n v="0.69"/>
    <x v="63"/>
    <s v="Standard"/>
    <x v="2"/>
    <x v="6"/>
    <n v="2304000"/>
    <s v="Yes"/>
    <n v="1"/>
    <s v="Yes"/>
    <s v="No"/>
    <s v="Intel"/>
    <n v="1.44"/>
    <s v="Atom x5-Z8550"/>
    <n v="64"/>
    <n v="0"/>
    <s v="Flash Storage"/>
    <s v="No"/>
    <s v="Intel"/>
    <s v="HD Graphics 400"/>
  </r>
  <r>
    <x v="19"/>
    <x v="9"/>
    <s v="Ultrabook"/>
    <x v="0"/>
    <n v="8"/>
    <x v="2"/>
    <n v="1.23"/>
    <x v="101"/>
    <s v="Full HD"/>
    <x v="2"/>
    <x v="2"/>
    <n v="2073600"/>
    <s v="No"/>
    <n v="0"/>
    <s v="No"/>
    <s v="No"/>
    <s v="Intel"/>
    <n v="2.4"/>
    <s v="Core i7 7560U"/>
    <n v="256"/>
    <n v="0"/>
    <s v="SSD"/>
    <s v="No"/>
    <s v="Intel"/>
    <s v="Iris Plus Graphics 640"/>
  </r>
  <r>
    <x v="19"/>
    <x v="479"/>
    <s v="Gaming"/>
    <x v="6"/>
    <n v="16"/>
    <x v="2"/>
    <n v="4.5999999999999996"/>
    <x v="713"/>
    <s v="Full HD"/>
    <x v="2"/>
    <x v="2"/>
    <n v="2073600"/>
    <s v="No"/>
    <n v="0"/>
    <s v="Yes"/>
    <s v="No"/>
    <s v="Intel"/>
    <n v="2.7"/>
    <s v="Core i7 6820HK"/>
    <n v="256"/>
    <n v="1024"/>
    <s v="SSD"/>
    <s v="Hybrid"/>
    <s v="Nvidia"/>
    <s v="GeForce GTX 980M"/>
  </r>
  <r>
    <x v="19"/>
    <x v="397"/>
    <s v="Ultrabook"/>
    <x v="9"/>
    <n v="8"/>
    <x v="2"/>
    <n v="1.25"/>
    <x v="714"/>
    <s v="4K Ultra HD"/>
    <x v="8"/>
    <x v="8"/>
    <n v="8294400"/>
    <s v="Yes"/>
    <n v="1"/>
    <s v="No"/>
    <s v="No"/>
    <s v="Intel"/>
    <n v="2.5"/>
    <s v="Core i7 6500U"/>
    <n v="256"/>
    <n v="0"/>
    <s v="SSD"/>
    <s v="No"/>
    <s v="Intel"/>
    <s v="HD Graphics 520"/>
  </r>
  <r>
    <x v="19"/>
    <x v="509"/>
    <s v="Ultrabook"/>
    <x v="0"/>
    <n v="16"/>
    <x v="2"/>
    <n v="1.05"/>
    <x v="715"/>
    <s v="Full HD"/>
    <x v="2"/>
    <x v="2"/>
    <n v="2073600"/>
    <s v="No"/>
    <n v="0"/>
    <s v="No"/>
    <s v="No"/>
    <s v="Intel"/>
    <n v="2.7"/>
    <s v="Core i7 7500U"/>
    <n v="512"/>
    <n v="0"/>
    <s v="SSD"/>
    <s v="No"/>
    <s v="Intel"/>
    <s v="HD Graphics 620"/>
  </r>
  <r>
    <x v="19"/>
    <x v="510"/>
    <s v="Gaming"/>
    <x v="6"/>
    <n v="8"/>
    <x v="2"/>
    <n v="3.52"/>
    <x v="716"/>
    <s v="Full HD"/>
    <x v="2"/>
    <x v="2"/>
    <n v="2073600"/>
    <s v="No"/>
    <n v="0"/>
    <s v="No"/>
    <s v="No"/>
    <s v="Intel"/>
    <n v="2.6"/>
    <s v="Core i7 6700HQ"/>
    <n v="128"/>
    <n v="1024"/>
    <s v="SSD"/>
    <s v="HDD"/>
    <s v="Nvidia"/>
    <s v="GeForce GTX 960M"/>
  </r>
  <r>
    <x v="19"/>
    <x v="511"/>
    <s v="Notebook"/>
    <x v="0"/>
    <n v="4"/>
    <x v="2"/>
    <n v="1.35"/>
    <x v="717"/>
    <s v="Full HD"/>
    <x v="2"/>
    <x v="2"/>
    <n v="2073600"/>
    <s v="No"/>
    <n v="0"/>
    <s v="No"/>
    <s v="No"/>
    <s v="Intel"/>
    <n v="1.44"/>
    <s v="Atom X5-Z8350"/>
    <n v="32"/>
    <n v="0"/>
    <s v="Flash Storage"/>
    <s v="No"/>
    <s v="Intel"/>
    <s v="HD Graphics 400"/>
  </r>
  <r>
    <x v="19"/>
    <x v="508"/>
    <s v="Notebook"/>
    <x v="0"/>
    <n v="8"/>
    <x v="2"/>
    <n v="1.1599999999999999"/>
    <x v="586"/>
    <s v="Full HD"/>
    <x v="2"/>
    <x v="2"/>
    <n v="2073600"/>
    <s v="No"/>
    <n v="0"/>
    <s v="No"/>
    <s v="No"/>
    <s v="Intel"/>
    <n v="2.2999999999999998"/>
    <s v="Core i5 6200U"/>
    <n v="256"/>
    <n v="0"/>
    <s v="SSD"/>
    <s v="No"/>
    <s v="Intel"/>
    <s v="HD Graphics 520"/>
  </r>
  <r>
    <x v="19"/>
    <x v="193"/>
    <s v="Notebook"/>
    <x v="3"/>
    <n v="8"/>
    <x v="8"/>
    <n v="1.43"/>
    <x v="718"/>
    <s v="Full HD"/>
    <x v="2"/>
    <x v="2"/>
    <n v="2073600"/>
    <s v="No"/>
    <n v="0"/>
    <s v="No"/>
    <s v="No"/>
    <s v="Intel"/>
    <n v="2.2999999999999998"/>
    <s v="Core i5 6200U"/>
    <n v="256"/>
    <n v="0"/>
    <s v="SSD"/>
    <s v="No"/>
    <s v="Intel"/>
    <s v="HD Graphics 520"/>
  </r>
  <r>
    <x v="19"/>
    <x v="472"/>
    <s v="Notebook"/>
    <x v="1"/>
    <n v="4"/>
    <x v="4"/>
    <n v="2.09"/>
    <x v="719"/>
    <s v="Standard"/>
    <x v="4"/>
    <x v="4"/>
    <n v="1049088"/>
    <s v="No"/>
    <n v="0"/>
    <s v="No"/>
    <s v="No"/>
    <s v="Intel"/>
    <n v="2.2999999999999998"/>
    <s v="Core i5 6200U"/>
    <n v="500"/>
    <n v="0"/>
    <s v="HDD"/>
    <s v="No"/>
    <s v="Intel"/>
    <s v="HD Graphics 520"/>
  </r>
  <r>
    <x v="19"/>
    <x v="36"/>
    <s v="Notebook"/>
    <x v="1"/>
    <n v="4"/>
    <x v="2"/>
    <n v="2"/>
    <x v="346"/>
    <s v="Standard"/>
    <x v="4"/>
    <x v="4"/>
    <n v="1049088"/>
    <s v="No"/>
    <n v="0"/>
    <s v="No"/>
    <s v="No"/>
    <s v="Intel"/>
    <n v="2.4"/>
    <s v="Core i3 7100U"/>
    <n v="1024"/>
    <n v="0"/>
    <s v="HDD"/>
    <s v="No"/>
    <s v="Intel"/>
    <s v="HD Graphics 620"/>
  </r>
  <r>
    <x v="19"/>
    <x v="72"/>
    <s v="2 in 1 Convertible"/>
    <x v="3"/>
    <n v="8"/>
    <x v="2"/>
    <n v="1.8"/>
    <x v="616"/>
    <s v="Full HD"/>
    <x v="2"/>
    <x v="2"/>
    <n v="2073600"/>
    <s v="Yes"/>
    <n v="1"/>
    <s v="Yes"/>
    <s v="No"/>
    <s v="Intel"/>
    <n v="2.5"/>
    <s v="Core i7 6500U"/>
    <n v="256"/>
    <n v="0"/>
    <s v="SSD"/>
    <s v="No"/>
    <s v="Intel"/>
    <s v="HD Graphics 520"/>
  </r>
  <r>
    <x v="19"/>
    <x v="32"/>
    <s v="2 in 1 Convertible"/>
    <x v="7"/>
    <n v="4"/>
    <x v="2"/>
    <n v="0.69"/>
    <x v="110"/>
    <s v="Standard"/>
    <x v="2"/>
    <x v="6"/>
    <n v="2304000"/>
    <s v="Yes"/>
    <n v="1"/>
    <s v="Yes"/>
    <s v="No"/>
    <s v="Intel"/>
    <n v="1.44"/>
    <s v="Atom x5-Z8550"/>
    <n v="64"/>
    <n v="0"/>
    <s v="Flash Storage"/>
    <s v="No"/>
    <s v="Intel"/>
    <s v="HD Graphics 400"/>
  </r>
  <r>
    <x v="19"/>
    <x v="177"/>
    <s v="Ultrabook"/>
    <x v="9"/>
    <n v="8"/>
    <x v="8"/>
    <n v="1.26"/>
    <x v="720"/>
    <s v="Standard"/>
    <x v="4"/>
    <x v="4"/>
    <n v="1049088"/>
    <s v="No"/>
    <n v="0"/>
    <s v="No"/>
    <s v="No"/>
    <s v="Intel"/>
    <n v="2.4"/>
    <s v="Core i5 6300U"/>
    <n v="256"/>
    <n v="0"/>
    <s v="SSD"/>
    <s v="No"/>
    <s v="Intel"/>
    <s v="HD Graphics 520"/>
  </r>
  <r>
    <x v="19"/>
    <x v="11"/>
    <s v="Gaming"/>
    <x v="1"/>
    <n v="8"/>
    <x v="1"/>
    <n v="2.4"/>
    <x v="165"/>
    <s v="Full HD"/>
    <x v="2"/>
    <x v="2"/>
    <n v="2073600"/>
    <s v="No"/>
    <n v="0"/>
    <s v="Yes"/>
    <s v="No"/>
    <s v="Intel"/>
    <n v="2.5"/>
    <s v="Core i5 7300HQ"/>
    <n v="128"/>
    <n v="1024"/>
    <s v="SSD"/>
    <s v="HDD"/>
    <s v="Nvidia"/>
    <s v="GeForce GTX 1060"/>
  </r>
  <r>
    <x v="19"/>
    <x v="512"/>
    <s v="Gaming"/>
    <x v="6"/>
    <n v="8"/>
    <x v="2"/>
    <n v="3.35"/>
    <x v="270"/>
    <s v="Full HD"/>
    <x v="2"/>
    <x v="2"/>
    <n v="2073600"/>
    <s v="No"/>
    <n v="0"/>
    <s v="Yes"/>
    <s v="No"/>
    <s v="Intel"/>
    <n v="2.2999999999999998"/>
    <s v="Core i5 6300HQ"/>
    <n v="128"/>
    <n v="1024"/>
    <s v="SSD"/>
    <s v="HDD"/>
    <s v="Nvidia"/>
    <s v="GeForce GTX 1060"/>
  </r>
  <r>
    <x v="19"/>
    <x v="513"/>
    <s v="Notebook"/>
    <x v="1"/>
    <n v="8"/>
    <x v="2"/>
    <n v="2.04"/>
    <x v="112"/>
    <s v="Standard"/>
    <x v="4"/>
    <x v="4"/>
    <n v="1049088"/>
    <s v="No"/>
    <n v="0"/>
    <s v="No"/>
    <s v="No"/>
    <s v="Intel"/>
    <n v="2.7"/>
    <s v="Core i7 7500U"/>
    <n v="2048"/>
    <n v="0"/>
    <s v="HDD"/>
    <s v="No"/>
    <s v="Intel"/>
    <s v="HD Graphics 620"/>
  </r>
  <r>
    <x v="19"/>
    <x v="514"/>
    <s v="2 in 1 Convertible"/>
    <x v="3"/>
    <n v="8"/>
    <x v="8"/>
    <n v="1.8"/>
    <x v="721"/>
    <s v="Full HD"/>
    <x v="2"/>
    <x v="2"/>
    <n v="2073600"/>
    <s v="Yes"/>
    <n v="1"/>
    <s v="Yes"/>
    <s v="No"/>
    <s v="Intel"/>
    <n v="2.6"/>
    <s v="Core i7 6600U"/>
    <n v="512"/>
    <n v="0"/>
    <s v="SSD"/>
    <s v="No"/>
    <s v="Nvidia"/>
    <s v="Quadro M500M"/>
  </r>
  <r>
    <x v="19"/>
    <x v="515"/>
    <s v="Notebook"/>
    <x v="3"/>
    <n v="4"/>
    <x v="2"/>
    <n v="1.5"/>
    <x v="722"/>
    <s v="Standard"/>
    <x v="4"/>
    <x v="4"/>
    <n v="1049088"/>
    <s v="No"/>
    <n v="0"/>
    <s v="No"/>
    <s v="No"/>
    <s v="Intel"/>
    <n v="1.1000000000000001"/>
    <s v="Celeron Dual Core N3350"/>
    <n v="32"/>
    <n v="0"/>
    <s v="Flash Storage"/>
    <s v="No"/>
    <s v="Intel"/>
    <s v="HD Graphics 500"/>
  </r>
  <r>
    <x v="19"/>
    <x v="2"/>
    <s v="Ultrabook"/>
    <x v="1"/>
    <n v="8"/>
    <x v="2"/>
    <n v="1.84"/>
    <x v="723"/>
    <s v="Full HD"/>
    <x v="2"/>
    <x v="2"/>
    <n v="2073600"/>
    <s v="No"/>
    <n v="0"/>
    <s v="No"/>
    <s v="No"/>
    <s v="Intel"/>
    <n v="2.7"/>
    <s v="Core i7 7500U"/>
    <n v="256"/>
    <n v="0"/>
    <s v="SSD"/>
    <s v="No"/>
    <s v="Intel"/>
    <s v="HD Graphics 620"/>
  </r>
  <r>
    <x v="19"/>
    <x v="117"/>
    <s v="Notebook"/>
    <x v="1"/>
    <n v="4"/>
    <x v="2"/>
    <n v="2.23"/>
    <x v="724"/>
    <s v="Full HD"/>
    <x v="2"/>
    <x v="2"/>
    <n v="2073600"/>
    <s v="No"/>
    <n v="0"/>
    <s v="No"/>
    <s v="No"/>
    <s v="Intel"/>
    <n v="2.5"/>
    <s v="Core i5 7200U"/>
    <n v="1024"/>
    <n v="0"/>
    <s v="HDD"/>
    <s v="No"/>
    <s v="Nvidia"/>
    <s v="GeForce 940MX"/>
  </r>
  <r>
    <x v="19"/>
    <x v="516"/>
    <s v="Notebook"/>
    <x v="1"/>
    <n v="16"/>
    <x v="2"/>
    <n v="2.5"/>
    <x v="26"/>
    <s v="Full HD"/>
    <x v="2"/>
    <x v="2"/>
    <n v="2073600"/>
    <s v="No"/>
    <n v="0"/>
    <s v="No"/>
    <s v="No"/>
    <s v="Intel"/>
    <n v="2.5"/>
    <s v="Core i7 6500U"/>
    <n v="1024"/>
    <n v="0"/>
    <s v="Hybrid"/>
    <s v="No"/>
    <s v="AMD"/>
    <s v="Radeon R7 M360"/>
  </r>
  <r>
    <x v="19"/>
    <x v="285"/>
    <s v="Workstation"/>
    <x v="6"/>
    <n v="8"/>
    <x v="8"/>
    <n v="3"/>
    <x v="725"/>
    <s v="Full HD"/>
    <x v="2"/>
    <x v="2"/>
    <n v="2073600"/>
    <s v="No"/>
    <n v="0"/>
    <s v="Yes"/>
    <s v="No"/>
    <s v="Intel"/>
    <n v="2.6"/>
    <s v="Core i7 6700HQ"/>
    <n v="256"/>
    <n v="0"/>
    <s v="SSD"/>
    <s v="No"/>
    <s v="Nvidia"/>
    <s v="Quadro M3000M"/>
  </r>
  <r>
    <x v="19"/>
    <x v="79"/>
    <s v="Notebook"/>
    <x v="1"/>
    <n v="8"/>
    <x v="2"/>
    <n v="2.5"/>
    <x v="726"/>
    <s v="Standard"/>
    <x v="4"/>
    <x v="4"/>
    <n v="1049088"/>
    <s v="No"/>
    <n v="0"/>
    <s v="No"/>
    <s v="No"/>
    <s v="Intel"/>
    <n v="2.5"/>
    <s v="Core i5 7200U"/>
    <n v="1024"/>
    <n v="0"/>
    <s v="HDD"/>
    <s v="No"/>
    <s v="AMD"/>
    <s v="Radeon R7 M445"/>
  </r>
  <r>
    <x v="19"/>
    <x v="478"/>
    <s v="Gaming"/>
    <x v="6"/>
    <n v="16"/>
    <x v="2"/>
    <n v="3.78"/>
    <x v="452"/>
    <s v="Full HD"/>
    <x v="2"/>
    <x v="2"/>
    <n v="2073600"/>
    <s v="No"/>
    <n v="0"/>
    <s v="No"/>
    <s v="No"/>
    <s v="Intel"/>
    <n v="2.7"/>
    <s v="Core i7 6820HQ"/>
    <n v="256"/>
    <n v="1024"/>
    <s v="SSD"/>
    <s v="HDD"/>
    <s v="Nvidia"/>
    <s v="GeForce GTX 980M"/>
  </r>
  <r>
    <x v="19"/>
    <x v="182"/>
    <s v="Ultrabook"/>
    <x v="1"/>
    <n v="8"/>
    <x v="8"/>
    <n v="1.88"/>
    <x v="727"/>
    <s v="Full HD"/>
    <x v="2"/>
    <x v="2"/>
    <n v="2073600"/>
    <s v="No"/>
    <n v="0"/>
    <s v="No"/>
    <s v="No"/>
    <s v="Intel"/>
    <n v="2.5"/>
    <s v="Core i7 6500U"/>
    <n v="256"/>
    <n v="0"/>
    <s v="SSD"/>
    <s v="No"/>
    <s v="Intel"/>
    <s v="HD Graphics 520"/>
  </r>
  <r>
    <x v="19"/>
    <x v="151"/>
    <s v="2 in 1 Convertible"/>
    <x v="3"/>
    <n v="16"/>
    <x v="2"/>
    <n v="2.8"/>
    <x v="728"/>
    <s v="Standard"/>
    <x v="0"/>
    <x v="5"/>
    <n v="3686400"/>
    <s v="Yes"/>
    <n v="1"/>
    <s v="Yes"/>
    <s v="No"/>
    <s v="Intel"/>
    <n v="2.6"/>
    <s v="Core i7 6600U"/>
    <n v="512"/>
    <n v="0"/>
    <s v="SSD"/>
    <s v="No"/>
    <s v="Intel"/>
    <s v="HD Graphics 520"/>
  </r>
  <r>
    <x v="19"/>
    <x v="517"/>
    <s v="Gaming"/>
    <x v="1"/>
    <n v="8"/>
    <x v="2"/>
    <n v="2.4"/>
    <x v="729"/>
    <s v="Full HD"/>
    <x v="2"/>
    <x v="2"/>
    <n v="2073600"/>
    <s v="No"/>
    <n v="0"/>
    <s v="No"/>
    <s v="No"/>
    <s v="Intel"/>
    <n v="2.8"/>
    <s v="Core i7 7700HQ"/>
    <n v="128"/>
    <n v="1024"/>
    <s v="SSD"/>
    <s v="HDD"/>
    <s v="Nvidia"/>
    <s v="GeForce GTX 1050"/>
  </r>
  <r>
    <x v="19"/>
    <x v="508"/>
    <s v="2 in 1 Convertible"/>
    <x v="0"/>
    <n v="8"/>
    <x v="2"/>
    <n v="1.48"/>
    <x v="104"/>
    <s v="Full HD"/>
    <x v="2"/>
    <x v="2"/>
    <n v="2073600"/>
    <s v="Yes"/>
    <n v="1"/>
    <s v="No"/>
    <s v="No"/>
    <s v="Intel"/>
    <n v="2.4"/>
    <s v="Core i5 6300U"/>
    <n v="256"/>
    <n v="0"/>
    <s v="SSD"/>
    <s v="No"/>
    <s v="Intel"/>
    <s v="HD Graphics 520"/>
  </r>
  <r>
    <x v="19"/>
    <x v="188"/>
    <s v="Workstation"/>
    <x v="1"/>
    <n v="8"/>
    <x v="8"/>
    <n v="2.59"/>
    <x v="658"/>
    <s v="Full HD"/>
    <x v="2"/>
    <x v="2"/>
    <n v="2073600"/>
    <s v="No"/>
    <n v="0"/>
    <s v="Yes"/>
    <s v="No"/>
    <s v="Intel"/>
    <n v="2.6"/>
    <s v="Core i7 6700HQ"/>
    <n v="256"/>
    <n v="0"/>
    <s v="SSD"/>
    <s v="No"/>
    <s v="Nvidia"/>
    <s v="Quadro M1000M"/>
  </r>
  <r>
    <x v="19"/>
    <x v="508"/>
    <s v="2 in 1 Convertible"/>
    <x v="0"/>
    <n v="8"/>
    <x v="2"/>
    <n v="1.48"/>
    <x v="148"/>
    <s v="Standard"/>
    <x v="0"/>
    <x v="5"/>
    <n v="3686400"/>
    <s v="Yes"/>
    <n v="1"/>
    <s v="No"/>
    <s v="No"/>
    <s v="Intel"/>
    <n v="2.6"/>
    <s v="Core i7 6600U"/>
    <n v="256"/>
    <n v="0"/>
    <s v="SSD"/>
    <s v="No"/>
    <s v="Intel"/>
    <s v="HD Graphics 520"/>
  </r>
  <r>
    <x v="19"/>
    <x v="441"/>
    <s v="Workstation"/>
    <x v="1"/>
    <n v="8"/>
    <x v="8"/>
    <n v="2"/>
    <x v="324"/>
    <s v="Full HD"/>
    <x v="2"/>
    <x v="2"/>
    <n v="2073600"/>
    <s v="No"/>
    <n v="0"/>
    <s v="No"/>
    <s v="No"/>
    <s v="Intel"/>
    <n v="2.6"/>
    <s v="Core i7 6700HQ"/>
    <n v="256"/>
    <n v="0"/>
    <s v="SSD"/>
    <s v="No"/>
    <s v="Nvidia"/>
    <s v="Quadro M1000M"/>
  </r>
  <r>
    <x v="19"/>
    <x v="177"/>
    <s v="Ultrabook"/>
    <x v="9"/>
    <n v="8"/>
    <x v="8"/>
    <n v="1.26"/>
    <x v="730"/>
    <s v="Full HD"/>
    <x v="2"/>
    <x v="2"/>
    <n v="2073600"/>
    <s v="No"/>
    <n v="0"/>
    <s v="No"/>
    <s v="No"/>
    <s v="Intel"/>
    <n v="2.5"/>
    <s v="Core i7 6500U"/>
    <n v="256"/>
    <n v="0"/>
    <s v="SSD"/>
    <s v="No"/>
    <s v="Intel"/>
    <s v="HD Graphics 520"/>
  </r>
  <r>
    <x v="19"/>
    <x v="262"/>
    <s v="Notebook"/>
    <x v="1"/>
    <n v="8"/>
    <x v="2"/>
    <n v="2.1800000000000002"/>
    <x v="731"/>
    <s v="Full HD"/>
    <x v="2"/>
    <x v="2"/>
    <n v="2073600"/>
    <s v="No"/>
    <n v="0"/>
    <s v="No"/>
    <s v="No"/>
    <s v="Intel"/>
    <n v="2.7"/>
    <s v="Core i7 7500U"/>
    <n v="256"/>
    <n v="0"/>
    <s v="SSD"/>
    <s v="No"/>
    <s v="Nvidia"/>
    <s v="GeForce 940MX"/>
  </r>
  <r>
    <x v="19"/>
    <x v="182"/>
    <s v="Notebook"/>
    <x v="1"/>
    <n v="8"/>
    <x v="8"/>
    <n v="1.88"/>
    <x v="269"/>
    <s v="Full HD"/>
    <x v="2"/>
    <x v="2"/>
    <n v="2073600"/>
    <s v="No"/>
    <n v="0"/>
    <s v="No"/>
    <s v="No"/>
    <s v="Intel"/>
    <n v="2.2999999999999998"/>
    <s v="Core i5 6200U"/>
    <n v="256"/>
    <n v="0"/>
    <s v="SSD"/>
    <s v="No"/>
    <s v="Intel"/>
    <s v="HD Graphics 520"/>
  </r>
  <r>
    <x v="19"/>
    <x v="151"/>
    <s v="2 in 1 Convertible"/>
    <x v="3"/>
    <n v="8"/>
    <x v="2"/>
    <n v="1.27"/>
    <x v="732"/>
    <s v="Standard"/>
    <x v="0"/>
    <x v="5"/>
    <n v="3686400"/>
    <s v="Yes"/>
    <n v="1"/>
    <s v="Yes"/>
    <s v="No"/>
    <s v="Intel"/>
    <n v="2.5"/>
    <s v="Core i7 6500U"/>
    <n v="256"/>
    <n v="0"/>
    <s v="SSD"/>
    <s v="No"/>
    <s v="Intel"/>
    <s v="HD Graphics 520"/>
  </r>
  <r>
    <x v="19"/>
    <x v="518"/>
    <s v="Notebook"/>
    <x v="1"/>
    <n v="4"/>
    <x v="1"/>
    <n v="1.9"/>
    <x v="733"/>
    <s v="Standard"/>
    <x v="4"/>
    <x v="4"/>
    <n v="1049088"/>
    <s v="No"/>
    <n v="0"/>
    <s v="No"/>
    <s v="No"/>
    <s v="Intel"/>
    <n v="2"/>
    <s v="Core i3 6006U"/>
    <n v="1024"/>
    <n v="0"/>
    <s v="HDD"/>
    <s v="No"/>
    <s v="Intel"/>
    <s v="HD Graphics 520"/>
  </r>
  <r>
    <x v="19"/>
    <x v="519"/>
    <s v="Notebook"/>
    <x v="1"/>
    <n v="4"/>
    <x v="2"/>
    <n v="1.86"/>
    <x v="593"/>
    <s v="Standard"/>
    <x v="4"/>
    <x v="4"/>
    <n v="1049088"/>
    <s v="No"/>
    <n v="0"/>
    <s v="No"/>
    <s v="No"/>
    <s v="AMD"/>
    <n v="1.8"/>
    <s v="E-Series 7110"/>
    <n v="500"/>
    <n v="0"/>
    <s v="HDD"/>
    <s v="No"/>
    <s v="AMD"/>
    <s v="Radeon R2 Graphics"/>
  </r>
  <r>
    <x v="19"/>
    <x v="520"/>
    <s v="Notebook"/>
    <x v="1"/>
    <n v="8"/>
    <x v="1"/>
    <n v="2.3199999999999998"/>
    <x v="57"/>
    <s v="Full HD"/>
    <x v="2"/>
    <x v="2"/>
    <n v="2073600"/>
    <s v="No"/>
    <n v="0"/>
    <s v="No"/>
    <s v="No"/>
    <s v="Intel"/>
    <n v="2.2999999999999998"/>
    <s v="Core i5 6200U"/>
    <n v="1024"/>
    <n v="0"/>
    <s v="HDD"/>
    <s v="No"/>
    <s v="AMD"/>
    <s v="Radeon R5 M330"/>
  </r>
  <r>
    <x v="19"/>
    <x v="92"/>
    <s v="Gaming"/>
    <x v="1"/>
    <n v="8"/>
    <x v="2"/>
    <n v="2.62"/>
    <x v="161"/>
    <s v="Full HD"/>
    <x v="2"/>
    <x v="2"/>
    <n v="2073600"/>
    <s v="No"/>
    <n v="0"/>
    <s v="No"/>
    <s v="No"/>
    <s v="Intel"/>
    <n v="2.8"/>
    <s v="Core i7 7700HQ"/>
    <n v="1024"/>
    <n v="0"/>
    <s v="HDD"/>
    <s v="No"/>
    <s v="Nvidia"/>
    <s v="GeForce GTX 1050Ti"/>
  </r>
  <r>
    <x v="19"/>
    <x v="110"/>
    <s v="Notebook"/>
    <x v="1"/>
    <n v="8"/>
    <x v="2"/>
    <n v="2.04"/>
    <x v="734"/>
    <s v="4K Ultra HD"/>
    <x v="8"/>
    <x v="8"/>
    <n v="8294400"/>
    <s v="Yes"/>
    <n v="1"/>
    <s v="Yes"/>
    <s v="No"/>
    <s v="Intel"/>
    <n v="2.2999999999999998"/>
    <s v="Core i5 6300HQ"/>
    <n v="256"/>
    <n v="0"/>
    <s v="SSD"/>
    <s v="No"/>
    <s v="Nvidia"/>
    <s v="GeForce 960M"/>
  </r>
  <r>
    <x v="19"/>
    <x v="521"/>
    <s v="Notebook"/>
    <x v="1"/>
    <n v="4"/>
    <x v="2"/>
    <n v="1.91"/>
    <x v="735"/>
    <s v="Full HD"/>
    <x v="2"/>
    <x v="2"/>
    <n v="2073600"/>
    <s v="No"/>
    <n v="0"/>
    <s v="No"/>
    <s v="No"/>
    <s v="AMD"/>
    <n v="2.5"/>
    <s v="A6-Series A6-9220"/>
    <n v="256"/>
    <n v="0"/>
    <s v="SSD"/>
    <s v="No"/>
    <s v="AMD"/>
    <s v="Radeon 520"/>
  </r>
  <r>
    <x v="19"/>
    <x v="522"/>
    <s v="Gaming"/>
    <x v="6"/>
    <n v="16"/>
    <x v="2"/>
    <n v="2.7"/>
    <x v="736"/>
    <s v="Full HD"/>
    <x v="2"/>
    <x v="2"/>
    <n v="2073600"/>
    <s v="No"/>
    <n v="0"/>
    <s v="No"/>
    <s v="No"/>
    <s v="Intel"/>
    <n v="2.8"/>
    <s v="Core i7 7700HQ"/>
    <n v="256"/>
    <n v="1024"/>
    <s v="SSD"/>
    <s v="HDD"/>
    <s v="Nvidia"/>
    <s v="GeForce GTX 1050 Ti"/>
  </r>
  <r>
    <x v="19"/>
    <x v="243"/>
    <s v="Ultrabook"/>
    <x v="3"/>
    <n v="12"/>
    <x v="8"/>
    <n v="1.4"/>
    <x v="430"/>
    <s v="Full HD"/>
    <x v="2"/>
    <x v="2"/>
    <n v="2073600"/>
    <s v="No"/>
    <n v="0"/>
    <s v="No"/>
    <s v="No"/>
    <s v="Intel"/>
    <n v="2.6"/>
    <s v="Core i7 6600U"/>
    <n v="512"/>
    <n v="0"/>
    <s v="SSD"/>
    <s v="No"/>
    <s v="Intel"/>
    <s v="HD Graphics 520"/>
  </r>
  <r>
    <x v="19"/>
    <x v="523"/>
    <s v="Notebook"/>
    <x v="1"/>
    <n v="8"/>
    <x v="2"/>
    <n v="2.5"/>
    <x v="737"/>
    <s v="Full HD"/>
    <x v="2"/>
    <x v="2"/>
    <n v="2073600"/>
    <s v="No"/>
    <n v="0"/>
    <s v="No"/>
    <s v="No"/>
    <s v="Intel"/>
    <n v="2.2999999999999998"/>
    <s v="Core i5 6200U"/>
    <n v="1024"/>
    <n v="0"/>
    <s v="Hybrid"/>
    <s v="No"/>
    <s v="AMD"/>
    <s v="Radeon R5 M330"/>
  </r>
  <r>
    <x v="19"/>
    <x v="508"/>
    <s v="2 in 1 Convertible"/>
    <x v="0"/>
    <n v="8"/>
    <x v="2"/>
    <n v="1.48"/>
    <x v="738"/>
    <s v="Standard"/>
    <x v="0"/>
    <x v="5"/>
    <n v="3686400"/>
    <s v="Yes"/>
    <n v="1"/>
    <s v="No"/>
    <s v="No"/>
    <s v="Intel"/>
    <n v="2.6"/>
    <s v="Core i7 6600U"/>
    <n v="512"/>
    <n v="0"/>
    <s v="SSD"/>
    <s v="No"/>
    <s v="Intel"/>
    <s v="HD Graphics 520"/>
  </r>
  <r>
    <x v="19"/>
    <x v="372"/>
    <s v="Ultrabook"/>
    <x v="3"/>
    <n v="8"/>
    <x v="8"/>
    <n v="1.7"/>
    <x v="40"/>
    <s v="Full HD"/>
    <x v="2"/>
    <x v="2"/>
    <n v="2073600"/>
    <s v="No"/>
    <n v="0"/>
    <s v="No"/>
    <s v="No"/>
    <s v="Intel"/>
    <n v="2.6"/>
    <s v="Core i7 6600U"/>
    <n v="256"/>
    <n v="0"/>
    <s v="SSD"/>
    <s v="No"/>
    <s v="Intel"/>
    <s v="HD Graphics 520"/>
  </r>
  <r>
    <x v="19"/>
    <x v="524"/>
    <s v="Gaming"/>
    <x v="3"/>
    <n v="16"/>
    <x v="2"/>
    <n v="1.7"/>
    <x v="739"/>
    <s v="Full HD"/>
    <x v="2"/>
    <x v="2"/>
    <n v="2073600"/>
    <s v="No"/>
    <n v="0"/>
    <s v="No"/>
    <s v="No"/>
    <s v="Intel"/>
    <n v="2.6"/>
    <s v="Core i7 6700HQ"/>
    <n v="256"/>
    <n v="1024"/>
    <s v="SSD"/>
    <s v="HDD"/>
    <s v="Nvidia"/>
    <s v="GeForce GTX 970M"/>
  </r>
  <r>
    <x v="19"/>
    <x v="525"/>
    <s v="Gaming"/>
    <x v="1"/>
    <n v="8"/>
    <x v="2"/>
    <n v="2.62"/>
    <x v="137"/>
    <s v="Full HD"/>
    <x v="2"/>
    <x v="2"/>
    <n v="2073600"/>
    <s v="No"/>
    <n v="0"/>
    <s v="Yes"/>
    <s v="No"/>
    <s v="Intel"/>
    <n v="2.8"/>
    <s v="Core i7 7700HQ"/>
    <n v="1024"/>
    <n v="0"/>
    <s v="HDD"/>
    <s v="No"/>
    <s v="Nvidia"/>
    <s v="GeForce GTX 1050"/>
  </r>
  <r>
    <x v="19"/>
    <x v="67"/>
    <s v="Notebook"/>
    <x v="1"/>
    <n v="8"/>
    <x v="2"/>
    <n v="2.2000000000000002"/>
    <x v="156"/>
    <s v="Standard"/>
    <x v="4"/>
    <x v="4"/>
    <n v="1049088"/>
    <s v="No"/>
    <n v="0"/>
    <s v="No"/>
    <s v="No"/>
    <s v="Intel"/>
    <n v="2"/>
    <s v="Core i3 6006U"/>
    <n v="1024"/>
    <n v="0"/>
    <s v="HDD"/>
    <s v="No"/>
    <s v="Intel"/>
    <s v="HD Graphics 520"/>
  </r>
  <r>
    <x v="19"/>
    <x v="526"/>
    <s v="Notebook"/>
    <x v="1"/>
    <n v="4"/>
    <x v="1"/>
    <n v="2.1"/>
    <x v="740"/>
    <s v="Standard"/>
    <x v="4"/>
    <x v="4"/>
    <n v="1049088"/>
    <s v="No"/>
    <n v="0"/>
    <s v="No"/>
    <s v="No"/>
    <s v="Intel"/>
    <n v="2.2999999999999998"/>
    <s v="Core i5 6200U"/>
    <n v="500"/>
    <n v="0"/>
    <s v="HDD"/>
    <s v="No"/>
    <s v="Intel"/>
    <s v="HD Graphics 520"/>
  </r>
  <r>
    <x v="19"/>
    <x v="92"/>
    <s v="Gaming"/>
    <x v="1"/>
    <n v="8"/>
    <x v="2"/>
    <n v="2.62"/>
    <x v="416"/>
    <s v="4K Ultra HD"/>
    <x v="8"/>
    <x v="8"/>
    <n v="8294400"/>
    <s v="No"/>
    <n v="0"/>
    <s v="No"/>
    <s v="No"/>
    <s v="Intel"/>
    <n v="2.8"/>
    <s v="Core i7 7700HQ"/>
    <n v="128"/>
    <n v="1024"/>
    <s v="SSD"/>
    <s v="HDD"/>
    <s v="Nvidia"/>
    <s v="GeForce GTX 1050 Ti"/>
  </r>
  <r>
    <x v="19"/>
    <x v="154"/>
    <s v="Notebook"/>
    <x v="1"/>
    <n v="8"/>
    <x v="2"/>
    <n v="1.95"/>
    <x v="741"/>
    <s v="Full HD"/>
    <x v="2"/>
    <x v="2"/>
    <n v="2073600"/>
    <s v="No"/>
    <n v="0"/>
    <s v="Yes"/>
    <s v="No"/>
    <s v="Intel"/>
    <n v="2.5"/>
    <s v="Core i5 7200U"/>
    <n v="256"/>
    <n v="0"/>
    <s v="SSD"/>
    <s v="No"/>
    <s v="Intel"/>
    <s v="HD Graphics 620"/>
  </r>
  <r>
    <x v="19"/>
    <x v="527"/>
    <s v="Notebook"/>
    <x v="1"/>
    <n v="4"/>
    <x v="2"/>
    <n v="2.2000000000000002"/>
    <x v="445"/>
    <s v="Full HD"/>
    <x v="2"/>
    <x v="2"/>
    <n v="2073600"/>
    <s v="No"/>
    <n v="0"/>
    <s v="No"/>
    <s v="No"/>
    <s v="Intel"/>
    <n v="2"/>
    <s v="Core i3 6006U"/>
    <n v="1024"/>
    <n v="0"/>
    <s v="HDD"/>
    <s v="No"/>
    <s v="Nvidia"/>
    <s v="GeForce 920MX "/>
  </r>
  <r>
    <x v="19"/>
    <x v="528"/>
    <s v="Notebook"/>
    <x v="3"/>
    <n v="2"/>
    <x v="2"/>
    <n v="1.44"/>
    <x v="35"/>
    <s v="Standard"/>
    <x v="4"/>
    <x v="4"/>
    <n v="1049088"/>
    <s v="No"/>
    <n v="0"/>
    <s v="No"/>
    <s v="No"/>
    <s v="Intel"/>
    <n v="1.6"/>
    <s v="Celeron Dual Core N3060"/>
    <n v="32"/>
    <n v="0"/>
    <s v="Flash Storage"/>
    <s v="No"/>
    <s v="Intel"/>
    <s v="HD Graphics 400"/>
  </r>
  <r>
    <x v="19"/>
    <x v="529"/>
    <s v="Gaming"/>
    <x v="1"/>
    <n v="8"/>
    <x v="2"/>
    <n v="2.2000000000000002"/>
    <x v="171"/>
    <s v="Full HD"/>
    <x v="2"/>
    <x v="2"/>
    <n v="2073600"/>
    <s v="No"/>
    <n v="0"/>
    <s v="Yes"/>
    <s v="No"/>
    <s v="Intel"/>
    <n v="2.7"/>
    <s v="Core i7 7500U"/>
    <n v="1024"/>
    <n v="0"/>
    <s v="HDD"/>
    <s v="No"/>
    <s v="Nvidia"/>
    <s v="GeForce GTX 1050"/>
  </r>
  <r>
    <x v="19"/>
    <x v="483"/>
    <s v="Notebook"/>
    <x v="1"/>
    <n v="8"/>
    <x v="2"/>
    <n v="1.96"/>
    <x v="742"/>
    <s v="Full HD"/>
    <x v="2"/>
    <x v="2"/>
    <n v="2073600"/>
    <s v="No"/>
    <n v="0"/>
    <s v="No"/>
    <s v="No"/>
    <s v="Intel"/>
    <n v="2.5"/>
    <s v="Core i7 6500U"/>
    <n v="256"/>
    <n v="0"/>
    <s v="SSD"/>
    <s v="No"/>
    <s v="Intel"/>
    <s v="HD Graphics 520"/>
  </r>
  <r>
    <x v="19"/>
    <x v="23"/>
    <s v="Notebook"/>
    <x v="1"/>
    <n v="16"/>
    <x v="2"/>
    <n v="2.1"/>
    <x v="325"/>
    <s v="Full HD"/>
    <x v="2"/>
    <x v="2"/>
    <n v="2073600"/>
    <s v="No"/>
    <n v="0"/>
    <s v="No"/>
    <s v="No"/>
    <s v="Intel"/>
    <n v="1.8"/>
    <s v="Core i7 8550U"/>
    <n v="512"/>
    <n v="0"/>
    <s v="SSD"/>
    <s v="No"/>
    <s v="Intel"/>
    <s v="UHD Graphics 620"/>
  </r>
  <r>
    <x v="19"/>
    <x v="530"/>
    <s v="Notebook"/>
    <x v="1"/>
    <n v="4"/>
    <x v="2"/>
    <n v="2.2000000000000002"/>
    <x v="44"/>
    <s v="Standard"/>
    <x v="4"/>
    <x v="4"/>
    <n v="1049088"/>
    <s v="No"/>
    <n v="0"/>
    <s v="No"/>
    <s v="No"/>
    <s v="Intel"/>
    <n v="1.6"/>
    <s v="Celeron Dual Core N3050"/>
    <n v="500"/>
    <n v="0"/>
    <s v="HDD"/>
    <s v="No"/>
    <s v="Intel"/>
    <s v="HD Graphics"/>
  </r>
  <r>
    <x v="19"/>
    <x v="531"/>
    <s v="Notebook"/>
    <x v="1"/>
    <n v="4"/>
    <x v="1"/>
    <n v="2.1"/>
    <x v="710"/>
    <s v="Standard"/>
    <x v="4"/>
    <x v="4"/>
    <n v="1049088"/>
    <s v="No"/>
    <n v="0"/>
    <s v="No"/>
    <s v="No"/>
    <s v="Intel"/>
    <n v="2.2999999999999998"/>
    <s v="Core i5 6200U"/>
    <n v="500"/>
    <n v="0"/>
    <s v="HDD"/>
    <s v="No"/>
    <s v="Intel"/>
    <s v="HD Graphics 520"/>
  </r>
  <r>
    <x v="19"/>
    <x v="428"/>
    <s v="Notebook"/>
    <x v="1"/>
    <n v="8"/>
    <x v="1"/>
    <n v="2.2000000000000002"/>
    <x v="463"/>
    <s v="Full HD"/>
    <x v="2"/>
    <x v="2"/>
    <n v="2073600"/>
    <s v="No"/>
    <n v="0"/>
    <s v="No"/>
    <s v="No"/>
    <s v="Intel"/>
    <n v="2.7"/>
    <s v="Core i7 7500U"/>
    <n v="1024"/>
    <n v="0"/>
    <s v="HDD"/>
    <s v="No"/>
    <s v="Nvidia"/>
    <s v="GeForce 940MX"/>
  </r>
  <r>
    <x v="19"/>
    <x v="532"/>
    <s v="Notebook"/>
    <x v="3"/>
    <n v="4"/>
    <x v="2"/>
    <n v="2"/>
    <x v="196"/>
    <s v="Full HD"/>
    <x v="2"/>
    <x v="2"/>
    <n v="2073600"/>
    <s v="No"/>
    <n v="0"/>
    <s v="No"/>
    <s v="No"/>
    <s v="Intel"/>
    <n v="2.4"/>
    <s v="Core i3 7100U"/>
    <n v="256"/>
    <n v="0"/>
    <s v="SSD"/>
    <s v="No"/>
    <s v="Intel"/>
    <s v="HD Graphics 620"/>
  </r>
  <r>
    <x v="19"/>
    <x v="533"/>
    <s v="Notebook"/>
    <x v="1"/>
    <n v="4"/>
    <x v="8"/>
    <n v="2.3199999999999998"/>
    <x v="631"/>
    <s v="Full HD"/>
    <x v="2"/>
    <x v="2"/>
    <n v="2073600"/>
    <s v="No"/>
    <n v="0"/>
    <s v="No"/>
    <s v="No"/>
    <s v="Intel"/>
    <n v="2.5"/>
    <s v="Core i7 6500U"/>
    <n v="1024"/>
    <n v="0"/>
    <s v="Hybrid"/>
    <s v="No"/>
    <s v="Intel"/>
    <s v="HD Graphics 520"/>
  </r>
  <r>
    <x v="19"/>
    <x v="326"/>
    <s v="Gaming"/>
    <x v="1"/>
    <n v="16"/>
    <x v="2"/>
    <n v="3.31"/>
    <x v="743"/>
    <s v="Full HD"/>
    <x v="2"/>
    <x v="2"/>
    <n v="2073600"/>
    <s v="No"/>
    <n v="0"/>
    <s v="Yes"/>
    <s v="No"/>
    <s v="Intel"/>
    <n v="2.6"/>
    <s v="Core i7 6700HQ"/>
    <n v="512"/>
    <n v="0"/>
    <s v="SSD"/>
    <s v="No"/>
    <s v="Nvidia"/>
    <s v="GeForce GTX 960"/>
  </r>
  <r>
    <x v="19"/>
    <x v="534"/>
    <s v="Gaming"/>
    <x v="1"/>
    <n v="16"/>
    <x v="2"/>
    <n v="1.91"/>
    <x v="744"/>
    <s v="Full HD"/>
    <x v="2"/>
    <x v="2"/>
    <n v="2073600"/>
    <s v="No"/>
    <n v="0"/>
    <s v="No"/>
    <s v="No"/>
    <s v="Intel"/>
    <n v="2.6"/>
    <s v="Core i7 6700HQ"/>
    <n v="128"/>
    <n v="1024"/>
    <s v="SSD"/>
    <s v="HDD"/>
    <s v="Nvidia"/>
    <s v="GeForce GTX 970M"/>
  </r>
  <r>
    <x v="19"/>
    <x v="23"/>
    <s v="Notebook"/>
    <x v="1"/>
    <n v="4"/>
    <x v="2"/>
    <n v="2.0699999999999998"/>
    <x v="510"/>
    <s v="Standard"/>
    <x v="4"/>
    <x v="4"/>
    <n v="1049088"/>
    <s v="No"/>
    <n v="0"/>
    <s v="No"/>
    <s v="No"/>
    <s v="Intel"/>
    <n v="2.2999999999999998"/>
    <s v="Core i3 6100U"/>
    <n v="500"/>
    <n v="0"/>
    <s v="HDD"/>
    <s v="No"/>
    <s v="Intel"/>
    <s v="HD Graphics 520"/>
  </r>
  <r>
    <x v="19"/>
    <x v="151"/>
    <s v="2 in 1 Convertible"/>
    <x v="3"/>
    <n v="8"/>
    <x v="2"/>
    <n v="1.36"/>
    <x v="745"/>
    <s v="Standard"/>
    <x v="0"/>
    <x v="5"/>
    <n v="3686400"/>
    <s v="Yes"/>
    <n v="1"/>
    <s v="Yes"/>
    <s v="No"/>
    <s v="Intel"/>
    <n v="2.2999999999999998"/>
    <s v="Core i5 6200U"/>
    <n v="256"/>
    <n v="0"/>
    <s v="SSD"/>
    <s v="No"/>
    <s v="Intel"/>
    <s v="HD Graphics 520"/>
  </r>
  <r>
    <x v="19"/>
    <x v="307"/>
    <s v="Ultrabook"/>
    <x v="1"/>
    <n v="6"/>
    <x v="2"/>
    <n v="1.54"/>
    <x v="746"/>
    <s v="Full HD"/>
    <x v="2"/>
    <x v="2"/>
    <n v="2073600"/>
    <s v="No"/>
    <n v="0"/>
    <s v="No"/>
    <s v="No"/>
    <s v="Intel"/>
    <n v="2.7"/>
    <s v="Core i7 7500U"/>
    <n v="256"/>
    <n v="0"/>
    <s v="SSD"/>
    <s v="No"/>
    <s v="Nvidia"/>
    <s v="GeForce 920M"/>
  </r>
  <r>
    <x v="19"/>
    <x v="262"/>
    <s v="Notebook"/>
    <x v="1"/>
    <n v="8"/>
    <x v="4"/>
    <n v="1.98"/>
    <x v="747"/>
    <s v="Full HD"/>
    <x v="2"/>
    <x v="2"/>
    <n v="2073600"/>
    <s v="No"/>
    <n v="0"/>
    <s v="No"/>
    <s v="No"/>
    <s v="Intel"/>
    <n v="2.7"/>
    <s v="Core i7 7500U"/>
    <n v="256"/>
    <n v="0"/>
    <s v="SSD"/>
    <s v="No"/>
    <s v="Nvidia"/>
    <s v="GeForce GT 940MX"/>
  </r>
  <r>
    <x v="19"/>
    <x v="3"/>
    <s v="Notebook"/>
    <x v="1"/>
    <n v="4"/>
    <x v="2"/>
    <n v="2.1"/>
    <x v="748"/>
    <s v="Standard"/>
    <x v="4"/>
    <x v="4"/>
    <n v="1049088"/>
    <s v="No"/>
    <n v="0"/>
    <s v="No"/>
    <s v="No"/>
    <s v="Intel"/>
    <n v="2"/>
    <s v="Celeron Dual Core N3350"/>
    <n v="500"/>
    <n v="0"/>
    <s v="HDD"/>
    <s v="No"/>
    <s v="Intel"/>
    <s v="HD Graphics 500"/>
  </r>
  <r>
    <x v="19"/>
    <x v="535"/>
    <s v="Notebook"/>
    <x v="1"/>
    <n v="6"/>
    <x v="2"/>
    <n v="2.1800000000000002"/>
    <x v="222"/>
    <s v="Full HD"/>
    <x v="2"/>
    <x v="2"/>
    <n v="2073600"/>
    <s v="No"/>
    <n v="0"/>
    <s v="Yes"/>
    <s v="No"/>
    <s v="Intel"/>
    <n v="2.6"/>
    <s v="Core i7 6700HQ"/>
    <n v="1024"/>
    <n v="0"/>
    <s v="HDD"/>
    <s v="No"/>
    <s v="Nvidia"/>
    <s v="GeForce GTX 960M"/>
  </r>
  <r>
    <x v="19"/>
    <x v="536"/>
    <s v="Gaming"/>
    <x v="1"/>
    <n v="8"/>
    <x v="2"/>
    <n v="2.5910000000000002"/>
    <x v="749"/>
    <s v="Full HD"/>
    <x v="2"/>
    <x v="2"/>
    <n v="2073600"/>
    <s v="No"/>
    <n v="0"/>
    <s v="Yes"/>
    <s v="No"/>
    <s v="Intel"/>
    <n v="2.6"/>
    <s v="Core i7 6700HQ"/>
    <n v="256"/>
    <n v="1024"/>
    <s v="SSD"/>
    <s v="HDD"/>
    <s v="Nvidia"/>
    <s v="GeForce GTX 960M"/>
  </r>
  <r>
    <x v="19"/>
    <x v="482"/>
    <s v="2 in 1 Convertible"/>
    <x v="1"/>
    <n v="16"/>
    <x v="2"/>
    <n v="2.09"/>
    <x v="235"/>
    <s v="Full HD"/>
    <x v="2"/>
    <x v="2"/>
    <n v="2073600"/>
    <s v="Yes"/>
    <n v="1"/>
    <s v="No"/>
    <s v="No"/>
    <s v="Intel"/>
    <n v="2.7"/>
    <s v="Core i7 7500U"/>
    <n v="512"/>
    <n v="0"/>
    <s v="SSD"/>
    <s v="No"/>
    <s v="Intel"/>
    <s v="HD Graphics 620"/>
  </r>
  <r>
    <x v="19"/>
    <x v="117"/>
    <s v="Notebook"/>
    <x v="1"/>
    <n v="4"/>
    <x v="2"/>
    <n v="2.23"/>
    <x v="750"/>
    <s v="Full HD"/>
    <x v="2"/>
    <x v="2"/>
    <n v="2073600"/>
    <s v="No"/>
    <n v="0"/>
    <s v="No"/>
    <s v="No"/>
    <s v="Intel"/>
    <n v="2.5"/>
    <s v="Core i5 7200U"/>
    <n v="256"/>
    <n v="0"/>
    <s v="SSD"/>
    <s v="No"/>
    <s v="Nvidia"/>
    <s v="GeForce 940MX"/>
  </r>
  <r>
    <x v="19"/>
    <x v="9"/>
    <s v="Ultrabook"/>
    <x v="0"/>
    <n v="8"/>
    <x v="4"/>
    <n v="1.23"/>
    <x v="26"/>
    <s v="Quad HD+"/>
    <x v="6"/>
    <x v="3"/>
    <n v="5760000"/>
    <s v="Yes"/>
    <n v="1"/>
    <s v="No"/>
    <s v="No"/>
    <s v="Intel"/>
    <n v="2.4"/>
    <s v="Core i5 6300U"/>
    <n v="256"/>
    <n v="0"/>
    <s v="SSD"/>
    <s v="No"/>
    <s v="Intel"/>
    <s v="HD Graphics 520"/>
  </r>
  <r>
    <x v="19"/>
    <x v="388"/>
    <s v="Gaming"/>
    <x v="6"/>
    <n v="16"/>
    <x v="2"/>
    <n v="4.2"/>
    <x v="460"/>
    <s v="Full HD"/>
    <x v="2"/>
    <x v="2"/>
    <n v="2073600"/>
    <s v="No"/>
    <n v="0"/>
    <s v="Yes"/>
    <s v="No"/>
    <s v="Intel"/>
    <n v="2.8"/>
    <s v="Core i7 7700HQ"/>
    <n v="256"/>
    <n v="1024"/>
    <s v="SSD"/>
    <s v="HDD"/>
    <s v="Nvidia"/>
    <s v="GeForce GTX 1070"/>
  </r>
  <r>
    <x v="19"/>
    <x v="11"/>
    <s v="Gaming"/>
    <x v="1"/>
    <n v="8"/>
    <x v="2"/>
    <n v="2.4"/>
    <x v="23"/>
    <s v="Full HD"/>
    <x v="2"/>
    <x v="2"/>
    <n v="2073600"/>
    <s v="No"/>
    <n v="0"/>
    <s v="Yes"/>
    <s v="No"/>
    <s v="Intel"/>
    <n v="2.5"/>
    <s v="Core i5 7300HQ"/>
    <n v="1024"/>
    <n v="0"/>
    <s v="HDD"/>
    <s v="No"/>
    <s v="Nvidia"/>
    <s v="GeForce GTX 1050"/>
  </r>
  <r>
    <x v="19"/>
    <x v="537"/>
    <s v="2 in 1 Convertible"/>
    <x v="13"/>
    <n v="4"/>
    <x v="7"/>
    <n v="1.1499999999999999"/>
    <x v="24"/>
    <s v="Standard"/>
    <x v="12"/>
    <x v="0"/>
    <n v="3840000"/>
    <s v="Yes"/>
    <n v="1"/>
    <s v="Yes"/>
    <s v="No"/>
    <s v="Samsung"/>
    <n v="2"/>
    <s v="Cortex A72&amp;A53"/>
    <n v="32"/>
    <n v="0"/>
    <s v="Flash Storage"/>
    <s v="No"/>
    <s v="ARM"/>
    <s v="Mali T860 MP4"/>
  </r>
  <r>
    <x v="19"/>
    <x v="2"/>
    <s v="Notebook"/>
    <x v="1"/>
    <n v="4"/>
    <x v="2"/>
    <n v="1.86"/>
    <x v="89"/>
    <s v="Standard"/>
    <x v="4"/>
    <x v="4"/>
    <n v="1049088"/>
    <s v="No"/>
    <n v="0"/>
    <s v="No"/>
    <s v="No"/>
    <s v="Intel"/>
    <n v="2.5"/>
    <s v="Core i5 7200U"/>
    <n v="500"/>
    <n v="0"/>
    <s v="HDD"/>
    <s v="No"/>
    <s v="Intel"/>
    <s v="HD Graphics 620"/>
  </r>
  <r>
    <x v="19"/>
    <x v="7"/>
    <s v="Ultrabook"/>
    <x v="4"/>
    <n v="8"/>
    <x v="3"/>
    <n v="0.92"/>
    <x v="751"/>
    <s v="Standard"/>
    <x v="5"/>
    <x v="5"/>
    <n v="3317760"/>
    <s v="No"/>
    <n v="0"/>
    <s v="Yes"/>
    <s v="Yes"/>
    <s v="Intel"/>
    <n v="1.1000000000000001"/>
    <s v="Core M"/>
    <n v="256"/>
    <n v="0"/>
    <s v="Flash Storage"/>
    <s v="No"/>
    <s v="Intel"/>
    <s v="HD Graphics 5300"/>
  </r>
  <r>
    <x v="19"/>
    <x v="485"/>
    <s v="2 in 1 Convertible"/>
    <x v="0"/>
    <n v="8"/>
    <x v="2"/>
    <n v="1.6"/>
    <x v="161"/>
    <s v="Full HD"/>
    <x v="2"/>
    <x v="2"/>
    <n v="2073600"/>
    <s v="Yes"/>
    <n v="1"/>
    <s v="Yes"/>
    <s v="No"/>
    <s v="Intel"/>
    <n v="2.5"/>
    <s v="Core i5 7200U"/>
    <n v="256"/>
    <n v="0"/>
    <s v="SSD"/>
    <s v="No"/>
    <s v="Intel"/>
    <s v="HD Graphics 620"/>
  </r>
  <r>
    <x v="19"/>
    <x v="538"/>
    <s v="Notebook"/>
    <x v="1"/>
    <n v="12"/>
    <x v="2"/>
    <n v="2.21"/>
    <x v="752"/>
    <s v="Full HD"/>
    <x v="2"/>
    <x v="2"/>
    <n v="2073600"/>
    <s v="No"/>
    <n v="0"/>
    <s v="Yes"/>
    <s v="No"/>
    <s v="Intel"/>
    <n v="2.8"/>
    <s v="Core i7 7700HQ"/>
    <n v="128"/>
    <n v="1024"/>
    <s v="SSD"/>
    <s v="HDD"/>
    <s v="Nvidia"/>
    <s v="GeForce GTX 1050"/>
  </r>
  <r>
    <x v="19"/>
    <x v="539"/>
    <s v="Notebook"/>
    <x v="1"/>
    <n v="4"/>
    <x v="1"/>
    <n v="1.9"/>
    <x v="753"/>
    <s v="Standard"/>
    <x v="4"/>
    <x v="4"/>
    <n v="1049088"/>
    <s v="No"/>
    <n v="0"/>
    <s v="No"/>
    <s v="No"/>
    <s v="Intel"/>
    <n v="2"/>
    <s v="Core i3 6006U"/>
    <n v="1024"/>
    <n v="0"/>
    <s v="HDD"/>
    <s v="No"/>
    <s v="AMD"/>
    <s v="Radeon R5 M430"/>
  </r>
  <r>
    <x v="19"/>
    <x v="540"/>
    <s v="Gaming"/>
    <x v="6"/>
    <n v="16"/>
    <x v="2"/>
    <n v="4.3"/>
    <x v="754"/>
    <s v="Full HD"/>
    <x v="2"/>
    <x v="2"/>
    <n v="2073600"/>
    <s v="No"/>
    <n v="0"/>
    <s v="Yes"/>
    <s v="No"/>
    <s v="Intel"/>
    <n v="2.6"/>
    <s v="Core i7 6700HQ"/>
    <n v="512"/>
    <n v="1024"/>
    <s v="SSD"/>
    <s v="HDD"/>
    <s v="Nvidia"/>
    <s v="GeForce GTX 980M"/>
  </r>
  <r>
    <x v="19"/>
    <x v="3"/>
    <s v="Notebook"/>
    <x v="1"/>
    <n v="4"/>
    <x v="4"/>
    <n v="2.1"/>
    <x v="755"/>
    <s v="Standard"/>
    <x v="4"/>
    <x v="4"/>
    <n v="1049088"/>
    <s v="No"/>
    <n v="0"/>
    <s v="No"/>
    <s v="No"/>
    <s v="Intel"/>
    <n v="2"/>
    <s v="Celeron Dual Core N3350"/>
    <n v="1024"/>
    <n v="0"/>
    <s v="HDD"/>
    <s v="No"/>
    <s v="Intel"/>
    <s v="HD Graphics 500"/>
  </r>
  <r>
    <x v="19"/>
    <x v="541"/>
    <s v="Gaming"/>
    <x v="6"/>
    <n v="16"/>
    <x v="2"/>
    <n v="2.4300000000000002"/>
    <x v="756"/>
    <s v="Full HD"/>
    <x v="2"/>
    <x v="2"/>
    <n v="2073600"/>
    <s v="No"/>
    <n v="0"/>
    <s v="No"/>
    <s v="No"/>
    <s v="Intel"/>
    <n v="2.8"/>
    <s v="Core i7 7700HQ"/>
    <n v="256"/>
    <n v="1024"/>
    <s v="SSD"/>
    <s v="HDD"/>
    <s v="Nvidia"/>
    <s v="GeForce GTX 1060"/>
  </r>
  <r>
    <x v="19"/>
    <x v="79"/>
    <s v="Notebook"/>
    <x v="1"/>
    <n v="4"/>
    <x v="2"/>
    <n v="2.2999999999999998"/>
    <x v="18"/>
    <s v="Standard"/>
    <x v="4"/>
    <x v="4"/>
    <n v="1049088"/>
    <s v="No"/>
    <n v="0"/>
    <s v="No"/>
    <s v="No"/>
    <s v="Intel"/>
    <n v="2"/>
    <s v="Core i3 6006U"/>
    <n v="128"/>
    <n v="0"/>
    <s v="SSD"/>
    <s v="No"/>
    <s v="AMD"/>
    <s v="Radeon R7 M440"/>
  </r>
  <r>
    <x v="19"/>
    <x v="67"/>
    <s v="Notebook"/>
    <x v="1"/>
    <n v="8"/>
    <x v="1"/>
    <n v="2.2000000000000002"/>
    <x v="112"/>
    <s v="Standard"/>
    <x v="4"/>
    <x v="4"/>
    <n v="1049088"/>
    <s v="No"/>
    <n v="0"/>
    <s v="No"/>
    <s v="No"/>
    <s v="Intel"/>
    <n v="2.5"/>
    <s v="Core i7 6500U"/>
    <n v="500"/>
    <n v="0"/>
    <s v="HDD"/>
    <s v="No"/>
    <s v="Nvidia"/>
    <s v="GeForce 920MX"/>
  </r>
  <r>
    <x v="19"/>
    <x v="99"/>
    <s v="2 in 1 Convertible"/>
    <x v="1"/>
    <n v="16"/>
    <x v="2"/>
    <n v="2"/>
    <x v="579"/>
    <s v="Full HD"/>
    <x v="2"/>
    <x v="2"/>
    <n v="2073600"/>
    <s v="Yes"/>
    <n v="1"/>
    <s v="No"/>
    <s v="No"/>
    <s v="Intel"/>
    <n v="1.8"/>
    <s v="Core i7 8550U"/>
    <n v="512"/>
    <n v="0"/>
    <s v="SSD"/>
    <s v="No"/>
    <s v="Intel"/>
    <s v="UHD Graphics 620"/>
  </r>
  <r>
    <x v="19"/>
    <x v="9"/>
    <s v="Ultrabook"/>
    <x v="0"/>
    <n v="16"/>
    <x v="2"/>
    <n v="1.2"/>
    <x v="757"/>
    <s v="Quad HD+"/>
    <x v="6"/>
    <x v="3"/>
    <n v="5760000"/>
    <s v="Yes"/>
    <n v="1"/>
    <s v="No"/>
    <s v="No"/>
    <s v="Intel"/>
    <n v="2.7"/>
    <s v="Core i7 7500U"/>
    <n v="512"/>
    <n v="0"/>
    <s v="SSD"/>
    <s v="No"/>
    <s v="Intel"/>
    <s v="HD Graphics 620"/>
  </r>
  <r>
    <x v="19"/>
    <x v="542"/>
    <s v="Gaming"/>
    <x v="1"/>
    <n v="8"/>
    <x v="2"/>
    <n v="2.2000000000000002"/>
    <x v="456"/>
    <s v="Full HD"/>
    <x v="2"/>
    <x v="2"/>
    <n v="2073600"/>
    <s v="No"/>
    <n v="0"/>
    <s v="No"/>
    <s v="No"/>
    <s v="Intel"/>
    <n v="2.6"/>
    <s v="Core i7 6700HQ"/>
    <n v="1024"/>
    <n v="0"/>
    <s v="HDD"/>
    <s v="No"/>
    <s v="Nvidia"/>
    <s v="GeForce GTX 1060"/>
  </r>
  <r>
    <x v="19"/>
    <x v="79"/>
    <s v="Notebook"/>
    <x v="1"/>
    <n v="8"/>
    <x v="2"/>
    <n v="2.36"/>
    <x v="206"/>
    <s v="Full HD"/>
    <x v="2"/>
    <x v="2"/>
    <n v="2073600"/>
    <s v="No"/>
    <n v="0"/>
    <s v="No"/>
    <s v="No"/>
    <s v="Intel"/>
    <n v="2.5"/>
    <s v="Core i5 7200U"/>
    <n v="256"/>
    <n v="0"/>
    <s v="SSD"/>
    <s v="No"/>
    <s v="AMD"/>
    <s v="Radeon R7 M445"/>
  </r>
  <r>
    <x v="19"/>
    <x v="543"/>
    <s v="Notebook"/>
    <x v="1"/>
    <n v="8"/>
    <x v="2"/>
    <n v="1.91"/>
    <x v="232"/>
    <s v="Standard"/>
    <x v="4"/>
    <x v="4"/>
    <n v="1049088"/>
    <s v="No"/>
    <n v="0"/>
    <s v="No"/>
    <s v="No"/>
    <s v="Intel"/>
    <n v="2.5"/>
    <s v="Core i5 7200U"/>
    <n v="256"/>
    <n v="0"/>
    <s v="SSD"/>
    <s v="No"/>
    <s v="Intel"/>
    <s v="HD Graphics 620"/>
  </r>
  <r>
    <x v="19"/>
    <x v="54"/>
    <s v="Notebook"/>
    <x v="1"/>
    <n v="4"/>
    <x v="2"/>
    <n v="2.2000000000000002"/>
    <x v="328"/>
    <s v="Standard"/>
    <x v="4"/>
    <x v="4"/>
    <n v="1049088"/>
    <s v="No"/>
    <n v="0"/>
    <s v="No"/>
    <s v="No"/>
    <s v="AMD"/>
    <n v="2.2000000000000002"/>
    <s v="E-Series 9000"/>
    <n v="500"/>
    <n v="0"/>
    <s v="HDD"/>
    <s v="No"/>
    <s v="AMD"/>
    <s v="Radeon R2 Graphics"/>
  </r>
  <r>
    <x v="19"/>
    <x v="544"/>
    <s v="Notebook"/>
    <x v="6"/>
    <n v="8"/>
    <x v="2"/>
    <n v="3.3"/>
    <x v="112"/>
    <s v="Standard"/>
    <x v="10"/>
    <x v="1"/>
    <n v="1440000"/>
    <s v="No"/>
    <n v="0"/>
    <s v="No"/>
    <s v="No"/>
    <s v="Intel"/>
    <n v="2"/>
    <s v="Core i3 6006U"/>
    <n v="1024"/>
    <n v="0"/>
    <s v="HDD"/>
    <s v="No"/>
    <s v="Nvidia"/>
    <s v="GeForce 940MX"/>
  </r>
  <r>
    <x v="19"/>
    <x v="30"/>
    <s v="Gaming"/>
    <x v="1"/>
    <n v="16"/>
    <x v="2"/>
    <n v="2.2000000000000002"/>
    <x v="55"/>
    <s v="Full HD"/>
    <x v="2"/>
    <x v="2"/>
    <n v="2073600"/>
    <s v="No"/>
    <n v="0"/>
    <s v="No"/>
    <s v="No"/>
    <s v="Intel"/>
    <n v="2.8"/>
    <s v="Core i7 7700HQ"/>
    <n v="256"/>
    <n v="1024"/>
    <s v="SSD"/>
    <s v="HDD"/>
    <s v="Nvidia"/>
    <s v="GeForce GTX 1070"/>
  </r>
  <r>
    <x v="19"/>
    <x v="7"/>
    <s v="Ultrabook"/>
    <x v="4"/>
    <n v="8"/>
    <x v="3"/>
    <n v="0.92"/>
    <x v="189"/>
    <s v="Standard"/>
    <x v="5"/>
    <x v="5"/>
    <n v="3317760"/>
    <s v="No"/>
    <n v="0"/>
    <s v="Yes"/>
    <s v="Yes"/>
    <s v="Intel"/>
    <n v="1.2"/>
    <s v="Core M"/>
    <n v="512"/>
    <n v="0"/>
    <s v="Flash Storage"/>
    <s v="No"/>
    <s v="Intel"/>
    <s v="HD Graphics 515"/>
  </r>
  <r>
    <x v="19"/>
    <x v="545"/>
    <s v="Notebook"/>
    <x v="1"/>
    <n v="16"/>
    <x v="2"/>
    <n v="2.2000000000000002"/>
    <x v="179"/>
    <s v="Full HD"/>
    <x v="2"/>
    <x v="2"/>
    <n v="2073600"/>
    <s v="No"/>
    <n v="0"/>
    <s v="No"/>
    <s v="No"/>
    <s v="Intel"/>
    <n v="2.8"/>
    <s v="Core i7 7700HQ"/>
    <n v="128"/>
    <n v="1024"/>
    <s v="SSD"/>
    <s v="HDD"/>
    <s v="Nvidia"/>
    <s v="GeForce GTX 1060"/>
  </r>
  <r>
    <x v="19"/>
    <x v="422"/>
    <s v="Gaming"/>
    <x v="6"/>
    <n v="16"/>
    <x v="2"/>
    <n v="2.4300000000000002"/>
    <x v="758"/>
    <s v="Full HD"/>
    <x v="2"/>
    <x v="2"/>
    <n v="2073600"/>
    <s v="No"/>
    <n v="0"/>
    <s v="Yes"/>
    <s v="No"/>
    <s v="Intel"/>
    <n v="2.6"/>
    <s v="Core i7 6700HQ"/>
    <n v="256"/>
    <n v="1024"/>
    <s v="SSD"/>
    <s v="HDD"/>
    <s v="Nvidia"/>
    <s v="GeForce GTX 1060"/>
  </r>
  <r>
    <x v="19"/>
    <x v="452"/>
    <s v="2 in 1 Convertible"/>
    <x v="1"/>
    <n v="8"/>
    <x v="2"/>
    <n v="2.1909999999999998"/>
    <x v="21"/>
    <s v="Full HD"/>
    <x v="2"/>
    <x v="2"/>
    <n v="2073600"/>
    <s v="Yes"/>
    <n v="1"/>
    <s v="Yes"/>
    <s v="No"/>
    <s v="Intel"/>
    <n v="2.5"/>
    <s v="Core i5 7200U"/>
    <n v="256"/>
    <n v="0"/>
    <s v="SSD"/>
    <s v="No"/>
    <s v="Intel"/>
    <s v="HD Graphics 620"/>
  </r>
  <r>
    <x v="19"/>
    <x v="30"/>
    <s v="Gaming"/>
    <x v="6"/>
    <n v="16"/>
    <x v="2"/>
    <n v="2.9"/>
    <x v="182"/>
    <s v="Full HD"/>
    <x v="2"/>
    <x v="2"/>
    <n v="2073600"/>
    <s v="No"/>
    <n v="0"/>
    <s v="No"/>
    <s v="No"/>
    <s v="Intel"/>
    <n v="2.8"/>
    <s v="Core i7 7700HQ"/>
    <n v="256"/>
    <n v="1024"/>
    <s v="SSD"/>
    <s v="HDD"/>
    <s v="Nvidia"/>
    <s v="GeForce GTX 1060"/>
  </r>
  <r>
    <x v="19"/>
    <x v="546"/>
    <s v="Netbook"/>
    <x v="5"/>
    <n v="2"/>
    <x v="7"/>
    <n v="1.3"/>
    <x v="759"/>
    <s v="Standard"/>
    <x v="4"/>
    <x v="4"/>
    <n v="1049088"/>
    <s v="No"/>
    <n v="0"/>
    <s v="No"/>
    <s v="No"/>
    <s v="Intel"/>
    <n v="1.5"/>
    <s v="Celeron Dual Core 3205U"/>
    <n v="32"/>
    <n v="0"/>
    <s v="SSD"/>
    <s v="No"/>
    <s v="Intel"/>
    <s v="HD Graphics"/>
  </r>
  <r>
    <x v="19"/>
    <x v="547"/>
    <s v="Notebook"/>
    <x v="6"/>
    <n v="4"/>
    <x v="2"/>
    <n v="3.3"/>
    <x v="124"/>
    <s v="Standard"/>
    <x v="10"/>
    <x v="1"/>
    <n v="1440000"/>
    <s v="No"/>
    <n v="0"/>
    <s v="No"/>
    <s v="No"/>
    <s v="Intel"/>
    <n v="2"/>
    <s v="Core i3 6006U"/>
    <n v="1024"/>
    <n v="0"/>
    <s v="HDD"/>
    <s v="No"/>
    <s v="Nvidia"/>
    <s v="GeForce 940MX"/>
  </r>
  <r>
    <x v="19"/>
    <x v="123"/>
    <s v="Notebook"/>
    <x v="6"/>
    <n v="8"/>
    <x v="1"/>
    <n v="2.8"/>
    <x v="474"/>
    <s v="Standard"/>
    <x v="10"/>
    <x v="1"/>
    <n v="1440000"/>
    <s v="No"/>
    <n v="0"/>
    <s v="No"/>
    <s v="No"/>
    <s v="Intel"/>
    <n v="2.5"/>
    <s v="Core i5 7200U"/>
    <n v="1024"/>
    <n v="0"/>
    <s v="HDD"/>
    <s v="No"/>
    <s v="Intel"/>
    <s v="HD Graphics 620"/>
  </r>
  <r>
    <x v="19"/>
    <x v="326"/>
    <s v="Gaming"/>
    <x v="1"/>
    <n v="8"/>
    <x v="2"/>
    <n v="2.6"/>
    <x v="760"/>
    <s v="Full HD"/>
    <x v="2"/>
    <x v="2"/>
    <n v="2073600"/>
    <s v="No"/>
    <n v="0"/>
    <s v="Yes"/>
    <s v="No"/>
    <s v="Intel"/>
    <n v="2.6"/>
    <s v="Core i7 6700HQ"/>
    <n v="128"/>
    <n v="1024"/>
    <s v="SSD"/>
    <s v="HDD"/>
    <s v="Nvidia"/>
    <s v="GeForce GTX 960&lt;U+039C&gt;"/>
  </r>
  <r>
    <x v="19"/>
    <x v="548"/>
    <s v="2 in 1 Convertible"/>
    <x v="3"/>
    <n v="8"/>
    <x v="2"/>
    <n v="1.2"/>
    <x v="188"/>
    <s v="Full HD"/>
    <x v="2"/>
    <x v="2"/>
    <n v="2073600"/>
    <s v="Yes"/>
    <n v="1"/>
    <s v="Yes"/>
    <s v="No"/>
    <s v="Intel"/>
    <n v="1.3"/>
    <s v="Core i7 7Y75"/>
    <n v="256"/>
    <n v="0"/>
    <s v="SSD"/>
    <s v="No"/>
    <s v="Intel"/>
    <s v="HD Graphics 615"/>
  </r>
  <r>
    <x v="19"/>
    <x v="458"/>
    <s v="Notebook"/>
    <x v="1"/>
    <n v="8"/>
    <x v="2"/>
    <n v="2.2999999999999998"/>
    <x v="309"/>
    <s v="Full HD"/>
    <x v="2"/>
    <x v="2"/>
    <n v="2073600"/>
    <s v="No"/>
    <n v="0"/>
    <s v="Yes"/>
    <s v="No"/>
    <s v="Intel"/>
    <n v="2.6"/>
    <s v="Core i7 6600U"/>
    <n v="256"/>
    <n v="0"/>
    <s v="SSD"/>
    <s v="No"/>
    <s v="Intel"/>
    <s v="HD Graphics 520"/>
  </r>
  <r>
    <x v="19"/>
    <x v="549"/>
    <s v="Gaming"/>
    <x v="1"/>
    <n v="8"/>
    <x v="2"/>
    <n v="2.2000000000000002"/>
    <x v="761"/>
    <s v="Full HD"/>
    <x v="2"/>
    <x v="2"/>
    <n v="2073600"/>
    <s v="No"/>
    <n v="0"/>
    <s v="No"/>
    <s v="No"/>
    <s v="Intel"/>
    <n v="2.6"/>
    <s v="Core i7 6700HQ"/>
    <n v="128"/>
    <n v="1024"/>
    <s v="SSD"/>
    <s v="HDD"/>
    <s v="Nvidia"/>
    <s v="GeForce GTX 1060"/>
  </r>
  <r>
    <x v="19"/>
    <x v="550"/>
    <s v="Notebook"/>
    <x v="1"/>
    <n v="6"/>
    <x v="2"/>
    <n v="2.1"/>
    <x v="421"/>
    <s v="Full HD"/>
    <x v="2"/>
    <x v="2"/>
    <n v="2073600"/>
    <s v="No"/>
    <n v="0"/>
    <s v="No"/>
    <s v="No"/>
    <s v="AMD"/>
    <n v="2.7"/>
    <s v="A12-Series 9720P"/>
    <n v="1024"/>
    <n v="0"/>
    <s v="HDD"/>
    <s v="No"/>
    <s v="AMD"/>
    <s v="Radeon 530"/>
  </r>
  <r>
    <x v="19"/>
    <x v="551"/>
    <s v="Ultrabook"/>
    <x v="9"/>
    <n v="8"/>
    <x v="8"/>
    <n v="1.26"/>
    <x v="762"/>
    <s v="Full HD"/>
    <x v="2"/>
    <x v="2"/>
    <n v="2073600"/>
    <s v="Yes"/>
    <n v="1"/>
    <s v="No"/>
    <s v="No"/>
    <s v="Intel"/>
    <n v="2.4"/>
    <s v="Core i5 6300U"/>
    <n v="256"/>
    <n v="0"/>
    <s v="SSD"/>
    <s v="No"/>
    <s v="Intel"/>
    <s v="HD Graphics 520"/>
  </r>
  <r>
    <x v="19"/>
    <x v="482"/>
    <s v="2 in 1 Convertible"/>
    <x v="15"/>
    <n v="4"/>
    <x v="2"/>
    <n v="2.08"/>
    <x v="242"/>
    <s v="Full HD"/>
    <x v="2"/>
    <x v="2"/>
    <n v="2073600"/>
    <s v="Yes"/>
    <n v="1"/>
    <s v="No"/>
    <s v="No"/>
    <s v="Intel"/>
    <n v="2.4"/>
    <s v="Core i3 7100U"/>
    <n v="500"/>
    <n v="0"/>
    <s v="HDD"/>
    <s v="No"/>
    <s v="Intel"/>
    <s v="HD Graphics 620"/>
  </r>
  <r>
    <x v="19"/>
    <x v="552"/>
    <s v="Notebook"/>
    <x v="1"/>
    <n v="4"/>
    <x v="2"/>
    <n v="2.65"/>
    <x v="153"/>
    <s v="Standard"/>
    <x v="4"/>
    <x v="4"/>
    <n v="1049088"/>
    <s v="No"/>
    <n v="0"/>
    <s v="No"/>
    <s v="No"/>
    <s v="Intel"/>
    <n v="1.6"/>
    <s v="Pentium Quad Core N3710"/>
    <n v="1024"/>
    <n v="0"/>
    <s v="HDD"/>
    <s v="No"/>
    <s v="Intel"/>
    <s v="HD Graphics 405"/>
  </r>
  <r>
    <x v="19"/>
    <x v="9"/>
    <s v="Ultrabook"/>
    <x v="0"/>
    <n v="8"/>
    <x v="2"/>
    <n v="1.29"/>
    <x v="763"/>
    <s v="Quad HD+"/>
    <x v="6"/>
    <x v="3"/>
    <n v="5760000"/>
    <s v="Yes"/>
    <n v="1"/>
    <s v="No"/>
    <s v="No"/>
    <s v="Intel"/>
    <n v="2.7"/>
    <s v="Core i7 7500U"/>
    <n v="256"/>
    <n v="0"/>
    <s v="SSD"/>
    <s v="No"/>
    <s v="Intel"/>
    <s v="HD Graphics 620"/>
  </r>
  <r>
    <x v="19"/>
    <x v="149"/>
    <s v="Notebook"/>
    <x v="1"/>
    <n v="4"/>
    <x v="4"/>
    <n v="2.1800000000000002"/>
    <x v="764"/>
    <s v="Standard"/>
    <x v="4"/>
    <x v="4"/>
    <n v="1049088"/>
    <s v="No"/>
    <n v="0"/>
    <s v="No"/>
    <s v="No"/>
    <s v="Intel"/>
    <n v="2.5"/>
    <s v="Core i5 7200U"/>
    <n v="1024"/>
    <n v="0"/>
    <s v="HDD"/>
    <s v="No"/>
    <s v="Intel"/>
    <s v="HD Graphics 520"/>
  </r>
  <r>
    <x v="19"/>
    <x v="326"/>
    <s v="Gaming"/>
    <x v="1"/>
    <n v="16"/>
    <x v="2"/>
    <n v="2.6"/>
    <x v="714"/>
    <s v="Full HD"/>
    <x v="2"/>
    <x v="2"/>
    <n v="2073600"/>
    <s v="Yes"/>
    <n v="1"/>
    <s v="Yes"/>
    <s v="No"/>
    <s v="Intel"/>
    <n v="2.6"/>
    <s v="Core i7 6700HQ"/>
    <n v="128"/>
    <n v="1024"/>
    <s v="SSD"/>
    <s v="HDD"/>
    <s v="Nvidia"/>
    <s v="GeForce GTX 960M"/>
  </r>
  <r>
    <x v="19"/>
    <x v="553"/>
    <s v="Gaming"/>
    <x v="1"/>
    <n v="8"/>
    <x v="2"/>
    <n v="2.2000000000000002"/>
    <x v="188"/>
    <s v="Full HD"/>
    <x v="2"/>
    <x v="2"/>
    <n v="2073600"/>
    <s v="No"/>
    <n v="0"/>
    <s v="No"/>
    <s v="No"/>
    <s v="Intel"/>
    <n v="2.8"/>
    <s v="Core i7 7700HQ"/>
    <n v="128"/>
    <n v="1024"/>
    <s v="SSD"/>
    <s v="HDD"/>
    <s v="Nvidia"/>
    <s v="GeForce GTX 1050"/>
  </r>
  <r>
    <x v="19"/>
    <x v="72"/>
    <s v="Netbook"/>
    <x v="9"/>
    <n v="16"/>
    <x v="2"/>
    <n v="1.3"/>
    <x v="563"/>
    <s v="Full HD"/>
    <x v="2"/>
    <x v="2"/>
    <n v="2073600"/>
    <s v="Yes"/>
    <n v="1"/>
    <s v="Yes"/>
    <s v="No"/>
    <s v="Intel"/>
    <n v="2.5"/>
    <s v="Core i7 6500U"/>
    <n v="512"/>
    <n v="0"/>
    <s v="SSD"/>
    <s v="No"/>
    <s v="Intel"/>
    <s v="HD Graphics 520"/>
  </r>
  <r>
    <x v="19"/>
    <x v="114"/>
    <s v="Gaming"/>
    <x v="3"/>
    <n v="16"/>
    <x v="2"/>
    <n v="1.95"/>
    <x v="765"/>
    <s v="Full HD"/>
    <x v="2"/>
    <x v="2"/>
    <n v="2073600"/>
    <s v="No"/>
    <n v="0"/>
    <s v="No"/>
    <s v="No"/>
    <s v="Intel"/>
    <n v="2.8"/>
    <s v="Core i7 7700HQ"/>
    <n v="1024"/>
    <n v="0"/>
    <s v="SSD"/>
    <s v="No"/>
    <s v="Nvidia"/>
    <s v="GeForce GTX 1060"/>
  </r>
  <r>
    <x v="19"/>
    <x v="6"/>
    <s v="Notebook"/>
    <x v="1"/>
    <n v="8"/>
    <x v="2"/>
    <n v="2.2999999999999998"/>
    <x v="766"/>
    <s v="Standard"/>
    <x v="4"/>
    <x v="4"/>
    <n v="1049088"/>
    <s v="Yes"/>
    <n v="1"/>
    <s v="No"/>
    <s v="No"/>
    <s v="Intel"/>
    <n v="2.4"/>
    <s v="Core i3 7100U"/>
    <n v="1024"/>
    <n v="0"/>
    <s v="HDD"/>
    <s v="No"/>
    <s v="Intel"/>
    <s v="HD Graphics 620"/>
  </r>
  <r>
    <x v="19"/>
    <x v="554"/>
    <s v="Gaming"/>
    <x v="6"/>
    <n v="16"/>
    <x v="2"/>
    <n v="2.7"/>
    <x v="767"/>
    <s v="Full HD"/>
    <x v="2"/>
    <x v="2"/>
    <n v="2073600"/>
    <s v="No"/>
    <n v="0"/>
    <s v="No"/>
    <s v="No"/>
    <s v="Intel"/>
    <n v="2.8"/>
    <s v="Core i7 7700HQ"/>
    <n v="256"/>
    <n v="1024"/>
    <s v="SSD"/>
    <s v="HDD"/>
    <s v="Nvidia"/>
    <s v="GeForce GTX 1060"/>
  </r>
  <r>
    <x v="19"/>
    <x v="1"/>
    <s v="Ultrabook"/>
    <x v="5"/>
    <n v="4"/>
    <x v="3"/>
    <n v="1.08"/>
    <x v="174"/>
    <s v="Standard"/>
    <x v="4"/>
    <x v="4"/>
    <n v="1049088"/>
    <s v="No"/>
    <n v="0"/>
    <s v="No"/>
    <s v="No"/>
    <s v="Intel"/>
    <n v="1.6"/>
    <s v="Core i5"/>
    <n v="256"/>
    <n v="0"/>
    <s v="Flash Storage"/>
    <s v="No"/>
    <s v="Intel"/>
    <s v="HD Graphics 6000"/>
  </r>
  <r>
    <x v="19"/>
    <x v="555"/>
    <s v="Notebook"/>
    <x v="1"/>
    <n v="4"/>
    <x v="2"/>
    <n v="2.1"/>
    <x v="768"/>
    <s v="Full HD"/>
    <x v="2"/>
    <x v="2"/>
    <n v="2073600"/>
    <s v="No"/>
    <n v="0"/>
    <s v="No"/>
    <s v="No"/>
    <s v="Intel"/>
    <n v="2"/>
    <s v="Core i3 6006U"/>
    <n v="1024"/>
    <n v="0"/>
    <s v="HDD"/>
    <s v="No"/>
    <s v="Intel"/>
    <s v="HD Graphics 520"/>
  </r>
  <r>
    <x v="19"/>
    <x v="95"/>
    <s v="Ultrabook"/>
    <x v="3"/>
    <n v="8"/>
    <x v="8"/>
    <n v="1.54"/>
    <x v="769"/>
    <s v="Standard"/>
    <x v="0"/>
    <x v="5"/>
    <n v="3686400"/>
    <s v="No"/>
    <n v="0"/>
    <s v="No"/>
    <s v="No"/>
    <s v="Intel"/>
    <n v="2.5"/>
    <s v="Core i7 6500U"/>
    <n v="256"/>
    <n v="0"/>
    <s v="SSD"/>
    <s v="No"/>
    <s v="Intel"/>
    <s v="HD Graphics 520"/>
  </r>
  <r>
    <x v="19"/>
    <x v="506"/>
    <s v="Notebook"/>
    <x v="1"/>
    <n v="4"/>
    <x v="8"/>
    <n v="2.2400000000000002"/>
    <x v="770"/>
    <s v="Standard"/>
    <x v="4"/>
    <x v="4"/>
    <n v="1049088"/>
    <s v="No"/>
    <n v="0"/>
    <s v="No"/>
    <s v="No"/>
    <s v="Intel"/>
    <n v="2.2999999999999998"/>
    <s v="Core i5 6200U"/>
    <n v="500"/>
    <n v="0"/>
    <s v="HDD"/>
    <s v="No"/>
    <s v="Intel"/>
    <s v="HD Graphics 520"/>
  </r>
  <r>
    <x v="19"/>
    <x v="556"/>
    <s v="Gaming"/>
    <x v="1"/>
    <n v="8"/>
    <x v="2"/>
    <n v="2.2999999999999998"/>
    <x v="456"/>
    <s v="Full HD"/>
    <x v="2"/>
    <x v="2"/>
    <n v="2073600"/>
    <s v="No"/>
    <n v="0"/>
    <s v="No"/>
    <s v="No"/>
    <s v="Intel"/>
    <n v="2.6"/>
    <s v="Core i7 6700HQ"/>
    <n v="128"/>
    <n v="1024"/>
    <s v="SSD"/>
    <s v="HDD"/>
    <s v="Nvidia"/>
    <s v="GeForce GTX 960M"/>
  </r>
  <r>
    <x v="19"/>
    <x v="172"/>
    <s v="Notebook"/>
    <x v="0"/>
    <n v="16"/>
    <x v="2"/>
    <n v="1.4"/>
    <x v="40"/>
    <s v="Full HD"/>
    <x v="2"/>
    <x v="2"/>
    <n v="2073600"/>
    <s v="No"/>
    <n v="0"/>
    <s v="Yes"/>
    <s v="No"/>
    <s v="Intel"/>
    <n v="2.7"/>
    <s v="Core i7 7500U"/>
    <n v="512"/>
    <n v="0"/>
    <s v="SSD"/>
    <s v="No"/>
    <s v="Intel"/>
    <s v="HD Graphics 620"/>
  </r>
  <r>
    <x v="19"/>
    <x v="185"/>
    <s v="Notebook"/>
    <x v="1"/>
    <n v="6"/>
    <x v="2"/>
    <n v="2.2000000000000002"/>
    <x v="771"/>
    <s v="Full HD"/>
    <x v="2"/>
    <x v="2"/>
    <n v="2073600"/>
    <s v="No"/>
    <n v="0"/>
    <s v="No"/>
    <s v="No"/>
    <s v="AMD"/>
    <n v="3.6"/>
    <s v="A12-Series 9720P"/>
    <n v="256"/>
    <n v="0"/>
    <s v="SSD"/>
    <s v="No"/>
    <s v="AMD"/>
    <s v="Radeon 530"/>
  </r>
  <r>
    <x v="19"/>
    <x v="557"/>
    <s v="Ultrabook"/>
    <x v="0"/>
    <n v="8"/>
    <x v="2"/>
    <n v="1.45"/>
    <x v="397"/>
    <s v="Full HD"/>
    <x v="2"/>
    <x v="2"/>
    <n v="2073600"/>
    <s v="No"/>
    <n v="0"/>
    <s v="No"/>
    <s v="No"/>
    <s v="Intel"/>
    <n v="2.5"/>
    <s v="Core i7 6500U"/>
    <n v="256"/>
    <n v="0"/>
    <s v="SSD"/>
    <s v="No"/>
    <s v="Intel"/>
    <s v="HD Graphics 520"/>
  </r>
  <r>
    <x v="19"/>
    <x v="233"/>
    <s v="Notebook"/>
    <x v="1"/>
    <n v="4"/>
    <x v="4"/>
    <n v="2.4"/>
    <x v="772"/>
    <s v="Standard"/>
    <x v="4"/>
    <x v="4"/>
    <n v="1049088"/>
    <s v="No"/>
    <n v="0"/>
    <s v="No"/>
    <s v="No"/>
    <s v="Intel"/>
    <n v="2"/>
    <s v="Core i3 6006U"/>
    <n v="500"/>
    <n v="0"/>
    <s v="HDD"/>
    <s v="No"/>
    <s v="Intel"/>
    <s v="HD Graphics 520"/>
  </r>
  <r>
    <x v="19"/>
    <x v="558"/>
    <s v="2 in 1 Convertible"/>
    <x v="6"/>
    <n v="16"/>
    <x v="2"/>
    <n v="2.77"/>
    <x v="148"/>
    <s v="Full HD"/>
    <x v="2"/>
    <x v="2"/>
    <n v="2073600"/>
    <s v="Yes"/>
    <n v="1"/>
    <s v="No"/>
    <s v="No"/>
    <s v="Intel"/>
    <n v="2.7"/>
    <s v="Core i7 7500U"/>
    <n v="512"/>
    <n v="0"/>
    <s v="SSD"/>
    <s v="No"/>
    <s v="Nvidia"/>
    <s v="GeForce 940MX"/>
  </r>
  <r>
    <x v="19"/>
    <x v="95"/>
    <s v="Notebook"/>
    <x v="3"/>
    <n v="4"/>
    <x v="8"/>
    <n v="1.54"/>
    <x v="649"/>
    <s v="Full HD"/>
    <x v="2"/>
    <x v="2"/>
    <n v="2073600"/>
    <s v="No"/>
    <n v="0"/>
    <s v="No"/>
    <s v="No"/>
    <s v="Intel"/>
    <n v="2.2999999999999998"/>
    <s v="Core i5 6200U"/>
    <n v="256"/>
    <n v="0"/>
    <s v="SSD"/>
    <s v="No"/>
    <s v="Intel"/>
    <s v="HD Graphics 520"/>
  </r>
  <r>
    <x v="19"/>
    <x v="559"/>
    <s v="Gaming"/>
    <x v="1"/>
    <n v="16"/>
    <x v="2"/>
    <n v="2.5"/>
    <x v="773"/>
    <s v="Full HD"/>
    <x v="2"/>
    <x v="2"/>
    <n v="2073600"/>
    <s v="No"/>
    <n v="0"/>
    <s v="Yes"/>
    <s v="No"/>
    <s v="Intel"/>
    <n v="2.8"/>
    <s v="Core i7 7700HQ"/>
    <n v="256"/>
    <n v="1024"/>
    <s v="SSD"/>
    <s v="HDD"/>
    <s v="Nvidia"/>
    <s v="GeForce GTX 1050 Ti"/>
  </r>
  <r>
    <x v="19"/>
    <x v="223"/>
    <s v="Notebook"/>
    <x v="3"/>
    <n v="4"/>
    <x v="2"/>
    <n v="1.6"/>
    <x v="774"/>
    <s v="Standard"/>
    <x v="4"/>
    <x v="4"/>
    <n v="1049088"/>
    <s v="No"/>
    <n v="0"/>
    <s v="No"/>
    <s v="No"/>
    <s v="Intel"/>
    <n v="2.5"/>
    <s v="Core i5 7200U"/>
    <n v="500"/>
    <n v="0"/>
    <s v="HDD"/>
    <s v="No"/>
    <s v="Intel"/>
    <s v="HD Graphics 620"/>
  </r>
  <r>
    <x v="19"/>
    <x v="560"/>
    <s v="Gaming"/>
    <x v="1"/>
    <n v="16"/>
    <x v="2"/>
    <n v="2.34"/>
    <x v="775"/>
    <s v="Full HD"/>
    <x v="2"/>
    <x v="2"/>
    <n v="2073600"/>
    <s v="No"/>
    <n v="0"/>
    <s v="Yes"/>
    <s v="No"/>
    <s v="Intel"/>
    <n v="2.6"/>
    <s v="Core i7 6700HQ"/>
    <n v="256"/>
    <n v="1024"/>
    <s v="SSD"/>
    <s v="HDD"/>
    <s v="Nvidia"/>
    <s v="GeForce GTX 1070"/>
  </r>
  <r>
    <x v="19"/>
    <x v="561"/>
    <s v="Notebook"/>
    <x v="1"/>
    <n v="8"/>
    <x v="1"/>
    <n v="2.2999999999999998"/>
    <x v="776"/>
    <s v="Full HD"/>
    <x v="2"/>
    <x v="2"/>
    <n v="2073600"/>
    <s v="No"/>
    <n v="0"/>
    <s v="Yes"/>
    <s v="No"/>
    <s v="Intel"/>
    <n v="2.5"/>
    <s v="Core i5 7200U"/>
    <n v="256"/>
    <n v="0"/>
    <s v="SSD"/>
    <s v="No"/>
    <s v="Intel"/>
    <s v="HD Graphics 620"/>
  </r>
  <r>
    <x v="19"/>
    <x v="9"/>
    <s v="2 in 1 Convertible"/>
    <x v="0"/>
    <n v="8"/>
    <x v="2"/>
    <n v="1.24"/>
    <x v="777"/>
    <s v="Quad HD+"/>
    <x v="6"/>
    <x v="3"/>
    <n v="5760000"/>
    <s v="Yes"/>
    <n v="1"/>
    <s v="No"/>
    <s v="No"/>
    <s v="Intel"/>
    <n v="1.2"/>
    <s v="Core i5 7Y54"/>
    <n v="256"/>
    <n v="0"/>
    <s v="SSD"/>
    <s v="No"/>
    <s v="Intel"/>
    <s v="HD Graphics 615"/>
  </r>
  <r>
    <x v="19"/>
    <x v="184"/>
    <s v="Notebook"/>
    <x v="1"/>
    <n v="4"/>
    <x v="4"/>
    <n v="2.2000000000000002"/>
    <x v="778"/>
    <s v="Standard"/>
    <x v="4"/>
    <x v="4"/>
    <n v="1049088"/>
    <s v="No"/>
    <n v="0"/>
    <s v="No"/>
    <s v="No"/>
    <s v="Intel"/>
    <n v="1.6"/>
    <s v="Pentium Quad Core N3710"/>
    <n v="500"/>
    <n v="0"/>
    <s v="HDD"/>
    <s v="No"/>
    <s v="Intel"/>
    <s v="HD Graphics"/>
  </r>
  <r>
    <x v="19"/>
    <x v="12"/>
    <s v="Notebook"/>
    <x v="1"/>
    <n v="4"/>
    <x v="2"/>
    <n v="1.86"/>
    <x v="76"/>
    <s v="Standard"/>
    <x v="4"/>
    <x v="4"/>
    <n v="1049088"/>
    <s v="No"/>
    <n v="0"/>
    <s v="No"/>
    <s v="No"/>
    <s v="AMD"/>
    <n v="2.5"/>
    <s v="A6-Series 9220"/>
    <n v="500"/>
    <n v="0"/>
    <s v="HDD"/>
    <s v="No"/>
    <s v="AMD"/>
    <s v="Radeon R4 Graphics"/>
  </r>
  <r>
    <x v="19"/>
    <x v="67"/>
    <s v="Notebook"/>
    <x v="1"/>
    <n v="6"/>
    <x v="2"/>
    <n v="2.4"/>
    <x v="436"/>
    <s v="Full HD"/>
    <x v="2"/>
    <x v="2"/>
    <n v="2073600"/>
    <s v="No"/>
    <n v="0"/>
    <s v="No"/>
    <s v="No"/>
    <s v="Intel"/>
    <n v="2.2999999999999998"/>
    <s v="Core i3 6100U"/>
    <n v="128"/>
    <n v="0"/>
    <s v="SSD"/>
    <s v="No"/>
    <s v="Nvidia"/>
    <s v="GeForce 920MX"/>
  </r>
  <r>
    <x v="19"/>
    <x v="562"/>
    <s v="Notebook"/>
    <x v="3"/>
    <n v="8"/>
    <x v="2"/>
    <n v="1.9"/>
    <x v="779"/>
    <s v="Full HD"/>
    <x v="2"/>
    <x v="2"/>
    <n v="2073600"/>
    <s v="No"/>
    <n v="0"/>
    <s v="Yes"/>
    <s v="No"/>
    <s v="Intel"/>
    <n v="2.2999999999999998"/>
    <s v="Core i5 6200U"/>
    <n v="256"/>
    <n v="0"/>
    <s v="SSD"/>
    <s v="No"/>
    <s v="Intel"/>
    <s v="HD Graphics 520"/>
  </r>
  <r>
    <x v="19"/>
    <x v="184"/>
    <s v="Notebook"/>
    <x v="1"/>
    <n v="4"/>
    <x v="2"/>
    <n v="2.2000000000000002"/>
    <x v="780"/>
    <s v="Standard"/>
    <x v="4"/>
    <x v="4"/>
    <n v="1049088"/>
    <s v="No"/>
    <n v="0"/>
    <s v="No"/>
    <s v="No"/>
    <s v="Intel"/>
    <n v="1.6"/>
    <s v="Pentium Quad Core N3700"/>
    <n v="500"/>
    <n v="0"/>
    <s v="HDD"/>
    <s v="No"/>
    <s v="Intel"/>
    <s v="HD Graphics"/>
  </r>
  <r>
    <x v="19"/>
    <x v="563"/>
    <s v="Notebook"/>
    <x v="1"/>
    <n v="4"/>
    <x v="2"/>
    <n v="2"/>
    <x v="733"/>
    <s v="Standard"/>
    <x v="4"/>
    <x v="4"/>
    <n v="1049088"/>
    <s v="No"/>
    <n v="0"/>
    <s v="No"/>
    <s v="No"/>
    <s v="Intel"/>
    <n v="1.1000000000000001"/>
    <s v="Celeron Dual Core N3350"/>
    <n v="1024"/>
    <n v="0"/>
    <s v="HDD"/>
    <s v="No"/>
    <s v="Intel"/>
    <s v="HD Graphics 500"/>
  </r>
  <r>
    <x v="19"/>
    <x v="564"/>
    <s v="Gaming"/>
    <x v="6"/>
    <n v="16"/>
    <x v="2"/>
    <n v="4"/>
    <x v="448"/>
    <s v="Full HD"/>
    <x v="2"/>
    <x v="2"/>
    <n v="2073600"/>
    <s v="No"/>
    <n v="0"/>
    <s v="Yes"/>
    <s v="No"/>
    <s v="Intel"/>
    <n v="2.6"/>
    <s v="Core i7 6700HQ"/>
    <n v="128"/>
    <n v="1024"/>
    <s v="SSD"/>
    <s v="HDD"/>
    <s v="Nvidia"/>
    <s v="GeForce GTX 970M"/>
  </r>
  <r>
    <x v="19"/>
    <x v="149"/>
    <s v="Notebook"/>
    <x v="1"/>
    <n v="4"/>
    <x v="2"/>
    <n v="2.29"/>
    <x v="781"/>
    <s v="Standard"/>
    <x v="4"/>
    <x v="4"/>
    <n v="1049088"/>
    <s v="No"/>
    <n v="0"/>
    <s v="No"/>
    <s v="No"/>
    <s v="Intel"/>
    <n v="2"/>
    <s v="Core i3 6006U"/>
    <n v="500"/>
    <n v="0"/>
    <s v="HDD"/>
    <s v="No"/>
    <s v="Intel"/>
    <s v="HD Graphics 520"/>
  </r>
  <r>
    <x v="19"/>
    <x v="565"/>
    <s v="Notebook"/>
    <x v="1"/>
    <n v="8"/>
    <x v="8"/>
    <n v="2.3199999999999998"/>
    <x v="782"/>
    <s v="Full HD"/>
    <x v="2"/>
    <x v="2"/>
    <n v="2073600"/>
    <s v="No"/>
    <n v="0"/>
    <s v="No"/>
    <s v="No"/>
    <s v="Intel"/>
    <n v="2.5"/>
    <s v="Core i7 6500U"/>
    <n v="1024"/>
    <n v="0"/>
    <s v="Hybrid"/>
    <s v="No"/>
    <s v="AMD"/>
    <s v="Radeon R5 M330"/>
  </r>
  <r>
    <x v="19"/>
    <x v="566"/>
    <s v="Gaming"/>
    <x v="1"/>
    <n v="8"/>
    <x v="2"/>
    <n v="2.4"/>
    <x v="471"/>
    <s v="Full HD"/>
    <x v="2"/>
    <x v="2"/>
    <n v="2073600"/>
    <s v="No"/>
    <n v="0"/>
    <s v="No"/>
    <s v="No"/>
    <s v="Intel"/>
    <n v="2.6"/>
    <s v="Core i7 6700HQ"/>
    <n v="128"/>
    <n v="1024"/>
    <s v="SSD"/>
    <s v="HDD"/>
    <s v="Nvidia"/>
    <s v="GeForce GTX 960M"/>
  </r>
  <r>
    <x v="19"/>
    <x v="567"/>
    <s v="2 in 1 Convertible"/>
    <x v="3"/>
    <n v="4"/>
    <x v="2"/>
    <n v="1.8"/>
    <x v="783"/>
    <s v="Full HD"/>
    <x v="2"/>
    <x v="2"/>
    <n v="2073600"/>
    <s v="Yes"/>
    <n v="1"/>
    <s v="No"/>
    <s v="No"/>
    <s v="Intel"/>
    <n v="2.2999999999999998"/>
    <s v="Core i5 6200U"/>
    <n v="128"/>
    <n v="0"/>
    <s v="SSD"/>
    <s v="No"/>
    <s v="Intel"/>
    <s v="HD Graphics 520"/>
  </r>
  <r>
    <x v="19"/>
    <x v="568"/>
    <s v="Ultrabook"/>
    <x v="0"/>
    <n v="8"/>
    <x v="2"/>
    <n v="1.2"/>
    <x v="784"/>
    <s v="Full HD"/>
    <x v="2"/>
    <x v="2"/>
    <n v="2073600"/>
    <s v="No"/>
    <n v="0"/>
    <s v="Yes"/>
    <s v="No"/>
    <s v="Intel"/>
    <n v="0.9"/>
    <s v="Core M 6Y30"/>
    <n v="512"/>
    <n v="0"/>
    <s v="SSD"/>
    <s v="No"/>
    <s v="Intel"/>
    <s v="HD Graphics 515"/>
  </r>
  <r>
    <x v="19"/>
    <x v="6"/>
    <s v="Notebook"/>
    <x v="1"/>
    <n v="6"/>
    <x v="2"/>
    <n v="2.2999999999999998"/>
    <x v="156"/>
    <s v="Standard"/>
    <x v="4"/>
    <x v="4"/>
    <n v="1049088"/>
    <s v="No"/>
    <n v="0"/>
    <s v="No"/>
    <s v="No"/>
    <s v="Intel"/>
    <n v="2.4"/>
    <s v="Core i3 7100U"/>
    <n v="1024"/>
    <n v="0"/>
    <s v="HDD"/>
    <s v="No"/>
    <s v="Intel"/>
    <s v="HD Graphics 620"/>
  </r>
  <r>
    <x v="19"/>
    <x v="569"/>
    <s v="Notebook"/>
    <x v="1"/>
    <n v="4"/>
    <x v="4"/>
    <n v="2.4"/>
    <x v="785"/>
    <s v="Standard"/>
    <x v="4"/>
    <x v="4"/>
    <n v="1049088"/>
    <s v="No"/>
    <n v="0"/>
    <s v="No"/>
    <s v="No"/>
    <s v="Intel"/>
    <n v="1.6"/>
    <s v="Celeron Dual Core N3060"/>
    <n v="500"/>
    <n v="0"/>
    <s v="HDD"/>
    <s v="No"/>
    <s v="Intel"/>
    <s v="HD Graphics 400"/>
  </r>
  <r>
    <x v="19"/>
    <x v="184"/>
    <s v="Notebook"/>
    <x v="1"/>
    <n v="2"/>
    <x v="2"/>
    <n v="2.2000000000000002"/>
    <x v="439"/>
    <s v="Standard"/>
    <x v="4"/>
    <x v="4"/>
    <n v="1049088"/>
    <s v="No"/>
    <n v="0"/>
    <s v="No"/>
    <s v="No"/>
    <s v="Intel"/>
    <n v="1.6"/>
    <s v="Celeron Dual Core N3050"/>
    <n v="500"/>
    <n v="0"/>
    <s v="HDD"/>
    <s v="No"/>
    <s v="Intel"/>
    <s v="HD Graphics"/>
  </r>
  <r>
    <x v="19"/>
    <x v="326"/>
    <s v="Notebook"/>
    <x v="1"/>
    <n v="8"/>
    <x v="2"/>
    <n v="2.6"/>
    <x v="137"/>
    <s v="Full HD"/>
    <x v="2"/>
    <x v="2"/>
    <n v="2073600"/>
    <s v="No"/>
    <n v="0"/>
    <s v="Yes"/>
    <s v="No"/>
    <s v="Intel"/>
    <n v="2.6"/>
    <s v="Core i7 6700HQ"/>
    <n v="1024"/>
    <n v="0"/>
    <s v="HDD"/>
    <s v="No"/>
    <s v="Nvidia"/>
    <s v="GeForce GTX 960M"/>
  </r>
  <r>
    <x v="19"/>
    <x v="570"/>
    <s v="Notebook"/>
    <x v="1"/>
    <n v="6"/>
    <x v="2"/>
    <n v="2.04"/>
    <x v="786"/>
    <s v="Full HD"/>
    <x v="2"/>
    <x v="2"/>
    <n v="2073600"/>
    <s v="No"/>
    <n v="0"/>
    <s v="No"/>
    <s v="No"/>
    <s v="AMD"/>
    <n v="2.9"/>
    <s v="A9-Series 9410"/>
    <n v="1024"/>
    <n v="0"/>
    <s v="Hybrid"/>
    <s v="No"/>
    <s v="AMD"/>
    <s v="Radeon R7 M440"/>
  </r>
  <r>
    <x v="19"/>
    <x v="6"/>
    <s v="Notebook"/>
    <x v="1"/>
    <n v="8"/>
    <x v="4"/>
    <n v="2.2999999999999998"/>
    <x v="787"/>
    <s v="Standard"/>
    <x v="4"/>
    <x v="4"/>
    <n v="1049088"/>
    <s v="No"/>
    <n v="0"/>
    <s v="No"/>
    <s v="No"/>
    <s v="Intel"/>
    <n v="2.7"/>
    <s v="Core i7 7500U"/>
    <n v="1024"/>
    <n v="0"/>
    <s v="HDD"/>
    <s v="No"/>
    <s v="AMD"/>
    <s v="Radeon R5 M430"/>
  </r>
  <r>
    <x v="19"/>
    <x v="571"/>
    <s v="Netbook"/>
    <x v="5"/>
    <n v="2"/>
    <x v="2"/>
    <n v="1.17"/>
    <x v="706"/>
    <s v="Standard"/>
    <x v="4"/>
    <x v="4"/>
    <n v="1049088"/>
    <s v="No"/>
    <n v="0"/>
    <s v="No"/>
    <s v="No"/>
    <s v="Intel"/>
    <n v="1.6"/>
    <s v="Celeron Dual Core N3060"/>
    <n v="32"/>
    <n v="0"/>
    <s v="Flash Storage"/>
    <s v="No"/>
    <s v="Intel"/>
    <s v="HD Graphics 400"/>
  </r>
  <r>
    <x v="19"/>
    <x v="572"/>
    <s v="Notebook"/>
    <x v="1"/>
    <n v="4"/>
    <x v="2"/>
    <n v="2.2000000000000002"/>
    <x v="788"/>
    <s v="Standard"/>
    <x v="4"/>
    <x v="4"/>
    <n v="1049088"/>
    <s v="No"/>
    <n v="0"/>
    <s v="No"/>
    <s v="No"/>
    <s v="Intel"/>
    <n v="2.5"/>
    <s v="Core i7 6500U"/>
    <n v="500"/>
    <n v="0"/>
    <s v="HDD"/>
    <s v="No"/>
    <s v="Nvidia"/>
    <s v="GeForce 920M"/>
  </r>
  <r>
    <x v="19"/>
    <x v="573"/>
    <s v="2 in 1 Convertible"/>
    <x v="3"/>
    <n v="4"/>
    <x v="2"/>
    <n v="1.8"/>
    <x v="789"/>
    <s v="Full HD"/>
    <x v="2"/>
    <x v="2"/>
    <n v="2073600"/>
    <s v="Yes"/>
    <n v="1"/>
    <s v="Yes"/>
    <s v="No"/>
    <s v="Intel"/>
    <n v="2.5"/>
    <s v="Core i7 6500U"/>
    <n v="128"/>
    <n v="0"/>
    <s v="SSD"/>
    <s v="No"/>
    <s v="Intel"/>
    <s v="HD Graphics 520"/>
  </r>
  <r>
    <x v="19"/>
    <x v="374"/>
    <s v="2 in 1 Convertible"/>
    <x v="0"/>
    <n v="16"/>
    <x v="2"/>
    <n v="1.3"/>
    <x v="40"/>
    <s v="Quad HD+"/>
    <x v="6"/>
    <x v="3"/>
    <n v="5760000"/>
    <s v="Yes"/>
    <n v="1"/>
    <s v="Yes"/>
    <s v="No"/>
    <s v="Intel"/>
    <n v="2.5"/>
    <s v="Core i7 6500U"/>
    <n v="512"/>
    <n v="0"/>
    <s v="SSD"/>
    <s v="No"/>
    <s v="Intel"/>
    <s v="HD Graphics 520"/>
  </r>
  <r>
    <x v="19"/>
    <x v="317"/>
    <s v="Notebook"/>
    <x v="3"/>
    <n v="2"/>
    <x v="2"/>
    <n v="1.5"/>
    <x v="62"/>
    <s v="Standard"/>
    <x v="4"/>
    <x v="4"/>
    <n v="1049088"/>
    <s v="No"/>
    <n v="0"/>
    <s v="No"/>
    <s v="No"/>
    <s v="Intel"/>
    <n v="1.6"/>
    <s v="Celeron Dual Core N3050"/>
    <n v="64"/>
    <n v="0"/>
    <s v="Flash Storage"/>
    <s v="No"/>
    <s v="Intel"/>
    <s v="HD Graphics"/>
  </r>
  <r>
    <x v="19"/>
    <x v="574"/>
    <s v="Notebook"/>
    <x v="1"/>
    <n v="6"/>
    <x v="2"/>
    <n v="2.19"/>
    <x v="790"/>
    <s v="Standard"/>
    <x v="4"/>
    <x v="4"/>
    <n v="1049088"/>
    <s v="No"/>
    <n v="0"/>
    <s v="No"/>
    <s v="No"/>
    <s v="Intel"/>
    <n v="2.5"/>
    <s v="Core i7 6500U"/>
    <n v="1024"/>
    <n v="0"/>
    <s v="HDD"/>
    <s v="No"/>
    <s v="AMD"/>
    <s v="Radeon R5 M330"/>
  </r>
  <r>
    <x v="19"/>
    <x v="575"/>
    <s v="Notebook"/>
    <x v="1"/>
    <n v="4"/>
    <x v="2"/>
    <n v="2.2000000000000002"/>
    <x v="44"/>
    <s v="Standard"/>
    <x v="4"/>
    <x v="4"/>
    <n v="1049088"/>
    <s v="No"/>
    <n v="0"/>
    <s v="No"/>
    <s v="No"/>
    <s v="Intel"/>
    <n v="1.6"/>
    <s v="Celeron Dual Core N3050"/>
    <n v="500"/>
    <n v="0"/>
    <s v="HDD"/>
    <s v="No"/>
    <s v="Intel"/>
    <s v="HD Graphic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731AFA-3468-446D-AD06-8D59AB84FA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B8" firstHeaderRow="1" firstDataRow="1" firstDataCol="1"/>
  <pivotFields count="2">
    <pivotField axis="axisRow" showAll="0" sortType="descending">
      <items count="8">
        <item x="4"/>
        <item x="3"/>
        <item x="2"/>
        <item x="1"/>
        <item x="0"/>
        <item x="5"/>
        <item h="1" x="6"/>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7">
    <i>
      <x v="1"/>
    </i>
    <i>
      <x v="5"/>
    </i>
    <i>
      <x v="3"/>
    </i>
    <i>
      <x/>
    </i>
    <i>
      <x v="4"/>
    </i>
    <i>
      <x v="2"/>
    </i>
    <i t="grand">
      <x/>
    </i>
  </rowItems>
  <colItems count="1">
    <i/>
  </colItems>
  <dataFields count="1">
    <dataField name="Average of Inches" fld="1" subtotal="average" baseField="0" baseItem="0" numFmtId="164"/>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01EE66-281C-4A0D-8ECD-C2D5BD4D06C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C20" firstHeaderRow="0" firstDataRow="1" firstDataCol="1"/>
  <pivotFields count="5">
    <pivotField axis="axisRow" numFmtId="13" showAll="0">
      <items count="19">
        <item x="7"/>
        <item x="17"/>
        <item x="5"/>
        <item x="4"/>
        <item x="13"/>
        <item x="9"/>
        <item x="10"/>
        <item x="0"/>
        <item x="8"/>
        <item x="12"/>
        <item x="3"/>
        <item x="16"/>
        <item x="15"/>
        <item x="2"/>
        <item x="1"/>
        <item x="14"/>
        <item x="6"/>
        <item x="11"/>
        <item t="default"/>
      </items>
    </pivotField>
    <pivotField showAll="0"/>
    <pivotField showAll="0"/>
    <pivotField showAll="0"/>
    <pivotField dataField="1" showAl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Min of Price_euros" fld="4" subtotal="min" baseField="0" baseItem="0"/>
    <dataField name="Max of Price_euros2" fld="4" subtotal="max" baseField="0" baseItem="0"/>
  </dataFields>
  <chartFormats count="2">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CFC1A1-7E3E-4C14-81F9-5C8086F086E7}"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L19" firstHeaderRow="1" firstDataRow="2" firstDataCol="1"/>
  <pivotFields count="25">
    <pivotField showAll="0"/>
    <pivotField showAll="0"/>
    <pivotField showAll="0"/>
    <pivotField numFmtId="12" showAll="0">
      <items count="19">
        <item x="7"/>
        <item x="17"/>
        <item x="5"/>
        <item x="4"/>
        <item x="13"/>
        <item x="9"/>
        <item x="10"/>
        <item x="0"/>
        <item x="8"/>
        <item x="12"/>
        <item x="3"/>
        <item x="16"/>
        <item x="15"/>
        <item x="2"/>
        <item x="1"/>
        <item x="14"/>
        <item x="6"/>
        <item x="11"/>
        <item t="default"/>
      </items>
    </pivotField>
    <pivotField showAll="0"/>
    <pivotField showAll="0">
      <items count="10">
        <item x="5"/>
        <item x="7"/>
        <item x="4"/>
        <item x="3"/>
        <item x="0"/>
        <item x="1"/>
        <item x="2"/>
        <item x="6"/>
        <item x="8"/>
        <item t="default"/>
      </items>
    </pivotField>
    <pivotField showAll="0"/>
    <pivotField showAll="0">
      <items count="792">
        <item x="759"/>
        <item x="20"/>
        <item x="717"/>
        <item x="31"/>
        <item x="542"/>
        <item x="706"/>
        <item x="669"/>
        <item x="398"/>
        <item x="62"/>
        <item x="444"/>
        <item x="30"/>
        <item x="378"/>
        <item x="360"/>
        <item x="35"/>
        <item x="126"/>
        <item x="399"/>
        <item x="22"/>
        <item x="115"/>
        <item x="168"/>
        <item x="371"/>
        <item x="329"/>
        <item x="643"/>
        <item x="755"/>
        <item x="458"/>
        <item x="267"/>
        <item x="265"/>
        <item x="250"/>
        <item x="117"/>
        <item x="722"/>
        <item x="271"/>
        <item x="292"/>
        <item x="677"/>
        <item x="614"/>
        <item x="785"/>
        <item x="257"/>
        <item x="414"/>
        <item x="593"/>
        <item x="499"/>
        <item x="328"/>
        <item x="348"/>
        <item x="316"/>
        <item x="308"/>
        <item x="153"/>
        <item x="488"/>
        <item x="48"/>
        <item x="281"/>
        <item x="778"/>
        <item x="565"/>
        <item x="428"/>
        <item x="200"/>
        <item x="748"/>
        <item x="733"/>
        <item x="368"/>
        <item x="133"/>
        <item x="11"/>
        <item x="700"/>
        <item x="333"/>
        <item x="147"/>
        <item x="93"/>
        <item x="560"/>
        <item x="434"/>
        <item x="246"/>
        <item x="772"/>
        <item x="149"/>
        <item x="466"/>
        <item x="36"/>
        <item x="753"/>
        <item x="44"/>
        <item x="273"/>
        <item x="439"/>
        <item x="645"/>
        <item x="52"/>
        <item x="554"/>
        <item x="698"/>
        <item x="39"/>
        <item x="202"/>
        <item x="699"/>
        <item x="10"/>
        <item x="77"/>
        <item x="392"/>
        <item x="710"/>
        <item x="50"/>
        <item x="199"/>
        <item x="76"/>
        <item x="5"/>
        <item x="143"/>
        <item x="294"/>
        <item x="315"/>
        <item x="514"/>
        <item x="477"/>
        <item x="97"/>
        <item x="56"/>
        <item x="25"/>
        <item x="472"/>
        <item x="287"/>
        <item x="230"/>
        <item x="494"/>
        <item x="346"/>
        <item x="61"/>
        <item x="32"/>
        <item x="337"/>
        <item x="433"/>
        <item x="780"/>
        <item x="219"/>
        <item x="214"/>
        <item x="135"/>
        <item x="121"/>
        <item x="457"/>
        <item x="114"/>
        <item x="591"/>
        <item x="156"/>
        <item x="252"/>
        <item x="391"/>
        <item x="429"/>
        <item x="630"/>
        <item x="47"/>
        <item x="223"/>
        <item x="445"/>
        <item x="212"/>
        <item x="766"/>
        <item x="529"/>
        <item x="521"/>
        <item x="740"/>
        <item x="768"/>
        <item x="735"/>
        <item x="110"/>
        <item x="690"/>
        <item x="89"/>
        <item x="37"/>
        <item x="290"/>
        <item x="154"/>
        <item x="507"/>
        <item x="781"/>
        <item x="177"/>
        <item x="482"/>
        <item x="138"/>
        <item x="13"/>
        <item x="18"/>
        <item x="703"/>
        <item x="242"/>
        <item x="69"/>
        <item x="454"/>
        <item x="379"/>
        <item x="764"/>
        <item x="41"/>
        <item x="719"/>
        <item x="421"/>
        <item x="71"/>
        <item x="473"/>
        <item x="474"/>
        <item x="322"/>
        <item x="692"/>
        <item x="345"/>
        <item x="396"/>
        <item x="487"/>
        <item x="648"/>
        <item x="63"/>
        <item x="786"/>
        <item x="291"/>
        <item x="282"/>
        <item x="617"/>
        <item x="208"/>
        <item x="108"/>
        <item x="221"/>
        <item x="400"/>
        <item x="436"/>
        <item x="123"/>
        <item x="776"/>
        <item x="2"/>
        <item x="90"/>
        <item x="232"/>
        <item x="536"/>
        <item x="383"/>
        <item x="54"/>
        <item x="358"/>
        <item x="186"/>
        <item x="508"/>
        <item x="566"/>
        <item x="183"/>
        <item x="771"/>
        <item x="124"/>
        <item x="320"/>
        <item x="80"/>
        <item x="57"/>
        <item x="88"/>
        <item x="131"/>
        <item x="420"/>
        <item x="418"/>
        <item x="486"/>
        <item x="373"/>
        <item x="598"/>
        <item x="571"/>
        <item x="724"/>
        <item x="401"/>
        <item x="369"/>
        <item x="141"/>
        <item x="495"/>
        <item x="112"/>
        <item x="402"/>
        <item x="534"/>
        <item x="789"/>
        <item x="702"/>
        <item x="120"/>
        <item x="46"/>
        <item x="446"/>
        <item x="344"/>
        <item x="695"/>
        <item x="94"/>
        <item x="244"/>
        <item x="510"/>
        <item x="128"/>
        <item x="498"/>
        <item x="220"/>
        <item x="24"/>
        <item x="236"/>
        <item x="274"/>
        <item x="516"/>
        <item x="427"/>
        <item x="492"/>
        <item x="210"/>
        <item x="190"/>
        <item x="742"/>
        <item x="42"/>
        <item x="651"/>
        <item x="590"/>
        <item x="609"/>
        <item x="407"/>
        <item x="83"/>
        <item x="59"/>
        <item x="750"/>
        <item x="303"/>
        <item x="633"/>
        <item x="170"/>
        <item x="79"/>
        <item x="213"/>
        <item x="680"/>
        <item x="389"/>
        <item x="613"/>
        <item x="463"/>
        <item x="228"/>
        <item x="569"/>
        <item x="268"/>
        <item x="92"/>
        <item x="788"/>
        <item x="103"/>
        <item x="359"/>
        <item x="145"/>
        <item x="784"/>
        <item x="612"/>
        <item x="585"/>
        <item x="227"/>
        <item x="387"/>
        <item x="770"/>
        <item x="239"/>
        <item x="354"/>
        <item x="178"/>
        <item x="548"/>
        <item x="16"/>
        <item x="335"/>
        <item x="411"/>
        <item x="696"/>
        <item x="723"/>
        <item x="152"/>
        <item x="556"/>
        <item x="349"/>
        <item x="790"/>
        <item x="53"/>
        <item x="196"/>
        <item x="711"/>
        <item x="656"/>
        <item x="9"/>
        <item x="625"/>
        <item x="442"/>
        <item x="304"/>
        <item x="164"/>
        <item x="549"/>
        <item x="726"/>
        <item x="390"/>
        <item x="576"/>
        <item x="737"/>
        <item x="603"/>
        <item x="319"/>
        <item x="553"/>
        <item x="160"/>
        <item x="192"/>
        <item x="496"/>
        <item x="659"/>
        <item x="386"/>
        <item x="388"/>
        <item x="687"/>
        <item x="222"/>
        <item x="27"/>
        <item x="144"/>
        <item x="787"/>
        <item x="640"/>
        <item x="285"/>
        <item x="546"/>
        <item x="116"/>
        <item x="158"/>
        <item x="479"/>
        <item x="701"/>
        <item x="23"/>
        <item x="631"/>
        <item x="231"/>
        <item x="406"/>
        <item x="746"/>
        <item x="194"/>
        <item x="783"/>
        <item x="375"/>
        <item x="504"/>
        <item x="171"/>
        <item x="49"/>
        <item x="251"/>
        <item x="204"/>
        <item x="629"/>
        <item x="87"/>
        <item x="229"/>
        <item x="523"/>
        <item x="578"/>
        <item x="151"/>
        <item x="70"/>
        <item x="501"/>
        <item x="201"/>
        <item x="195"/>
        <item x="75"/>
        <item x="574"/>
        <item x="709"/>
        <item x="130"/>
        <item x="289"/>
        <item x="67"/>
        <item x="774"/>
        <item x="38"/>
        <item x="432"/>
        <item x="225"/>
        <item x="607"/>
        <item x="122"/>
        <item x="206"/>
        <item x="197"/>
        <item x="782"/>
        <item x="747"/>
        <item x="29"/>
        <item x="366"/>
        <item x="1"/>
        <item x="137"/>
        <item x="597"/>
        <item x="256"/>
        <item x="450"/>
        <item x="749"/>
        <item x="568"/>
        <item x="367"/>
        <item x="588"/>
        <item x="172"/>
        <item x="639"/>
        <item x="459"/>
        <item x="155"/>
        <item x="119"/>
        <item x="596"/>
        <item x="185"/>
        <item x="443"/>
        <item x="587"/>
        <item x="127"/>
        <item x="693"/>
        <item x="58"/>
        <item x="261"/>
        <item x="284"/>
        <item x="64"/>
        <item x="233"/>
        <item x="66"/>
        <item x="174"/>
        <item x="511"/>
        <item x="552"/>
        <item x="280"/>
        <item x="491"/>
        <item x="72"/>
        <item x="19"/>
        <item x="253"/>
        <item x="207"/>
        <item x="125"/>
        <item x="165"/>
        <item x="683"/>
        <item x="404"/>
        <item x="483"/>
        <item x="34"/>
        <item x="21"/>
        <item x="169"/>
        <item x="672"/>
        <item x="638"/>
        <item x="412"/>
        <item x="627"/>
        <item x="731"/>
        <item x="330"/>
        <item x="668"/>
        <item x="364"/>
        <item x="580"/>
        <item x="224"/>
        <item x="606"/>
        <item x="531"/>
        <item x="572"/>
        <item x="339"/>
        <item x="714"/>
        <item x="697"/>
        <item x="187"/>
        <item x="480"/>
        <item x="301"/>
        <item x="248"/>
        <item x="175"/>
        <item x="661"/>
        <item x="526"/>
        <item x="86"/>
        <item x="650"/>
        <item x="671"/>
        <item x="258"/>
        <item x="583"/>
        <item x="215"/>
        <item x="662"/>
        <item x="150"/>
        <item x="667"/>
        <item x="467"/>
        <item x="682"/>
        <item x="779"/>
        <item x="146"/>
        <item x="664"/>
        <item x="140"/>
        <item x="106"/>
        <item x="166"/>
        <item x="65"/>
        <item x="557"/>
        <item x="255"/>
        <item x="68"/>
        <item x="522"/>
        <item x="73"/>
        <item x="234"/>
        <item x="26"/>
        <item x="649"/>
        <item x="51"/>
        <item x="615"/>
        <item x="453"/>
        <item x="129"/>
        <item x="394"/>
        <item x="109"/>
        <item x="95"/>
        <item x="608"/>
        <item x="440"/>
        <item x="519"/>
        <item x="270"/>
        <item x="107"/>
        <item x="468"/>
        <item x="704"/>
        <item x="218"/>
        <item x="326"/>
        <item x="266"/>
        <item x="729"/>
        <item x="264"/>
        <item x="310"/>
        <item x="205"/>
        <item x="188"/>
        <item x="644"/>
        <item x="351"/>
        <item x="7"/>
        <item x="325"/>
        <item x="751"/>
        <item x="544"/>
        <item x="705"/>
        <item x="435"/>
        <item x="456"/>
        <item x="235"/>
        <item x="636"/>
        <item x="530"/>
        <item x="660"/>
        <item x="562"/>
        <item x="237"/>
        <item x="641"/>
        <item x="293"/>
        <item x="465"/>
        <item x="98"/>
        <item x="85"/>
        <item x="469"/>
        <item x="84"/>
        <item x="161"/>
        <item x="502"/>
        <item x="604"/>
        <item x="515"/>
        <item x="655"/>
        <item x="461"/>
        <item x="323"/>
        <item x="426"/>
        <item x="376"/>
        <item x="372"/>
        <item x="665"/>
        <item x="471"/>
        <item x="305"/>
        <item x="532"/>
        <item x="91"/>
        <item x="136"/>
        <item x="476"/>
        <item x="647"/>
        <item x="100"/>
        <item x="14"/>
        <item x="245"/>
        <item x="263"/>
        <item x="198"/>
        <item x="113"/>
        <item x="760"/>
        <item x="352"/>
        <item x="189"/>
        <item x="382"/>
        <item x="397"/>
        <item x="579"/>
        <item x="254"/>
        <item x="481"/>
        <item x="610"/>
        <item x="28"/>
        <item x="45"/>
        <item x="689"/>
        <item x="276"/>
        <item x="743"/>
        <item x="716"/>
        <item x="142"/>
        <item x="374"/>
        <item x="752"/>
        <item x="688"/>
        <item x="262"/>
        <item x="259"/>
        <item x="541"/>
        <item x="0"/>
        <item x="96"/>
        <item x="342"/>
        <item x="506"/>
        <item x="78"/>
        <item x="365"/>
        <item x="559"/>
        <item x="191"/>
        <item x="356"/>
        <item x="298"/>
        <item x="592"/>
        <item x="384"/>
        <item x="101"/>
        <item x="584"/>
        <item x="437"/>
        <item x="741"/>
        <item x="118"/>
        <item x="181"/>
        <item x="105"/>
        <item x="102"/>
        <item x="377"/>
        <item x="279"/>
        <item x="184"/>
        <item x="277"/>
        <item x="707"/>
        <item x="43"/>
        <item x="670"/>
        <item x="500"/>
        <item x="283"/>
        <item x="336"/>
        <item x="81"/>
        <item x="464"/>
        <item x="685"/>
        <item x="622"/>
        <item x="441"/>
        <item x="241"/>
        <item x="674"/>
        <item x="620"/>
        <item x="423"/>
        <item x="595"/>
        <item x="761"/>
        <item x="763"/>
        <item x="449"/>
        <item x="99"/>
        <item x="602"/>
        <item x="475"/>
        <item x="623"/>
        <item x="657"/>
        <item x="736"/>
        <item x="8"/>
        <item x="416"/>
        <item x="40"/>
        <item x="321"/>
        <item x="381"/>
        <item x="74"/>
        <item x="708"/>
        <item x="718"/>
        <item x="15"/>
        <item x="309"/>
        <item x="341"/>
        <item x="517"/>
        <item x="413"/>
        <item x="652"/>
        <item x="675"/>
        <item x="162"/>
        <item x="528"/>
        <item x="524"/>
        <item x="269"/>
        <item x="462"/>
        <item x="653"/>
        <item x="302"/>
        <item x="767"/>
        <item x="370"/>
        <item x="773"/>
        <item x="272"/>
        <item x="663"/>
        <item x="104"/>
        <item x="745"/>
        <item x="618"/>
        <item x="82"/>
        <item x="563"/>
        <item x="295"/>
        <item x="616"/>
        <item x="424"/>
        <item x="357"/>
        <item x="417"/>
        <item x="550"/>
        <item x="314"/>
        <item x="503"/>
        <item x="586"/>
        <item x="332"/>
        <item x="217"/>
        <item x="589"/>
        <item x="762"/>
        <item x="691"/>
        <item x="666"/>
        <item x="393"/>
        <item x="278"/>
        <item x="313"/>
        <item x="296"/>
        <item x="179"/>
        <item x="286"/>
        <item x="451"/>
        <item x="626"/>
        <item x="425"/>
        <item x="539"/>
        <item x="739"/>
        <item x="419"/>
        <item x="621"/>
        <item x="582"/>
        <item x="628"/>
        <item x="362"/>
        <item x="148"/>
        <item x="4"/>
        <item x="777"/>
        <item x="681"/>
        <item x="447"/>
        <item x="611"/>
        <item x="238"/>
        <item x="353"/>
        <item x="176"/>
        <item x="159"/>
        <item x="497"/>
        <item x="350"/>
        <item x="527"/>
        <item x="405"/>
        <item x="408"/>
        <item x="478"/>
        <item x="33"/>
        <item x="570"/>
        <item x="312"/>
        <item x="558"/>
        <item x="493"/>
        <item x="654"/>
        <item x="139"/>
        <item x="540"/>
        <item x="720"/>
        <item x="324"/>
        <item x="448"/>
        <item x="575"/>
        <item x="489"/>
        <item x="642"/>
        <item x="317"/>
        <item x="684"/>
        <item x="509"/>
        <item x="318"/>
        <item x="758"/>
        <item x="182"/>
        <item x="363"/>
        <item x="226"/>
        <item x="634"/>
        <item x="601"/>
        <item x="403"/>
        <item x="712"/>
        <item x="543"/>
        <item x="247"/>
        <item x="60"/>
        <item x="338"/>
        <item x="327"/>
        <item x="599"/>
        <item x="132"/>
        <item x="422"/>
        <item x="275"/>
        <item x="134"/>
        <item x="211"/>
        <item x="738"/>
        <item x="343"/>
        <item x="756"/>
        <item x="600"/>
        <item x="637"/>
        <item x="721"/>
        <item x="484"/>
        <item x="547"/>
        <item x="646"/>
        <item x="347"/>
        <item x="513"/>
        <item x="249"/>
        <item x="673"/>
        <item x="243"/>
        <item x="299"/>
        <item x="6"/>
        <item x="754"/>
        <item x="744"/>
        <item x="727"/>
        <item x="769"/>
        <item x="288"/>
        <item x="715"/>
        <item x="658"/>
        <item x="581"/>
        <item x="111"/>
        <item x="311"/>
        <item x="734"/>
        <item x="679"/>
        <item x="438"/>
        <item x="573"/>
        <item x="297"/>
        <item x="676"/>
        <item x="730"/>
        <item x="430"/>
        <item x="775"/>
        <item x="545"/>
        <item x="361"/>
        <item x="732"/>
        <item x="415"/>
        <item x="538"/>
        <item x="533"/>
        <item x="334"/>
        <item x="163"/>
        <item x="452"/>
        <item x="355"/>
        <item x="551"/>
        <item x="512"/>
        <item x="12"/>
        <item x="728"/>
        <item x="331"/>
        <item x="55"/>
        <item x="455"/>
        <item x="193"/>
        <item x="216"/>
        <item x="555"/>
        <item x="300"/>
        <item x="3"/>
        <item x="577"/>
        <item x="340"/>
        <item x="490"/>
        <item x="460"/>
        <item x="678"/>
        <item x="307"/>
        <item x="260"/>
        <item x="594"/>
        <item x="409"/>
        <item x="757"/>
        <item x="395"/>
        <item x="306"/>
        <item x="410"/>
        <item x="713"/>
        <item x="619"/>
        <item x="564"/>
        <item x="157"/>
        <item x="635"/>
        <item x="485"/>
        <item x="167"/>
        <item x="17"/>
        <item x="525"/>
        <item x="240"/>
        <item x="535"/>
        <item x="380"/>
        <item x="209"/>
        <item x="385"/>
        <item x="180"/>
        <item x="567"/>
        <item x="605"/>
        <item x="470"/>
        <item x="632"/>
        <item x="624"/>
        <item x="694"/>
        <item x="518"/>
        <item x="765"/>
        <item x="537"/>
        <item x="505"/>
        <item x="203"/>
        <item x="725"/>
        <item x="686"/>
        <item x="520"/>
        <item x="431"/>
        <item x="561"/>
        <item x="173"/>
        <item t="default"/>
      </items>
    </pivotField>
    <pivotField showAll="0"/>
    <pivotField axis="axisRow" dataField="1" showAll="0">
      <items count="14">
        <item x="4"/>
        <item x="1"/>
        <item x="10"/>
        <item x="2"/>
        <item x="9"/>
        <item x="7"/>
        <item x="5"/>
        <item x="12"/>
        <item x="0"/>
        <item x="11"/>
        <item x="3"/>
        <item x="6"/>
        <item x="8"/>
        <item t="default"/>
      </items>
    </pivotField>
    <pivotField axis="axisCol" showAll="0">
      <items count="11">
        <item x="4"/>
        <item x="1"/>
        <item x="2"/>
        <item x="6"/>
        <item x="5"/>
        <item x="7"/>
        <item x="0"/>
        <item x="3"/>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4">
    <i>
      <x/>
    </i>
    <i>
      <x v="1"/>
    </i>
    <i>
      <x v="2"/>
    </i>
    <i>
      <x v="3"/>
    </i>
    <i>
      <x v="4"/>
    </i>
    <i>
      <x v="5"/>
    </i>
    <i>
      <x v="6"/>
    </i>
    <i>
      <x v="7"/>
    </i>
    <i>
      <x v="8"/>
    </i>
    <i>
      <x v="9"/>
    </i>
    <i>
      <x v="10"/>
    </i>
    <i>
      <x v="11"/>
    </i>
    <i>
      <x v="12"/>
    </i>
    <i t="grand">
      <x/>
    </i>
  </rowItems>
  <colFields count="1">
    <field x="10"/>
  </colFields>
  <colItems count="11">
    <i>
      <x/>
    </i>
    <i>
      <x v="1"/>
    </i>
    <i>
      <x v="2"/>
    </i>
    <i>
      <x v="3"/>
    </i>
    <i>
      <x v="4"/>
    </i>
    <i>
      <x v="5"/>
    </i>
    <i>
      <x v="6"/>
    </i>
    <i>
      <x v="7"/>
    </i>
    <i>
      <x v="8"/>
    </i>
    <i>
      <x v="9"/>
    </i>
    <i t="grand">
      <x/>
    </i>
  </colItems>
  <dataFields count="1">
    <dataField name="Count of ScreenW" fld="9" subtotal="count" baseField="3" baseItem="0"/>
  </dataFields>
  <chartFormats count="30">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0" format="7" series="1">
      <pivotArea type="data" outline="0" fieldPosition="0">
        <references count="2">
          <reference field="4294967294" count="1" selected="0">
            <x v="0"/>
          </reference>
          <reference field="10" count="1" selected="0">
            <x v="7"/>
          </reference>
        </references>
      </pivotArea>
    </chartFormat>
    <chartFormat chart="0" format="8" series="1">
      <pivotArea type="data" outline="0" fieldPosition="0">
        <references count="2">
          <reference field="4294967294" count="1" selected="0">
            <x v="0"/>
          </reference>
          <reference field="10" count="1" selected="0">
            <x v="8"/>
          </reference>
        </references>
      </pivotArea>
    </chartFormat>
    <chartFormat chart="0" format="9" series="1">
      <pivotArea type="data" outline="0" fieldPosition="0">
        <references count="2">
          <reference field="4294967294" count="1" selected="0">
            <x v="0"/>
          </reference>
          <reference field="10" count="1" selected="0">
            <x v="9"/>
          </reference>
        </references>
      </pivotArea>
    </chartFormat>
    <chartFormat chart="5" format="10" series="1">
      <pivotArea type="data" outline="0" fieldPosition="0">
        <references count="2">
          <reference field="4294967294" count="1" selected="0">
            <x v="0"/>
          </reference>
          <reference field="10" count="1" selected="0">
            <x v="0"/>
          </reference>
        </references>
      </pivotArea>
    </chartFormat>
    <chartFormat chart="5" format="11" series="1">
      <pivotArea type="data" outline="0" fieldPosition="0">
        <references count="2">
          <reference field="4294967294" count="1" selected="0">
            <x v="0"/>
          </reference>
          <reference field="10" count="1" selected="0">
            <x v="1"/>
          </reference>
        </references>
      </pivotArea>
    </chartFormat>
    <chartFormat chart="5" format="12" series="1">
      <pivotArea type="data" outline="0" fieldPosition="0">
        <references count="2">
          <reference field="4294967294" count="1" selected="0">
            <x v="0"/>
          </reference>
          <reference field="10" count="1" selected="0">
            <x v="2"/>
          </reference>
        </references>
      </pivotArea>
    </chartFormat>
    <chartFormat chart="5" format="13" series="1">
      <pivotArea type="data" outline="0" fieldPosition="0">
        <references count="2">
          <reference field="4294967294" count="1" selected="0">
            <x v="0"/>
          </reference>
          <reference field="10" count="1" selected="0">
            <x v="3"/>
          </reference>
        </references>
      </pivotArea>
    </chartFormat>
    <chartFormat chart="5" format="14" series="1">
      <pivotArea type="data" outline="0" fieldPosition="0">
        <references count="2">
          <reference field="4294967294" count="1" selected="0">
            <x v="0"/>
          </reference>
          <reference field="10" count="1" selected="0">
            <x v="4"/>
          </reference>
        </references>
      </pivotArea>
    </chartFormat>
    <chartFormat chart="5" format="15" series="1">
      <pivotArea type="data" outline="0" fieldPosition="0">
        <references count="2">
          <reference field="4294967294" count="1" selected="0">
            <x v="0"/>
          </reference>
          <reference field="10" count="1" selected="0">
            <x v="5"/>
          </reference>
        </references>
      </pivotArea>
    </chartFormat>
    <chartFormat chart="5" format="16" series="1">
      <pivotArea type="data" outline="0" fieldPosition="0">
        <references count="2">
          <reference field="4294967294" count="1" selected="0">
            <x v="0"/>
          </reference>
          <reference field="10" count="1" selected="0">
            <x v="6"/>
          </reference>
        </references>
      </pivotArea>
    </chartFormat>
    <chartFormat chart="5" format="17" series="1">
      <pivotArea type="data" outline="0" fieldPosition="0">
        <references count="2">
          <reference field="4294967294" count="1" selected="0">
            <x v="0"/>
          </reference>
          <reference field="10" count="1" selected="0">
            <x v="7"/>
          </reference>
        </references>
      </pivotArea>
    </chartFormat>
    <chartFormat chart="5" format="18" series="1">
      <pivotArea type="data" outline="0" fieldPosition="0">
        <references count="2">
          <reference field="4294967294" count="1" selected="0">
            <x v="0"/>
          </reference>
          <reference field="10" count="1" selected="0">
            <x v="8"/>
          </reference>
        </references>
      </pivotArea>
    </chartFormat>
    <chartFormat chart="5" format="19" series="1">
      <pivotArea type="data" outline="0" fieldPosition="0">
        <references count="2">
          <reference field="4294967294" count="1" selected="0">
            <x v="0"/>
          </reference>
          <reference field="10" count="1" selected="0">
            <x v="9"/>
          </reference>
        </references>
      </pivotArea>
    </chartFormat>
    <chartFormat chart="6" format="20" series="1">
      <pivotArea type="data" outline="0" fieldPosition="0">
        <references count="2">
          <reference field="4294967294" count="1" selected="0">
            <x v="0"/>
          </reference>
          <reference field="10" count="1" selected="0">
            <x v="0"/>
          </reference>
        </references>
      </pivotArea>
    </chartFormat>
    <chartFormat chart="6" format="21" series="1">
      <pivotArea type="data" outline="0" fieldPosition="0">
        <references count="2">
          <reference field="4294967294" count="1" selected="0">
            <x v="0"/>
          </reference>
          <reference field="10" count="1" selected="0">
            <x v="1"/>
          </reference>
        </references>
      </pivotArea>
    </chartFormat>
    <chartFormat chart="6" format="22" series="1">
      <pivotArea type="data" outline="0" fieldPosition="0">
        <references count="2">
          <reference field="4294967294" count="1" selected="0">
            <x v="0"/>
          </reference>
          <reference field="10" count="1" selected="0">
            <x v="2"/>
          </reference>
        </references>
      </pivotArea>
    </chartFormat>
    <chartFormat chart="6" format="23" series="1">
      <pivotArea type="data" outline="0" fieldPosition="0">
        <references count="2">
          <reference field="4294967294" count="1" selected="0">
            <x v="0"/>
          </reference>
          <reference field="10" count="1" selected="0">
            <x v="3"/>
          </reference>
        </references>
      </pivotArea>
    </chartFormat>
    <chartFormat chart="6" format="24" series="1">
      <pivotArea type="data" outline="0" fieldPosition="0">
        <references count="2">
          <reference field="4294967294" count="1" selected="0">
            <x v="0"/>
          </reference>
          <reference field="10" count="1" selected="0">
            <x v="4"/>
          </reference>
        </references>
      </pivotArea>
    </chartFormat>
    <chartFormat chart="6" format="25" series="1">
      <pivotArea type="data" outline="0" fieldPosition="0">
        <references count="2">
          <reference field="4294967294" count="1" selected="0">
            <x v="0"/>
          </reference>
          <reference field="10" count="1" selected="0">
            <x v="5"/>
          </reference>
        </references>
      </pivotArea>
    </chartFormat>
    <chartFormat chart="6" format="26" series="1">
      <pivotArea type="data" outline="0" fieldPosition="0">
        <references count="2">
          <reference field="4294967294" count="1" selected="0">
            <x v="0"/>
          </reference>
          <reference field="10" count="1" selected="0">
            <x v="6"/>
          </reference>
        </references>
      </pivotArea>
    </chartFormat>
    <chartFormat chart="6" format="27" series="1">
      <pivotArea type="data" outline="0" fieldPosition="0">
        <references count="2">
          <reference field="4294967294" count="1" selected="0">
            <x v="0"/>
          </reference>
          <reference field="10" count="1" selected="0">
            <x v="7"/>
          </reference>
        </references>
      </pivotArea>
    </chartFormat>
    <chartFormat chart="6" format="28" series="1">
      <pivotArea type="data" outline="0" fieldPosition="0">
        <references count="2">
          <reference field="4294967294" count="1" selected="0">
            <x v="0"/>
          </reference>
          <reference field="10" count="1" selected="0">
            <x v="8"/>
          </reference>
        </references>
      </pivotArea>
    </chartFormat>
    <chartFormat chart="6" format="29" series="1">
      <pivotArea type="data" outline="0" fieldPosition="0">
        <references count="2">
          <reference field="4294967294" count="1" selected="0">
            <x v="0"/>
          </reference>
          <reference field="1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A44ABE1-6A0F-40AE-8906-D63C46ED36B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K23" firstHeaderRow="1" firstDataRow="2" firstDataCol="1"/>
  <pivotFields count="25">
    <pivotField axis="axisRow" showAll="0">
      <items count="21">
        <item x="0"/>
        <item x="1"/>
        <item x="2"/>
        <item x="3"/>
        <item x="4"/>
        <item x="5"/>
        <item x="6"/>
        <item x="7"/>
        <item x="8"/>
        <item x="9"/>
        <item x="10"/>
        <item x="11"/>
        <item x="12"/>
        <item x="13"/>
        <item x="19"/>
        <item x="14"/>
        <item x="15"/>
        <item x="16"/>
        <item x="17"/>
        <item x="18"/>
        <item t="default"/>
      </items>
    </pivotField>
    <pivotField showAll="0">
      <items count="577">
        <item x="357"/>
        <item x="286"/>
        <item x="574"/>
        <item x="192"/>
        <item x="328"/>
        <item x="519"/>
        <item x="395"/>
        <item x="35"/>
        <item x="456"/>
        <item x="351"/>
        <item x="331"/>
        <item x="140"/>
        <item x="63"/>
        <item x="122"/>
        <item x="555"/>
        <item x="236"/>
        <item x="543"/>
        <item x="256"/>
        <item x="218"/>
        <item x="450"/>
        <item x="513"/>
        <item x="81"/>
        <item x="14"/>
        <item x="96"/>
        <item x="264"/>
        <item x="64"/>
        <item x="521"/>
        <item x="195"/>
        <item x="207"/>
        <item x="278"/>
        <item x="550"/>
        <item x="504"/>
        <item x="361"/>
        <item x="363"/>
        <item x="145"/>
        <item x="375"/>
        <item x="287"/>
        <item x="228"/>
        <item x="131"/>
        <item x="20"/>
        <item x="356"/>
        <item x="318"/>
        <item x="343"/>
        <item x="105"/>
        <item x="157"/>
        <item x="238"/>
        <item x="275"/>
        <item x="345"/>
        <item x="526"/>
        <item x="483"/>
        <item x="2"/>
        <item x="12"/>
        <item x="527"/>
        <item x="276"/>
        <item x="323"/>
        <item x="342"/>
        <item x="126"/>
        <item x="303"/>
        <item x="3"/>
        <item x="58"/>
        <item x="120"/>
        <item x="102"/>
        <item x="90"/>
        <item x="27"/>
        <item x="52"/>
        <item x="80"/>
        <item x="260"/>
        <item x="101"/>
        <item x="159"/>
        <item x="49"/>
        <item x="176"/>
        <item x="117"/>
        <item x="544"/>
        <item x="484"/>
        <item x="569"/>
        <item x="461"/>
        <item x="233"/>
        <item x="498"/>
        <item x="446"/>
        <item x="133"/>
        <item x="339"/>
        <item x="523"/>
        <item x="520"/>
        <item x="533"/>
        <item x="565"/>
        <item x="114"/>
        <item x="397"/>
        <item x="546"/>
        <item x="312"/>
        <item x="293"/>
        <item x="496"/>
        <item x="347"/>
        <item x="502"/>
        <item x="226"/>
        <item x="480"/>
        <item x="420"/>
        <item x="444"/>
        <item x="155"/>
        <item x="426"/>
        <item x="349"/>
        <item x="258"/>
        <item x="537"/>
        <item x="337"/>
        <item x="78"/>
        <item x="19"/>
        <item x="547"/>
        <item x="281"/>
        <item x="193"/>
        <item x="177"/>
        <item x="95"/>
        <item x="182"/>
        <item x="87"/>
        <item x="167"/>
        <item x="464"/>
        <item x="261"/>
        <item x="272"/>
        <item x="430"/>
        <item x="84"/>
        <item x="65"/>
        <item x="146"/>
        <item x="421"/>
        <item x="170"/>
        <item x="320"/>
        <item x="364"/>
        <item x="138"/>
        <item x="368"/>
        <item x="225"/>
        <item x="545"/>
        <item x="542"/>
        <item x="389"/>
        <item x="50"/>
        <item x="56"/>
        <item x="57"/>
        <item x="283"/>
        <item x="181"/>
        <item x="310"/>
        <item x="156"/>
        <item x="83"/>
        <item x="211"/>
        <item x="45"/>
        <item x="266"/>
        <item x="424"/>
        <item x="500"/>
        <item x="566"/>
        <item x="103"/>
        <item x="169"/>
        <item x="503"/>
        <item x="89"/>
        <item x="429"/>
        <item x="554"/>
        <item x="94"/>
        <item x="212"/>
        <item x="165"/>
        <item x="556"/>
        <item x="387"/>
        <item x="401"/>
        <item x="553"/>
        <item x="324"/>
        <item x="48"/>
        <item x="178"/>
        <item x="336"/>
        <item x="517"/>
        <item x="69"/>
        <item x="433"/>
        <item x="549"/>
        <item x="522"/>
        <item x="187"/>
        <item x="329"/>
        <item x="427"/>
        <item x="425"/>
        <item x="338"/>
        <item x="524"/>
        <item x="386"/>
        <item x="534"/>
        <item x="488"/>
        <item x="305"/>
        <item x="77"/>
        <item x="499"/>
        <item x="541"/>
        <item x="37"/>
        <item x="422"/>
        <item x="486"/>
        <item x="311"/>
        <item x="478"/>
        <item x="493"/>
        <item x="147"/>
        <item x="292"/>
        <item x="294"/>
        <item x="106"/>
        <item x="235"/>
        <item x="340"/>
        <item x="317"/>
        <item x="385"/>
        <item x="301"/>
        <item x="194"/>
        <item x="21"/>
        <item x="491"/>
        <item x="161"/>
        <item x="307"/>
        <item x="67"/>
        <item x="257"/>
        <item x="185"/>
        <item x="54"/>
        <item x="166"/>
        <item x="8"/>
        <item x="51"/>
        <item x="296"/>
        <item x="29"/>
        <item x="123"/>
        <item x="113"/>
        <item x="152"/>
        <item x="227"/>
        <item x="516"/>
        <item x="428"/>
        <item x="418"/>
        <item x="201"/>
        <item x="240"/>
        <item x="253"/>
        <item x="40"/>
        <item x="492"/>
        <item x="168"/>
        <item x="200"/>
        <item x="439"/>
        <item x="326"/>
        <item x="479"/>
        <item x="291"/>
        <item x="237"/>
        <item x="298"/>
        <item x="184"/>
        <item x="6"/>
        <item x="34"/>
        <item x="411"/>
        <item x="47"/>
        <item x="360"/>
        <item x="13"/>
        <item x="79"/>
        <item x="469"/>
        <item x="15"/>
        <item x="91"/>
        <item x="482"/>
        <item x="99"/>
        <item x="408"/>
        <item x="22"/>
        <item x="485"/>
        <item x="309"/>
        <item x="366"/>
        <item x="92"/>
        <item x="74"/>
        <item x="25"/>
        <item x="452"/>
        <item x="28"/>
        <item x="558"/>
        <item x="440"/>
        <item x="390"/>
        <item x="112"/>
        <item x="409"/>
        <item x="128"/>
        <item x="515"/>
        <item x="341"/>
        <item x="220"/>
        <item x="247"/>
        <item x="18"/>
        <item x="304"/>
        <item x="394"/>
        <item x="219"/>
        <item x="398"/>
        <item x="490"/>
        <item x="330"/>
        <item x="302"/>
        <item x="223"/>
        <item x="124"/>
        <item x="267"/>
        <item x="16"/>
        <item x="376"/>
        <item x="244"/>
        <item x="190"/>
        <item x="501"/>
        <item x="245"/>
        <item x="472"/>
        <item x="551"/>
        <item x="327"/>
        <item x="11"/>
        <item x="118"/>
        <item x="215"/>
        <item x="206"/>
        <item x="454"/>
        <item x="284"/>
        <item x="7"/>
        <item x="1"/>
        <item x="0"/>
        <item x="104"/>
        <item x="109"/>
        <item x="370"/>
        <item x="403"/>
        <item x="463"/>
        <item x="136"/>
        <item x="481"/>
        <item x="369"/>
        <item x="299"/>
        <item x="512"/>
        <item x="232"/>
        <item x="270"/>
        <item x="62"/>
        <item x="242"/>
        <item x="295"/>
        <item x="396"/>
        <item x="434"/>
        <item x="224"/>
        <item x="198"/>
        <item x="115"/>
        <item x="66"/>
        <item x="570"/>
        <item x="535"/>
        <item x="525"/>
        <item x="55"/>
        <item x="538"/>
        <item x="335"/>
        <item x="229"/>
        <item x="529"/>
        <item x="470"/>
        <item x="413"/>
        <item x="466"/>
        <item x="447"/>
        <item x="246"/>
        <item x="509"/>
        <item x="250"/>
        <item x="423"/>
        <item x="412"/>
        <item x="465"/>
        <item x="321"/>
        <item x="125"/>
        <item x="214"/>
        <item x="445"/>
        <item x="453"/>
        <item x="442"/>
        <item x="350"/>
        <item x="202"/>
        <item x="234"/>
        <item x="203"/>
        <item x="119"/>
        <item x="160"/>
        <item x="210"/>
        <item x="362"/>
        <item x="388"/>
        <item x="239"/>
        <item x="373"/>
        <item x="130"/>
        <item x="393"/>
        <item x="33"/>
        <item x="53"/>
        <item x="23"/>
        <item x="17"/>
        <item x="173"/>
        <item x="221"/>
        <item x="443"/>
        <item x="314"/>
        <item x="381"/>
        <item x="449"/>
        <item x="392"/>
        <item x="404"/>
        <item x="322"/>
        <item x="141"/>
        <item x="489"/>
        <item x="135"/>
        <item x="487"/>
        <item x="251"/>
        <item x="383"/>
        <item x="142"/>
        <item x="564"/>
        <item x="540"/>
        <item x="407"/>
        <item x="560"/>
        <item x="505"/>
        <item x="536"/>
        <item x="462"/>
        <item x="319"/>
        <item x="559"/>
        <item x="405"/>
        <item x="497"/>
        <item x="402"/>
        <item x="164"/>
        <item x="121"/>
        <item x="510"/>
        <item x="204"/>
        <item x="419"/>
        <item x="451"/>
        <item x="205"/>
        <item x="30"/>
        <item x="265"/>
        <item x="86"/>
        <item x="277"/>
        <item x="313"/>
        <item x="289"/>
        <item x="358"/>
        <item x="269"/>
        <item x="153"/>
        <item x="548"/>
        <item x="471"/>
        <item x="460"/>
        <item x="508"/>
        <item x="73"/>
        <item x="76"/>
        <item x="60"/>
        <item x="279"/>
        <item x="571"/>
        <item x="528"/>
        <item x="186"/>
        <item x="43"/>
        <item x="46"/>
        <item x="5"/>
        <item x="111"/>
        <item x="308"/>
        <item x="448"/>
        <item x="380"/>
        <item x="455"/>
        <item x="437"/>
        <item x="476"/>
        <item x="189"/>
        <item x="415"/>
        <item x="325"/>
        <item x="367"/>
        <item x="290"/>
        <item x="400"/>
        <item x="432"/>
        <item x="468"/>
        <item x="473"/>
        <item x="384"/>
        <item x="431"/>
        <item x="306"/>
        <item x="332"/>
        <item x="172"/>
        <item x="271"/>
        <item x="85"/>
        <item x="248"/>
        <item x="208"/>
        <item x="562"/>
        <item x="209"/>
        <item x="477"/>
        <item x="254"/>
        <item x="514"/>
        <item x="382"/>
        <item x="216"/>
        <item x="354"/>
        <item x="467"/>
        <item x="282"/>
        <item x="372"/>
        <item x="355"/>
        <item x="243"/>
        <item x="70"/>
        <item x="217"/>
        <item x="230"/>
        <item x="458"/>
        <item x="154"/>
        <item x="151"/>
        <item x="252"/>
        <item x="231"/>
        <item x="72"/>
        <item x="414"/>
        <item x="297"/>
        <item x="174"/>
        <item x="348"/>
        <item x="378"/>
        <item x="436"/>
        <item x="532"/>
        <item x="41"/>
        <item x="68"/>
        <item x="179"/>
        <item x="457"/>
        <item x="82"/>
        <item x="93"/>
        <item x="346"/>
        <item x="507"/>
        <item x="518"/>
        <item x="539"/>
        <item x="399"/>
        <item x="116"/>
        <item x="531"/>
        <item x="494"/>
        <item x="511"/>
        <item x="475"/>
        <item x="352"/>
        <item x="359"/>
        <item x="107"/>
        <item x="365"/>
        <item x="199"/>
        <item x="180"/>
        <item x="353"/>
        <item x="274"/>
        <item x="44"/>
        <item x="333"/>
        <item x="300"/>
        <item x="280"/>
        <item x="315"/>
        <item x="288"/>
        <item x="158"/>
        <item x="150"/>
        <item x="561"/>
        <item x="263"/>
        <item x="10"/>
        <item x="255"/>
        <item x="197"/>
        <item x="171"/>
        <item x="417"/>
        <item x="36"/>
        <item x="137"/>
        <item x="163"/>
        <item x="71"/>
        <item x="273"/>
        <item x="127"/>
        <item x="506"/>
        <item x="149"/>
        <item x="144"/>
        <item x="132"/>
        <item x="39"/>
        <item x="262"/>
        <item x="143"/>
        <item x="552"/>
        <item x="24"/>
        <item x="88"/>
        <item x="183"/>
        <item x="410"/>
        <item x="563"/>
        <item x="416"/>
        <item x="316"/>
        <item x="241"/>
        <item x="38"/>
        <item x="61"/>
        <item x="222"/>
        <item x="26"/>
        <item x="371"/>
        <item x="530"/>
        <item x="575"/>
        <item x="100"/>
        <item x="134"/>
        <item x="572"/>
        <item x="75"/>
        <item x="379"/>
        <item x="31"/>
        <item x="435"/>
        <item x="9"/>
        <item x="110"/>
        <item x="196"/>
        <item x="567"/>
        <item x="573"/>
        <item x="474"/>
        <item x="391"/>
        <item x="97"/>
        <item x="438"/>
        <item x="334"/>
        <item x="148"/>
        <item x="344"/>
        <item x="374"/>
        <item x="495"/>
        <item x="139"/>
        <item x="108"/>
        <item x="32"/>
        <item x="188"/>
        <item x="129"/>
        <item x="285"/>
        <item x="441"/>
        <item x="213"/>
        <item x="98"/>
        <item x="42"/>
        <item x="568"/>
        <item x="459"/>
        <item x="557"/>
        <item x="406"/>
        <item x="377"/>
        <item x="249"/>
        <item x="191"/>
        <item x="175"/>
        <item x="59"/>
        <item x="4"/>
        <item x="268"/>
        <item x="259"/>
        <item x="162"/>
        <item t="default"/>
      </items>
    </pivotField>
    <pivotField showAll="0"/>
    <pivotField numFmtId="12" showAll="0"/>
    <pivotField showAll="0"/>
    <pivotField axis="axisCol" showAll="0">
      <items count="10">
        <item x="5"/>
        <item x="7"/>
        <item x="4"/>
        <item x="3"/>
        <item x="0"/>
        <item x="1"/>
        <item x="2"/>
        <item x="6"/>
        <item x="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5"/>
  </colFields>
  <colItems count="10">
    <i>
      <x/>
    </i>
    <i>
      <x v="1"/>
    </i>
    <i>
      <x v="2"/>
    </i>
    <i>
      <x v="3"/>
    </i>
    <i>
      <x v="4"/>
    </i>
    <i>
      <x v="5"/>
    </i>
    <i>
      <x v="6"/>
    </i>
    <i>
      <x v="7"/>
    </i>
    <i>
      <x v="8"/>
    </i>
    <i t="grand">
      <x/>
    </i>
  </colItems>
  <dataFields count="1">
    <dataField name="Sum of Price_euros" fld="7" baseField="0" baseItem="0"/>
  </dataFields>
  <chartFormats count="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2">
          <reference field="4294967294" count="1" selected="0">
            <x v="0"/>
          </reference>
          <reference field="5" count="1" selected="0">
            <x v="7"/>
          </reference>
        </references>
      </pivotArea>
    </chartFormat>
    <chartFormat chart="0" format="8" series="1">
      <pivotArea type="data" outline="0" fieldPosition="0">
        <references count="2">
          <reference field="4294967294" count="1" selected="0">
            <x v="0"/>
          </reference>
          <reference field="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76CDB9-AC9E-48DA-9D46-59C78024ADE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B22" firstHeaderRow="1" firstDataRow="1" firstDataCol="1"/>
  <pivotFields count="25">
    <pivotField axis="axisRow" showAll="0" sortType="descending">
      <items count="21">
        <item x="0"/>
        <item x="1"/>
        <item x="2"/>
        <item x="3"/>
        <item x="4"/>
        <item x="5"/>
        <item x="6"/>
        <item x="7"/>
        <item x="8"/>
        <item x="9"/>
        <item x="10"/>
        <item x="11"/>
        <item x="12"/>
        <item x="13"/>
        <item x="19"/>
        <item x="14"/>
        <item x="15"/>
        <item x="16"/>
        <item x="17"/>
        <item x="18"/>
        <item t="default"/>
      </items>
      <autoSortScope>
        <pivotArea dataOnly="0" outline="0" fieldPosition="0">
          <references count="1">
            <reference field="4294967294" count="1" selected="0">
              <x v="0"/>
            </reference>
          </references>
        </pivotArea>
      </autoSortScope>
    </pivotField>
    <pivotField showAll="0"/>
    <pivotField showAll="0"/>
    <pivotField numFmtId="12"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1">
    <i>
      <x v="6"/>
    </i>
    <i>
      <x v="19"/>
    </i>
    <i>
      <x v="10"/>
    </i>
    <i>
      <x v="3"/>
    </i>
    <i>
      <x v="14"/>
    </i>
    <i>
      <x v="4"/>
    </i>
    <i>
      <x v="13"/>
    </i>
    <i>
      <x v="9"/>
    </i>
    <i>
      <x v="15"/>
    </i>
    <i>
      <x v="7"/>
    </i>
    <i>
      <x v="11"/>
    </i>
    <i>
      <x v="16"/>
    </i>
    <i>
      <x v="8"/>
    </i>
    <i>
      <x v="17"/>
    </i>
    <i>
      <x v="2"/>
    </i>
    <i>
      <x v="18"/>
    </i>
    <i>
      <x/>
    </i>
    <i>
      <x v="5"/>
    </i>
    <i>
      <x v="1"/>
    </i>
    <i>
      <x v="12"/>
    </i>
    <i t="grand">
      <x/>
    </i>
  </rowItems>
  <colItems count="1">
    <i/>
  </colItems>
  <dataFields count="1">
    <dataField name="Average of Price_euros" fld="7" subtotal="average" baseField="0" baseItem="0"/>
  </dataFields>
  <chartFormats count="1">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2E1B6A-B15C-4A7B-9072-0159B0F49544}" name="Table1" displayName="Table1" ref="A1:Y1276" totalsRowShown="0" headerRowDxfId="10">
  <autoFilter ref="A1:Y1276" xr:uid="{C02E1B6A-B15C-4A7B-9072-0159B0F49544}"/>
  <tableColumns count="25">
    <tableColumn id="1" xr3:uid="{28A4A83D-F742-4B1D-9D1D-3F9E1793ABDB}" name="Company" dataDxfId="9">
      <calculatedColumnFormula>_xlfn.IFNA(VLOOKUP(laptop_lookup!A1,laptop_lookup!A:B,2,FALSE), "Not Found")</calculatedColumnFormula>
    </tableColumn>
    <tableColumn id="2" xr3:uid="{71D02E74-3DDD-4B08-9026-24FAAEA80DD4}" name="Product"/>
    <tableColumn id="3" xr3:uid="{7CE258A1-FAE3-4A8C-921A-F2D926668A31}" name="TypeName"/>
    <tableColumn id="4" xr3:uid="{EC323B91-D28F-4A63-9B63-C88C4F94AF9C}" name="Inches" dataDxfId="8"/>
    <tableColumn id="5" xr3:uid="{8188BF1F-3684-4E12-AD8A-7420B4F259F2}" name="Ram"/>
    <tableColumn id="6" xr3:uid="{D576FBB4-69B6-4194-9D14-9480915812A5}" name="OS"/>
    <tableColumn id="7" xr3:uid="{4FC3D66A-BF10-45CA-B8F8-D4363674E5BA}" name="Weight"/>
    <tableColumn id="8" xr3:uid="{21BA0E11-0D2E-4854-9ED2-2CBA2F3FAEB6}" name="Price_euros"/>
    <tableColumn id="9" xr3:uid="{E866000E-DDBA-4FAC-A349-61429AD7D12A}" name="Screen"/>
    <tableColumn id="10" xr3:uid="{F588E4B6-511A-4C2B-9B7D-F31F401099A4}" name="ScreenW"/>
    <tableColumn id="11" xr3:uid="{856CDD57-8BD5-4C8C-A828-76E6755BD10E}" name="ScreenH"/>
    <tableColumn id="12" xr3:uid="{BE5010BE-B423-441E-B5F2-014392A3EF24}" name="Pixels" dataDxfId="7">
      <calculatedColumnFormula>Table1[[#This Row],[ScreenW]]*Table1[[#This Row],[ScreenH]]</calculatedColumnFormula>
    </tableColumn>
    <tableColumn id="13" xr3:uid="{3BE8ED8B-EBA2-49EF-B6A3-6463C1EE0B68}" name="Touchscreen"/>
    <tableColumn id="14" xr3:uid="{8E33E0FD-6070-4E76-AD8A-0E0B8932B152}" name="Touchscreen2" dataDxfId="6">
      <calculatedColumnFormula>IF(Table1[[#This Row],[Touchscreen]]="No",0,1)</calculatedColumnFormula>
    </tableColumn>
    <tableColumn id="15" xr3:uid="{6C199BA8-1CD4-40C0-9BDB-036D237C7102}" name="IPSpanel"/>
    <tableColumn id="16" xr3:uid="{0F53CCAD-E5C0-41A9-89E0-6D0C84B85FBC}" name="RetinaDisplay"/>
    <tableColumn id="17" xr3:uid="{89167D7A-6B61-4AC2-904F-776DA8EADF47}" name="CPU_company"/>
    <tableColumn id="18" xr3:uid="{2947FB65-C144-4CC2-BEF2-2EE5AC235D42}" name="CPU_freq"/>
    <tableColumn id="19" xr3:uid="{A9612C23-642E-4498-B344-B7D8D5B795F2}" name="CPU_model"/>
    <tableColumn id="20" xr3:uid="{02304859-D07D-4126-8E70-374A9DFDDAC7}" name="PrimaryStorage"/>
    <tableColumn id="21" xr3:uid="{86350B76-A260-4FC8-897C-DECE3A091242}" name="SecondaryStorage"/>
    <tableColumn id="22" xr3:uid="{BE52FBEB-E17A-4E22-BB55-96D3083F1BC4}" name="PrimaryStorageType"/>
    <tableColumn id="23" xr3:uid="{4992551E-DAE4-42B5-9E97-0E99FDEF9C47}" name="SecondaryStorageType"/>
    <tableColumn id="24" xr3:uid="{3BA27C95-DCEA-45FC-AEAE-7544196B87A4}" name="GPU_company"/>
    <tableColumn id="25" xr3:uid="{61C4665B-4BFE-46DF-8683-6CF2595CE33E}" name="GPU_mode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9B76-0ADF-4BCD-917C-18178BDEE702}">
  <dimension ref="A1:Y1276"/>
  <sheetViews>
    <sheetView topLeftCell="N1" workbookViewId="0">
      <selection sqref="A1:Y1"/>
    </sheetView>
  </sheetViews>
  <sheetFormatPr defaultRowHeight="14.5" x14ac:dyDescent="0.35"/>
  <cols>
    <col min="1" max="1" width="11.08984375" customWidth="1"/>
    <col min="2" max="2" width="9.54296875" customWidth="1"/>
    <col min="3" max="3" width="12" customWidth="1"/>
    <col min="4" max="4" width="8.7265625" style="3"/>
    <col min="6" max="6" width="14.81640625" customWidth="1"/>
    <col min="7" max="7" width="9.36328125" bestFit="1" customWidth="1"/>
    <col min="8" max="8" width="13" customWidth="1"/>
    <col min="9" max="9" width="10.36328125" bestFit="1" customWidth="1"/>
    <col min="10" max="11" width="10.453125" customWidth="1"/>
    <col min="13" max="13" width="13.90625" customWidth="1"/>
    <col min="14" max="14" width="14.90625" customWidth="1"/>
    <col min="15" max="15" width="10.36328125" customWidth="1"/>
    <col min="16" max="16" width="14.90625" customWidth="1"/>
    <col min="17" max="17" width="15.1796875" customWidth="1"/>
    <col min="18" max="18" width="10.90625" customWidth="1"/>
    <col min="19" max="19" width="12.81640625" customWidth="1"/>
    <col min="20" max="20" width="16" customWidth="1"/>
    <col min="21" max="21" width="18.453125" customWidth="1"/>
    <col min="22" max="22" width="20.08984375" customWidth="1"/>
    <col min="23" max="23" width="22.54296875" customWidth="1"/>
    <col min="24" max="24" width="15.1796875" customWidth="1"/>
    <col min="25" max="25" width="12.81640625" customWidth="1"/>
  </cols>
  <sheetData>
    <row r="1" spans="1:25" s="1" customFormat="1" x14ac:dyDescent="0.35">
      <c r="A1" s="1" t="s">
        <v>0</v>
      </c>
      <c r="B1" s="1" t="s">
        <v>1</v>
      </c>
      <c r="C1" s="1" t="s">
        <v>2</v>
      </c>
      <c r="D1" s="2" t="s">
        <v>3</v>
      </c>
      <c r="E1" s="1" t="s">
        <v>4</v>
      </c>
      <c r="F1" s="1" t="s">
        <v>5</v>
      </c>
      <c r="G1" s="1" t="s">
        <v>6</v>
      </c>
      <c r="H1" s="1" t="s">
        <v>7</v>
      </c>
      <c r="I1" s="1" t="s">
        <v>8</v>
      </c>
      <c r="J1" s="1" t="s">
        <v>9</v>
      </c>
      <c r="K1" s="1" t="s">
        <v>10</v>
      </c>
      <c r="L1" s="1" t="s">
        <v>901</v>
      </c>
      <c r="M1" s="1" t="s">
        <v>11</v>
      </c>
      <c r="N1" s="1" t="s">
        <v>902</v>
      </c>
      <c r="O1" s="1" t="s">
        <v>12</v>
      </c>
      <c r="P1" s="1" t="s">
        <v>13</v>
      </c>
      <c r="Q1" s="1" t="s">
        <v>14</v>
      </c>
      <c r="R1" s="1" t="s">
        <v>15</v>
      </c>
      <c r="S1" s="1" t="s">
        <v>16</v>
      </c>
      <c r="T1" s="1" t="s">
        <v>17</v>
      </c>
      <c r="U1" s="1" t="s">
        <v>18</v>
      </c>
      <c r="V1" s="1" t="s">
        <v>19</v>
      </c>
      <c r="W1" s="1" t="s">
        <v>20</v>
      </c>
      <c r="X1" s="1" t="s">
        <v>21</v>
      </c>
      <c r="Y1" s="1" t="s">
        <v>22</v>
      </c>
    </row>
    <row r="2" spans="1:25" x14ac:dyDescent="0.35">
      <c r="A2" t="str">
        <f>_xlfn.IFNA(VLOOKUP(laptop_lookup!A1,laptop_lookup!A:B,2,FALSE), "Not Found")</f>
        <v>Acer</v>
      </c>
      <c r="B2" t="s">
        <v>23</v>
      </c>
      <c r="C2" t="s">
        <v>24</v>
      </c>
      <c r="D2" s="3">
        <v>13.3</v>
      </c>
      <c r="E2">
        <v>8</v>
      </c>
      <c r="F2" t="s">
        <v>25</v>
      </c>
      <c r="G2">
        <v>1.37</v>
      </c>
      <c r="H2">
        <v>1339.69</v>
      </c>
      <c r="I2" t="s">
        <v>26</v>
      </c>
      <c r="J2">
        <v>2560</v>
      </c>
      <c r="K2">
        <v>1600</v>
      </c>
      <c r="L2">
        <f>Table1[[#This Row],[ScreenW]]*Table1[[#This Row],[ScreenH]]</f>
        <v>4096000</v>
      </c>
      <c r="M2" t="s">
        <v>27</v>
      </c>
      <c r="N2">
        <f>IF(Table1[[#This Row],[Touchscreen]]="No",0,1)</f>
        <v>0</v>
      </c>
      <c r="O2" t="s">
        <v>28</v>
      </c>
      <c r="P2" t="s">
        <v>28</v>
      </c>
      <c r="Q2" t="s">
        <v>29</v>
      </c>
      <c r="R2">
        <v>2.2999999999999998</v>
      </c>
      <c r="S2" t="s">
        <v>30</v>
      </c>
      <c r="T2">
        <v>128</v>
      </c>
      <c r="U2">
        <v>0</v>
      </c>
      <c r="V2" t="s">
        <v>31</v>
      </c>
      <c r="W2" t="s">
        <v>27</v>
      </c>
      <c r="X2" t="s">
        <v>29</v>
      </c>
      <c r="Y2" t="s">
        <v>32</v>
      </c>
    </row>
    <row r="3" spans="1:25" x14ac:dyDescent="0.35">
      <c r="A3" t="str">
        <f>_xlfn.IFNA(VLOOKUP(laptop_lookup!A2,laptop_lookup!A:B,2,FALSE), "Not Found")</f>
        <v>Acer</v>
      </c>
      <c r="B3" t="s">
        <v>33</v>
      </c>
      <c r="C3" t="s">
        <v>24</v>
      </c>
      <c r="D3" s="3">
        <v>13.3</v>
      </c>
      <c r="E3">
        <v>8</v>
      </c>
      <c r="F3" t="s">
        <v>25</v>
      </c>
      <c r="G3">
        <v>1.34</v>
      </c>
      <c r="H3">
        <v>898.94</v>
      </c>
      <c r="I3" t="s">
        <v>26</v>
      </c>
      <c r="J3">
        <v>1440</v>
      </c>
      <c r="K3">
        <v>900</v>
      </c>
      <c r="L3">
        <f>Table1[[#This Row],[ScreenW]]*Table1[[#This Row],[ScreenH]]</f>
        <v>1296000</v>
      </c>
      <c r="M3" t="s">
        <v>27</v>
      </c>
      <c r="N3">
        <f>IF(Table1[[#This Row],[Touchscreen]]="No",0,1)</f>
        <v>0</v>
      </c>
      <c r="O3" t="s">
        <v>27</v>
      </c>
      <c r="P3" t="s">
        <v>27</v>
      </c>
      <c r="Q3" t="s">
        <v>29</v>
      </c>
      <c r="R3">
        <v>1.8</v>
      </c>
      <c r="S3" t="s">
        <v>30</v>
      </c>
      <c r="T3">
        <v>128</v>
      </c>
      <c r="U3">
        <v>0</v>
      </c>
      <c r="V3" t="s">
        <v>34</v>
      </c>
      <c r="W3" t="s">
        <v>27</v>
      </c>
      <c r="X3" t="s">
        <v>29</v>
      </c>
      <c r="Y3" t="s">
        <v>35</v>
      </c>
    </row>
    <row r="4" spans="1:25" x14ac:dyDescent="0.35">
      <c r="A4" t="str">
        <f>_xlfn.IFNA(VLOOKUP(laptop_lookup!A3,laptop_lookup!A:B,2,FALSE), "Not Found")</f>
        <v>Acer</v>
      </c>
      <c r="B4" t="s">
        <v>36</v>
      </c>
      <c r="C4" t="s">
        <v>37</v>
      </c>
      <c r="D4" s="3">
        <v>15.6</v>
      </c>
      <c r="E4">
        <v>8</v>
      </c>
      <c r="F4" t="s">
        <v>38</v>
      </c>
      <c r="G4">
        <v>1.86</v>
      </c>
      <c r="H4">
        <v>575</v>
      </c>
      <c r="I4" t="s">
        <v>39</v>
      </c>
      <c r="J4">
        <v>1920</v>
      </c>
      <c r="K4">
        <v>1080</v>
      </c>
      <c r="L4">
        <f>Table1[[#This Row],[ScreenW]]*Table1[[#This Row],[ScreenH]]</f>
        <v>2073600</v>
      </c>
      <c r="M4" t="s">
        <v>27</v>
      </c>
      <c r="N4">
        <f>IF(Table1[[#This Row],[Touchscreen]]="No",0,1)</f>
        <v>0</v>
      </c>
      <c r="O4" t="s">
        <v>27</v>
      </c>
      <c r="P4" t="s">
        <v>27</v>
      </c>
      <c r="Q4" t="s">
        <v>29</v>
      </c>
      <c r="R4">
        <v>2.5</v>
      </c>
      <c r="S4" t="s">
        <v>40</v>
      </c>
      <c r="T4">
        <v>256</v>
      </c>
      <c r="U4">
        <v>0</v>
      </c>
      <c r="V4" t="s">
        <v>31</v>
      </c>
      <c r="W4" t="s">
        <v>27</v>
      </c>
      <c r="X4" t="s">
        <v>29</v>
      </c>
      <c r="Y4" t="s">
        <v>41</v>
      </c>
    </row>
    <row r="5" spans="1:25" x14ac:dyDescent="0.35">
      <c r="A5" t="str">
        <f>_xlfn.IFNA(VLOOKUP(laptop_lookup!A4,laptop_lookup!A:B,2,FALSE), "Not Found")</f>
        <v>Acer</v>
      </c>
      <c r="B5" t="s">
        <v>23</v>
      </c>
      <c r="C5" t="s">
        <v>24</v>
      </c>
      <c r="D5" s="3">
        <v>15.4</v>
      </c>
      <c r="E5">
        <v>16</v>
      </c>
      <c r="F5" t="s">
        <v>25</v>
      </c>
      <c r="G5">
        <v>1.83</v>
      </c>
      <c r="H5">
        <v>2537.4499999999998</v>
      </c>
      <c r="I5" t="s">
        <v>26</v>
      </c>
      <c r="J5">
        <v>2880</v>
      </c>
      <c r="K5">
        <v>1800</v>
      </c>
      <c r="L5">
        <f>Table1[[#This Row],[ScreenW]]*Table1[[#This Row],[ScreenH]]</f>
        <v>5184000</v>
      </c>
      <c r="M5" t="s">
        <v>27</v>
      </c>
      <c r="N5">
        <f>IF(Table1[[#This Row],[Touchscreen]]="No",0,1)</f>
        <v>0</v>
      </c>
      <c r="O5" t="s">
        <v>28</v>
      </c>
      <c r="P5" t="s">
        <v>28</v>
      </c>
      <c r="Q5" t="s">
        <v>29</v>
      </c>
      <c r="R5">
        <v>2.7</v>
      </c>
      <c r="S5" t="s">
        <v>42</v>
      </c>
      <c r="T5">
        <v>512</v>
      </c>
      <c r="U5">
        <v>0</v>
      </c>
      <c r="V5" t="s">
        <v>31</v>
      </c>
      <c r="W5" t="s">
        <v>27</v>
      </c>
      <c r="X5" t="s">
        <v>43</v>
      </c>
      <c r="Y5" t="s">
        <v>44</v>
      </c>
    </row>
    <row r="6" spans="1:25" x14ac:dyDescent="0.35">
      <c r="A6" t="str">
        <f>_xlfn.IFNA(VLOOKUP(laptop_lookup!A5,laptop_lookup!A:B,2,FALSE), "Not Found")</f>
        <v>Acer</v>
      </c>
      <c r="B6" t="s">
        <v>23</v>
      </c>
      <c r="C6" t="s">
        <v>24</v>
      </c>
      <c r="D6" s="3">
        <v>13.3</v>
      </c>
      <c r="E6">
        <v>8</v>
      </c>
      <c r="F6" t="s">
        <v>25</v>
      </c>
      <c r="G6">
        <v>1.37</v>
      </c>
      <c r="H6">
        <v>1803.6</v>
      </c>
      <c r="I6" t="s">
        <v>26</v>
      </c>
      <c r="J6">
        <v>2560</v>
      </c>
      <c r="K6">
        <v>1600</v>
      </c>
      <c r="L6">
        <f>Table1[[#This Row],[ScreenW]]*Table1[[#This Row],[ScreenH]]</f>
        <v>4096000</v>
      </c>
      <c r="M6" t="s">
        <v>27</v>
      </c>
      <c r="N6">
        <f>IF(Table1[[#This Row],[Touchscreen]]="No",0,1)</f>
        <v>0</v>
      </c>
      <c r="O6" t="s">
        <v>28</v>
      </c>
      <c r="P6" t="s">
        <v>28</v>
      </c>
      <c r="Q6" t="s">
        <v>29</v>
      </c>
      <c r="R6">
        <v>3.1</v>
      </c>
      <c r="S6" t="s">
        <v>30</v>
      </c>
      <c r="T6">
        <v>256</v>
      </c>
      <c r="U6">
        <v>0</v>
      </c>
      <c r="V6" t="s">
        <v>31</v>
      </c>
      <c r="W6" t="s">
        <v>27</v>
      </c>
      <c r="X6" t="s">
        <v>29</v>
      </c>
      <c r="Y6" t="s">
        <v>45</v>
      </c>
    </row>
    <row r="7" spans="1:25" x14ac:dyDescent="0.35">
      <c r="A7" t="str">
        <f>_xlfn.IFNA(VLOOKUP(laptop_lookup!A6,laptop_lookup!A:B,2,FALSE), "Not Found")</f>
        <v>Acer</v>
      </c>
      <c r="B7" t="s">
        <v>46</v>
      </c>
      <c r="C7" t="s">
        <v>37</v>
      </c>
      <c r="D7" s="3">
        <v>15.6</v>
      </c>
      <c r="E7">
        <v>4</v>
      </c>
      <c r="F7" t="s">
        <v>47</v>
      </c>
      <c r="G7">
        <v>2.1</v>
      </c>
      <c r="H7">
        <v>400</v>
      </c>
      <c r="I7" t="s">
        <v>26</v>
      </c>
      <c r="J7">
        <v>1366</v>
      </c>
      <c r="K7">
        <v>768</v>
      </c>
      <c r="L7">
        <f>Table1[[#This Row],[ScreenW]]*Table1[[#This Row],[ScreenH]]</f>
        <v>1049088</v>
      </c>
      <c r="M7" t="s">
        <v>27</v>
      </c>
      <c r="N7">
        <f>IF(Table1[[#This Row],[Touchscreen]]="No",0,1)</f>
        <v>0</v>
      </c>
      <c r="O7" t="s">
        <v>27</v>
      </c>
      <c r="P7" t="s">
        <v>27</v>
      </c>
      <c r="Q7" t="s">
        <v>43</v>
      </c>
      <c r="R7">
        <v>3</v>
      </c>
      <c r="S7" t="s">
        <v>48</v>
      </c>
      <c r="T7">
        <v>500</v>
      </c>
      <c r="U7">
        <v>0</v>
      </c>
      <c r="V7" t="s">
        <v>49</v>
      </c>
      <c r="W7" t="s">
        <v>27</v>
      </c>
      <c r="X7" t="s">
        <v>43</v>
      </c>
      <c r="Y7" t="s">
        <v>50</v>
      </c>
    </row>
    <row r="8" spans="1:25" x14ac:dyDescent="0.35">
      <c r="A8" t="str">
        <f>_xlfn.IFNA(VLOOKUP(laptop_lookup!A7,laptop_lookup!A:B,2,FALSE), "Not Found")</f>
        <v>Acer</v>
      </c>
      <c r="B8" t="s">
        <v>23</v>
      </c>
      <c r="C8" t="s">
        <v>24</v>
      </c>
      <c r="D8" s="3">
        <v>15.4</v>
      </c>
      <c r="E8">
        <v>16</v>
      </c>
      <c r="F8" t="s">
        <v>51</v>
      </c>
      <c r="G8">
        <v>2.04</v>
      </c>
      <c r="H8">
        <v>2139.9699999999998</v>
      </c>
      <c r="I8" t="s">
        <v>26</v>
      </c>
      <c r="J8">
        <v>2880</v>
      </c>
      <c r="K8">
        <v>1800</v>
      </c>
      <c r="L8">
        <f>Table1[[#This Row],[ScreenW]]*Table1[[#This Row],[ScreenH]]</f>
        <v>5184000</v>
      </c>
      <c r="M8" t="s">
        <v>27</v>
      </c>
      <c r="N8">
        <f>IF(Table1[[#This Row],[Touchscreen]]="No",0,1)</f>
        <v>0</v>
      </c>
      <c r="O8" t="s">
        <v>28</v>
      </c>
      <c r="P8" t="s">
        <v>28</v>
      </c>
      <c r="Q8" t="s">
        <v>29</v>
      </c>
      <c r="R8">
        <v>2.2000000000000002</v>
      </c>
      <c r="S8" t="s">
        <v>42</v>
      </c>
      <c r="T8">
        <v>256</v>
      </c>
      <c r="U8">
        <v>0</v>
      </c>
      <c r="V8" t="s">
        <v>34</v>
      </c>
      <c r="W8" t="s">
        <v>27</v>
      </c>
      <c r="X8" t="s">
        <v>29</v>
      </c>
      <c r="Y8" t="s">
        <v>52</v>
      </c>
    </row>
    <row r="9" spans="1:25" x14ac:dyDescent="0.35">
      <c r="A9" t="str">
        <f>_xlfn.IFNA(VLOOKUP(laptop_lookup!A8,laptop_lookup!A:B,2,FALSE), "Not Found")</f>
        <v>Acer</v>
      </c>
      <c r="B9" t="s">
        <v>33</v>
      </c>
      <c r="C9" t="s">
        <v>24</v>
      </c>
      <c r="D9" s="3">
        <v>13.3</v>
      </c>
      <c r="E9">
        <v>8</v>
      </c>
      <c r="F9" t="s">
        <v>25</v>
      </c>
      <c r="G9">
        <v>1.34</v>
      </c>
      <c r="H9">
        <v>1158.7</v>
      </c>
      <c r="I9" t="s">
        <v>26</v>
      </c>
      <c r="J9">
        <v>1440</v>
      </c>
      <c r="K9">
        <v>900</v>
      </c>
      <c r="L9">
        <f>Table1[[#This Row],[ScreenW]]*Table1[[#This Row],[ScreenH]]</f>
        <v>1296000</v>
      </c>
      <c r="M9" t="s">
        <v>27</v>
      </c>
      <c r="N9">
        <f>IF(Table1[[#This Row],[Touchscreen]]="No",0,1)</f>
        <v>0</v>
      </c>
      <c r="O9" t="s">
        <v>27</v>
      </c>
      <c r="P9" t="s">
        <v>27</v>
      </c>
      <c r="Q9" t="s">
        <v>29</v>
      </c>
      <c r="R9">
        <v>1.8</v>
      </c>
      <c r="S9" t="s">
        <v>30</v>
      </c>
      <c r="T9">
        <v>256</v>
      </c>
      <c r="U9">
        <v>0</v>
      </c>
      <c r="V9" t="s">
        <v>34</v>
      </c>
      <c r="W9" t="s">
        <v>27</v>
      </c>
      <c r="X9" t="s">
        <v>29</v>
      </c>
      <c r="Y9" t="s">
        <v>35</v>
      </c>
    </row>
    <row r="10" spans="1:25" x14ac:dyDescent="0.35">
      <c r="A10" t="str">
        <f>_xlfn.IFNA(VLOOKUP(laptop_lookup!A9,laptop_lookup!A:B,2,FALSE), "Not Found")</f>
        <v>Acer</v>
      </c>
      <c r="B10" t="s">
        <v>53</v>
      </c>
      <c r="C10" t="s">
        <v>24</v>
      </c>
      <c r="D10" s="3">
        <v>14</v>
      </c>
      <c r="E10">
        <v>16</v>
      </c>
      <c r="F10" t="s">
        <v>47</v>
      </c>
      <c r="G10">
        <v>1.3</v>
      </c>
      <c r="H10">
        <v>1495</v>
      </c>
      <c r="I10" t="s">
        <v>39</v>
      </c>
      <c r="J10">
        <v>1920</v>
      </c>
      <c r="K10">
        <v>1080</v>
      </c>
      <c r="L10">
        <f>Table1[[#This Row],[ScreenW]]*Table1[[#This Row],[ScreenH]]</f>
        <v>2073600</v>
      </c>
      <c r="M10" t="s">
        <v>27</v>
      </c>
      <c r="N10">
        <f>IF(Table1[[#This Row],[Touchscreen]]="No",0,1)</f>
        <v>0</v>
      </c>
      <c r="O10" t="s">
        <v>27</v>
      </c>
      <c r="P10" t="s">
        <v>27</v>
      </c>
      <c r="Q10" t="s">
        <v>29</v>
      </c>
      <c r="R10">
        <v>1.8</v>
      </c>
      <c r="S10" t="s">
        <v>54</v>
      </c>
      <c r="T10">
        <v>512</v>
      </c>
      <c r="U10">
        <v>0</v>
      </c>
      <c r="V10" t="s">
        <v>31</v>
      </c>
      <c r="W10" t="s">
        <v>27</v>
      </c>
      <c r="X10" t="s">
        <v>55</v>
      </c>
      <c r="Y10" t="s">
        <v>56</v>
      </c>
    </row>
    <row r="11" spans="1:25" x14ac:dyDescent="0.35">
      <c r="A11" t="str">
        <f>_xlfn.IFNA(VLOOKUP(laptop_lookup!A10,laptop_lookup!A:B,2,FALSE), "Not Found")</f>
        <v>Acer</v>
      </c>
      <c r="B11" t="s">
        <v>57</v>
      </c>
      <c r="C11" t="s">
        <v>24</v>
      </c>
      <c r="D11" s="3">
        <v>14</v>
      </c>
      <c r="E11">
        <v>8</v>
      </c>
      <c r="F11" t="s">
        <v>47</v>
      </c>
      <c r="G11">
        <v>1.6</v>
      </c>
      <c r="H11">
        <v>770</v>
      </c>
      <c r="I11" t="s">
        <v>39</v>
      </c>
      <c r="J11">
        <v>1920</v>
      </c>
      <c r="K11">
        <v>1080</v>
      </c>
      <c r="L11">
        <f>Table1[[#This Row],[ScreenW]]*Table1[[#This Row],[ScreenH]]</f>
        <v>2073600</v>
      </c>
      <c r="M11" t="s">
        <v>27</v>
      </c>
      <c r="N11">
        <f>IF(Table1[[#This Row],[Touchscreen]]="No",0,1)</f>
        <v>0</v>
      </c>
      <c r="O11" t="s">
        <v>28</v>
      </c>
      <c r="P11" t="s">
        <v>27</v>
      </c>
      <c r="Q11" t="s">
        <v>29</v>
      </c>
      <c r="R11">
        <v>1.6</v>
      </c>
      <c r="S11" t="s">
        <v>58</v>
      </c>
      <c r="T11">
        <v>256</v>
      </c>
      <c r="U11">
        <v>0</v>
      </c>
      <c r="V11" t="s">
        <v>31</v>
      </c>
      <c r="W11" t="s">
        <v>27</v>
      </c>
      <c r="X11" t="s">
        <v>29</v>
      </c>
      <c r="Y11" t="s">
        <v>59</v>
      </c>
    </row>
    <row r="12" spans="1:25" x14ac:dyDescent="0.35">
      <c r="A12" t="str">
        <f>_xlfn.IFNA(VLOOKUP(laptop_lookup!A11,laptop_lookup!A:B,2,FALSE), "Not Found")</f>
        <v>Acer</v>
      </c>
      <c r="B12" t="s">
        <v>36</v>
      </c>
      <c r="C12" t="s">
        <v>37</v>
      </c>
      <c r="D12" s="3">
        <v>15.6</v>
      </c>
      <c r="E12">
        <v>4</v>
      </c>
      <c r="F12" t="s">
        <v>38</v>
      </c>
      <c r="G12">
        <v>1.86</v>
      </c>
      <c r="H12">
        <v>393.9</v>
      </c>
      <c r="I12" t="s">
        <v>26</v>
      </c>
      <c r="J12">
        <v>1366</v>
      </c>
      <c r="K12">
        <v>768</v>
      </c>
      <c r="L12">
        <f>Table1[[#This Row],[ScreenW]]*Table1[[#This Row],[ScreenH]]</f>
        <v>1049088</v>
      </c>
      <c r="M12" t="s">
        <v>27</v>
      </c>
      <c r="N12">
        <f>IF(Table1[[#This Row],[Touchscreen]]="No",0,1)</f>
        <v>0</v>
      </c>
      <c r="O12" t="s">
        <v>27</v>
      </c>
      <c r="P12" t="s">
        <v>27</v>
      </c>
      <c r="Q12" t="s">
        <v>29</v>
      </c>
      <c r="R12">
        <v>2.5</v>
      </c>
      <c r="S12" t="s">
        <v>40</v>
      </c>
      <c r="T12">
        <v>500</v>
      </c>
      <c r="U12">
        <v>0</v>
      </c>
      <c r="V12" t="s">
        <v>49</v>
      </c>
      <c r="W12" t="s">
        <v>27</v>
      </c>
      <c r="X12" t="s">
        <v>29</v>
      </c>
      <c r="Y12" t="s">
        <v>41</v>
      </c>
    </row>
    <row r="13" spans="1:25" x14ac:dyDescent="0.35">
      <c r="A13" t="str">
        <f>_xlfn.IFNA(VLOOKUP(laptop_lookup!A12,laptop_lookup!A:B,2,FALSE), "Not Found")</f>
        <v>Acer</v>
      </c>
      <c r="B13" t="s">
        <v>36</v>
      </c>
      <c r="C13" t="s">
        <v>37</v>
      </c>
      <c r="D13" s="3">
        <v>15.6</v>
      </c>
      <c r="E13">
        <v>4</v>
      </c>
      <c r="F13" t="s">
        <v>38</v>
      </c>
      <c r="G13">
        <v>1.86</v>
      </c>
      <c r="H13">
        <v>344.99</v>
      </c>
      <c r="I13" t="s">
        <v>39</v>
      </c>
      <c r="J13">
        <v>1920</v>
      </c>
      <c r="K13">
        <v>1080</v>
      </c>
      <c r="L13">
        <f>Table1[[#This Row],[ScreenW]]*Table1[[#This Row],[ScreenH]]</f>
        <v>2073600</v>
      </c>
      <c r="M13" t="s">
        <v>27</v>
      </c>
      <c r="N13">
        <f>IF(Table1[[#This Row],[Touchscreen]]="No",0,1)</f>
        <v>0</v>
      </c>
      <c r="O13" t="s">
        <v>27</v>
      </c>
      <c r="P13" t="s">
        <v>27</v>
      </c>
      <c r="Q13" t="s">
        <v>29</v>
      </c>
      <c r="R13">
        <v>2</v>
      </c>
      <c r="S13" t="s">
        <v>60</v>
      </c>
      <c r="T13">
        <v>500</v>
      </c>
      <c r="U13">
        <v>0</v>
      </c>
      <c r="V13" t="s">
        <v>49</v>
      </c>
      <c r="W13" t="s">
        <v>27</v>
      </c>
      <c r="X13" t="s">
        <v>29</v>
      </c>
      <c r="Y13" t="s">
        <v>61</v>
      </c>
    </row>
    <row r="14" spans="1:25" x14ac:dyDescent="0.35">
      <c r="A14" t="str">
        <f>_xlfn.IFNA(VLOOKUP(laptop_lookup!A13,laptop_lookup!A:B,2,FALSE), "Not Found")</f>
        <v>Acer</v>
      </c>
      <c r="B14" t="s">
        <v>23</v>
      </c>
      <c r="C14" t="s">
        <v>24</v>
      </c>
      <c r="D14" s="3">
        <v>15.4</v>
      </c>
      <c r="E14">
        <v>16</v>
      </c>
      <c r="F14" t="s">
        <v>25</v>
      </c>
      <c r="G14">
        <v>1.83</v>
      </c>
      <c r="H14">
        <v>2439.9699999999998</v>
      </c>
      <c r="I14" t="s">
        <v>26</v>
      </c>
      <c r="J14">
        <v>2880</v>
      </c>
      <c r="K14">
        <v>1800</v>
      </c>
      <c r="L14">
        <f>Table1[[#This Row],[ScreenW]]*Table1[[#This Row],[ScreenH]]</f>
        <v>5184000</v>
      </c>
      <c r="M14" t="s">
        <v>27</v>
      </c>
      <c r="N14">
        <f>IF(Table1[[#This Row],[Touchscreen]]="No",0,1)</f>
        <v>0</v>
      </c>
      <c r="O14" t="s">
        <v>28</v>
      </c>
      <c r="P14" t="s">
        <v>28</v>
      </c>
      <c r="Q14" t="s">
        <v>29</v>
      </c>
      <c r="R14">
        <v>2.8</v>
      </c>
      <c r="S14" t="s">
        <v>42</v>
      </c>
      <c r="T14">
        <v>256</v>
      </c>
      <c r="U14">
        <v>0</v>
      </c>
      <c r="V14" t="s">
        <v>31</v>
      </c>
      <c r="W14" t="s">
        <v>27</v>
      </c>
      <c r="X14" t="s">
        <v>43</v>
      </c>
      <c r="Y14" t="s">
        <v>62</v>
      </c>
    </row>
    <row r="15" spans="1:25" x14ac:dyDescent="0.35">
      <c r="A15" t="str">
        <f>_xlfn.IFNA(VLOOKUP(laptop_lookup!A14,laptop_lookup!A:B,2,FALSE), "Not Found")</f>
        <v>Acer</v>
      </c>
      <c r="B15" t="s">
        <v>63</v>
      </c>
      <c r="C15" t="s">
        <v>37</v>
      </c>
      <c r="D15" s="3">
        <v>15.6</v>
      </c>
      <c r="E15">
        <v>4</v>
      </c>
      <c r="F15" t="s">
        <v>47</v>
      </c>
      <c r="G15">
        <v>2.2000000000000002</v>
      </c>
      <c r="H15">
        <v>498.9</v>
      </c>
      <c r="I15" t="s">
        <v>39</v>
      </c>
      <c r="J15">
        <v>1920</v>
      </c>
      <c r="K15">
        <v>1080</v>
      </c>
      <c r="L15">
        <f>Table1[[#This Row],[ScreenW]]*Table1[[#This Row],[ScreenH]]</f>
        <v>2073600</v>
      </c>
      <c r="M15" t="s">
        <v>27</v>
      </c>
      <c r="N15">
        <f>IF(Table1[[#This Row],[Touchscreen]]="No",0,1)</f>
        <v>0</v>
      </c>
      <c r="O15" t="s">
        <v>27</v>
      </c>
      <c r="P15" t="s">
        <v>27</v>
      </c>
      <c r="Q15" t="s">
        <v>29</v>
      </c>
      <c r="R15">
        <v>2</v>
      </c>
      <c r="S15" t="s">
        <v>60</v>
      </c>
      <c r="T15">
        <v>256</v>
      </c>
      <c r="U15">
        <v>0</v>
      </c>
      <c r="V15" t="s">
        <v>31</v>
      </c>
      <c r="W15" t="s">
        <v>27</v>
      </c>
      <c r="X15" t="s">
        <v>43</v>
      </c>
      <c r="Y15" t="s">
        <v>64</v>
      </c>
    </row>
    <row r="16" spans="1:25" x14ac:dyDescent="0.35">
      <c r="A16" t="str">
        <f>_xlfn.IFNA(VLOOKUP(laptop_lookup!A15,laptop_lookup!A:B,2,FALSE), "Not Found")</f>
        <v>Acer</v>
      </c>
      <c r="B16" t="s">
        <v>65</v>
      </c>
      <c r="C16" t="s">
        <v>24</v>
      </c>
      <c r="D16" s="3">
        <v>12</v>
      </c>
      <c r="E16">
        <v>8</v>
      </c>
      <c r="F16" t="s">
        <v>25</v>
      </c>
      <c r="G16">
        <v>0.92</v>
      </c>
      <c r="H16">
        <v>1262.4000000000001</v>
      </c>
      <c r="I16" t="s">
        <v>26</v>
      </c>
      <c r="J16">
        <v>2304</v>
      </c>
      <c r="K16">
        <v>1440</v>
      </c>
      <c r="L16">
        <f>Table1[[#This Row],[ScreenW]]*Table1[[#This Row],[ScreenH]]</f>
        <v>3317760</v>
      </c>
      <c r="M16" t="s">
        <v>27</v>
      </c>
      <c r="N16">
        <f>IF(Table1[[#This Row],[Touchscreen]]="No",0,1)</f>
        <v>0</v>
      </c>
      <c r="O16" t="s">
        <v>28</v>
      </c>
      <c r="P16" t="s">
        <v>28</v>
      </c>
      <c r="Q16" t="s">
        <v>29</v>
      </c>
      <c r="R16">
        <v>1.2</v>
      </c>
      <c r="S16" t="s">
        <v>66</v>
      </c>
      <c r="T16">
        <v>256</v>
      </c>
      <c r="U16">
        <v>0</v>
      </c>
      <c r="V16" t="s">
        <v>31</v>
      </c>
      <c r="W16" t="s">
        <v>27</v>
      </c>
      <c r="X16" t="s">
        <v>29</v>
      </c>
      <c r="Y16" t="s">
        <v>67</v>
      </c>
    </row>
    <row r="17" spans="1:25" x14ac:dyDescent="0.35">
      <c r="A17" t="str">
        <f>_xlfn.IFNA(VLOOKUP(laptop_lookup!A16,laptop_lookup!A:B,2,FALSE), "Not Found")</f>
        <v>Acer</v>
      </c>
      <c r="B17" t="s">
        <v>23</v>
      </c>
      <c r="C17" t="s">
        <v>24</v>
      </c>
      <c r="D17" s="3">
        <v>13.3</v>
      </c>
      <c r="E17">
        <v>8</v>
      </c>
      <c r="F17" t="s">
        <v>25</v>
      </c>
      <c r="G17">
        <v>1.37</v>
      </c>
      <c r="H17">
        <v>1518.55</v>
      </c>
      <c r="I17" t="s">
        <v>26</v>
      </c>
      <c r="J17">
        <v>2560</v>
      </c>
      <c r="K17">
        <v>1600</v>
      </c>
      <c r="L17">
        <f>Table1[[#This Row],[ScreenW]]*Table1[[#This Row],[ScreenH]]</f>
        <v>4096000</v>
      </c>
      <c r="M17" t="s">
        <v>27</v>
      </c>
      <c r="N17">
        <f>IF(Table1[[#This Row],[Touchscreen]]="No",0,1)</f>
        <v>0</v>
      </c>
      <c r="O17" t="s">
        <v>28</v>
      </c>
      <c r="P17" t="s">
        <v>28</v>
      </c>
      <c r="Q17" t="s">
        <v>29</v>
      </c>
      <c r="R17">
        <v>2.2999999999999998</v>
      </c>
      <c r="S17" t="s">
        <v>30</v>
      </c>
      <c r="T17">
        <v>256</v>
      </c>
      <c r="U17">
        <v>0</v>
      </c>
      <c r="V17" t="s">
        <v>31</v>
      </c>
      <c r="W17" t="s">
        <v>27</v>
      </c>
      <c r="X17" t="s">
        <v>29</v>
      </c>
      <c r="Y17" t="s">
        <v>32</v>
      </c>
    </row>
    <row r="18" spans="1:25" x14ac:dyDescent="0.35">
      <c r="A18" t="str">
        <f>_xlfn.IFNA(VLOOKUP(laptop_lookup!A17,laptop_lookup!A:B,2,FALSE), "Not Found")</f>
        <v>Acer</v>
      </c>
      <c r="B18" t="s">
        <v>63</v>
      </c>
      <c r="C18" t="s">
        <v>37</v>
      </c>
      <c r="D18" s="3">
        <v>15.6</v>
      </c>
      <c r="E18">
        <v>8</v>
      </c>
      <c r="F18" t="s">
        <v>47</v>
      </c>
      <c r="G18">
        <v>2.2000000000000002</v>
      </c>
      <c r="H18">
        <v>745</v>
      </c>
      <c r="I18" t="s">
        <v>39</v>
      </c>
      <c r="J18">
        <v>1920</v>
      </c>
      <c r="K18">
        <v>1080</v>
      </c>
      <c r="L18">
        <f>Table1[[#This Row],[ScreenW]]*Table1[[#This Row],[ScreenH]]</f>
        <v>2073600</v>
      </c>
      <c r="M18" t="s">
        <v>27</v>
      </c>
      <c r="N18">
        <f>IF(Table1[[#This Row],[Touchscreen]]="No",0,1)</f>
        <v>0</v>
      </c>
      <c r="O18" t="s">
        <v>27</v>
      </c>
      <c r="P18" t="s">
        <v>27</v>
      </c>
      <c r="Q18" t="s">
        <v>29</v>
      </c>
      <c r="R18">
        <v>2.7</v>
      </c>
      <c r="S18" t="s">
        <v>68</v>
      </c>
      <c r="T18">
        <v>256</v>
      </c>
      <c r="U18">
        <v>0</v>
      </c>
      <c r="V18" t="s">
        <v>31</v>
      </c>
      <c r="W18" t="s">
        <v>27</v>
      </c>
      <c r="X18" t="s">
        <v>43</v>
      </c>
      <c r="Y18" t="s">
        <v>64</v>
      </c>
    </row>
    <row r="19" spans="1:25" x14ac:dyDescent="0.35">
      <c r="A19" t="str">
        <f>_xlfn.IFNA(VLOOKUP(laptop_lookup!A18,laptop_lookup!A:B,2,FALSE), "Not Found")</f>
        <v>Acer</v>
      </c>
      <c r="B19" t="s">
        <v>23</v>
      </c>
      <c r="C19" t="s">
        <v>24</v>
      </c>
      <c r="D19" s="3">
        <v>15.4</v>
      </c>
      <c r="E19">
        <v>16</v>
      </c>
      <c r="F19" t="s">
        <v>25</v>
      </c>
      <c r="G19">
        <v>1.83</v>
      </c>
      <c r="H19">
        <v>2858</v>
      </c>
      <c r="I19" t="s">
        <v>26</v>
      </c>
      <c r="J19">
        <v>2880</v>
      </c>
      <c r="K19">
        <v>1800</v>
      </c>
      <c r="L19">
        <f>Table1[[#This Row],[ScreenW]]*Table1[[#This Row],[ScreenH]]</f>
        <v>5184000</v>
      </c>
      <c r="M19" t="s">
        <v>27</v>
      </c>
      <c r="N19">
        <f>IF(Table1[[#This Row],[Touchscreen]]="No",0,1)</f>
        <v>0</v>
      </c>
      <c r="O19" t="s">
        <v>28</v>
      </c>
      <c r="P19" t="s">
        <v>28</v>
      </c>
      <c r="Q19" t="s">
        <v>29</v>
      </c>
      <c r="R19">
        <v>2.9</v>
      </c>
      <c r="S19" t="s">
        <v>42</v>
      </c>
      <c r="T19">
        <v>512</v>
      </c>
      <c r="U19">
        <v>0</v>
      </c>
      <c r="V19" t="s">
        <v>31</v>
      </c>
      <c r="W19" t="s">
        <v>27</v>
      </c>
      <c r="X19" t="s">
        <v>43</v>
      </c>
      <c r="Y19" t="s">
        <v>69</v>
      </c>
    </row>
    <row r="20" spans="1:25" x14ac:dyDescent="0.35">
      <c r="A20" t="str">
        <f>_xlfn.IFNA(VLOOKUP(laptop_lookup!A19,laptop_lookup!A:B,2,FALSE), "Not Found")</f>
        <v>Acer</v>
      </c>
      <c r="B20" t="s">
        <v>70</v>
      </c>
      <c r="C20" t="s">
        <v>37</v>
      </c>
      <c r="D20" s="3">
        <v>15.6</v>
      </c>
      <c r="E20">
        <v>8</v>
      </c>
      <c r="F20" t="s">
        <v>38</v>
      </c>
      <c r="G20">
        <v>2.2000000000000002</v>
      </c>
      <c r="H20">
        <v>499</v>
      </c>
      <c r="I20" t="s">
        <v>39</v>
      </c>
      <c r="J20">
        <v>1920</v>
      </c>
      <c r="K20">
        <v>1080</v>
      </c>
      <c r="L20">
        <f>Table1[[#This Row],[ScreenW]]*Table1[[#This Row],[ScreenH]]</f>
        <v>2073600</v>
      </c>
      <c r="M20" t="s">
        <v>27</v>
      </c>
      <c r="N20">
        <f>IF(Table1[[#This Row],[Touchscreen]]="No",0,1)</f>
        <v>0</v>
      </c>
      <c r="O20" t="s">
        <v>27</v>
      </c>
      <c r="P20" t="s">
        <v>27</v>
      </c>
      <c r="Q20" t="s">
        <v>29</v>
      </c>
      <c r="R20">
        <v>2.4</v>
      </c>
      <c r="S20" t="s">
        <v>71</v>
      </c>
      <c r="T20">
        <v>1024</v>
      </c>
      <c r="U20">
        <v>0</v>
      </c>
      <c r="V20" t="s">
        <v>49</v>
      </c>
      <c r="W20" t="s">
        <v>27</v>
      </c>
      <c r="X20" t="s">
        <v>55</v>
      </c>
      <c r="Y20" t="s">
        <v>72</v>
      </c>
    </row>
    <row r="21" spans="1:25" x14ac:dyDescent="0.35">
      <c r="A21" t="str">
        <f>_xlfn.IFNA(VLOOKUP(laptop_lookup!A20,laptop_lookup!A:B,2,FALSE), "Not Found")</f>
        <v>Acer</v>
      </c>
      <c r="B21" t="s">
        <v>73</v>
      </c>
      <c r="C21" t="s">
        <v>24</v>
      </c>
      <c r="D21" s="3">
        <v>13.3</v>
      </c>
      <c r="E21">
        <v>8</v>
      </c>
      <c r="F21" t="s">
        <v>47</v>
      </c>
      <c r="G21">
        <v>1.22</v>
      </c>
      <c r="H21">
        <v>979</v>
      </c>
      <c r="I21" t="s">
        <v>39</v>
      </c>
      <c r="J21">
        <v>1920</v>
      </c>
      <c r="K21">
        <v>1080</v>
      </c>
      <c r="L21">
        <f>Table1[[#This Row],[ScreenW]]*Table1[[#This Row],[ScreenH]]</f>
        <v>2073600</v>
      </c>
      <c r="M21" t="s">
        <v>28</v>
      </c>
      <c r="N21">
        <f>IF(Table1[[#This Row],[Touchscreen]]="No",0,1)</f>
        <v>1</v>
      </c>
      <c r="O21" t="s">
        <v>28</v>
      </c>
      <c r="P21" t="s">
        <v>27</v>
      </c>
      <c r="Q21" t="s">
        <v>29</v>
      </c>
      <c r="R21">
        <v>1.6</v>
      </c>
      <c r="S21" t="s">
        <v>58</v>
      </c>
      <c r="T21">
        <v>128</v>
      </c>
      <c r="U21">
        <v>0</v>
      </c>
      <c r="V21" t="s">
        <v>31</v>
      </c>
      <c r="W21" t="s">
        <v>27</v>
      </c>
      <c r="X21" t="s">
        <v>29</v>
      </c>
      <c r="Y21" t="s">
        <v>59</v>
      </c>
    </row>
    <row r="22" spans="1:25" x14ac:dyDescent="0.35">
      <c r="A22" t="str">
        <f>_xlfn.IFNA(VLOOKUP(laptop_lookup!A21,laptop_lookup!A:B,2,FALSE), "Not Found")</f>
        <v>Acer</v>
      </c>
      <c r="B22" t="s">
        <v>74</v>
      </c>
      <c r="C22" t="s">
        <v>75</v>
      </c>
      <c r="D22" s="3">
        <v>11.6</v>
      </c>
      <c r="E22">
        <v>2</v>
      </c>
      <c r="F22" t="s">
        <v>47</v>
      </c>
      <c r="G22">
        <v>0.98</v>
      </c>
      <c r="H22">
        <v>191.9</v>
      </c>
      <c r="I22" t="s">
        <v>26</v>
      </c>
      <c r="J22">
        <v>1366</v>
      </c>
      <c r="K22">
        <v>768</v>
      </c>
      <c r="L22">
        <f>Table1[[#This Row],[ScreenW]]*Table1[[#This Row],[ScreenH]]</f>
        <v>1049088</v>
      </c>
      <c r="M22" t="s">
        <v>27</v>
      </c>
      <c r="N22">
        <f>IF(Table1[[#This Row],[Touchscreen]]="No",0,1)</f>
        <v>0</v>
      </c>
      <c r="O22" t="s">
        <v>27</v>
      </c>
      <c r="P22" t="s">
        <v>27</v>
      </c>
      <c r="Q22" t="s">
        <v>29</v>
      </c>
      <c r="R22">
        <v>1.44</v>
      </c>
      <c r="S22" t="s">
        <v>76</v>
      </c>
      <c r="T22">
        <v>32</v>
      </c>
      <c r="U22">
        <v>0</v>
      </c>
      <c r="V22" t="s">
        <v>34</v>
      </c>
      <c r="W22" t="s">
        <v>27</v>
      </c>
      <c r="X22" t="s">
        <v>29</v>
      </c>
      <c r="Y22" t="s">
        <v>77</v>
      </c>
    </row>
    <row r="23" spans="1:25" x14ac:dyDescent="0.35">
      <c r="A23" t="str">
        <f>_xlfn.IFNA(VLOOKUP(laptop_lookup!A22,laptop_lookup!A:B,2,FALSE), "Not Found")</f>
        <v>Acer</v>
      </c>
      <c r="B23" t="s">
        <v>78</v>
      </c>
      <c r="C23" t="s">
        <v>79</v>
      </c>
      <c r="D23" s="3">
        <v>15.6</v>
      </c>
      <c r="E23">
        <v>8</v>
      </c>
      <c r="F23" t="s">
        <v>47</v>
      </c>
      <c r="G23">
        <v>2.5</v>
      </c>
      <c r="H23">
        <v>999</v>
      </c>
      <c r="I23" t="s">
        <v>39</v>
      </c>
      <c r="J23">
        <v>1920</v>
      </c>
      <c r="K23">
        <v>1080</v>
      </c>
      <c r="L23">
        <f>Table1[[#This Row],[ScreenW]]*Table1[[#This Row],[ScreenH]]</f>
        <v>2073600</v>
      </c>
      <c r="M23" t="s">
        <v>27</v>
      </c>
      <c r="N23">
        <f>IF(Table1[[#This Row],[Touchscreen]]="No",0,1)</f>
        <v>0</v>
      </c>
      <c r="O23" t="s">
        <v>28</v>
      </c>
      <c r="P23" t="s">
        <v>27</v>
      </c>
      <c r="Q23" t="s">
        <v>29</v>
      </c>
      <c r="R23">
        <v>2.5</v>
      </c>
      <c r="S23" t="s">
        <v>80</v>
      </c>
      <c r="T23">
        <v>128</v>
      </c>
      <c r="U23">
        <v>1024</v>
      </c>
      <c r="V23" t="s">
        <v>31</v>
      </c>
      <c r="W23" t="s">
        <v>49</v>
      </c>
      <c r="X23" t="s">
        <v>55</v>
      </c>
      <c r="Y23" t="s">
        <v>81</v>
      </c>
    </row>
    <row r="24" spans="1:25" x14ac:dyDescent="0.35">
      <c r="A24" t="str">
        <f>_xlfn.IFNA(VLOOKUP(laptop_lookup!A23,laptop_lookup!A:B,2,FALSE), "Not Found")</f>
        <v>Acer</v>
      </c>
      <c r="B24" t="s">
        <v>82</v>
      </c>
      <c r="C24" t="s">
        <v>37</v>
      </c>
      <c r="D24" s="3">
        <v>15.6</v>
      </c>
      <c r="E24">
        <v>4</v>
      </c>
      <c r="F24" t="s">
        <v>38</v>
      </c>
      <c r="G24">
        <v>1.86</v>
      </c>
      <c r="H24">
        <v>258</v>
      </c>
      <c r="I24" t="s">
        <v>26</v>
      </c>
      <c r="J24">
        <v>1366</v>
      </c>
      <c r="K24">
        <v>768</v>
      </c>
      <c r="L24">
        <f>Table1[[#This Row],[ScreenW]]*Table1[[#This Row],[ScreenH]]</f>
        <v>1049088</v>
      </c>
      <c r="M24" t="s">
        <v>27</v>
      </c>
      <c r="N24">
        <f>IF(Table1[[#This Row],[Touchscreen]]="No",0,1)</f>
        <v>0</v>
      </c>
      <c r="O24" t="s">
        <v>27</v>
      </c>
      <c r="P24" t="s">
        <v>27</v>
      </c>
      <c r="Q24" t="s">
        <v>43</v>
      </c>
      <c r="R24">
        <v>1.5</v>
      </c>
      <c r="S24" t="s">
        <v>83</v>
      </c>
      <c r="T24">
        <v>500</v>
      </c>
      <c r="U24">
        <v>0</v>
      </c>
      <c r="V24" t="s">
        <v>49</v>
      </c>
      <c r="W24" t="s">
        <v>27</v>
      </c>
      <c r="X24" t="s">
        <v>43</v>
      </c>
      <c r="Y24" t="s">
        <v>84</v>
      </c>
    </row>
    <row r="25" spans="1:25" x14ac:dyDescent="0.35">
      <c r="A25" t="str">
        <f>_xlfn.IFNA(VLOOKUP(laptop_lookup!A24,laptop_lookup!A:B,2,FALSE), "Not Found")</f>
        <v>Acer</v>
      </c>
      <c r="B25" t="s">
        <v>85</v>
      </c>
      <c r="C25" t="s">
        <v>86</v>
      </c>
      <c r="D25" s="3">
        <v>13.3</v>
      </c>
      <c r="E25">
        <v>8</v>
      </c>
      <c r="F25" t="s">
        <v>47</v>
      </c>
      <c r="G25">
        <v>1.62</v>
      </c>
      <c r="H25">
        <v>819</v>
      </c>
      <c r="I25" t="s">
        <v>39</v>
      </c>
      <c r="J25">
        <v>1920</v>
      </c>
      <c r="K25">
        <v>1080</v>
      </c>
      <c r="L25">
        <f>Table1[[#This Row],[ScreenW]]*Table1[[#This Row],[ScreenH]]</f>
        <v>2073600</v>
      </c>
      <c r="M25" t="s">
        <v>28</v>
      </c>
      <c r="N25">
        <f>IF(Table1[[#This Row],[Touchscreen]]="No",0,1)</f>
        <v>1</v>
      </c>
      <c r="O25" t="s">
        <v>27</v>
      </c>
      <c r="P25" t="s">
        <v>27</v>
      </c>
      <c r="Q25" t="s">
        <v>29</v>
      </c>
      <c r="R25">
        <v>1.6</v>
      </c>
      <c r="S25" t="s">
        <v>58</v>
      </c>
      <c r="T25">
        <v>256</v>
      </c>
      <c r="U25">
        <v>0</v>
      </c>
      <c r="V25" t="s">
        <v>31</v>
      </c>
      <c r="W25" t="s">
        <v>27</v>
      </c>
      <c r="X25" t="s">
        <v>29</v>
      </c>
      <c r="Y25" t="s">
        <v>59</v>
      </c>
    </row>
    <row r="26" spans="1:25" x14ac:dyDescent="0.35">
      <c r="A26" t="str">
        <f>_xlfn.IFNA(VLOOKUP(laptop_lookup!A25,laptop_lookup!A:B,2,FALSE), "Not Found")</f>
        <v>Acer</v>
      </c>
      <c r="B26" t="s">
        <v>87</v>
      </c>
      <c r="C26" t="s">
        <v>24</v>
      </c>
      <c r="D26" s="3">
        <v>15.6</v>
      </c>
      <c r="E26">
        <v>8</v>
      </c>
      <c r="F26" t="s">
        <v>47</v>
      </c>
      <c r="G26">
        <v>1.91</v>
      </c>
      <c r="H26">
        <v>659</v>
      </c>
      <c r="I26" t="s">
        <v>39</v>
      </c>
      <c r="J26">
        <v>1920</v>
      </c>
      <c r="K26">
        <v>1080</v>
      </c>
      <c r="L26">
        <f>Table1[[#This Row],[ScreenW]]*Table1[[#This Row],[ScreenH]]</f>
        <v>2073600</v>
      </c>
      <c r="M26" t="s">
        <v>27</v>
      </c>
      <c r="N26">
        <f>IF(Table1[[#This Row],[Touchscreen]]="No",0,1)</f>
        <v>0</v>
      </c>
      <c r="O26" t="s">
        <v>27</v>
      </c>
      <c r="P26" t="s">
        <v>27</v>
      </c>
      <c r="Q26" t="s">
        <v>29</v>
      </c>
      <c r="R26">
        <v>1.8</v>
      </c>
      <c r="S26" t="s">
        <v>54</v>
      </c>
      <c r="T26">
        <v>256</v>
      </c>
      <c r="U26">
        <v>0</v>
      </c>
      <c r="V26" t="s">
        <v>31</v>
      </c>
      <c r="W26" t="s">
        <v>27</v>
      </c>
      <c r="X26" t="s">
        <v>29</v>
      </c>
      <c r="Y26" t="s">
        <v>41</v>
      </c>
    </row>
    <row r="27" spans="1:25" x14ac:dyDescent="0.35">
      <c r="A27" t="str">
        <f>_xlfn.IFNA(VLOOKUP(laptop_lookup!A26,laptop_lookup!A:B,2,FALSE), "Not Found")</f>
        <v>Acer</v>
      </c>
      <c r="B27" t="s">
        <v>63</v>
      </c>
      <c r="C27" t="s">
        <v>37</v>
      </c>
      <c r="D27" s="3">
        <v>15.6</v>
      </c>
      <c r="E27">
        <v>4</v>
      </c>
      <c r="F27" t="s">
        <v>47</v>
      </c>
      <c r="G27">
        <v>2.2999999999999998</v>
      </c>
      <c r="H27">
        <v>418.64</v>
      </c>
      <c r="I27" t="s">
        <v>26</v>
      </c>
      <c r="J27">
        <v>1366</v>
      </c>
      <c r="K27">
        <v>768</v>
      </c>
      <c r="L27">
        <f>Table1[[#This Row],[ScreenW]]*Table1[[#This Row],[ScreenH]]</f>
        <v>1049088</v>
      </c>
      <c r="M27" t="s">
        <v>27</v>
      </c>
      <c r="N27">
        <f>IF(Table1[[#This Row],[Touchscreen]]="No",0,1)</f>
        <v>0</v>
      </c>
      <c r="O27" t="s">
        <v>27</v>
      </c>
      <c r="P27" t="s">
        <v>27</v>
      </c>
      <c r="Q27" t="s">
        <v>29</v>
      </c>
      <c r="R27">
        <v>2</v>
      </c>
      <c r="S27" t="s">
        <v>60</v>
      </c>
      <c r="T27">
        <v>1024</v>
      </c>
      <c r="U27">
        <v>0</v>
      </c>
      <c r="V27" t="s">
        <v>49</v>
      </c>
      <c r="W27" t="s">
        <v>27</v>
      </c>
      <c r="X27" t="s">
        <v>29</v>
      </c>
      <c r="Y27" t="s">
        <v>61</v>
      </c>
    </row>
    <row r="28" spans="1:25" x14ac:dyDescent="0.35">
      <c r="A28" t="str">
        <f>_xlfn.IFNA(VLOOKUP(laptop_lookup!A27,laptop_lookup!A:B,2,FALSE), "Not Found")</f>
        <v>Acer</v>
      </c>
      <c r="B28" t="s">
        <v>88</v>
      </c>
      <c r="C28" t="s">
        <v>24</v>
      </c>
      <c r="D28" s="3">
        <v>13.3</v>
      </c>
      <c r="E28">
        <v>8</v>
      </c>
      <c r="F28" t="s">
        <v>51</v>
      </c>
      <c r="G28">
        <v>1.35</v>
      </c>
      <c r="H28">
        <v>1099</v>
      </c>
      <c r="I28" t="s">
        <v>26</v>
      </c>
      <c r="J28">
        <v>1440</v>
      </c>
      <c r="K28">
        <v>900</v>
      </c>
      <c r="L28">
        <f>Table1[[#This Row],[ScreenW]]*Table1[[#This Row],[ScreenH]]</f>
        <v>1296000</v>
      </c>
      <c r="M28" t="s">
        <v>27</v>
      </c>
      <c r="N28">
        <f>IF(Table1[[#This Row],[Touchscreen]]="No",0,1)</f>
        <v>0</v>
      </c>
      <c r="O28" t="s">
        <v>27</v>
      </c>
      <c r="P28" t="s">
        <v>27</v>
      </c>
      <c r="Q28" t="s">
        <v>29</v>
      </c>
      <c r="R28">
        <v>1.6</v>
      </c>
      <c r="S28" t="s">
        <v>30</v>
      </c>
      <c r="T28">
        <v>128</v>
      </c>
      <c r="U28">
        <v>0</v>
      </c>
      <c r="V28" t="s">
        <v>34</v>
      </c>
      <c r="W28" t="s">
        <v>27</v>
      </c>
      <c r="X28" t="s">
        <v>29</v>
      </c>
      <c r="Y28" t="s">
        <v>35</v>
      </c>
    </row>
    <row r="29" spans="1:25" x14ac:dyDescent="0.35">
      <c r="A29" t="str">
        <f>_xlfn.IFNA(VLOOKUP(laptop_lookup!A28,laptop_lookup!A:B,2,FALSE), "Not Found")</f>
        <v>Acer</v>
      </c>
      <c r="B29" t="s">
        <v>89</v>
      </c>
      <c r="C29" t="s">
        <v>37</v>
      </c>
      <c r="D29" s="3">
        <v>15.6</v>
      </c>
      <c r="E29">
        <v>8</v>
      </c>
      <c r="F29" t="s">
        <v>47</v>
      </c>
      <c r="G29">
        <v>2.2000000000000002</v>
      </c>
      <c r="H29">
        <v>800</v>
      </c>
      <c r="I29" t="s">
        <v>39</v>
      </c>
      <c r="J29">
        <v>1920</v>
      </c>
      <c r="K29">
        <v>1080</v>
      </c>
      <c r="L29">
        <f>Table1[[#This Row],[ScreenW]]*Table1[[#This Row],[ScreenH]]</f>
        <v>2073600</v>
      </c>
      <c r="M29" t="s">
        <v>27</v>
      </c>
      <c r="N29">
        <f>IF(Table1[[#This Row],[Touchscreen]]="No",0,1)</f>
        <v>0</v>
      </c>
      <c r="O29" t="s">
        <v>27</v>
      </c>
      <c r="P29" t="s">
        <v>27</v>
      </c>
      <c r="Q29" t="s">
        <v>29</v>
      </c>
      <c r="R29">
        <v>1.6</v>
      </c>
      <c r="S29" t="s">
        <v>58</v>
      </c>
      <c r="T29">
        <v>256</v>
      </c>
      <c r="U29">
        <v>0</v>
      </c>
      <c r="V29" t="s">
        <v>31</v>
      </c>
      <c r="W29" t="s">
        <v>27</v>
      </c>
      <c r="X29" t="s">
        <v>43</v>
      </c>
      <c r="Y29" t="s">
        <v>90</v>
      </c>
    </row>
    <row r="30" spans="1:25" x14ac:dyDescent="0.35">
      <c r="A30" t="str">
        <f>_xlfn.IFNA(VLOOKUP(laptop_lookup!A29,laptop_lookup!A:B,2,FALSE), "Not Found")</f>
        <v>Acer</v>
      </c>
      <c r="B30" t="s">
        <v>91</v>
      </c>
      <c r="C30" t="s">
        <v>24</v>
      </c>
      <c r="D30" s="3">
        <v>15.6</v>
      </c>
      <c r="E30">
        <v>8</v>
      </c>
      <c r="F30" t="s">
        <v>47</v>
      </c>
      <c r="G30">
        <v>1.88</v>
      </c>
      <c r="H30">
        <v>1298</v>
      </c>
      <c r="I30" t="s">
        <v>39</v>
      </c>
      <c r="J30">
        <v>1920</v>
      </c>
      <c r="K30">
        <v>1080</v>
      </c>
      <c r="L30">
        <f>Table1[[#This Row],[ScreenW]]*Table1[[#This Row],[ScreenH]]</f>
        <v>2073600</v>
      </c>
      <c r="M30" t="s">
        <v>27</v>
      </c>
      <c r="N30">
        <f>IF(Table1[[#This Row],[Touchscreen]]="No",0,1)</f>
        <v>0</v>
      </c>
      <c r="O30" t="s">
        <v>27</v>
      </c>
      <c r="P30" t="s">
        <v>27</v>
      </c>
      <c r="Q30" t="s">
        <v>29</v>
      </c>
      <c r="R30">
        <v>1.9</v>
      </c>
      <c r="S30" t="s">
        <v>92</v>
      </c>
      <c r="T30">
        <v>256</v>
      </c>
      <c r="U30">
        <v>256</v>
      </c>
      <c r="V30" t="s">
        <v>31</v>
      </c>
      <c r="W30" t="s">
        <v>31</v>
      </c>
      <c r="X30" t="s">
        <v>29</v>
      </c>
      <c r="Y30" t="s">
        <v>59</v>
      </c>
    </row>
    <row r="31" spans="1:25" x14ac:dyDescent="0.35">
      <c r="A31" t="str">
        <f>_xlfn.IFNA(VLOOKUP(laptop_lookup!A30,laptop_lookup!A:B,2,FALSE), "Not Found")</f>
        <v>Acer</v>
      </c>
      <c r="B31" t="s">
        <v>93</v>
      </c>
      <c r="C31" t="s">
        <v>37</v>
      </c>
      <c r="D31" s="3">
        <v>17.3</v>
      </c>
      <c r="E31">
        <v>8</v>
      </c>
      <c r="F31" t="s">
        <v>47</v>
      </c>
      <c r="G31">
        <v>2.5</v>
      </c>
      <c r="H31">
        <v>896</v>
      </c>
      <c r="I31" t="s">
        <v>39</v>
      </c>
      <c r="J31">
        <v>1920</v>
      </c>
      <c r="K31">
        <v>1080</v>
      </c>
      <c r="L31">
        <f>Table1[[#This Row],[ScreenW]]*Table1[[#This Row],[ScreenH]]</f>
        <v>2073600</v>
      </c>
      <c r="M31" t="s">
        <v>27</v>
      </c>
      <c r="N31">
        <f>IF(Table1[[#This Row],[Touchscreen]]="No",0,1)</f>
        <v>0</v>
      </c>
      <c r="O31" t="s">
        <v>27</v>
      </c>
      <c r="P31" t="s">
        <v>27</v>
      </c>
      <c r="Q31" t="s">
        <v>29</v>
      </c>
      <c r="R31">
        <v>1.6</v>
      </c>
      <c r="S31" t="s">
        <v>58</v>
      </c>
      <c r="T31">
        <v>1024</v>
      </c>
      <c r="U31">
        <v>0</v>
      </c>
      <c r="V31" t="s">
        <v>49</v>
      </c>
      <c r="W31" t="s">
        <v>27</v>
      </c>
      <c r="X31" t="s">
        <v>55</v>
      </c>
      <c r="Y31" t="s">
        <v>94</v>
      </c>
    </row>
    <row r="32" spans="1:25" x14ac:dyDescent="0.35">
      <c r="A32" t="str">
        <f>_xlfn.IFNA(VLOOKUP(laptop_lookup!A31,laptop_lookup!A:B,2,FALSE), "Not Found")</f>
        <v>Acer</v>
      </c>
      <c r="B32" t="s">
        <v>95</v>
      </c>
      <c r="C32" t="s">
        <v>37</v>
      </c>
      <c r="D32" s="3">
        <v>15.6</v>
      </c>
      <c r="E32">
        <v>4</v>
      </c>
      <c r="F32" t="s">
        <v>47</v>
      </c>
      <c r="G32">
        <v>1.89</v>
      </c>
      <c r="H32">
        <v>244.99</v>
      </c>
      <c r="I32" t="s">
        <v>39</v>
      </c>
      <c r="J32">
        <v>1920</v>
      </c>
      <c r="K32">
        <v>1080</v>
      </c>
      <c r="L32">
        <f>Table1[[#This Row],[ScreenW]]*Table1[[#This Row],[ScreenH]]</f>
        <v>2073600</v>
      </c>
      <c r="M32" t="s">
        <v>27</v>
      </c>
      <c r="N32">
        <f>IF(Table1[[#This Row],[Touchscreen]]="No",0,1)</f>
        <v>0</v>
      </c>
      <c r="O32" t="s">
        <v>27</v>
      </c>
      <c r="P32" t="s">
        <v>27</v>
      </c>
      <c r="Q32" t="s">
        <v>29</v>
      </c>
      <c r="R32">
        <v>1.44</v>
      </c>
      <c r="S32" t="s">
        <v>96</v>
      </c>
      <c r="T32">
        <v>64</v>
      </c>
      <c r="U32">
        <v>0</v>
      </c>
      <c r="V32" t="s">
        <v>34</v>
      </c>
      <c r="W32" t="s">
        <v>27</v>
      </c>
      <c r="X32" t="s">
        <v>29</v>
      </c>
      <c r="Y32" t="s">
        <v>97</v>
      </c>
    </row>
    <row r="33" spans="1:25" x14ac:dyDescent="0.35">
      <c r="A33" t="str">
        <f>_xlfn.IFNA(VLOOKUP(laptop_lookup!A32,laptop_lookup!A:B,2,FALSE), "Not Found")</f>
        <v>Acer</v>
      </c>
      <c r="B33" t="s">
        <v>98</v>
      </c>
      <c r="C33" t="s">
        <v>37</v>
      </c>
      <c r="D33" s="3">
        <v>14</v>
      </c>
      <c r="E33">
        <v>2</v>
      </c>
      <c r="F33" t="s">
        <v>47</v>
      </c>
      <c r="G33">
        <v>1.65</v>
      </c>
      <c r="H33">
        <v>199</v>
      </c>
      <c r="I33" t="s">
        <v>26</v>
      </c>
      <c r="J33">
        <v>1366</v>
      </c>
      <c r="K33">
        <v>768</v>
      </c>
      <c r="L33">
        <f>Table1[[#This Row],[ScreenW]]*Table1[[#This Row],[ScreenH]]</f>
        <v>1049088</v>
      </c>
      <c r="M33" t="s">
        <v>27</v>
      </c>
      <c r="N33">
        <f>IF(Table1[[#This Row],[Touchscreen]]="No",0,1)</f>
        <v>0</v>
      </c>
      <c r="O33" t="s">
        <v>27</v>
      </c>
      <c r="P33" t="s">
        <v>27</v>
      </c>
      <c r="Q33" t="s">
        <v>43</v>
      </c>
      <c r="R33">
        <v>1.5</v>
      </c>
      <c r="S33" t="s">
        <v>99</v>
      </c>
      <c r="T33">
        <v>32</v>
      </c>
      <c r="U33">
        <v>0</v>
      </c>
      <c r="V33" t="s">
        <v>34</v>
      </c>
      <c r="W33" t="s">
        <v>27</v>
      </c>
      <c r="X33" t="s">
        <v>43</v>
      </c>
      <c r="Y33" t="s">
        <v>84</v>
      </c>
    </row>
    <row r="34" spans="1:25" x14ac:dyDescent="0.35">
      <c r="A34" t="str">
        <f>_xlfn.IFNA(VLOOKUP(laptop_lookup!A33,laptop_lookup!A:B,2,FALSE), "Not Found")</f>
        <v>Acer</v>
      </c>
      <c r="B34" t="s">
        <v>100</v>
      </c>
      <c r="C34" t="s">
        <v>37</v>
      </c>
      <c r="D34" s="3">
        <v>17.3</v>
      </c>
      <c r="E34">
        <v>4</v>
      </c>
      <c r="F34" t="s">
        <v>47</v>
      </c>
      <c r="G34">
        <v>2.71</v>
      </c>
      <c r="H34">
        <v>439</v>
      </c>
      <c r="I34" t="s">
        <v>39</v>
      </c>
      <c r="J34">
        <v>1920</v>
      </c>
      <c r="K34">
        <v>1080</v>
      </c>
      <c r="L34">
        <f>Table1[[#This Row],[ScreenW]]*Table1[[#This Row],[ScreenH]]</f>
        <v>2073600</v>
      </c>
      <c r="M34" t="s">
        <v>27</v>
      </c>
      <c r="N34">
        <f>IF(Table1[[#This Row],[Touchscreen]]="No",0,1)</f>
        <v>0</v>
      </c>
      <c r="O34" t="s">
        <v>27</v>
      </c>
      <c r="P34" t="s">
        <v>27</v>
      </c>
      <c r="Q34" t="s">
        <v>43</v>
      </c>
      <c r="R34">
        <v>2.5</v>
      </c>
      <c r="S34" t="s">
        <v>101</v>
      </c>
      <c r="T34">
        <v>500</v>
      </c>
      <c r="U34">
        <v>0</v>
      </c>
      <c r="V34" t="s">
        <v>49</v>
      </c>
      <c r="W34" t="s">
        <v>27</v>
      </c>
      <c r="X34" t="s">
        <v>43</v>
      </c>
      <c r="Y34" t="s">
        <v>90</v>
      </c>
    </row>
    <row r="35" spans="1:25" x14ac:dyDescent="0.35">
      <c r="A35" t="str">
        <f>_xlfn.IFNA(VLOOKUP(laptop_lookup!A34,laptop_lookup!A:B,2,FALSE), "Not Found")</f>
        <v>Acer</v>
      </c>
      <c r="B35" t="s">
        <v>73</v>
      </c>
      <c r="C35" t="s">
        <v>24</v>
      </c>
      <c r="D35" s="3">
        <v>13.3</v>
      </c>
      <c r="E35">
        <v>16</v>
      </c>
      <c r="F35" t="s">
        <v>47</v>
      </c>
      <c r="G35">
        <v>1.2</v>
      </c>
      <c r="H35">
        <v>1869</v>
      </c>
      <c r="I35" t="s">
        <v>102</v>
      </c>
      <c r="J35">
        <v>3200</v>
      </c>
      <c r="K35">
        <v>1800</v>
      </c>
      <c r="L35">
        <f>Table1[[#This Row],[ScreenW]]*Table1[[#This Row],[ScreenH]]</f>
        <v>5760000</v>
      </c>
      <c r="M35" t="s">
        <v>28</v>
      </c>
      <c r="N35">
        <f>IF(Table1[[#This Row],[Touchscreen]]="No",0,1)</f>
        <v>1</v>
      </c>
      <c r="O35" t="s">
        <v>27</v>
      </c>
      <c r="P35" t="s">
        <v>27</v>
      </c>
      <c r="Q35" t="s">
        <v>29</v>
      </c>
      <c r="R35">
        <v>1.8</v>
      </c>
      <c r="S35" t="s">
        <v>54</v>
      </c>
      <c r="T35">
        <v>512</v>
      </c>
      <c r="U35">
        <v>0</v>
      </c>
      <c r="V35" t="s">
        <v>31</v>
      </c>
      <c r="W35" t="s">
        <v>27</v>
      </c>
      <c r="X35" t="s">
        <v>29</v>
      </c>
      <c r="Y35" t="s">
        <v>59</v>
      </c>
    </row>
    <row r="36" spans="1:25" x14ac:dyDescent="0.35">
      <c r="A36" t="str">
        <f>_xlfn.IFNA(VLOOKUP(laptop_lookup!A35,laptop_lookup!A:B,2,FALSE), "Not Found")</f>
        <v>Acer</v>
      </c>
      <c r="B36" t="s">
        <v>88</v>
      </c>
      <c r="C36" t="s">
        <v>24</v>
      </c>
      <c r="D36" s="3">
        <v>13.3</v>
      </c>
      <c r="E36">
        <v>8</v>
      </c>
      <c r="F36" t="s">
        <v>51</v>
      </c>
      <c r="G36">
        <v>1.35</v>
      </c>
      <c r="H36">
        <v>998</v>
      </c>
      <c r="I36" t="s">
        <v>26</v>
      </c>
      <c r="J36">
        <v>1440</v>
      </c>
      <c r="K36">
        <v>900</v>
      </c>
      <c r="L36">
        <f>Table1[[#This Row],[ScreenW]]*Table1[[#This Row],[ScreenH]]</f>
        <v>1296000</v>
      </c>
      <c r="M36" t="s">
        <v>27</v>
      </c>
      <c r="N36">
        <f>IF(Table1[[#This Row],[Touchscreen]]="No",0,1)</f>
        <v>0</v>
      </c>
      <c r="O36" t="s">
        <v>27</v>
      </c>
      <c r="P36" t="s">
        <v>27</v>
      </c>
      <c r="Q36" t="s">
        <v>29</v>
      </c>
      <c r="R36">
        <v>1.6</v>
      </c>
      <c r="S36" t="s">
        <v>30</v>
      </c>
      <c r="T36">
        <v>256</v>
      </c>
      <c r="U36">
        <v>0</v>
      </c>
      <c r="V36" t="s">
        <v>34</v>
      </c>
      <c r="W36" t="s">
        <v>27</v>
      </c>
      <c r="X36" t="s">
        <v>29</v>
      </c>
      <c r="Y36" t="s">
        <v>35</v>
      </c>
    </row>
    <row r="37" spans="1:25" x14ac:dyDescent="0.35">
      <c r="A37" t="str">
        <f>_xlfn.IFNA(VLOOKUP(laptop_lookup!A36,laptop_lookup!A:B,2,FALSE), "Not Found")</f>
        <v>Acer</v>
      </c>
      <c r="B37" t="s">
        <v>103</v>
      </c>
      <c r="C37" t="s">
        <v>37</v>
      </c>
      <c r="D37" s="3">
        <v>14</v>
      </c>
      <c r="E37">
        <v>4</v>
      </c>
      <c r="F37" t="s">
        <v>47</v>
      </c>
      <c r="G37">
        <v>1.44</v>
      </c>
      <c r="H37">
        <v>249</v>
      </c>
      <c r="I37" t="s">
        <v>26</v>
      </c>
      <c r="J37">
        <v>1366</v>
      </c>
      <c r="K37">
        <v>768</v>
      </c>
      <c r="L37">
        <f>Table1[[#This Row],[ScreenW]]*Table1[[#This Row],[ScreenH]]</f>
        <v>1049088</v>
      </c>
      <c r="M37" t="s">
        <v>27</v>
      </c>
      <c r="N37">
        <f>IF(Table1[[#This Row],[Touchscreen]]="No",0,1)</f>
        <v>0</v>
      </c>
      <c r="O37" t="s">
        <v>27</v>
      </c>
      <c r="P37" t="s">
        <v>27</v>
      </c>
      <c r="Q37" t="s">
        <v>29</v>
      </c>
      <c r="R37">
        <v>1.1000000000000001</v>
      </c>
      <c r="S37" t="s">
        <v>104</v>
      </c>
      <c r="T37">
        <v>64</v>
      </c>
      <c r="U37">
        <v>0</v>
      </c>
      <c r="V37" t="s">
        <v>34</v>
      </c>
      <c r="W37" t="s">
        <v>27</v>
      </c>
      <c r="X37" t="s">
        <v>29</v>
      </c>
      <c r="Y37" t="s">
        <v>105</v>
      </c>
    </row>
    <row r="38" spans="1:25" x14ac:dyDescent="0.35">
      <c r="A38" t="str">
        <f>_xlfn.IFNA(VLOOKUP(laptop_lookup!A37,laptop_lookup!A:B,2,FALSE), "Not Found")</f>
        <v>Acer</v>
      </c>
      <c r="B38" t="s">
        <v>46</v>
      </c>
      <c r="C38" t="s">
        <v>37</v>
      </c>
      <c r="D38" s="3">
        <v>15.6</v>
      </c>
      <c r="E38">
        <v>4</v>
      </c>
      <c r="F38" t="s">
        <v>106</v>
      </c>
      <c r="G38">
        <v>2.1</v>
      </c>
      <c r="H38">
        <v>367</v>
      </c>
      <c r="I38" t="s">
        <v>26</v>
      </c>
      <c r="J38">
        <v>1366</v>
      </c>
      <c r="K38">
        <v>768</v>
      </c>
      <c r="L38">
        <f>Table1[[#This Row],[ScreenW]]*Table1[[#This Row],[ScreenH]]</f>
        <v>1049088</v>
      </c>
      <c r="M38" t="s">
        <v>27</v>
      </c>
      <c r="N38">
        <f>IF(Table1[[#This Row],[Touchscreen]]="No",0,1)</f>
        <v>0</v>
      </c>
      <c r="O38" t="s">
        <v>27</v>
      </c>
      <c r="P38" t="s">
        <v>27</v>
      </c>
      <c r="Q38" t="s">
        <v>29</v>
      </c>
      <c r="R38">
        <v>2.7</v>
      </c>
      <c r="S38" t="s">
        <v>107</v>
      </c>
      <c r="T38">
        <v>1024</v>
      </c>
      <c r="U38">
        <v>0</v>
      </c>
      <c r="V38" t="s">
        <v>49</v>
      </c>
      <c r="W38" t="s">
        <v>27</v>
      </c>
      <c r="X38" t="s">
        <v>29</v>
      </c>
      <c r="Y38" t="s">
        <v>41</v>
      </c>
    </row>
    <row r="39" spans="1:25" x14ac:dyDescent="0.35">
      <c r="A39" t="str">
        <f>_xlfn.IFNA(VLOOKUP(laptop_lookup!A38,laptop_lookup!A:B,2,FALSE), "Not Found")</f>
        <v>Acer</v>
      </c>
      <c r="B39" t="s">
        <v>108</v>
      </c>
      <c r="C39" t="s">
        <v>37</v>
      </c>
      <c r="D39" s="3">
        <v>17.3</v>
      </c>
      <c r="E39">
        <v>8</v>
      </c>
      <c r="F39" t="s">
        <v>47</v>
      </c>
      <c r="G39">
        <v>2.8</v>
      </c>
      <c r="H39">
        <v>979</v>
      </c>
      <c r="I39" t="s">
        <v>39</v>
      </c>
      <c r="J39">
        <v>1920</v>
      </c>
      <c r="K39">
        <v>1080</v>
      </c>
      <c r="L39">
        <f>Table1[[#This Row],[ScreenW]]*Table1[[#This Row],[ScreenH]]</f>
        <v>2073600</v>
      </c>
      <c r="M39" t="s">
        <v>27</v>
      </c>
      <c r="N39">
        <f>IF(Table1[[#This Row],[Touchscreen]]="No",0,1)</f>
        <v>0</v>
      </c>
      <c r="O39" t="s">
        <v>28</v>
      </c>
      <c r="P39" t="s">
        <v>27</v>
      </c>
      <c r="Q39" t="s">
        <v>29</v>
      </c>
      <c r="R39">
        <v>1.6</v>
      </c>
      <c r="S39" t="s">
        <v>58</v>
      </c>
      <c r="T39">
        <v>128</v>
      </c>
      <c r="U39">
        <v>1024</v>
      </c>
      <c r="V39" t="s">
        <v>31</v>
      </c>
      <c r="W39" t="s">
        <v>49</v>
      </c>
      <c r="X39" t="s">
        <v>43</v>
      </c>
      <c r="Y39" t="s">
        <v>90</v>
      </c>
    </row>
    <row r="40" spans="1:25" x14ac:dyDescent="0.35">
      <c r="A40" t="str">
        <f>_xlfn.IFNA(VLOOKUP(laptop_lookup!A39,laptop_lookup!A:B,2,FALSE), "Not Found")</f>
        <v>Acer</v>
      </c>
      <c r="B40" t="s">
        <v>36</v>
      </c>
      <c r="C40" t="s">
        <v>37</v>
      </c>
      <c r="D40" s="3">
        <v>15.6</v>
      </c>
      <c r="E40">
        <v>4</v>
      </c>
      <c r="F40" t="s">
        <v>47</v>
      </c>
      <c r="G40">
        <v>1.86</v>
      </c>
      <c r="H40">
        <v>488.69</v>
      </c>
      <c r="I40" t="s">
        <v>26</v>
      </c>
      <c r="J40">
        <v>1366</v>
      </c>
      <c r="K40">
        <v>768</v>
      </c>
      <c r="L40">
        <f>Table1[[#This Row],[ScreenW]]*Table1[[#This Row],[ScreenH]]</f>
        <v>1049088</v>
      </c>
      <c r="M40" t="s">
        <v>27</v>
      </c>
      <c r="N40">
        <f>IF(Table1[[#This Row],[Touchscreen]]="No",0,1)</f>
        <v>0</v>
      </c>
      <c r="O40" t="s">
        <v>27</v>
      </c>
      <c r="P40" t="s">
        <v>27</v>
      </c>
      <c r="Q40" t="s">
        <v>29</v>
      </c>
      <c r="R40">
        <v>2.5</v>
      </c>
      <c r="S40" t="s">
        <v>40</v>
      </c>
      <c r="T40">
        <v>1024</v>
      </c>
      <c r="U40">
        <v>0</v>
      </c>
      <c r="V40" t="s">
        <v>49</v>
      </c>
      <c r="W40" t="s">
        <v>27</v>
      </c>
      <c r="X40" t="s">
        <v>29</v>
      </c>
      <c r="Y40" t="s">
        <v>41</v>
      </c>
    </row>
    <row r="41" spans="1:25" x14ac:dyDescent="0.35">
      <c r="A41" t="str">
        <f>_xlfn.IFNA(VLOOKUP(laptop_lookup!A40,laptop_lookup!A:B,2,FALSE), "Not Found")</f>
        <v>Acer</v>
      </c>
      <c r="B41" t="s">
        <v>109</v>
      </c>
      <c r="C41" t="s">
        <v>37</v>
      </c>
      <c r="D41" s="3">
        <v>15.6</v>
      </c>
      <c r="E41">
        <v>8</v>
      </c>
      <c r="F41" t="s">
        <v>47</v>
      </c>
      <c r="G41">
        <v>2.1</v>
      </c>
      <c r="H41">
        <v>879</v>
      </c>
      <c r="I41" t="s">
        <v>39</v>
      </c>
      <c r="J41">
        <v>1920</v>
      </c>
      <c r="K41">
        <v>1080</v>
      </c>
      <c r="L41">
        <f>Table1[[#This Row],[ScreenW]]*Table1[[#This Row],[ScreenH]]</f>
        <v>2073600</v>
      </c>
      <c r="M41" t="s">
        <v>27</v>
      </c>
      <c r="N41">
        <f>IF(Table1[[#This Row],[Touchscreen]]="No",0,1)</f>
        <v>0</v>
      </c>
      <c r="O41" t="s">
        <v>27</v>
      </c>
      <c r="P41" t="s">
        <v>27</v>
      </c>
      <c r="Q41" t="s">
        <v>29</v>
      </c>
      <c r="R41">
        <v>1.6</v>
      </c>
      <c r="S41" t="s">
        <v>58</v>
      </c>
      <c r="T41">
        <v>256</v>
      </c>
      <c r="U41">
        <v>0</v>
      </c>
      <c r="V41" t="s">
        <v>31</v>
      </c>
      <c r="W41" t="s">
        <v>27</v>
      </c>
      <c r="X41" t="s">
        <v>55</v>
      </c>
      <c r="Y41" t="s">
        <v>110</v>
      </c>
    </row>
    <row r="42" spans="1:25" x14ac:dyDescent="0.35">
      <c r="A42" t="str">
        <f>_xlfn.IFNA(VLOOKUP(laptop_lookup!A41,laptop_lookup!A:B,2,FALSE), "Not Found")</f>
        <v>Acer</v>
      </c>
      <c r="B42" t="s">
        <v>111</v>
      </c>
      <c r="C42" t="s">
        <v>37</v>
      </c>
      <c r="D42" s="3">
        <v>15.6</v>
      </c>
      <c r="E42">
        <v>4</v>
      </c>
      <c r="F42" t="s">
        <v>106</v>
      </c>
      <c r="G42">
        <v>2</v>
      </c>
      <c r="H42">
        <v>389</v>
      </c>
      <c r="I42" t="s">
        <v>39</v>
      </c>
      <c r="J42">
        <v>1920</v>
      </c>
      <c r="K42">
        <v>1080</v>
      </c>
      <c r="L42">
        <f>Table1[[#This Row],[ScreenW]]*Table1[[#This Row],[ScreenH]]</f>
        <v>2073600</v>
      </c>
      <c r="M42" t="s">
        <v>27</v>
      </c>
      <c r="N42">
        <f>IF(Table1[[#This Row],[Touchscreen]]="No",0,1)</f>
        <v>0</v>
      </c>
      <c r="O42" t="s">
        <v>27</v>
      </c>
      <c r="P42" t="s">
        <v>27</v>
      </c>
      <c r="Q42" t="s">
        <v>29</v>
      </c>
      <c r="R42">
        <v>2</v>
      </c>
      <c r="S42" t="s">
        <v>60</v>
      </c>
      <c r="T42">
        <v>1024</v>
      </c>
      <c r="U42">
        <v>0</v>
      </c>
      <c r="V42" t="s">
        <v>49</v>
      </c>
      <c r="W42" t="s">
        <v>27</v>
      </c>
      <c r="X42" t="s">
        <v>29</v>
      </c>
      <c r="Y42" t="s">
        <v>41</v>
      </c>
    </row>
    <row r="43" spans="1:25" x14ac:dyDescent="0.35">
      <c r="A43" t="str">
        <f>_xlfn.IFNA(VLOOKUP(laptop_lookup!A42,laptop_lookup!A:B,2,FALSE), "Not Found")</f>
        <v>Acer</v>
      </c>
      <c r="B43" t="s">
        <v>112</v>
      </c>
      <c r="C43" t="s">
        <v>79</v>
      </c>
      <c r="D43" s="3">
        <v>15.6</v>
      </c>
      <c r="E43">
        <v>16</v>
      </c>
      <c r="F43" t="s">
        <v>47</v>
      </c>
      <c r="G43">
        <v>2.65</v>
      </c>
      <c r="H43">
        <v>1499</v>
      </c>
      <c r="I43" t="s">
        <v>39</v>
      </c>
      <c r="J43">
        <v>1920</v>
      </c>
      <c r="K43">
        <v>1080</v>
      </c>
      <c r="L43">
        <f>Table1[[#This Row],[ScreenW]]*Table1[[#This Row],[ScreenH]]</f>
        <v>2073600</v>
      </c>
      <c r="M43" t="s">
        <v>27</v>
      </c>
      <c r="N43">
        <f>IF(Table1[[#This Row],[Touchscreen]]="No",0,1)</f>
        <v>0</v>
      </c>
      <c r="O43" t="s">
        <v>28</v>
      </c>
      <c r="P43" t="s">
        <v>27</v>
      </c>
      <c r="Q43" t="s">
        <v>29</v>
      </c>
      <c r="R43">
        <v>2.8</v>
      </c>
      <c r="S43" t="s">
        <v>113</v>
      </c>
      <c r="T43">
        <v>256</v>
      </c>
      <c r="U43">
        <v>1024</v>
      </c>
      <c r="V43" t="s">
        <v>31</v>
      </c>
      <c r="W43" t="s">
        <v>49</v>
      </c>
      <c r="X43" t="s">
        <v>55</v>
      </c>
      <c r="Y43" t="s">
        <v>114</v>
      </c>
    </row>
    <row r="44" spans="1:25" x14ac:dyDescent="0.35">
      <c r="A44" t="str">
        <f>_xlfn.IFNA(VLOOKUP(laptop_lookup!A43,laptop_lookup!A:B,2,FALSE), "Not Found")</f>
        <v>Acer</v>
      </c>
      <c r="B44" t="s">
        <v>115</v>
      </c>
      <c r="C44" t="s">
        <v>37</v>
      </c>
      <c r="D44" s="3">
        <v>15.6</v>
      </c>
      <c r="E44">
        <v>8</v>
      </c>
      <c r="F44" t="s">
        <v>106</v>
      </c>
      <c r="G44">
        <v>2.2999999999999998</v>
      </c>
      <c r="H44">
        <v>522.99</v>
      </c>
      <c r="I44" t="s">
        <v>26</v>
      </c>
      <c r="J44">
        <v>1366</v>
      </c>
      <c r="K44">
        <v>768</v>
      </c>
      <c r="L44">
        <f>Table1[[#This Row],[ScreenW]]*Table1[[#This Row],[ScreenH]]</f>
        <v>1049088</v>
      </c>
      <c r="M44" t="s">
        <v>27</v>
      </c>
      <c r="N44">
        <f>IF(Table1[[#This Row],[Touchscreen]]="No",0,1)</f>
        <v>0</v>
      </c>
      <c r="O44" t="s">
        <v>27</v>
      </c>
      <c r="P44" t="s">
        <v>27</v>
      </c>
      <c r="Q44" t="s">
        <v>29</v>
      </c>
      <c r="R44">
        <v>2.5</v>
      </c>
      <c r="S44" t="s">
        <v>40</v>
      </c>
      <c r="T44">
        <v>1024</v>
      </c>
      <c r="U44">
        <v>0</v>
      </c>
      <c r="V44" t="s">
        <v>49</v>
      </c>
      <c r="W44" t="s">
        <v>27</v>
      </c>
      <c r="X44" t="s">
        <v>55</v>
      </c>
      <c r="Y44" t="s">
        <v>72</v>
      </c>
    </row>
    <row r="45" spans="1:25" x14ac:dyDescent="0.35">
      <c r="A45" t="str">
        <f>_xlfn.IFNA(VLOOKUP(laptop_lookup!A44,laptop_lookup!A:B,2,FALSE), "Not Found")</f>
        <v>Acer</v>
      </c>
      <c r="B45" t="s">
        <v>116</v>
      </c>
      <c r="C45" t="s">
        <v>37</v>
      </c>
      <c r="D45" s="3">
        <v>15.6</v>
      </c>
      <c r="E45">
        <v>4</v>
      </c>
      <c r="F45" t="s">
        <v>47</v>
      </c>
      <c r="G45">
        <v>2.2000000000000002</v>
      </c>
      <c r="H45">
        <v>682</v>
      </c>
      <c r="I45" t="s">
        <v>39</v>
      </c>
      <c r="J45">
        <v>1920</v>
      </c>
      <c r="K45">
        <v>1080</v>
      </c>
      <c r="L45">
        <f>Table1[[#This Row],[ScreenW]]*Table1[[#This Row],[ScreenH]]</f>
        <v>2073600</v>
      </c>
      <c r="M45" t="s">
        <v>27</v>
      </c>
      <c r="N45">
        <f>IF(Table1[[#This Row],[Touchscreen]]="No",0,1)</f>
        <v>0</v>
      </c>
      <c r="O45" t="s">
        <v>28</v>
      </c>
      <c r="P45" t="s">
        <v>27</v>
      </c>
      <c r="Q45" t="s">
        <v>29</v>
      </c>
      <c r="R45">
        <v>1.6</v>
      </c>
      <c r="S45" t="s">
        <v>58</v>
      </c>
      <c r="T45">
        <v>256</v>
      </c>
      <c r="U45">
        <v>0</v>
      </c>
      <c r="V45" t="s">
        <v>31</v>
      </c>
      <c r="W45" t="s">
        <v>27</v>
      </c>
      <c r="X45" t="s">
        <v>29</v>
      </c>
      <c r="Y45" t="s">
        <v>59</v>
      </c>
    </row>
    <row r="46" spans="1:25" x14ac:dyDescent="0.35">
      <c r="A46" t="str">
        <f>_xlfn.IFNA(VLOOKUP(laptop_lookup!A45,laptop_lookup!A:B,2,FALSE), "Not Found")</f>
        <v>Acer</v>
      </c>
      <c r="B46" t="s">
        <v>117</v>
      </c>
      <c r="C46" t="s">
        <v>86</v>
      </c>
      <c r="D46" s="3">
        <v>17.3</v>
      </c>
      <c r="E46">
        <v>12</v>
      </c>
      <c r="F46" t="s">
        <v>47</v>
      </c>
      <c r="G46">
        <v>2.77</v>
      </c>
      <c r="H46">
        <v>999</v>
      </c>
      <c r="I46" t="s">
        <v>39</v>
      </c>
      <c r="J46">
        <v>1920</v>
      </c>
      <c r="K46">
        <v>1080</v>
      </c>
      <c r="L46">
        <f>Table1[[#This Row],[ScreenW]]*Table1[[#This Row],[ScreenH]]</f>
        <v>2073600</v>
      </c>
      <c r="M46" t="s">
        <v>28</v>
      </c>
      <c r="N46">
        <f>IF(Table1[[#This Row],[Touchscreen]]="No",0,1)</f>
        <v>1</v>
      </c>
      <c r="O46" t="s">
        <v>27</v>
      </c>
      <c r="P46" t="s">
        <v>27</v>
      </c>
      <c r="Q46" t="s">
        <v>29</v>
      </c>
      <c r="R46">
        <v>1.6</v>
      </c>
      <c r="S46" t="s">
        <v>58</v>
      </c>
      <c r="T46">
        <v>1024</v>
      </c>
      <c r="U46">
        <v>0</v>
      </c>
      <c r="V46" t="s">
        <v>49</v>
      </c>
      <c r="W46" t="s">
        <v>27</v>
      </c>
      <c r="X46" t="s">
        <v>55</v>
      </c>
      <c r="Y46" t="s">
        <v>118</v>
      </c>
    </row>
    <row r="47" spans="1:25" x14ac:dyDescent="0.35">
      <c r="A47" t="str">
        <f>_xlfn.IFNA(VLOOKUP(laptop_lookup!A46,laptop_lookup!A:B,2,FALSE), "Not Found")</f>
        <v>Acer</v>
      </c>
      <c r="B47" t="s">
        <v>23</v>
      </c>
      <c r="C47" t="s">
        <v>24</v>
      </c>
      <c r="D47" s="3">
        <v>13.3</v>
      </c>
      <c r="E47">
        <v>8</v>
      </c>
      <c r="F47" t="s">
        <v>25</v>
      </c>
      <c r="G47">
        <v>1.37</v>
      </c>
      <c r="H47">
        <v>1419</v>
      </c>
      <c r="I47" t="s">
        <v>26</v>
      </c>
      <c r="J47">
        <v>2560</v>
      </c>
      <c r="K47">
        <v>1600</v>
      </c>
      <c r="L47">
        <f>Table1[[#This Row],[ScreenW]]*Table1[[#This Row],[ScreenH]]</f>
        <v>4096000</v>
      </c>
      <c r="M47" t="s">
        <v>27</v>
      </c>
      <c r="N47">
        <f>IF(Table1[[#This Row],[Touchscreen]]="No",0,1)</f>
        <v>0</v>
      </c>
      <c r="O47" t="s">
        <v>28</v>
      </c>
      <c r="P47" t="s">
        <v>28</v>
      </c>
      <c r="Q47" t="s">
        <v>29</v>
      </c>
      <c r="R47">
        <v>2</v>
      </c>
      <c r="S47" t="s">
        <v>30</v>
      </c>
      <c r="T47">
        <v>256</v>
      </c>
      <c r="U47">
        <v>0</v>
      </c>
      <c r="V47" t="s">
        <v>31</v>
      </c>
      <c r="W47" t="s">
        <v>27</v>
      </c>
      <c r="X47" t="s">
        <v>29</v>
      </c>
      <c r="Y47" t="s">
        <v>119</v>
      </c>
    </row>
    <row r="48" spans="1:25" x14ac:dyDescent="0.35">
      <c r="A48" t="str">
        <f>_xlfn.IFNA(VLOOKUP(laptop_lookup!A47,laptop_lookup!A:B,2,FALSE), "Not Found")</f>
        <v>Acer</v>
      </c>
      <c r="B48" t="s">
        <v>120</v>
      </c>
      <c r="C48" t="s">
        <v>37</v>
      </c>
      <c r="D48" s="3">
        <v>15.6</v>
      </c>
      <c r="E48">
        <v>4</v>
      </c>
      <c r="F48" t="s">
        <v>38</v>
      </c>
      <c r="G48">
        <v>2.2000000000000002</v>
      </c>
      <c r="H48">
        <v>369</v>
      </c>
      <c r="I48" t="s">
        <v>26</v>
      </c>
      <c r="J48">
        <v>1366</v>
      </c>
      <c r="K48">
        <v>768</v>
      </c>
      <c r="L48">
        <f>Table1[[#This Row],[ScreenW]]*Table1[[#This Row],[ScreenH]]</f>
        <v>1049088</v>
      </c>
      <c r="M48" t="s">
        <v>27</v>
      </c>
      <c r="N48">
        <f>IF(Table1[[#This Row],[Touchscreen]]="No",0,1)</f>
        <v>0</v>
      </c>
      <c r="O48" t="s">
        <v>27</v>
      </c>
      <c r="P48" t="s">
        <v>27</v>
      </c>
      <c r="Q48" t="s">
        <v>29</v>
      </c>
      <c r="R48">
        <v>2</v>
      </c>
      <c r="S48" t="s">
        <v>60</v>
      </c>
      <c r="T48">
        <v>128</v>
      </c>
      <c r="U48">
        <v>0</v>
      </c>
      <c r="V48" t="s">
        <v>31</v>
      </c>
      <c r="W48" t="s">
        <v>27</v>
      </c>
      <c r="X48" t="s">
        <v>29</v>
      </c>
      <c r="Y48" t="s">
        <v>61</v>
      </c>
    </row>
    <row r="49" spans="1:25" x14ac:dyDescent="0.35">
      <c r="A49" t="str">
        <f>_xlfn.IFNA(VLOOKUP(laptop_lookup!A48,laptop_lookup!A:B,2,FALSE), "Not Found")</f>
        <v>Acer</v>
      </c>
      <c r="B49" t="s">
        <v>121</v>
      </c>
      <c r="C49" t="s">
        <v>79</v>
      </c>
      <c r="D49" s="3">
        <v>17.3</v>
      </c>
      <c r="E49">
        <v>8</v>
      </c>
      <c r="F49" t="s">
        <v>47</v>
      </c>
      <c r="G49">
        <v>3.2</v>
      </c>
      <c r="H49">
        <v>1299</v>
      </c>
      <c r="I49" t="s">
        <v>39</v>
      </c>
      <c r="J49">
        <v>1920</v>
      </c>
      <c r="K49">
        <v>1080</v>
      </c>
      <c r="L49">
        <f>Table1[[#This Row],[ScreenW]]*Table1[[#This Row],[ScreenH]]</f>
        <v>2073600</v>
      </c>
      <c r="M49" t="s">
        <v>27</v>
      </c>
      <c r="N49">
        <f>IF(Table1[[#This Row],[Touchscreen]]="No",0,1)</f>
        <v>0</v>
      </c>
      <c r="O49" t="s">
        <v>27</v>
      </c>
      <c r="P49" t="s">
        <v>27</v>
      </c>
      <c r="Q49" t="s">
        <v>43</v>
      </c>
      <c r="R49">
        <v>3</v>
      </c>
      <c r="S49" t="s">
        <v>122</v>
      </c>
      <c r="T49">
        <v>256</v>
      </c>
      <c r="U49">
        <v>1024</v>
      </c>
      <c r="V49" t="s">
        <v>31</v>
      </c>
      <c r="W49" t="s">
        <v>49</v>
      </c>
      <c r="X49" t="s">
        <v>43</v>
      </c>
      <c r="Y49" t="s">
        <v>123</v>
      </c>
    </row>
    <row r="50" spans="1:25" x14ac:dyDescent="0.35">
      <c r="A50" t="str">
        <f>_xlfn.IFNA(VLOOKUP(laptop_lookup!A49,laptop_lookup!A:B,2,FALSE), "Not Found")</f>
        <v>Acer</v>
      </c>
      <c r="B50" t="s">
        <v>63</v>
      </c>
      <c r="C50" t="s">
        <v>37</v>
      </c>
      <c r="D50" s="3">
        <v>15.6</v>
      </c>
      <c r="E50">
        <v>4</v>
      </c>
      <c r="F50" t="s">
        <v>47</v>
      </c>
      <c r="G50">
        <v>2.2999999999999998</v>
      </c>
      <c r="H50">
        <v>639</v>
      </c>
      <c r="I50" t="s">
        <v>39</v>
      </c>
      <c r="J50">
        <v>1920</v>
      </c>
      <c r="K50">
        <v>1080</v>
      </c>
      <c r="L50">
        <f>Table1[[#This Row],[ScreenW]]*Table1[[#This Row],[ScreenH]]</f>
        <v>2073600</v>
      </c>
      <c r="M50" t="s">
        <v>27</v>
      </c>
      <c r="N50">
        <f>IF(Table1[[#This Row],[Touchscreen]]="No",0,1)</f>
        <v>0</v>
      </c>
      <c r="O50" t="s">
        <v>27</v>
      </c>
      <c r="P50" t="s">
        <v>27</v>
      </c>
      <c r="Q50" t="s">
        <v>29</v>
      </c>
      <c r="R50">
        <v>2.5</v>
      </c>
      <c r="S50" t="s">
        <v>40</v>
      </c>
      <c r="T50">
        <v>256</v>
      </c>
      <c r="U50">
        <v>0</v>
      </c>
      <c r="V50" t="s">
        <v>31</v>
      </c>
      <c r="W50" t="s">
        <v>27</v>
      </c>
      <c r="X50" t="s">
        <v>43</v>
      </c>
      <c r="Y50" t="s">
        <v>64</v>
      </c>
    </row>
    <row r="51" spans="1:25" x14ac:dyDescent="0.35">
      <c r="A51" t="str">
        <f>_xlfn.IFNA(VLOOKUP(laptop_lookup!A50,laptop_lookup!A:B,2,FALSE), "Not Found")</f>
        <v>Acer</v>
      </c>
      <c r="B51" t="s">
        <v>124</v>
      </c>
      <c r="C51" t="s">
        <v>37</v>
      </c>
      <c r="D51" s="3">
        <v>17.3</v>
      </c>
      <c r="E51">
        <v>4</v>
      </c>
      <c r="F51" t="s">
        <v>47</v>
      </c>
      <c r="G51">
        <v>2.8</v>
      </c>
      <c r="H51">
        <v>466</v>
      </c>
      <c r="I51" t="s">
        <v>26</v>
      </c>
      <c r="J51">
        <v>1366</v>
      </c>
      <c r="K51">
        <v>768</v>
      </c>
      <c r="L51">
        <f>Table1[[#This Row],[ScreenW]]*Table1[[#This Row],[ScreenH]]</f>
        <v>1049088</v>
      </c>
      <c r="M51" t="s">
        <v>27</v>
      </c>
      <c r="N51">
        <f>IF(Table1[[#This Row],[Touchscreen]]="No",0,1)</f>
        <v>0</v>
      </c>
      <c r="O51" t="s">
        <v>27</v>
      </c>
      <c r="P51" t="s">
        <v>27</v>
      </c>
      <c r="Q51" t="s">
        <v>29</v>
      </c>
      <c r="R51">
        <v>1.1000000000000001</v>
      </c>
      <c r="S51" t="s">
        <v>125</v>
      </c>
      <c r="T51">
        <v>1024</v>
      </c>
      <c r="U51">
        <v>0</v>
      </c>
      <c r="V51" t="s">
        <v>49</v>
      </c>
      <c r="W51" t="s">
        <v>27</v>
      </c>
      <c r="X51" t="s">
        <v>55</v>
      </c>
      <c r="Y51" t="s">
        <v>126</v>
      </c>
    </row>
    <row r="52" spans="1:25" x14ac:dyDescent="0.35">
      <c r="A52" t="str">
        <f>_xlfn.IFNA(VLOOKUP(laptop_lookup!A51,laptop_lookup!A:B,2,FALSE), "Not Found")</f>
        <v>Acer</v>
      </c>
      <c r="B52" t="s">
        <v>127</v>
      </c>
      <c r="C52" t="s">
        <v>86</v>
      </c>
      <c r="D52" s="3">
        <v>10.1</v>
      </c>
      <c r="E52">
        <v>4</v>
      </c>
      <c r="F52" t="s">
        <v>128</v>
      </c>
      <c r="G52">
        <v>0.69</v>
      </c>
      <c r="H52">
        <v>319</v>
      </c>
      <c r="I52" t="s">
        <v>26</v>
      </c>
      <c r="J52">
        <v>1920</v>
      </c>
      <c r="K52">
        <v>1200</v>
      </c>
      <c r="L52">
        <f>Table1[[#This Row],[ScreenW]]*Table1[[#This Row],[ScreenH]]</f>
        <v>2304000</v>
      </c>
      <c r="M52" t="s">
        <v>28</v>
      </c>
      <c r="N52">
        <f>IF(Table1[[#This Row],[Touchscreen]]="No",0,1)</f>
        <v>1</v>
      </c>
      <c r="O52" t="s">
        <v>28</v>
      </c>
      <c r="P52" t="s">
        <v>27</v>
      </c>
      <c r="Q52" t="s">
        <v>29</v>
      </c>
      <c r="R52">
        <v>1.44</v>
      </c>
      <c r="S52" t="s">
        <v>129</v>
      </c>
      <c r="T52">
        <v>64</v>
      </c>
      <c r="U52">
        <v>0</v>
      </c>
      <c r="V52" t="s">
        <v>34</v>
      </c>
      <c r="W52" t="s">
        <v>27</v>
      </c>
      <c r="X52" t="s">
        <v>29</v>
      </c>
      <c r="Y52" t="s">
        <v>77</v>
      </c>
    </row>
    <row r="53" spans="1:25" x14ac:dyDescent="0.35">
      <c r="A53" t="str">
        <f>_xlfn.IFNA(VLOOKUP(laptop_lookup!A52,laptop_lookup!A:B,2,FALSE), "Not Found")</f>
        <v>Acer</v>
      </c>
      <c r="B53" t="s">
        <v>116</v>
      </c>
      <c r="C53" t="s">
        <v>37</v>
      </c>
      <c r="D53" s="3">
        <v>15.6</v>
      </c>
      <c r="E53">
        <v>8</v>
      </c>
      <c r="F53" t="s">
        <v>47</v>
      </c>
      <c r="G53">
        <v>2.2000000000000002</v>
      </c>
      <c r="H53">
        <v>841</v>
      </c>
      <c r="I53" t="s">
        <v>39</v>
      </c>
      <c r="J53">
        <v>1920</v>
      </c>
      <c r="K53">
        <v>1080</v>
      </c>
      <c r="L53">
        <f>Table1[[#This Row],[ScreenW]]*Table1[[#This Row],[ScreenH]]</f>
        <v>2073600</v>
      </c>
      <c r="M53" t="s">
        <v>27</v>
      </c>
      <c r="N53">
        <f>IF(Table1[[#This Row],[Touchscreen]]="No",0,1)</f>
        <v>0</v>
      </c>
      <c r="O53" t="s">
        <v>28</v>
      </c>
      <c r="P53" t="s">
        <v>27</v>
      </c>
      <c r="Q53" t="s">
        <v>29</v>
      </c>
      <c r="R53">
        <v>1.8</v>
      </c>
      <c r="S53" t="s">
        <v>54</v>
      </c>
      <c r="T53">
        <v>256</v>
      </c>
      <c r="U53">
        <v>0</v>
      </c>
      <c r="V53" t="s">
        <v>31</v>
      </c>
      <c r="W53" t="s">
        <v>27</v>
      </c>
      <c r="X53" t="s">
        <v>55</v>
      </c>
      <c r="Y53" t="s">
        <v>56</v>
      </c>
    </row>
    <row r="54" spans="1:25" x14ac:dyDescent="0.35">
      <c r="A54" t="str">
        <f>_xlfn.IFNA(VLOOKUP(laptop_lookup!A53,laptop_lookup!A:B,2,FALSE), "Not Found")</f>
        <v>Acer</v>
      </c>
      <c r="B54" t="s">
        <v>82</v>
      </c>
      <c r="C54" t="s">
        <v>37</v>
      </c>
      <c r="D54" s="3">
        <v>15.6</v>
      </c>
      <c r="E54">
        <v>4</v>
      </c>
      <c r="F54" t="s">
        <v>47</v>
      </c>
      <c r="G54">
        <v>1.86</v>
      </c>
      <c r="H54">
        <v>398.49</v>
      </c>
      <c r="I54" t="s">
        <v>39</v>
      </c>
      <c r="J54">
        <v>1920</v>
      </c>
      <c r="K54">
        <v>1080</v>
      </c>
      <c r="L54">
        <f>Table1[[#This Row],[ScreenW]]*Table1[[#This Row],[ScreenH]]</f>
        <v>2073600</v>
      </c>
      <c r="M54" t="s">
        <v>27</v>
      </c>
      <c r="N54">
        <f>IF(Table1[[#This Row],[Touchscreen]]="No",0,1)</f>
        <v>0</v>
      </c>
      <c r="O54" t="s">
        <v>27</v>
      </c>
      <c r="P54" t="s">
        <v>27</v>
      </c>
      <c r="Q54" t="s">
        <v>43</v>
      </c>
      <c r="R54">
        <v>2.5</v>
      </c>
      <c r="S54" t="s">
        <v>101</v>
      </c>
      <c r="T54">
        <v>256</v>
      </c>
      <c r="U54">
        <v>0</v>
      </c>
      <c r="V54" t="s">
        <v>31</v>
      </c>
      <c r="W54" t="s">
        <v>27</v>
      </c>
      <c r="X54" t="s">
        <v>43</v>
      </c>
      <c r="Y54" t="s">
        <v>130</v>
      </c>
    </row>
    <row r="55" spans="1:25" x14ac:dyDescent="0.35">
      <c r="A55" t="str">
        <f>_xlfn.IFNA(VLOOKUP(laptop_lookup!A54,laptop_lookup!A:B,2,FALSE), "Not Found")</f>
        <v>Acer</v>
      </c>
      <c r="B55" t="s">
        <v>131</v>
      </c>
      <c r="C55" t="s">
        <v>37</v>
      </c>
      <c r="D55" s="3">
        <v>13.3</v>
      </c>
      <c r="E55">
        <v>8</v>
      </c>
      <c r="F55" t="s">
        <v>47</v>
      </c>
      <c r="G55">
        <v>1.49</v>
      </c>
      <c r="H55">
        <v>1103</v>
      </c>
      <c r="I55" t="s">
        <v>39</v>
      </c>
      <c r="J55">
        <v>1920</v>
      </c>
      <c r="K55">
        <v>1080</v>
      </c>
      <c r="L55">
        <f>Table1[[#This Row],[ScreenW]]*Table1[[#This Row],[ScreenH]]</f>
        <v>2073600</v>
      </c>
      <c r="M55" t="s">
        <v>27</v>
      </c>
      <c r="N55">
        <f>IF(Table1[[#This Row],[Touchscreen]]="No",0,1)</f>
        <v>0</v>
      </c>
      <c r="O55" t="s">
        <v>27</v>
      </c>
      <c r="P55" t="s">
        <v>27</v>
      </c>
      <c r="Q55" t="s">
        <v>29</v>
      </c>
      <c r="R55">
        <v>1.8</v>
      </c>
      <c r="S55" t="s">
        <v>54</v>
      </c>
      <c r="T55">
        <v>512</v>
      </c>
      <c r="U55">
        <v>0</v>
      </c>
      <c r="V55" t="s">
        <v>31</v>
      </c>
      <c r="W55" t="s">
        <v>27</v>
      </c>
      <c r="X55" t="s">
        <v>29</v>
      </c>
      <c r="Y55" t="s">
        <v>59</v>
      </c>
    </row>
    <row r="56" spans="1:25" x14ac:dyDescent="0.35">
      <c r="A56" t="str">
        <f>_xlfn.IFNA(VLOOKUP(laptop_lookup!A55,laptop_lookup!A:B,2,FALSE), "Not Found")</f>
        <v>Acer</v>
      </c>
      <c r="B56" t="s">
        <v>46</v>
      </c>
      <c r="C56" t="s">
        <v>37</v>
      </c>
      <c r="D56" s="3">
        <v>15.6</v>
      </c>
      <c r="E56">
        <v>4</v>
      </c>
      <c r="F56" t="s">
        <v>47</v>
      </c>
      <c r="G56">
        <v>2.4</v>
      </c>
      <c r="H56">
        <v>384</v>
      </c>
      <c r="I56" t="s">
        <v>26</v>
      </c>
      <c r="J56">
        <v>1366</v>
      </c>
      <c r="K56">
        <v>768</v>
      </c>
      <c r="L56">
        <f>Table1[[#This Row],[ScreenW]]*Table1[[#This Row],[ScreenH]]</f>
        <v>1049088</v>
      </c>
      <c r="M56" t="s">
        <v>27</v>
      </c>
      <c r="N56">
        <f>IF(Table1[[#This Row],[Touchscreen]]="No",0,1)</f>
        <v>0</v>
      </c>
      <c r="O56" t="s">
        <v>27</v>
      </c>
      <c r="P56" t="s">
        <v>27</v>
      </c>
      <c r="Q56" t="s">
        <v>29</v>
      </c>
      <c r="R56">
        <v>2.4</v>
      </c>
      <c r="S56" t="s">
        <v>71</v>
      </c>
      <c r="T56">
        <v>1024</v>
      </c>
      <c r="U56">
        <v>0</v>
      </c>
      <c r="V56" t="s">
        <v>49</v>
      </c>
      <c r="W56" t="s">
        <v>27</v>
      </c>
      <c r="X56" t="s">
        <v>29</v>
      </c>
      <c r="Y56" t="s">
        <v>41</v>
      </c>
    </row>
    <row r="57" spans="1:25" x14ac:dyDescent="0.35">
      <c r="A57" t="str">
        <f>_xlfn.IFNA(VLOOKUP(laptop_lookup!A56,laptop_lookup!A:B,2,FALSE), "Not Found")</f>
        <v>Apple</v>
      </c>
      <c r="B57" t="s">
        <v>132</v>
      </c>
      <c r="C57" t="s">
        <v>37</v>
      </c>
      <c r="D57" s="3">
        <v>15.6</v>
      </c>
      <c r="E57">
        <v>8</v>
      </c>
      <c r="F57" t="s">
        <v>47</v>
      </c>
      <c r="G57">
        <v>2.13</v>
      </c>
      <c r="H57">
        <v>767.8</v>
      </c>
      <c r="I57" t="s">
        <v>39</v>
      </c>
      <c r="J57">
        <v>1920</v>
      </c>
      <c r="K57">
        <v>1080</v>
      </c>
      <c r="L57">
        <f>Table1[[#This Row],[ScreenW]]*Table1[[#This Row],[ScreenH]]</f>
        <v>2073600</v>
      </c>
      <c r="M57" t="s">
        <v>27</v>
      </c>
      <c r="N57">
        <f>IF(Table1[[#This Row],[Touchscreen]]="No",0,1)</f>
        <v>0</v>
      </c>
      <c r="O57" t="s">
        <v>27</v>
      </c>
      <c r="P57" t="s">
        <v>27</v>
      </c>
      <c r="Q57" t="s">
        <v>29</v>
      </c>
      <c r="R57">
        <v>1.8</v>
      </c>
      <c r="S57" t="s">
        <v>54</v>
      </c>
      <c r="T57">
        <v>256</v>
      </c>
      <c r="U57">
        <v>0</v>
      </c>
      <c r="V57" t="s">
        <v>31</v>
      </c>
      <c r="W57" t="s">
        <v>27</v>
      </c>
      <c r="X57" t="s">
        <v>43</v>
      </c>
      <c r="Y57" t="s">
        <v>133</v>
      </c>
    </row>
    <row r="58" spans="1:25" x14ac:dyDescent="0.35">
      <c r="A58" t="str">
        <f>_xlfn.IFNA(VLOOKUP(laptop_lookup!A57,laptop_lookup!A:B,2,FALSE), "Not Found")</f>
        <v>Apple</v>
      </c>
      <c r="B58" t="s">
        <v>134</v>
      </c>
      <c r="C58" t="s">
        <v>37</v>
      </c>
      <c r="D58" s="3">
        <v>15.6</v>
      </c>
      <c r="E58">
        <v>4</v>
      </c>
      <c r="F58" t="s">
        <v>47</v>
      </c>
      <c r="G58">
        <v>1.91</v>
      </c>
      <c r="H58">
        <v>439</v>
      </c>
      <c r="I58" t="s">
        <v>39</v>
      </c>
      <c r="J58">
        <v>1920</v>
      </c>
      <c r="K58">
        <v>1080</v>
      </c>
      <c r="L58">
        <f>Table1[[#This Row],[ScreenW]]*Table1[[#This Row],[ScreenH]]</f>
        <v>2073600</v>
      </c>
      <c r="M58" t="s">
        <v>27</v>
      </c>
      <c r="N58">
        <f>IF(Table1[[#This Row],[Touchscreen]]="No",0,1)</f>
        <v>0</v>
      </c>
      <c r="O58" t="s">
        <v>27</v>
      </c>
      <c r="P58" t="s">
        <v>27</v>
      </c>
      <c r="Q58" t="s">
        <v>29</v>
      </c>
      <c r="R58">
        <v>2</v>
      </c>
      <c r="S58" t="s">
        <v>60</v>
      </c>
      <c r="T58">
        <v>128</v>
      </c>
      <c r="U58">
        <v>0</v>
      </c>
      <c r="V58" t="s">
        <v>31</v>
      </c>
      <c r="W58" t="s">
        <v>27</v>
      </c>
      <c r="X58" t="s">
        <v>29</v>
      </c>
      <c r="Y58" t="s">
        <v>61</v>
      </c>
    </row>
    <row r="59" spans="1:25" x14ac:dyDescent="0.35">
      <c r="A59" t="str">
        <f>_xlfn.IFNA(VLOOKUP(laptop_lookup!A58,laptop_lookup!A:B,2,FALSE), "Not Found")</f>
        <v>Apple</v>
      </c>
      <c r="B59" t="s">
        <v>135</v>
      </c>
      <c r="C59" t="s">
        <v>37</v>
      </c>
      <c r="D59" s="3">
        <v>15.6</v>
      </c>
      <c r="E59">
        <v>4</v>
      </c>
      <c r="F59" t="s">
        <v>47</v>
      </c>
      <c r="G59">
        <v>2</v>
      </c>
      <c r="H59">
        <v>586.19000000000005</v>
      </c>
      <c r="I59" t="s">
        <v>26</v>
      </c>
      <c r="J59">
        <v>1366</v>
      </c>
      <c r="K59">
        <v>768</v>
      </c>
      <c r="L59">
        <f>Table1[[#This Row],[ScreenW]]*Table1[[#This Row],[ScreenH]]</f>
        <v>1049088</v>
      </c>
      <c r="M59" t="s">
        <v>27</v>
      </c>
      <c r="N59">
        <f>IF(Table1[[#This Row],[Touchscreen]]="No",0,1)</f>
        <v>0</v>
      </c>
      <c r="O59" t="s">
        <v>27</v>
      </c>
      <c r="P59" t="s">
        <v>27</v>
      </c>
      <c r="Q59" t="s">
        <v>29</v>
      </c>
      <c r="R59">
        <v>2.5</v>
      </c>
      <c r="S59" t="s">
        <v>40</v>
      </c>
      <c r="T59">
        <v>256</v>
      </c>
      <c r="U59">
        <v>0</v>
      </c>
      <c r="V59" t="s">
        <v>31</v>
      </c>
      <c r="W59" t="s">
        <v>27</v>
      </c>
      <c r="X59" t="s">
        <v>29</v>
      </c>
      <c r="Y59" t="s">
        <v>41</v>
      </c>
    </row>
    <row r="60" spans="1:25" x14ac:dyDescent="0.35">
      <c r="A60" t="str">
        <f>_xlfn.IFNA(VLOOKUP(laptop_lookup!A59,laptop_lookup!A:B,2,FALSE), "Not Found")</f>
        <v>Asus</v>
      </c>
      <c r="B60" t="s">
        <v>136</v>
      </c>
      <c r="C60" t="s">
        <v>79</v>
      </c>
      <c r="D60" s="3">
        <v>17.3</v>
      </c>
      <c r="E60">
        <v>16</v>
      </c>
      <c r="F60" t="s">
        <v>47</v>
      </c>
      <c r="G60">
        <v>2.4300000000000002</v>
      </c>
      <c r="H60">
        <v>2449</v>
      </c>
      <c r="I60" t="s">
        <v>39</v>
      </c>
      <c r="J60">
        <v>1920</v>
      </c>
      <c r="K60">
        <v>1080</v>
      </c>
      <c r="L60">
        <f>Table1[[#This Row],[ScreenW]]*Table1[[#This Row],[ScreenH]]</f>
        <v>2073600</v>
      </c>
      <c r="M60" t="s">
        <v>27</v>
      </c>
      <c r="N60">
        <f>IF(Table1[[#This Row],[Touchscreen]]="No",0,1)</f>
        <v>0</v>
      </c>
      <c r="O60" t="s">
        <v>27</v>
      </c>
      <c r="P60" t="s">
        <v>27</v>
      </c>
      <c r="Q60" t="s">
        <v>29</v>
      </c>
      <c r="R60">
        <v>2.8</v>
      </c>
      <c r="S60" t="s">
        <v>113</v>
      </c>
      <c r="T60">
        <v>256</v>
      </c>
      <c r="U60">
        <v>2048</v>
      </c>
      <c r="V60" t="s">
        <v>31</v>
      </c>
      <c r="W60" t="s">
        <v>49</v>
      </c>
      <c r="X60" t="s">
        <v>55</v>
      </c>
      <c r="Y60" t="s">
        <v>137</v>
      </c>
    </row>
    <row r="61" spans="1:25" x14ac:dyDescent="0.35">
      <c r="A61" t="str">
        <f>_xlfn.IFNA(VLOOKUP(laptop_lookup!A60,laptop_lookup!A:B,2,FALSE), "Not Found")</f>
        <v>Asus</v>
      </c>
      <c r="B61" t="s">
        <v>138</v>
      </c>
      <c r="C61" t="s">
        <v>37</v>
      </c>
      <c r="D61" s="3">
        <v>15.6</v>
      </c>
      <c r="E61">
        <v>4</v>
      </c>
      <c r="F61" t="s">
        <v>106</v>
      </c>
      <c r="G61">
        <v>2</v>
      </c>
      <c r="H61">
        <v>415</v>
      </c>
      <c r="I61" t="s">
        <v>39</v>
      </c>
      <c r="J61">
        <v>1920</v>
      </c>
      <c r="K61">
        <v>1080</v>
      </c>
      <c r="L61">
        <f>Table1[[#This Row],[ScreenW]]*Table1[[#This Row],[ScreenH]]</f>
        <v>2073600</v>
      </c>
      <c r="M61" t="s">
        <v>27</v>
      </c>
      <c r="N61">
        <f>IF(Table1[[#This Row],[Touchscreen]]="No",0,1)</f>
        <v>0</v>
      </c>
      <c r="O61" t="s">
        <v>27</v>
      </c>
      <c r="P61" t="s">
        <v>27</v>
      </c>
      <c r="Q61" t="s">
        <v>29</v>
      </c>
      <c r="R61">
        <v>2</v>
      </c>
      <c r="S61" t="s">
        <v>60</v>
      </c>
      <c r="T61">
        <v>256</v>
      </c>
      <c r="U61">
        <v>0</v>
      </c>
      <c r="V61" t="s">
        <v>31</v>
      </c>
      <c r="W61" t="s">
        <v>27</v>
      </c>
      <c r="X61" t="s">
        <v>29</v>
      </c>
      <c r="Y61" t="s">
        <v>61</v>
      </c>
    </row>
    <row r="62" spans="1:25" x14ac:dyDescent="0.35">
      <c r="A62" t="str">
        <f>_xlfn.IFNA(VLOOKUP(laptop_lookup!A61,laptop_lookup!A:B,2,FALSE), "Not Found")</f>
        <v>Asus</v>
      </c>
      <c r="B62" t="s">
        <v>108</v>
      </c>
      <c r="C62" t="s">
        <v>37</v>
      </c>
      <c r="D62" s="3">
        <v>17.3</v>
      </c>
      <c r="E62">
        <v>16</v>
      </c>
      <c r="F62" t="s">
        <v>47</v>
      </c>
      <c r="G62">
        <v>2.8</v>
      </c>
      <c r="H62">
        <v>1299</v>
      </c>
      <c r="I62" t="s">
        <v>39</v>
      </c>
      <c r="J62">
        <v>1920</v>
      </c>
      <c r="K62">
        <v>1080</v>
      </c>
      <c r="L62">
        <f>Table1[[#This Row],[ScreenW]]*Table1[[#This Row],[ScreenH]]</f>
        <v>2073600</v>
      </c>
      <c r="M62" t="s">
        <v>27</v>
      </c>
      <c r="N62">
        <f>IF(Table1[[#This Row],[Touchscreen]]="No",0,1)</f>
        <v>0</v>
      </c>
      <c r="O62" t="s">
        <v>27</v>
      </c>
      <c r="P62" t="s">
        <v>27</v>
      </c>
      <c r="Q62" t="s">
        <v>29</v>
      </c>
      <c r="R62">
        <v>1.8</v>
      </c>
      <c r="S62" t="s">
        <v>54</v>
      </c>
      <c r="T62">
        <v>256</v>
      </c>
      <c r="U62">
        <v>2048</v>
      </c>
      <c r="V62" t="s">
        <v>31</v>
      </c>
      <c r="W62" t="s">
        <v>49</v>
      </c>
      <c r="X62" t="s">
        <v>43</v>
      </c>
      <c r="Y62" t="s">
        <v>90</v>
      </c>
    </row>
    <row r="63" spans="1:25" x14ac:dyDescent="0.35">
      <c r="A63" t="str">
        <f>_xlfn.IFNA(VLOOKUP(laptop_lookup!A62,laptop_lookup!A:B,2,FALSE), "Not Found")</f>
        <v>Asus</v>
      </c>
      <c r="B63" t="s">
        <v>139</v>
      </c>
      <c r="C63" t="s">
        <v>24</v>
      </c>
      <c r="D63" s="3">
        <v>14</v>
      </c>
      <c r="E63">
        <v>8</v>
      </c>
      <c r="F63" t="s">
        <v>47</v>
      </c>
      <c r="G63">
        <v>1.7</v>
      </c>
      <c r="H63">
        <v>879</v>
      </c>
      <c r="I63" t="s">
        <v>39</v>
      </c>
      <c r="J63">
        <v>1920</v>
      </c>
      <c r="K63">
        <v>1080</v>
      </c>
      <c r="L63">
        <f>Table1[[#This Row],[ScreenW]]*Table1[[#This Row],[ScreenH]]</f>
        <v>2073600</v>
      </c>
      <c r="M63" t="s">
        <v>27</v>
      </c>
      <c r="N63">
        <f>IF(Table1[[#This Row],[Touchscreen]]="No",0,1)</f>
        <v>0</v>
      </c>
      <c r="O63" t="s">
        <v>27</v>
      </c>
      <c r="P63" t="s">
        <v>27</v>
      </c>
      <c r="Q63" t="s">
        <v>29</v>
      </c>
      <c r="R63">
        <v>1.6</v>
      </c>
      <c r="S63" t="s">
        <v>58</v>
      </c>
      <c r="T63">
        <v>256</v>
      </c>
      <c r="U63">
        <v>0</v>
      </c>
      <c r="V63" t="s">
        <v>31</v>
      </c>
      <c r="W63" t="s">
        <v>27</v>
      </c>
      <c r="X63" t="s">
        <v>29</v>
      </c>
      <c r="Y63" t="s">
        <v>59</v>
      </c>
    </row>
    <row r="64" spans="1:25" x14ac:dyDescent="0.35">
      <c r="A64" t="str">
        <f>_xlfn.IFNA(VLOOKUP(laptop_lookup!A63,laptop_lookup!A:B,2,FALSE), "Not Found")</f>
        <v>Asus</v>
      </c>
      <c r="B64" t="s">
        <v>140</v>
      </c>
      <c r="C64" t="s">
        <v>37</v>
      </c>
      <c r="D64" s="3">
        <v>14</v>
      </c>
      <c r="E64">
        <v>8</v>
      </c>
      <c r="F64" t="s">
        <v>38</v>
      </c>
      <c r="G64">
        <v>1.7</v>
      </c>
      <c r="H64">
        <v>599</v>
      </c>
      <c r="I64" t="s">
        <v>39</v>
      </c>
      <c r="J64">
        <v>1920</v>
      </c>
      <c r="K64">
        <v>1080</v>
      </c>
      <c r="L64">
        <f>Table1[[#This Row],[ScreenW]]*Table1[[#This Row],[ScreenH]]</f>
        <v>2073600</v>
      </c>
      <c r="M64" t="s">
        <v>27</v>
      </c>
      <c r="N64">
        <f>IF(Table1[[#This Row],[Touchscreen]]="No",0,1)</f>
        <v>0</v>
      </c>
      <c r="O64" t="s">
        <v>28</v>
      </c>
      <c r="P64" t="s">
        <v>27</v>
      </c>
      <c r="Q64" t="s">
        <v>29</v>
      </c>
      <c r="R64">
        <v>2.7</v>
      </c>
      <c r="S64" t="s">
        <v>107</v>
      </c>
      <c r="T64">
        <v>256</v>
      </c>
      <c r="U64">
        <v>0</v>
      </c>
      <c r="V64" t="s">
        <v>31</v>
      </c>
      <c r="W64" t="s">
        <v>27</v>
      </c>
      <c r="X64" t="s">
        <v>29</v>
      </c>
      <c r="Y64" t="s">
        <v>41</v>
      </c>
    </row>
    <row r="65" spans="1:25" x14ac:dyDescent="0.35">
      <c r="A65" t="str">
        <f>_xlfn.IFNA(VLOOKUP(laptop_lookup!A64,laptop_lookup!A:B,2,FALSE), "Not Found")</f>
        <v>Asus</v>
      </c>
      <c r="B65" t="s">
        <v>141</v>
      </c>
      <c r="C65" t="s">
        <v>37</v>
      </c>
      <c r="D65" s="3">
        <v>14</v>
      </c>
      <c r="E65">
        <v>8</v>
      </c>
      <c r="F65" t="s">
        <v>47</v>
      </c>
      <c r="G65">
        <v>1.4</v>
      </c>
      <c r="H65">
        <v>941</v>
      </c>
      <c r="I65" t="s">
        <v>39</v>
      </c>
      <c r="J65">
        <v>1920</v>
      </c>
      <c r="K65">
        <v>1080</v>
      </c>
      <c r="L65">
        <f>Table1[[#This Row],[ScreenW]]*Table1[[#This Row],[ScreenH]]</f>
        <v>2073600</v>
      </c>
      <c r="M65" t="s">
        <v>27</v>
      </c>
      <c r="N65">
        <f>IF(Table1[[#This Row],[Touchscreen]]="No",0,1)</f>
        <v>0</v>
      </c>
      <c r="O65" t="s">
        <v>27</v>
      </c>
      <c r="P65" t="s">
        <v>27</v>
      </c>
      <c r="Q65" t="s">
        <v>29</v>
      </c>
      <c r="R65">
        <v>1.6</v>
      </c>
      <c r="S65" t="s">
        <v>58</v>
      </c>
      <c r="T65">
        <v>256</v>
      </c>
      <c r="U65">
        <v>0</v>
      </c>
      <c r="V65" t="s">
        <v>31</v>
      </c>
      <c r="W65" t="s">
        <v>27</v>
      </c>
      <c r="X65" t="s">
        <v>29</v>
      </c>
      <c r="Y65" t="s">
        <v>59</v>
      </c>
    </row>
    <row r="66" spans="1:25" x14ac:dyDescent="0.35">
      <c r="A66" t="str">
        <f>_xlfn.IFNA(VLOOKUP(laptop_lookup!A65,laptop_lookup!A:B,2,FALSE), "Not Found")</f>
        <v>Asus</v>
      </c>
      <c r="B66" t="s">
        <v>36</v>
      </c>
      <c r="C66" t="s">
        <v>37</v>
      </c>
      <c r="D66" s="3">
        <v>15.6</v>
      </c>
      <c r="E66">
        <v>8</v>
      </c>
      <c r="F66" t="s">
        <v>47</v>
      </c>
      <c r="G66">
        <v>1.86</v>
      </c>
      <c r="H66">
        <v>690</v>
      </c>
      <c r="I66" t="s">
        <v>39</v>
      </c>
      <c r="J66">
        <v>1920</v>
      </c>
      <c r="K66">
        <v>1080</v>
      </c>
      <c r="L66">
        <f>Table1[[#This Row],[ScreenW]]*Table1[[#This Row],[ScreenH]]</f>
        <v>2073600</v>
      </c>
      <c r="M66" t="s">
        <v>27</v>
      </c>
      <c r="N66">
        <f>IF(Table1[[#This Row],[Touchscreen]]="No",0,1)</f>
        <v>0</v>
      </c>
      <c r="O66" t="s">
        <v>27</v>
      </c>
      <c r="P66" t="s">
        <v>27</v>
      </c>
      <c r="Q66" t="s">
        <v>29</v>
      </c>
      <c r="R66">
        <v>2.5</v>
      </c>
      <c r="S66" t="s">
        <v>40</v>
      </c>
      <c r="T66">
        <v>256</v>
      </c>
      <c r="U66">
        <v>0</v>
      </c>
      <c r="V66" t="s">
        <v>31</v>
      </c>
      <c r="W66" t="s">
        <v>27</v>
      </c>
      <c r="X66" t="s">
        <v>29</v>
      </c>
      <c r="Y66" t="s">
        <v>41</v>
      </c>
    </row>
    <row r="67" spans="1:25" x14ac:dyDescent="0.35">
      <c r="A67" t="str">
        <f>_xlfn.IFNA(VLOOKUP(laptop_lookup!A66,laptop_lookup!A:B,2,FALSE), "Not Found")</f>
        <v>Asus</v>
      </c>
      <c r="B67" t="s">
        <v>142</v>
      </c>
      <c r="C67" t="s">
        <v>24</v>
      </c>
      <c r="D67" s="3">
        <v>15.6</v>
      </c>
      <c r="E67">
        <v>16</v>
      </c>
      <c r="F67" t="s">
        <v>47</v>
      </c>
      <c r="G67">
        <v>1.8</v>
      </c>
      <c r="H67">
        <v>1983</v>
      </c>
      <c r="I67" t="s">
        <v>39</v>
      </c>
      <c r="J67">
        <v>1920</v>
      </c>
      <c r="K67">
        <v>1080</v>
      </c>
      <c r="L67">
        <f>Table1[[#This Row],[ScreenW]]*Table1[[#This Row],[ScreenH]]</f>
        <v>2073600</v>
      </c>
      <c r="M67" t="s">
        <v>27</v>
      </c>
      <c r="N67">
        <f>IF(Table1[[#This Row],[Touchscreen]]="No",0,1)</f>
        <v>0</v>
      </c>
      <c r="O67" t="s">
        <v>27</v>
      </c>
      <c r="P67" t="s">
        <v>27</v>
      </c>
      <c r="Q67" t="s">
        <v>29</v>
      </c>
      <c r="R67">
        <v>2.8</v>
      </c>
      <c r="S67" t="s">
        <v>113</v>
      </c>
      <c r="T67">
        <v>512</v>
      </c>
      <c r="U67">
        <v>0</v>
      </c>
      <c r="V67" t="s">
        <v>31</v>
      </c>
      <c r="W67" t="s">
        <v>27</v>
      </c>
      <c r="X67" t="s">
        <v>55</v>
      </c>
      <c r="Y67" t="s">
        <v>143</v>
      </c>
    </row>
    <row r="68" spans="1:25" x14ac:dyDescent="0.35">
      <c r="A68" t="str">
        <f>_xlfn.IFNA(VLOOKUP(laptop_lookup!A67,laptop_lookup!A:B,2,FALSE), "Not Found")</f>
        <v>Asus</v>
      </c>
      <c r="B68" t="s">
        <v>36</v>
      </c>
      <c r="C68" t="s">
        <v>37</v>
      </c>
      <c r="D68" s="3">
        <v>15.6</v>
      </c>
      <c r="E68">
        <v>4</v>
      </c>
      <c r="F68" t="s">
        <v>47</v>
      </c>
      <c r="G68">
        <v>1.86</v>
      </c>
      <c r="H68">
        <v>438.69</v>
      </c>
      <c r="I68" t="s">
        <v>26</v>
      </c>
      <c r="J68">
        <v>1366</v>
      </c>
      <c r="K68">
        <v>768</v>
      </c>
      <c r="L68">
        <f>Table1[[#This Row],[ScreenW]]*Table1[[#This Row],[ScreenH]]</f>
        <v>1049088</v>
      </c>
      <c r="M68" t="s">
        <v>27</v>
      </c>
      <c r="N68">
        <f>IF(Table1[[#This Row],[Touchscreen]]="No",0,1)</f>
        <v>0</v>
      </c>
      <c r="O68" t="s">
        <v>27</v>
      </c>
      <c r="P68" t="s">
        <v>27</v>
      </c>
      <c r="Q68" t="s">
        <v>29</v>
      </c>
      <c r="R68">
        <v>2</v>
      </c>
      <c r="S68" t="s">
        <v>60</v>
      </c>
      <c r="T68">
        <v>500</v>
      </c>
      <c r="U68">
        <v>0</v>
      </c>
      <c r="V68" t="s">
        <v>49</v>
      </c>
      <c r="W68" t="s">
        <v>27</v>
      </c>
      <c r="X68" t="s">
        <v>43</v>
      </c>
      <c r="Y68" t="s">
        <v>133</v>
      </c>
    </row>
    <row r="69" spans="1:25" x14ac:dyDescent="0.35">
      <c r="A69" t="str">
        <f>_xlfn.IFNA(VLOOKUP(laptop_lookup!A68,laptop_lookup!A:B,2,FALSE), "Not Found")</f>
        <v>Asus</v>
      </c>
      <c r="B69" t="s">
        <v>144</v>
      </c>
      <c r="C69" t="s">
        <v>37</v>
      </c>
      <c r="D69" s="3">
        <v>14</v>
      </c>
      <c r="E69">
        <v>4</v>
      </c>
      <c r="F69" t="s">
        <v>47</v>
      </c>
      <c r="G69">
        <v>1.44</v>
      </c>
      <c r="H69">
        <v>229</v>
      </c>
      <c r="I69" t="s">
        <v>26</v>
      </c>
      <c r="J69">
        <v>1366</v>
      </c>
      <c r="K69">
        <v>768</v>
      </c>
      <c r="L69">
        <f>Table1[[#This Row],[ScreenW]]*Table1[[#This Row],[ScreenH]]</f>
        <v>1049088</v>
      </c>
      <c r="M69" t="s">
        <v>27</v>
      </c>
      <c r="N69">
        <f>IF(Table1[[#This Row],[Touchscreen]]="No",0,1)</f>
        <v>0</v>
      </c>
      <c r="O69" t="s">
        <v>27</v>
      </c>
      <c r="P69" t="s">
        <v>27</v>
      </c>
      <c r="Q69" t="s">
        <v>29</v>
      </c>
      <c r="R69">
        <v>1.6</v>
      </c>
      <c r="S69" t="s">
        <v>145</v>
      </c>
      <c r="T69">
        <v>32</v>
      </c>
      <c r="U69">
        <v>0</v>
      </c>
      <c r="V69" t="s">
        <v>31</v>
      </c>
      <c r="W69" t="s">
        <v>27</v>
      </c>
      <c r="X69" t="s">
        <v>29</v>
      </c>
      <c r="Y69" t="s">
        <v>77</v>
      </c>
    </row>
    <row r="70" spans="1:25" x14ac:dyDescent="0.35">
      <c r="A70" t="str">
        <f>_xlfn.IFNA(VLOOKUP(laptop_lookup!A69,laptop_lookup!A:B,2,FALSE), "Not Found")</f>
        <v>Asus</v>
      </c>
      <c r="B70" t="s">
        <v>146</v>
      </c>
      <c r="C70" t="s">
        <v>37</v>
      </c>
      <c r="D70" s="3">
        <v>15.6</v>
      </c>
      <c r="E70">
        <v>4</v>
      </c>
      <c r="F70" t="s">
        <v>47</v>
      </c>
      <c r="G70">
        <v>1.9</v>
      </c>
      <c r="H70">
        <v>549</v>
      </c>
      <c r="I70" t="s">
        <v>39</v>
      </c>
      <c r="J70">
        <v>1920</v>
      </c>
      <c r="K70">
        <v>1080</v>
      </c>
      <c r="L70">
        <f>Table1[[#This Row],[ScreenW]]*Table1[[#This Row],[ScreenH]]</f>
        <v>2073600</v>
      </c>
      <c r="M70" t="s">
        <v>27</v>
      </c>
      <c r="N70">
        <f>IF(Table1[[#This Row],[Touchscreen]]="No",0,1)</f>
        <v>0</v>
      </c>
      <c r="O70" t="s">
        <v>27</v>
      </c>
      <c r="P70" t="s">
        <v>27</v>
      </c>
      <c r="Q70" t="s">
        <v>29</v>
      </c>
      <c r="R70">
        <v>2.5</v>
      </c>
      <c r="S70" t="s">
        <v>40</v>
      </c>
      <c r="T70">
        <v>1024</v>
      </c>
      <c r="U70">
        <v>0</v>
      </c>
      <c r="V70" t="s">
        <v>49</v>
      </c>
      <c r="W70" t="s">
        <v>27</v>
      </c>
      <c r="X70" t="s">
        <v>29</v>
      </c>
      <c r="Y70" t="s">
        <v>41</v>
      </c>
    </row>
    <row r="71" spans="1:25" x14ac:dyDescent="0.35">
      <c r="A71" t="str">
        <f>_xlfn.IFNA(VLOOKUP(laptop_lookup!A70,laptop_lookup!A:B,2,FALSE), "Not Found")</f>
        <v>Asus</v>
      </c>
      <c r="B71" t="s">
        <v>147</v>
      </c>
      <c r="C71" t="s">
        <v>79</v>
      </c>
      <c r="D71" s="3">
        <v>17.3</v>
      </c>
      <c r="E71">
        <v>12</v>
      </c>
      <c r="F71" t="s">
        <v>106</v>
      </c>
      <c r="G71">
        <v>3</v>
      </c>
      <c r="H71">
        <v>949</v>
      </c>
      <c r="I71" t="s">
        <v>39</v>
      </c>
      <c r="J71">
        <v>1920</v>
      </c>
      <c r="K71">
        <v>1080</v>
      </c>
      <c r="L71">
        <f>Table1[[#This Row],[ScreenW]]*Table1[[#This Row],[ScreenH]]</f>
        <v>2073600</v>
      </c>
      <c r="M71" t="s">
        <v>27</v>
      </c>
      <c r="N71">
        <f>IF(Table1[[#This Row],[Touchscreen]]="No",0,1)</f>
        <v>0</v>
      </c>
      <c r="O71" t="s">
        <v>27</v>
      </c>
      <c r="P71" t="s">
        <v>27</v>
      </c>
      <c r="Q71" t="s">
        <v>29</v>
      </c>
      <c r="R71">
        <v>2.8</v>
      </c>
      <c r="S71" t="s">
        <v>113</v>
      </c>
      <c r="T71">
        <v>1024</v>
      </c>
      <c r="U71">
        <v>0</v>
      </c>
      <c r="V71" t="s">
        <v>49</v>
      </c>
      <c r="W71" t="s">
        <v>27</v>
      </c>
      <c r="X71" t="s">
        <v>55</v>
      </c>
      <c r="Y71" t="s">
        <v>143</v>
      </c>
    </row>
    <row r="72" spans="1:25" x14ac:dyDescent="0.35">
      <c r="A72" t="str">
        <f>_xlfn.IFNA(VLOOKUP(laptop_lookup!A71,laptop_lookup!A:B,2,FALSE), "Not Found")</f>
        <v>Asus</v>
      </c>
      <c r="B72" t="s">
        <v>148</v>
      </c>
      <c r="C72" t="s">
        <v>24</v>
      </c>
      <c r="D72" s="3">
        <v>13.5</v>
      </c>
      <c r="E72">
        <v>4</v>
      </c>
      <c r="F72" t="s">
        <v>149</v>
      </c>
      <c r="G72">
        <v>1.252</v>
      </c>
      <c r="H72">
        <v>1089</v>
      </c>
      <c r="I72" t="s">
        <v>26</v>
      </c>
      <c r="J72">
        <v>2256</v>
      </c>
      <c r="K72">
        <v>1504</v>
      </c>
      <c r="L72">
        <f>Table1[[#This Row],[ScreenW]]*Table1[[#This Row],[ScreenH]]</f>
        <v>3393024</v>
      </c>
      <c r="M72" t="s">
        <v>28</v>
      </c>
      <c r="N72">
        <f>IF(Table1[[#This Row],[Touchscreen]]="No",0,1)</f>
        <v>1</v>
      </c>
      <c r="O72" t="s">
        <v>27</v>
      </c>
      <c r="P72" t="s">
        <v>27</v>
      </c>
      <c r="Q72" t="s">
        <v>29</v>
      </c>
      <c r="R72">
        <v>2.5</v>
      </c>
      <c r="S72" t="s">
        <v>40</v>
      </c>
      <c r="T72">
        <v>128</v>
      </c>
      <c r="U72">
        <v>0</v>
      </c>
      <c r="V72" t="s">
        <v>31</v>
      </c>
      <c r="W72" t="s">
        <v>27</v>
      </c>
      <c r="X72" t="s">
        <v>29</v>
      </c>
      <c r="Y72" t="s">
        <v>41</v>
      </c>
    </row>
    <row r="73" spans="1:25" x14ac:dyDescent="0.35">
      <c r="A73" t="str">
        <f>_xlfn.IFNA(VLOOKUP(laptop_lookup!A72,laptop_lookup!A:B,2,FALSE), "Not Found")</f>
        <v>Asus</v>
      </c>
      <c r="B73" t="s">
        <v>150</v>
      </c>
      <c r="C73" t="s">
        <v>24</v>
      </c>
      <c r="D73" s="3">
        <v>13.3</v>
      </c>
      <c r="E73">
        <v>8</v>
      </c>
      <c r="F73" t="s">
        <v>47</v>
      </c>
      <c r="G73">
        <v>1.4</v>
      </c>
      <c r="H73">
        <v>955</v>
      </c>
      <c r="I73" t="s">
        <v>39</v>
      </c>
      <c r="J73">
        <v>1920</v>
      </c>
      <c r="K73">
        <v>1080</v>
      </c>
      <c r="L73">
        <f>Table1[[#This Row],[ScreenW]]*Table1[[#This Row],[ScreenH]]</f>
        <v>2073600</v>
      </c>
      <c r="M73" t="s">
        <v>27</v>
      </c>
      <c r="N73">
        <f>IF(Table1[[#This Row],[Touchscreen]]="No",0,1)</f>
        <v>0</v>
      </c>
      <c r="O73" t="s">
        <v>28</v>
      </c>
      <c r="P73" t="s">
        <v>27</v>
      </c>
      <c r="Q73" t="s">
        <v>29</v>
      </c>
      <c r="R73">
        <v>1.8</v>
      </c>
      <c r="S73" t="s">
        <v>54</v>
      </c>
      <c r="T73">
        <v>256</v>
      </c>
      <c r="U73">
        <v>0</v>
      </c>
      <c r="V73" t="s">
        <v>31</v>
      </c>
      <c r="W73" t="s">
        <v>27</v>
      </c>
      <c r="X73" t="s">
        <v>43</v>
      </c>
      <c r="Y73" t="s">
        <v>90</v>
      </c>
    </row>
    <row r="74" spans="1:25" x14ac:dyDescent="0.35">
      <c r="A74" t="str">
        <f>_xlfn.IFNA(VLOOKUP(laptop_lookup!A73,laptop_lookup!A:B,2,FALSE), "Not Found")</f>
        <v>Asus</v>
      </c>
      <c r="B74" t="s">
        <v>89</v>
      </c>
      <c r="C74" t="s">
        <v>37</v>
      </c>
      <c r="D74" s="3">
        <v>15.6</v>
      </c>
      <c r="E74">
        <v>8</v>
      </c>
      <c r="F74" t="s">
        <v>47</v>
      </c>
      <c r="G74">
        <v>2.2000000000000002</v>
      </c>
      <c r="H74">
        <v>870</v>
      </c>
      <c r="I74" t="s">
        <v>39</v>
      </c>
      <c r="J74">
        <v>1920</v>
      </c>
      <c r="K74">
        <v>1080</v>
      </c>
      <c r="L74">
        <f>Table1[[#This Row],[ScreenW]]*Table1[[#This Row],[ScreenH]]</f>
        <v>2073600</v>
      </c>
      <c r="M74" t="s">
        <v>27</v>
      </c>
      <c r="N74">
        <f>IF(Table1[[#This Row],[Touchscreen]]="No",0,1)</f>
        <v>0</v>
      </c>
      <c r="O74" t="s">
        <v>27</v>
      </c>
      <c r="P74" t="s">
        <v>27</v>
      </c>
      <c r="Q74" t="s">
        <v>29</v>
      </c>
      <c r="R74">
        <v>1.8</v>
      </c>
      <c r="S74" t="s">
        <v>54</v>
      </c>
      <c r="T74">
        <v>256</v>
      </c>
      <c r="U74">
        <v>0</v>
      </c>
      <c r="V74" t="s">
        <v>31</v>
      </c>
      <c r="W74" t="s">
        <v>27</v>
      </c>
      <c r="X74" t="s">
        <v>43</v>
      </c>
      <c r="Y74" t="s">
        <v>90</v>
      </c>
    </row>
    <row r="75" spans="1:25" x14ac:dyDescent="0.35">
      <c r="A75" t="str">
        <f>_xlfn.IFNA(VLOOKUP(laptop_lookup!A74,laptop_lookup!A:B,2,FALSE), "Not Found")</f>
        <v>Asus</v>
      </c>
      <c r="B75" t="s">
        <v>151</v>
      </c>
      <c r="C75" t="s">
        <v>79</v>
      </c>
      <c r="D75" s="3">
        <v>17.3</v>
      </c>
      <c r="E75">
        <v>8</v>
      </c>
      <c r="F75" t="s">
        <v>47</v>
      </c>
      <c r="G75">
        <v>2.7</v>
      </c>
      <c r="H75">
        <v>1095</v>
      </c>
      <c r="I75" t="s">
        <v>39</v>
      </c>
      <c r="J75">
        <v>1920</v>
      </c>
      <c r="K75">
        <v>1080</v>
      </c>
      <c r="L75">
        <f>Table1[[#This Row],[ScreenW]]*Table1[[#This Row],[ScreenH]]</f>
        <v>2073600</v>
      </c>
      <c r="M75" t="s">
        <v>27</v>
      </c>
      <c r="N75">
        <f>IF(Table1[[#This Row],[Touchscreen]]="No",0,1)</f>
        <v>0</v>
      </c>
      <c r="O75" t="s">
        <v>27</v>
      </c>
      <c r="P75" t="s">
        <v>27</v>
      </c>
      <c r="Q75" t="s">
        <v>29</v>
      </c>
      <c r="R75">
        <v>2.5</v>
      </c>
      <c r="S75" t="s">
        <v>80</v>
      </c>
      <c r="T75">
        <v>128</v>
      </c>
      <c r="U75">
        <v>1024</v>
      </c>
      <c r="V75" t="s">
        <v>31</v>
      </c>
      <c r="W75" t="s">
        <v>49</v>
      </c>
      <c r="X75" t="s">
        <v>55</v>
      </c>
      <c r="Y75" t="s">
        <v>81</v>
      </c>
    </row>
    <row r="76" spans="1:25" x14ac:dyDescent="0.35">
      <c r="A76" t="str">
        <f>_xlfn.IFNA(VLOOKUP(laptop_lookup!A75,laptop_lookup!A:B,2,FALSE), "Not Found")</f>
        <v>Asus</v>
      </c>
      <c r="B76" t="s">
        <v>152</v>
      </c>
      <c r="C76" t="s">
        <v>37</v>
      </c>
      <c r="D76" s="3">
        <v>14</v>
      </c>
      <c r="E76">
        <v>8</v>
      </c>
      <c r="F76" t="s">
        <v>47</v>
      </c>
      <c r="G76">
        <v>2.1</v>
      </c>
      <c r="H76">
        <v>389</v>
      </c>
      <c r="I76" t="s">
        <v>26</v>
      </c>
      <c r="J76">
        <v>1366</v>
      </c>
      <c r="K76">
        <v>768</v>
      </c>
      <c r="L76">
        <f>Table1[[#This Row],[ScreenW]]*Table1[[#This Row],[ScreenH]]</f>
        <v>1049088</v>
      </c>
      <c r="M76" t="s">
        <v>27</v>
      </c>
      <c r="N76">
        <f>IF(Table1[[#This Row],[Touchscreen]]="No",0,1)</f>
        <v>0</v>
      </c>
      <c r="O76" t="s">
        <v>27</v>
      </c>
      <c r="P76" t="s">
        <v>27</v>
      </c>
      <c r="Q76" t="s">
        <v>29</v>
      </c>
      <c r="R76">
        <v>2</v>
      </c>
      <c r="S76" t="s">
        <v>60</v>
      </c>
      <c r="T76">
        <v>1024</v>
      </c>
      <c r="U76">
        <v>0</v>
      </c>
      <c r="V76" t="s">
        <v>49</v>
      </c>
      <c r="W76" t="s">
        <v>27</v>
      </c>
      <c r="X76" t="s">
        <v>29</v>
      </c>
      <c r="Y76" t="s">
        <v>61</v>
      </c>
    </row>
    <row r="77" spans="1:25" x14ac:dyDescent="0.35">
      <c r="A77" t="str">
        <f>_xlfn.IFNA(VLOOKUP(laptop_lookup!A76,laptop_lookup!A:B,2,FALSE), "Not Found")</f>
        <v>Asus</v>
      </c>
      <c r="B77" t="s">
        <v>153</v>
      </c>
      <c r="C77" t="s">
        <v>79</v>
      </c>
      <c r="D77" s="3">
        <v>15.6</v>
      </c>
      <c r="E77">
        <v>8</v>
      </c>
      <c r="F77" t="s">
        <v>47</v>
      </c>
      <c r="G77">
        <v>2.2000000000000002</v>
      </c>
      <c r="H77">
        <v>949</v>
      </c>
      <c r="I77" t="s">
        <v>39</v>
      </c>
      <c r="J77">
        <v>1920</v>
      </c>
      <c r="K77">
        <v>1080</v>
      </c>
      <c r="L77">
        <f>Table1[[#This Row],[ScreenW]]*Table1[[#This Row],[ScreenH]]</f>
        <v>2073600</v>
      </c>
      <c r="M77" t="s">
        <v>27</v>
      </c>
      <c r="N77">
        <f>IF(Table1[[#This Row],[Touchscreen]]="No",0,1)</f>
        <v>0</v>
      </c>
      <c r="O77" t="s">
        <v>27</v>
      </c>
      <c r="P77" t="s">
        <v>27</v>
      </c>
      <c r="Q77" t="s">
        <v>29</v>
      </c>
      <c r="R77">
        <v>2.8</v>
      </c>
      <c r="S77" t="s">
        <v>113</v>
      </c>
      <c r="T77">
        <v>1024</v>
      </c>
      <c r="U77">
        <v>0</v>
      </c>
      <c r="V77" t="s">
        <v>49</v>
      </c>
      <c r="W77" t="s">
        <v>27</v>
      </c>
      <c r="X77" t="s">
        <v>55</v>
      </c>
      <c r="Y77" t="s">
        <v>81</v>
      </c>
    </row>
    <row r="78" spans="1:25" x14ac:dyDescent="0.35">
      <c r="A78" t="str">
        <f>_xlfn.IFNA(VLOOKUP(laptop_lookup!A77,laptop_lookup!A:B,2,FALSE), "Not Found")</f>
        <v>Asus</v>
      </c>
      <c r="B78" t="s">
        <v>154</v>
      </c>
      <c r="C78" t="s">
        <v>37</v>
      </c>
      <c r="D78" s="3">
        <v>15.6</v>
      </c>
      <c r="E78">
        <v>8</v>
      </c>
      <c r="F78" t="s">
        <v>38</v>
      </c>
      <c r="G78">
        <v>2.2000000000000002</v>
      </c>
      <c r="H78">
        <v>519</v>
      </c>
      <c r="I78" t="s">
        <v>39</v>
      </c>
      <c r="J78">
        <v>1920</v>
      </c>
      <c r="K78">
        <v>1080</v>
      </c>
      <c r="L78">
        <f>Table1[[#This Row],[ScreenW]]*Table1[[#This Row],[ScreenH]]</f>
        <v>2073600</v>
      </c>
      <c r="M78" t="s">
        <v>27</v>
      </c>
      <c r="N78">
        <f>IF(Table1[[#This Row],[Touchscreen]]="No",0,1)</f>
        <v>0</v>
      </c>
      <c r="O78" t="s">
        <v>27</v>
      </c>
      <c r="P78" t="s">
        <v>27</v>
      </c>
      <c r="Q78" t="s">
        <v>29</v>
      </c>
      <c r="R78">
        <v>2.5</v>
      </c>
      <c r="S78" t="s">
        <v>40</v>
      </c>
      <c r="T78">
        <v>2048</v>
      </c>
      <c r="U78">
        <v>0</v>
      </c>
      <c r="V78" t="s">
        <v>49</v>
      </c>
      <c r="W78" t="s">
        <v>27</v>
      </c>
      <c r="X78" t="s">
        <v>29</v>
      </c>
      <c r="Y78" t="s">
        <v>41</v>
      </c>
    </row>
    <row r="79" spans="1:25" x14ac:dyDescent="0.35">
      <c r="A79" t="str">
        <f>_xlfn.IFNA(VLOOKUP(laptop_lookup!A78,laptop_lookup!A:B,2,FALSE), "Not Found")</f>
        <v>Asus</v>
      </c>
      <c r="B79" t="s">
        <v>89</v>
      </c>
      <c r="C79" t="s">
        <v>37</v>
      </c>
      <c r="D79" s="3">
        <v>15.6</v>
      </c>
      <c r="E79">
        <v>8</v>
      </c>
      <c r="F79" t="s">
        <v>47</v>
      </c>
      <c r="G79">
        <v>2.02</v>
      </c>
      <c r="H79">
        <v>855</v>
      </c>
      <c r="I79" t="s">
        <v>39</v>
      </c>
      <c r="J79">
        <v>1920</v>
      </c>
      <c r="K79">
        <v>1080</v>
      </c>
      <c r="L79">
        <f>Table1[[#This Row],[ScreenW]]*Table1[[#This Row],[ScreenH]]</f>
        <v>2073600</v>
      </c>
      <c r="M79" t="s">
        <v>27</v>
      </c>
      <c r="N79">
        <f>IF(Table1[[#This Row],[Touchscreen]]="No",0,1)</f>
        <v>0</v>
      </c>
      <c r="O79" t="s">
        <v>27</v>
      </c>
      <c r="P79" t="s">
        <v>27</v>
      </c>
      <c r="Q79" t="s">
        <v>29</v>
      </c>
      <c r="R79">
        <v>1.8</v>
      </c>
      <c r="S79" t="s">
        <v>54</v>
      </c>
      <c r="T79">
        <v>128</v>
      </c>
      <c r="U79">
        <v>1024</v>
      </c>
      <c r="V79" t="s">
        <v>31</v>
      </c>
      <c r="W79" t="s">
        <v>49</v>
      </c>
      <c r="X79" t="s">
        <v>29</v>
      </c>
      <c r="Y79" t="s">
        <v>59</v>
      </c>
    </row>
    <row r="80" spans="1:25" x14ac:dyDescent="0.35">
      <c r="A80" t="str">
        <f>_xlfn.IFNA(VLOOKUP(laptop_lookup!A79,laptop_lookup!A:B,2,FALSE), "Not Found")</f>
        <v>Asus</v>
      </c>
      <c r="B80" t="s">
        <v>155</v>
      </c>
      <c r="C80" t="s">
        <v>37</v>
      </c>
      <c r="D80" s="3">
        <v>15.6</v>
      </c>
      <c r="E80">
        <v>4</v>
      </c>
      <c r="F80" t="s">
        <v>47</v>
      </c>
      <c r="G80">
        <v>2.2000000000000002</v>
      </c>
      <c r="H80">
        <v>530</v>
      </c>
      <c r="I80" t="s">
        <v>39</v>
      </c>
      <c r="J80">
        <v>1920</v>
      </c>
      <c r="K80">
        <v>1080</v>
      </c>
      <c r="L80">
        <f>Table1[[#This Row],[ScreenW]]*Table1[[#This Row],[ScreenH]]</f>
        <v>2073600</v>
      </c>
      <c r="M80" t="s">
        <v>27</v>
      </c>
      <c r="N80">
        <f>IF(Table1[[#This Row],[Touchscreen]]="No",0,1)</f>
        <v>0</v>
      </c>
      <c r="O80" t="s">
        <v>27</v>
      </c>
      <c r="P80" t="s">
        <v>27</v>
      </c>
      <c r="Q80" t="s">
        <v>29</v>
      </c>
      <c r="R80">
        <v>2.7</v>
      </c>
      <c r="S80" t="s">
        <v>107</v>
      </c>
      <c r="T80">
        <v>1024</v>
      </c>
      <c r="U80">
        <v>0</v>
      </c>
      <c r="V80" t="s">
        <v>49</v>
      </c>
      <c r="W80" t="s">
        <v>27</v>
      </c>
      <c r="X80" t="s">
        <v>55</v>
      </c>
      <c r="Y80" t="s">
        <v>156</v>
      </c>
    </row>
    <row r="81" spans="1:25" x14ac:dyDescent="0.35">
      <c r="A81" t="str">
        <f>_xlfn.IFNA(VLOOKUP(laptop_lookup!A80,laptop_lookup!A:B,2,FALSE), "Not Found")</f>
        <v>Asus</v>
      </c>
      <c r="B81" t="s">
        <v>93</v>
      </c>
      <c r="C81" t="s">
        <v>37</v>
      </c>
      <c r="D81" s="3">
        <v>17.3</v>
      </c>
      <c r="E81">
        <v>8</v>
      </c>
      <c r="F81" t="s">
        <v>47</v>
      </c>
      <c r="G81">
        <v>2.5</v>
      </c>
      <c r="H81">
        <v>977</v>
      </c>
      <c r="I81" t="s">
        <v>39</v>
      </c>
      <c r="J81">
        <v>1920</v>
      </c>
      <c r="K81">
        <v>1080</v>
      </c>
      <c r="L81">
        <f>Table1[[#This Row],[ScreenW]]*Table1[[#This Row],[ScreenH]]</f>
        <v>2073600</v>
      </c>
      <c r="M81" t="s">
        <v>27</v>
      </c>
      <c r="N81">
        <f>IF(Table1[[#This Row],[Touchscreen]]="No",0,1)</f>
        <v>0</v>
      </c>
      <c r="O81" t="s">
        <v>27</v>
      </c>
      <c r="P81" t="s">
        <v>27</v>
      </c>
      <c r="Q81" t="s">
        <v>29</v>
      </c>
      <c r="R81">
        <v>1.6</v>
      </c>
      <c r="S81" t="s">
        <v>58</v>
      </c>
      <c r="T81">
        <v>128</v>
      </c>
      <c r="U81">
        <v>1024</v>
      </c>
      <c r="V81" t="s">
        <v>31</v>
      </c>
      <c r="W81" t="s">
        <v>49</v>
      </c>
      <c r="X81" t="s">
        <v>55</v>
      </c>
      <c r="Y81" t="s">
        <v>94</v>
      </c>
    </row>
    <row r="82" spans="1:25" x14ac:dyDescent="0.35">
      <c r="A82" t="str">
        <f>_xlfn.IFNA(VLOOKUP(laptop_lookup!A81,laptop_lookup!A:B,2,FALSE), "Not Found")</f>
        <v>Asus</v>
      </c>
      <c r="B82" t="s">
        <v>91</v>
      </c>
      <c r="C82" t="s">
        <v>24</v>
      </c>
      <c r="D82" s="3">
        <v>15.6</v>
      </c>
      <c r="E82">
        <v>8</v>
      </c>
      <c r="F82" t="s">
        <v>47</v>
      </c>
      <c r="G82">
        <v>1.88</v>
      </c>
      <c r="H82">
        <v>1096.1600000000001</v>
      </c>
      <c r="I82" t="s">
        <v>39</v>
      </c>
      <c r="J82">
        <v>1920</v>
      </c>
      <c r="K82">
        <v>1080</v>
      </c>
      <c r="L82">
        <f>Table1[[#This Row],[ScreenW]]*Table1[[#This Row],[ScreenH]]</f>
        <v>2073600</v>
      </c>
      <c r="M82" t="s">
        <v>27</v>
      </c>
      <c r="N82">
        <f>IF(Table1[[#This Row],[Touchscreen]]="No",0,1)</f>
        <v>0</v>
      </c>
      <c r="O82" t="s">
        <v>28</v>
      </c>
      <c r="P82" t="s">
        <v>27</v>
      </c>
      <c r="Q82" t="s">
        <v>29</v>
      </c>
      <c r="R82">
        <v>1.6</v>
      </c>
      <c r="S82" t="s">
        <v>58</v>
      </c>
      <c r="T82">
        <v>256</v>
      </c>
      <c r="U82">
        <v>0</v>
      </c>
      <c r="V82" t="s">
        <v>31</v>
      </c>
      <c r="W82" t="s">
        <v>27</v>
      </c>
      <c r="X82" t="s">
        <v>29</v>
      </c>
      <c r="Y82" t="s">
        <v>59</v>
      </c>
    </row>
    <row r="83" spans="1:25" x14ac:dyDescent="0.35">
      <c r="A83" t="str">
        <f>_xlfn.IFNA(VLOOKUP(laptop_lookup!A82,laptop_lookup!A:B,2,FALSE), "Not Found")</f>
        <v>Asus</v>
      </c>
      <c r="B83" t="s">
        <v>65</v>
      </c>
      <c r="C83" t="s">
        <v>24</v>
      </c>
      <c r="D83" s="3">
        <v>12</v>
      </c>
      <c r="E83">
        <v>8</v>
      </c>
      <c r="F83" t="s">
        <v>25</v>
      </c>
      <c r="G83">
        <v>0.92</v>
      </c>
      <c r="H83">
        <v>1510</v>
      </c>
      <c r="I83" t="s">
        <v>26</v>
      </c>
      <c r="J83">
        <v>2304</v>
      </c>
      <c r="K83">
        <v>1440</v>
      </c>
      <c r="L83">
        <f>Table1[[#This Row],[ScreenW]]*Table1[[#This Row],[ScreenH]]</f>
        <v>3317760</v>
      </c>
      <c r="M83" t="s">
        <v>27</v>
      </c>
      <c r="N83">
        <f>IF(Table1[[#This Row],[Touchscreen]]="No",0,1)</f>
        <v>0</v>
      </c>
      <c r="O83" t="s">
        <v>28</v>
      </c>
      <c r="P83" t="s">
        <v>28</v>
      </c>
      <c r="Q83" t="s">
        <v>29</v>
      </c>
      <c r="R83">
        <v>1.3</v>
      </c>
      <c r="S83" t="s">
        <v>30</v>
      </c>
      <c r="T83">
        <v>512</v>
      </c>
      <c r="U83">
        <v>0</v>
      </c>
      <c r="V83" t="s">
        <v>31</v>
      </c>
      <c r="W83" t="s">
        <v>27</v>
      </c>
      <c r="X83" t="s">
        <v>29</v>
      </c>
      <c r="Y83" t="s">
        <v>67</v>
      </c>
    </row>
    <row r="84" spans="1:25" x14ac:dyDescent="0.35">
      <c r="A84" t="str">
        <f>_xlfn.IFNA(VLOOKUP(laptop_lookup!A83,laptop_lookup!A:B,2,FALSE), "Not Found")</f>
        <v>Asus</v>
      </c>
      <c r="B84" t="s">
        <v>157</v>
      </c>
      <c r="C84" t="s">
        <v>37</v>
      </c>
      <c r="D84" s="3">
        <v>14</v>
      </c>
      <c r="E84">
        <v>8</v>
      </c>
      <c r="F84" t="s">
        <v>47</v>
      </c>
      <c r="G84">
        <v>1.63</v>
      </c>
      <c r="H84">
        <v>860</v>
      </c>
      <c r="I84" t="s">
        <v>39</v>
      </c>
      <c r="J84">
        <v>1920</v>
      </c>
      <c r="K84">
        <v>1080</v>
      </c>
      <c r="L84">
        <f>Table1[[#This Row],[ScreenW]]*Table1[[#This Row],[ScreenH]]</f>
        <v>2073600</v>
      </c>
      <c r="M84" t="s">
        <v>27</v>
      </c>
      <c r="N84">
        <f>IF(Table1[[#This Row],[Touchscreen]]="No",0,1)</f>
        <v>0</v>
      </c>
      <c r="O84" t="s">
        <v>27</v>
      </c>
      <c r="P84" t="s">
        <v>27</v>
      </c>
      <c r="Q84" t="s">
        <v>29</v>
      </c>
      <c r="R84">
        <v>1.6</v>
      </c>
      <c r="S84" t="s">
        <v>58</v>
      </c>
      <c r="T84">
        <v>256</v>
      </c>
      <c r="U84">
        <v>0</v>
      </c>
      <c r="V84" t="s">
        <v>31</v>
      </c>
      <c r="W84" t="s">
        <v>27</v>
      </c>
      <c r="X84" t="s">
        <v>29</v>
      </c>
      <c r="Y84" t="s">
        <v>41</v>
      </c>
    </row>
    <row r="85" spans="1:25" x14ac:dyDescent="0.35">
      <c r="A85" t="str">
        <f>_xlfn.IFNA(VLOOKUP(laptop_lookup!A84,laptop_lookup!A:B,2,FALSE), "Not Found")</f>
        <v>Asus</v>
      </c>
      <c r="B85" t="s">
        <v>158</v>
      </c>
      <c r="C85" t="s">
        <v>37</v>
      </c>
      <c r="D85" s="3">
        <v>15.6</v>
      </c>
      <c r="E85">
        <v>4</v>
      </c>
      <c r="F85" t="s">
        <v>47</v>
      </c>
      <c r="G85">
        <v>2.2000000000000002</v>
      </c>
      <c r="H85">
        <v>399</v>
      </c>
      <c r="I85" t="s">
        <v>39</v>
      </c>
      <c r="J85">
        <v>1920</v>
      </c>
      <c r="K85">
        <v>1080</v>
      </c>
      <c r="L85">
        <f>Table1[[#This Row],[ScreenW]]*Table1[[#This Row],[ScreenH]]</f>
        <v>2073600</v>
      </c>
      <c r="M85" t="s">
        <v>27</v>
      </c>
      <c r="N85">
        <f>IF(Table1[[#This Row],[Touchscreen]]="No",0,1)</f>
        <v>0</v>
      </c>
      <c r="O85" t="s">
        <v>27</v>
      </c>
      <c r="P85" t="s">
        <v>27</v>
      </c>
      <c r="Q85" t="s">
        <v>43</v>
      </c>
      <c r="R85">
        <v>2.5</v>
      </c>
      <c r="S85" t="s">
        <v>101</v>
      </c>
      <c r="T85">
        <v>128</v>
      </c>
      <c r="U85">
        <v>0</v>
      </c>
      <c r="V85" t="s">
        <v>31</v>
      </c>
      <c r="W85" t="s">
        <v>27</v>
      </c>
      <c r="X85" t="s">
        <v>43</v>
      </c>
      <c r="Y85" t="s">
        <v>159</v>
      </c>
    </row>
    <row r="86" spans="1:25" x14ac:dyDescent="0.35">
      <c r="A86" t="str">
        <f>_xlfn.IFNA(VLOOKUP(laptop_lookup!A85,laptop_lookup!A:B,2,FALSE), "Not Found")</f>
        <v>Asus</v>
      </c>
      <c r="B86" t="s">
        <v>46</v>
      </c>
      <c r="C86" t="s">
        <v>37</v>
      </c>
      <c r="D86" s="3">
        <v>15.6</v>
      </c>
      <c r="E86">
        <v>4</v>
      </c>
      <c r="F86" t="s">
        <v>47</v>
      </c>
      <c r="G86">
        <v>2.1</v>
      </c>
      <c r="H86">
        <v>395</v>
      </c>
      <c r="I86" t="s">
        <v>26</v>
      </c>
      <c r="J86">
        <v>1366</v>
      </c>
      <c r="K86">
        <v>768</v>
      </c>
      <c r="L86">
        <f>Table1[[#This Row],[ScreenW]]*Table1[[#This Row],[ScreenH]]</f>
        <v>1049088</v>
      </c>
      <c r="M86" t="s">
        <v>27</v>
      </c>
      <c r="N86">
        <f>IF(Table1[[#This Row],[Touchscreen]]="No",0,1)</f>
        <v>0</v>
      </c>
      <c r="O86" t="s">
        <v>27</v>
      </c>
      <c r="P86" t="s">
        <v>27</v>
      </c>
      <c r="Q86" t="s">
        <v>43</v>
      </c>
      <c r="R86">
        <v>3</v>
      </c>
      <c r="S86" t="s">
        <v>48</v>
      </c>
      <c r="T86">
        <v>1024</v>
      </c>
      <c r="U86">
        <v>0</v>
      </c>
      <c r="V86" t="s">
        <v>49</v>
      </c>
      <c r="W86" t="s">
        <v>27</v>
      </c>
      <c r="X86" t="s">
        <v>43</v>
      </c>
      <c r="Y86" t="s">
        <v>50</v>
      </c>
    </row>
    <row r="87" spans="1:25" x14ac:dyDescent="0.35">
      <c r="A87" t="str">
        <f>_xlfn.IFNA(VLOOKUP(laptop_lookup!A86,laptop_lookup!A:B,2,FALSE), "Not Found")</f>
        <v>Asus</v>
      </c>
      <c r="B87" t="s">
        <v>112</v>
      </c>
      <c r="C87" t="s">
        <v>79</v>
      </c>
      <c r="D87" s="3">
        <v>15.6</v>
      </c>
      <c r="E87">
        <v>16</v>
      </c>
      <c r="F87" t="s">
        <v>47</v>
      </c>
      <c r="G87">
        <v>2.65</v>
      </c>
      <c r="H87">
        <v>1349</v>
      </c>
      <c r="I87" t="s">
        <v>39</v>
      </c>
      <c r="J87">
        <v>1920</v>
      </c>
      <c r="K87">
        <v>1080</v>
      </c>
      <c r="L87">
        <f>Table1[[#This Row],[ScreenW]]*Table1[[#This Row],[ScreenH]]</f>
        <v>2073600</v>
      </c>
      <c r="M87" t="s">
        <v>27</v>
      </c>
      <c r="N87">
        <f>IF(Table1[[#This Row],[Touchscreen]]="No",0,1)</f>
        <v>0</v>
      </c>
      <c r="O87" t="s">
        <v>28</v>
      </c>
      <c r="P87" t="s">
        <v>27</v>
      </c>
      <c r="Q87" t="s">
        <v>29</v>
      </c>
      <c r="R87">
        <v>2.8</v>
      </c>
      <c r="S87" t="s">
        <v>113</v>
      </c>
      <c r="T87">
        <v>128</v>
      </c>
      <c r="U87">
        <v>1024</v>
      </c>
      <c r="V87" t="s">
        <v>31</v>
      </c>
      <c r="W87" t="s">
        <v>49</v>
      </c>
      <c r="X87" t="s">
        <v>55</v>
      </c>
      <c r="Y87" t="s">
        <v>143</v>
      </c>
    </row>
    <row r="88" spans="1:25" x14ac:dyDescent="0.35">
      <c r="A88" t="str">
        <f>_xlfn.IFNA(VLOOKUP(laptop_lookup!A87,laptop_lookup!A:B,2,FALSE), "Not Found")</f>
        <v>Asus</v>
      </c>
      <c r="B88" t="s">
        <v>160</v>
      </c>
      <c r="C88" t="s">
        <v>24</v>
      </c>
      <c r="D88" s="3">
        <v>15.6</v>
      </c>
      <c r="E88">
        <v>8</v>
      </c>
      <c r="F88" t="s">
        <v>47</v>
      </c>
      <c r="G88">
        <v>1.83</v>
      </c>
      <c r="H88">
        <v>699</v>
      </c>
      <c r="I88" t="s">
        <v>39</v>
      </c>
      <c r="J88">
        <v>1920</v>
      </c>
      <c r="K88">
        <v>1080</v>
      </c>
      <c r="L88">
        <f>Table1[[#This Row],[ScreenW]]*Table1[[#This Row],[ScreenH]]</f>
        <v>2073600</v>
      </c>
      <c r="M88" t="s">
        <v>27</v>
      </c>
      <c r="N88">
        <f>IF(Table1[[#This Row],[Touchscreen]]="No",0,1)</f>
        <v>0</v>
      </c>
      <c r="O88" t="s">
        <v>28</v>
      </c>
      <c r="P88" t="s">
        <v>27</v>
      </c>
      <c r="Q88" t="s">
        <v>29</v>
      </c>
      <c r="R88">
        <v>1.8</v>
      </c>
      <c r="S88" t="s">
        <v>54</v>
      </c>
      <c r="T88">
        <v>256</v>
      </c>
      <c r="U88">
        <v>0</v>
      </c>
      <c r="V88" t="s">
        <v>31</v>
      </c>
      <c r="W88" t="s">
        <v>27</v>
      </c>
      <c r="X88" t="s">
        <v>55</v>
      </c>
      <c r="Y88" t="s">
        <v>161</v>
      </c>
    </row>
    <row r="89" spans="1:25" x14ac:dyDescent="0.35">
      <c r="A89" t="str">
        <f>_xlfn.IFNA(VLOOKUP(laptop_lookup!A88,laptop_lookup!A:B,2,FALSE), "Not Found")</f>
        <v>Asus</v>
      </c>
      <c r="B89" t="s">
        <v>36</v>
      </c>
      <c r="C89" t="s">
        <v>37</v>
      </c>
      <c r="D89" s="3">
        <v>15.6</v>
      </c>
      <c r="E89">
        <v>8</v>
      </c>
      <c r="F89" t="s">
        <v>47</v>
      </c>
      <c r="G89">
        <v>1.96</v>
      </c>
      <c r="H89">
        <v>598.99</v>
      </c>
      <c r="I89" t="s">
        <v>39</v>
      </c>
      <c r="J89">
        <v>1920</v>
      </c>
      <c r="K89">
        <v>1080</v>
      </c>
      <c r="L89">
        <f>Table1[[#This Row],[ScreenW]]*Table1[[#This Row],[ScreenH]]</f>
        <v>2073600</v>
      </c>
      <c r="M89" t="s">
        <v>27</v>
      </c>
      <c r="N89">
        <f>IF(Table1[[#This Row],[Touchscreen]]="No",0,1)</f>
        <v>0</v>
      </c>
      <c r="O89" t="s">
        <v>27</v>
      </c>
      <c r="P89" t="s">
        <v>27</v>
      </c>
      <c r="Q89" t="s">
        <v>29</v>
      </c>
      <c r="R89">
        <v>2.5</v>
      </c>
      <c r="S89" t="s">
        <v>40</v>
      </c>
      <c r="T89">
        <v>256</v>
      </c>
      <c r="U89">
        <v>0</v>
      </c>
      <c r="V89" t="s">
        <v>31</v>
      </c>
      <c r="W89" t="s">
        <v>27</v>
      </c>
      <c r="X89" t="s">
        <v>29</v>
      </c>
      <c r="Y89" t="s">
        <v>41</v>
      </c>
    </row>
    <row r="90" spans="1:25" x14ac:dyDescent="0.35">
      <c r="A90" t="str">
        <f>_xlfn.IFNA(VLOOKUP(laptop_lookup!A89,laptop_lookup!A:B,2,FALSE), "Not Found")</f>
        <v>Asus</v>
      </c>
      <c r="B90" t="s">
        <v>162</v>
      </c>
      <c r="C90" t="s">
        <v>79</v>
      </c>
      <c r="D90" s="3">
        <v>15.6</v>
      </c>
      <c r="E90">
        <v>16</v>
      </c>
      <c r="F90" t="s">
        <v>47</v>
      </c>
      <c r="G90">
        <v>2.2000000000000002</v>
      </c>
      <c r="H90">
        <v>1449</v>
      </c>
      <c r="I90" t="s">
        <v>39</v>
      </c>
      <c r="J90">
        <v>1920</v>
      </c>
      <c r="K90">
        <v>1080</v>
      </c>
      <c r="L90">
        <f>Table1[[#This Row],[ScreenW]]*Table1[[#This Row],[ScreenH]]</f>
        <v>2073600</v>
      </c>
      <c r="M90" t="s">
        <v>27</v>
      </c>
      <c r="N90">
        <f>IF(Table1[[#This Row],[Touchscreen]]="No",0,1)</f>
        <v>0</v>
      </c>
      <c r="O90" t="s">
        <v>28</v>
      </c>
      <c r="P90" t="s">
        <v>27</v>
      </c>
      <c r="Q90" t="s">
        <v>29</v>
      </c>
      <c r="R90">
        <v>2.8</v>
      </c>
      <c r="S90" t="s">
        <v>113</v>
      </c>
      <c r="T90">
        <v>128</v>
      </c>
      <c r="U90">
        <v>1024</v>
      </c>
      <c r="V90" t="s">
        <v>31</v>
      </c>
      <c r="W90" t="s">
        <v>49</v>
      </c>
      <c r="X90" t="s">
        <v>55</v>
      </c>
      <c r="Y90" t="s">
        <v>114</v>
      </c>
    </row>
    <row r="91" spans="1:25" x14ac:dyDescent="0.35">
      <c r="A91" t="str">
        <f>_xlfn.IFNA(VLOOKUP(laptop_lookup!A90,laptop_lookup!A:B,2,FALSE), "Not Found")</f>
        <v>Asus</v>
      </c>
      <c r="B91" t="s">
        <v>73</v>
      </c>
      <c r="C91" t="s">
        <v>24</v>
      </c>
      <c r="D91" s="3">
        <v>13.3</v>
      </c>
      <c r="E91">
        <v>8</v>
      </c>
      <c r="F91" t="s">
        <v>47</v>
      </c>
      <c r="G91">
        <v>1.21</v>
      </c>
      <c r="H91">
        <v>1649</v>
      </c>
      <c r="I91" t="s">
        <v>39</v>
      </c>
      <c r="J91">
        <v>1920</v>
      </c>
      <c r="K91">
        <v>1080</v>
      </c>
      <c r="L91">
        <f>Table1[[#This Row],[ScreenW]]*Table1[[#This Row],[ScreenH]]</f>
        <v>2073600</v>
      </c>
      <c r="M91" t="s">
        <v>27</v>
      </c>
      <c r="N91">
        <f>IF(Table1[[#This Row],[Touchscreen]]="No",0,1)</f>
        <v>0</v>
      </c>
      <c r="O91" t="s">
        <v>28</v>
      </c>
      <c r="P91" t="s">
        <v>27</v>
      </c>
      <c r="Q91" t="s">
        <v>29</v>
      </c>
      <c r="R91">
        <v>1.8</v>
      </c>
      <c r="S91" t="s">
        <v>54</v>
      </c>
      <c r="T91">
        <v>256</v>
      </c>
      <c r="U91">
        <v>0</v>
      </c>
      <c r="V91" t="s">
        <v>31</v>
      </c>
      <c r="W91" t="s">
        <v>27</v>
      </c>
      <c r="X91" t="s">
        <v>29</v>
      </c>
      <c r="Y91" t="s">
        <v>59</v>
      </c>
    </row>
    <row r="92" spans="1:25" x14ac:dyDescent="0.35">
      <c r="A92" t="str">
        <f>_xlfn.IFNA(VLOOKUP(laptop_lookup!A91,laptop_lookup!A:B,2,FALSE), "Not Found")</f>
        <v>Asus</v>
      </c>
      <c r="B92" t="s">
        <v>163</v>
      </c>
      <c r="C92" t="s">
        <v>79</v>
      </c>
      <c r="D92" s="3">
        <v>15.6</v>
      </c>
      <c r="E92">
        <v>8</v>
      </c>
      <c r="F92" t="s">
        <v>47</v>
      </c>
      <c r="G92">
        <v>2.4500000000000002</v>
      </c>
      <c r="H92">
        <v>699</v>
      </c>
      <c r="I92" t="s">
        <v>39</v>
      </c>
      <c r="J92">
        <v>1920</v>
      </c>
      <c r="K92">
        <v>1080</v>
      </c>
      <c r="L92">
        <f>Table1[[#This Row],[ScreenW]]*Table1[[#This Row],[ScreenH]]</f>
        <v>2073600</v>
      </c>
      <c r="M92" t="s">
        <v>27</v>
      </c>
      <c r="N92">
        <f>IF(Table1[[#This Row],[Touchscreen]]="No",0,1)</f>
        <v>0</v>
      </c>
      <c r="O92" t="s">
        <v>27</v>
      </c>
      <c r="P92" t="s">
        <v>27</v>
      </c>
      <c r="Q92" t="s">
        <v>43</v>
      </c>
      <c r="R92">
        <v>3</v>
      </c>
      <c r="S92" t="s">
        <v>164</v>
      </c>
      <c r="T92">
        <v>1024</v>
      </c>
      <c r="U92">
        <v>0</v>
      </c>
      <c r="V92" t="s">
        <v>49</v>
      </c>
      <c r="W92" t="s">
        <v>27</v>
      </c>
      <c r="X92" t="s">
        <v>43</v>
      </c>
      <c r="Y92" t="s">
        <v>165</v>
      </c>
    </row>
    <row r="93" spans="1:25" x14ac:dyDescent="0.35">
      <c r="A93" t="str">
        <f>_xlfn.IFNA(VLOOKUP(laptop_lookup!A92,laptop_lookup!A:B,2,FALSE), "Not Found")</f>
        <v>Asus</v>
      </c>
      <c r="B93" t="s">
        <v>166</v>
      </c>
      <c r="C93" t="s">
        <v>37</v>
      </c>
      <c r="D93" s="3">
        <v>15.6</v>
      </c>
      <c r="E93">
        <v>8</v>
      </c>
      <c r="F93" t="s">
        <v>47</v>
      </c>
      <c r="G93">
        <v>2.2000000000000002</v>
      </c>
      <c r="H93">
        <v>689</v>
      </c>
      <c r="I93" t="s">
        <v>39</v>
      </c>
      <c r="J93">
        <v>1920</v>
      </c>
      <c r="K93">
        <v>1080</v>
      </c>
      <c r="L93">
        <f>Table1[[#This Row],[ScreenW]]*Table1[[#This Row],[ScreenH]]</f>
        <v>2073600</v>
      </c>
      <c r="M93" t="s">
        <v>27</v>
      </c>
      <c r="N93">
        <f>IF(Table1[[#This Row],[Touchscreen]]="No",0,1)</f>
        <v>0</v>
      </c>
      <c r="O93" t="s">
        <v>27</v>
      </c>
      <c r="P93" t="s">
        <v>27</v>
      </c>
      <c r="Q93" t="s">
        <v>29</v>
      </c>
      <c r="R93">
        <v>1.8</v>
      </c>
      <c r="S93" t="s">
        <v>54</v>
      </c>
      <c r="T93">
        <v>1024</v>
      </c>
      <c r="U93">
        <v>0</v>
      </c>
      <c r="V93" t="s">
        <v>49</v>
      </c>
      <c r="W93" t="s">
        <v>27</v>
      </c>
      <c r="X93" t="s">
        <v>55</v>
      </c>
      <c r="Y93" t="s">
        <v>56</v>
      </c>
    </row>
    <row r="94" spans="1:25" x14ac:dyDescent="0.35">
      <c r="A94" t="str">
        <f>_xlfn.IFNA(VLOOKUP(laptop_lookup!A93,laptop_lookup!A:B,2,FALSE), "Not Found")</f>
        <v>Asus</v>
      </c>
      <c r="B94" t="s">
        <v>167</v>
      </c>
      <c r="C94" t="s">
        <v>37</v>
      </c>
      <c r="D94" s="3">
        <v>13.3</v>
      </c>
      <c r="E94">
        <v>16</v>
      </c>
      <c r="F94" t="s">
        <v>47</v>
      </c>
      <c r="G94">
        <v>1.49</v>
      </c>
      <c r="H94">
        <v>1197</v>
      </c>
      <c r="I94" t="s">
        <v>39</v>
      </c>
      <c r="J94">
        <v>1920</v>
      </c>
      <c r="K94">
        <v>1080</v>
      </c>
      <c r="L94">
        <f>Table1[[#This Row],[ScreenW]]*Table1[[#This Row],[ScreenH]]</f>
        <v>2073600</v>
      </c>
      <c r="M94" t="s">
        <v>27</v>
      </c>
      <c r="N94">
        <f>IF(Table1[[#This Row],[Touchscreen]]="No",0,1)</f>
        <v>0</v>
      </c>
      <c r="O94" t="s">
        <v>27</v>
      </c>
      <c r="P94" t="s">
        <v>27</v>
      </c>
      <c r="Q94" t="s">
        <v>29</v>
      </c>
      <c r="R94">
        <v>1.8</v>
      </c>
      <c r="S94" t="s">
        <v>54</v>
      </c>
      <c r="T94">
        <v>512</v>
      </c>
      <c r="U94">
        <v>0</v>
      </c>
      <c r="V94" t="s">
        <v>31</v>
      </c>
      <c r="W94" t="s">
        <v>27</v>
      </c>
      <c r="X94" t="s">
        <v>29</v>
      </c>
      <c r="Y94" t="s">
        <v>59</v>
      </c>
    </row>
    <row r="95" spans="1:25" x14ac:dyDescent="0.35">
      <c r="A95" t="str">
        <f>_xlfn.IFNA(VLOOKUP(laptop_lookup!A94,laptop_lookup!A:B,2,FALSE), "Not Found")</f>
        <v>Asus</v>
      </c>
      <c r="B95" t="s">
        <v>112</v>
      </c>
      <c r="C95" t="s">
        <v>79</v>
      </c>
      <c r="D95" s="3">
        <v>15.6</v>
      </c>
      <c r="E95">
        <v>8</v>
      </c>
      <c r="F95" t="s">
        <v>47</v>
      </c>
      <c r="G95">
        <v>2.65</v>
      </c>
      <c r="H95">
        <v>1195</v>
      </c>
      <c r="I95" t="s">
        <v>39</v>
      </c>
      <c r="J95">
        <v>1920</v>
      </c>
      <c r="K95">
        <v>1080</v>
      </c>
      <c r="L95">
        <f>Table1[[#This Row],[ScreenW]]*Table1[[#This Row],[ScreenH]]</f>
        <v>2073600</v>
      </c>
      <c r="M95" t="s">
        <v>27</v>
      </c>
      <c r="N95">
        <f>IF(Table1[[#This Row],[Touchscreen]]="No",0,1)</f>
        <v>0</v>
      </c>
      <c r="O95" t="s">
        <v>27</v>
      </c>
      <c r="P95" t="s">
        <v>27</v>
      </c>
      <c r="Q95" t="s">
        <v>29</v>
      </c>
      <c r="R95">
        <v>2.5</v>
      </c>
      <c r="S95" t="s">
        <v>80</v>
      </c>
      <c r="T95">
        <v>256</v>
      </c>
      <c r="U95">
        <v>0</v>
      </c>
      <c r="V95" t="s">
        <v>31</v>
      </c>
      <c r="W95" t="s">
        <v>27</v>
      </c>
      <c r="X95" t="s">
        <v>55</v>
      </c>
      <c r="Y95" t="s">
        <v>114</v>
      </c>
    </row>
    <row r="96" spans="1:25" x14ac:dyDescent="0.35">
      <c r="A96" t="str">
        <f>_xlfn.IFNA(VLOOKUP(laptop_lookup!A95,laptop_lookup!A:B,2,FALSE), "Not Found")</f>
        <v>Asus</v>
      </c>
      <c r="B96" t="s">
        <v>168</v>
      </c>
      <c r="C96" t="s">
        <v>24</v>
      </c>
      <c r="D96" s="3">
        <v>14</v>
      </c>
      <c r="E96">
        <v>8</v>
      </c>
      <c r="F96" t="s">
        <v>47</v>
      </c>
      <c r="G96">
        <v>1.25</v>
      </c>
      <c r="H96">
        <v>1049</v>
      </c>
      <c r="I96" t="s">
        <v>39</v>
      </c>
      <c r="J96">
        <v>1920</v>
      </c>
      <c r="K96">
        <v>1080</v>
      </c>
      <c r="L96">
        <f>Table1[[#This Row],[ScreenW]]*Table1[[#This Row],[ScreenH]]</f>
        <v>2073600</v>
      </c>
      <c r="M96" t="s">
        <v>27</v>
      </c>
      <c r="N96">
        <f>IF(Table1[[#This Row],[Touchscreen]]="No",0,1)</f>
        <v>0</v>
      </c>
      <c r="O96" t="s">
        <v>27</v>
      </c>
      <c r="P96" t="s">
        <v>27</v>
      </c>
      <c r="Q96" t="s">
        <v>29</v>
      </c>
      <c r="R96">
        <v>2.7</v>
      </c>
      <c r="S96" t="s">
        <v>68</v>
      </c>
      <c r="T96">
        <v>256</v>
      </c>
      <c r="U96">
        <v>0</v>
      </c>
      <c r="V96" t="s">
        <v>31</v>
      </c>
      <c r="W96" t="s">
        <v>27</v>
      </c>
      <c r="X96" t="s">
        <v>29</v>
      </c>
      <c r="Y96" t="s">
        <v>41</v>
      </c>
    </row>
    <row r="97" spans="1:25" x14ac:dyDescent="0.35">
      <c r="A97" t="str">
        <f>_xlfn.IFNA(VLOOKUP(laptop_lookup!A96,laptop_lookup!A:B,2,FALSE), "Not Found")</f>
        <v>Asus</v>
      </c>
      <c r="B97" t="s">
        <v>169</v>
      </c>
      <c r="C97" t="s">
        <v>86</v>
      </c>
      <c r="D97" s="3">
        <v>13.3</v>
      </c>
      <c r="E97">
        <v>8</v>
      </c>
      <c r="F97" t="s">
        <v>47</v>
      </c>
      <c r="G97">
        <v>1.5</v>
      </c>
      <c r="H97">
        <v>847</v>
      </c>
      <c r="I97" t="s">
        <v>39</v>
      </c>
      <c r="J97">
        <v>1920</v>
      </c>
      <c r="K97">
        <v>1080</v>
      </c>
      <c r="L97">
        <f>Table1[[#This Row],[ScreenW]]*Table1[[#This Row],[ScreenH]]</f>
        <v>2073600</v>
      </c>
      <c r="M97" t="s">
        <v>28</v>
      </c>
      <c r="N97">
        <f>IF(Table1[[#This Row],[Touchscreen]]="No",0,1)</f>
        <v>1</v>
      </c>
      <c r="O97" t="s">
        <v>28</v>
      </c>
      <c r="P97" t="s">
        <v>27</v>
      </c>
      <c r="Q97" t="s">
        <v>29</v>
      </c>
      <c r="R97">
        <v>1.6</v>
      </c>
      <c r="S97" t="s">
        <v>58</v>
      </c>
      <c r="T97">
        <v>256</v>
      </c>
      <c r="U97">
        <v>0</v>
      </c>
      <c r="V97" t="s">
        <v>31</v>
      </c>
      <c r="W97" t="s">
        <v>27</v>
      </c>
      <c r="X97" t="s">
        <v>29</v>
      </c>
      <c r="Y97" t="s">
        <v>59</v>
      </c>
    </row>
    <row r="98" spans="1:25" x14ac:dyDescent="0.35">
      <c r="A98" t="str">
        <f>_xlfn.IFNA(VLOOKUP(laptop_lookup!A97,laptop_lookup!A:B,2,FALSE), "Not Found")</f>
        <v>Asus</v>
      </c>
      <c r="B98" t="s">
        <v>63</v>
      </c>
      <c r="C98" t="s">
        <v>37</v>
      </c>
      <c r="D98" s="3">
        <v>15.6</v>
      </c>
      <c r="E98">
        <v>8</v>
      </c>
      <c r="F98" t="s">
        <v>106</v>
      </c>
      <c r="G98">
        <v>2.2000000000000002</v>
      </c>
      <c r="H98">
        <v>599.9</v>
      </c>
      <c r="I98" t="s">
        <v>39</v>
      </c>
      <c r="J98">
        <v>1920</v>
      </c>
      <c r="K98">
        <v>1080</v>
      </c>
      <c r="L98">
        <f>Table1[[#This Row],[ScreenW]]*Table1[[#This Row],[ScreenH]]</f>
        <v>2073600</v>
      </c>
      <c r="M98" t="s">
        <v>27</v>
      </c>
      <c r="N98">
        <f>IF(Table1[[#This Row],[Touchscreen]]="No",0,1)</f>
        <v>0</v>
      </c>
      <c r="O98" t="s">
        <v>27</v>
      </c>
      <c r="P98" t="s">
        <v>27</v>
      </c>
      <c r="Q98" t="s">
        <v>29</v>
      </c>
      <c r="R98">
        <v>2.7</v>
      </c>
      <c r="S98" t="s">
        <v>68</v>
      </c>
      <c r="T98">
        <v>1024</v>
      </c>
      <c r="U98">
        <v>0</v>
      </c>
      <c r="V98" t="s">
        <v>49</v>
      </c>
      <c r="W98" t="s">
        <v>27</v>
      </c>
      <c r="X98" t="s">
        <v>43</v>
      </c>
      <c r="Y98" t="s">
        <v>64</v>
      </c>
    </row>
    <row r="99" spans="1:25" x14ac:dyDescent="0.35">
      <c r="A99" t="str">
        <f>_xlfn.IFNA(VLOOKUP(laptop_lookup!A98,laptop_lookup!A:B,2,FALSE), "Not Found")</f>
        <v>Asus</v>
      </c>
      <c r="B99" t="s">
        <v>63</v>
      </c>
      <c r="C99" t="s">
        <v>37</v>
      </c>
      <c r="D99" s="3">
        <v>15.6</v>
      </c>
      <c r="E99">
        <v>4</v>
      </c>
      <c r="F99" t="s">
        <v>106</v>
      </c>
      <c r="G99">
        <v>2.2000000000000002</v>
      </c>
      <c r="H99">
        <v>485</v>
      </c>
      <c r="I99" t="s">
        <v>39</v>
      </c>
      <c r="J99">
        <v>1920</v>
      </c>
      <c r="K99">
        <v>1080</v>
      </c>
      <c r="L99">
        <f>Table1[[#This Row],[ScreenW]]*Table1[[#This Row],[ScreenH]]</f>
        <v>2073600</v>
      </c>
      <c r="M99" t="s">
        <v>27</v>
      </c>
      <c r="N99">
        <f>IF(Table1[[#This Row],[Touchscreen]]="No",0,1)</f>
        <v>0</v>
      </c>
      <c r="O99" t="s">
        <v>27</v>
      </c>
      <c r="P99" t="s">
        <v>27</v>
      </c>
      <c r="Q99" t="s">
        <v>29</v>
      </c>
      <c r="R99">
        <v>2</v>
      </c>
      <c r="S99" t="s">
        <v>60</v>
      </c>
      <c r="T99">
        <v>256</v>
      </c>
      <c r="U99">
        <v>0</v>
      </c>
      <c r="V99" t="s">
        <v>31</v>
      </c>
      <c r="W99" t="s">
        <v>27</v>
      </c>
      <c r="X99" t="s">
        <v>43</v>
      </c>
      <c r="Y99" t="s">
        <v>64</v>
      </c>
    </row>
    <row r="100" spans="1:25" x14ac:dyDescent="0.35">
      <c r="A100" t="str">
        <f>_xlfn.IFNA(VLOOKUP(laptop_lookup!A99,laptop_lookup!A:B,2,FALSE), "Not Found")</f>
        <v>Asus</v>
      </c>
      <c r="B100" t="s">
        <v>170</v>
      </c>
      <c r="C100" t="s">
        <v>37</v>
      </c>
      <c r="D100" s="3">
        <v>15.6</v>
      </c>
      <c r="E100">
        <v>6</v>
      </c>
      <c r="F100" t="s">
        <v>47</v>
      </c>
      <c r="G100">
        <v>2</v>
      </c>
      <c r="H100">
        <v>577</v>
      </c>
      <c r="I100" t="s">
        <v>39</v>
      </c>
      <c r="J100">
        <v>1920</v>
      </c>
      <c r="K100">
        <v>1080</v>
      </c>
      <c r="L100">
        <f>Table1[[#This Row],[ScreenW]]*Table1[[#This Row],[ScreenH]]</f>
        <v>2073600</v>
      </c>
      <c r="M100" t="s">
        <v>27</v>
      </c>
      <c r="N100">
        <f>IF(Table1[[#This Row],[Touchscreen]]="No",0,1)</f>
        <v>0</v>
      </c>
      <c r="O100" t="s">
        <v>27</v>
      </c>
      <c r="P100" t="s">
        <v>27</v>
      </c>
      <c r="Q100" t="s">
        <v>29</v>
      </c>
      <c r="R100">
        <v>2.4</v>
      </c>
      <c r="S100" t="s">
        <v>71</v>
      </c>
      <c r="T100">
        <v>256</v>
      </c>
      <c r="U100">
        <v>0</v>
      </c>
      <c r="V100" t="s">
        <v>31</v>
      </c>
      <c r="W100" t="s">
        <v>27</v>
      </c>
      <c r="X100" t="s">
        <v>55</v>
      </c>
      <c r="Y100" t="s">
        <v>171</v>
      </c>
    </row>
    <row r="101" spans="1:25" x14ac:dyDescent="0.35">
      <c r="A101" t="str">
        <f>_xlfn.IFNA(VLOOKUP(laptop_lookup!A100,laptop_lookup!A:B,2,FALSE), "Not Found")</f>
        <v>Asus</v>
      </c>
      <c r="B101" t="s">
        <v>172</v>
      </c>
      <c r="C101" t="s">
        <v>79</v>
      </c>
      <c r="D101" s="3">
        <v>15.6</v>
      </c>
      <c r="E101">
        <v>12</v>
      </c>
      <c r="F101" t="s">
        <v>47</v>
      </c>
      <c r="G101">
        <v>2.62</v>
      </c>
      <c r="H101">
        <v>1249</v>
      </c>
      <c r="I101" t="s">
        <v>39</v>
      </c>
      <c r="J101">
        <v>1920</v>
      </c>
      <c r="K101">
        <v>1080</v>
      </c>
      <c r="L101">
        <f>Table1[[#This Row],[ScreenW]]*Table1[[#This Row],[ScreenH]]</f>
        <v>2073600</v>
      </c>
      <c r="M101" t="s">
        <v>27</v>
      </c>
      <c r="N101">
        <f>IF(Table1[[#This Row],[Touchscreen]]="No",0,1)</f>
        <v>0</v>
      </c>
      <c r="O101" t="s">
        <v>28</v>
      </c>
      <c r="P101" t="s">
        <v>27</v>
      </c>
      <c r="Q101" t="s">
        <v>29</v>
      </c>
      <c r="R101">
        <v>2.8</v>
      </c>
      <c r="S101" t="s">
        <v>113</v>
      </c>
      <c r="T101">
        <v>128</v>
      </c>
      <c r="U101">
        <v>1024</v>
      </c>
      <c r="V101" t="s">
        <v>31</v>
      </c>
      <c r="W101" t="s">
        <v>49</v>
      </c>
      <c r="X101" t="s">
        <v>55</v>
      </c>
      <c r="Y101" t="s">
        <v>81</v>
      </c>
    </row>
    <row r="102" spans="1:25" x14ac:dyDescent="0.35">
      <c r="A102" t="str">
        <f>_xlfn.IFNA(VLOOKUP(laptop_lookup!A101,laptop_lookup!A:B,2,FALSE), "Not Found")</f>
        <v>Asus</v>
      </c>
      <c r="B102" t="s">
        <v>173</v>
      </c>
      <c r="C102" t="s">
        <v>37</v>
      </c>
      <c r="D102" s="3">
        <v>15.6</v>
      </c>
      <c r="E102">
        <v>8</v>
      </c>
      <c r="F102" t="s">
        <v>47</v>
      </c>
      <c r="G102">
        <v>1.91</v>
      </c>
      <c r="H102">
        <v>719</v>
      </c>
      <c r="I102" t="s">
        <v>39</v>
      </c>
      <c r="J102">
        <v>1920</v>
      </c>
      <c r="K102">
        <v>1080</v>
      </c>
      <c r="L102">
        <f>Table1[[#This Row],[ScreenW]]*Table1[[#This Row],[ScreenH]]</f>
        <v>2073600</v>
      </c>
      <c r="M102" t="s">
        <v>27</v>
      </c>
      <c r="N102">
        <f>IF(Table1[[#This Row],[Touchscreen]]="No",0,1)</f>
        <v>0</v>
      </c>
      <c r="O102" t="s">
        <v>27</v>
      </c>
      <c r="P102" t="s">
        <v>27</v>
      </c>
      <c r="Q102" t="s">
        <v>29</v>
      </c>
      <c r="R102">
        <v>2.7</v>
      </c>
      <c r="S102" t="s">
        <v>68</v>
      </c>
      <c r="T102">
        <v>256</v>
      </c>
      <c r="U102">
        <v>0</v>
      </c>
      <c r="V102" t="s">
        <v>31</v>
      </c>
      <c r="W102" t="s">
        <v>27</v>
      </c>
      <c r="X102" t="s">
        <v>43</v>
      </c>
      <c r="Y102" t="s">
        <v>90</v>
      </c>
    </row>
    <row r="103" spans="1:25" x14ac:dyDescent="0.35">
      <c r="A103" t="str">
        <f>_xlfn.IFNA(VLOOKUP(laptop_lookup!A102,laptop_lookup!A:B,2,FALSE), "Not Found")</f>
        <v>Asus</v>
      </c>
      <c r="B103" t="s">
        <v>174</v>
      </c>
      <c r="C103" t="s">
        <v>37</v>
      </c>
      <c r="D103" s="3">
        <v>15.6</v>
      </c>
      <c r="E103">
        <v>4</v>
      </c>
      <c r="F103" t="s">
        <v>47</v>
      </c>
      <c r="G103">
        <v>2.1</v>
      </c>
      <c r="H103">
        <v>349</v>
      </c>
      <c r="I103" t="s">
        <v>39</v>
      </c>
      <c r="J103">
        <v>1920</v>
      </c>
      <c r="K103">
        <v>1080</v>
      </c>
      <c r="L103">
        <f>Table1[[#This Row],[ScreenW]]*Table1[[#This Row],[ScreenH]]</f>
        <v>2073600</v>
      </c>
      <c r="M103" t="s">
        <v>27</v>
      </c>
      <c r="N103">
        <f>IF(Table1[[#This Row],[Touchscreen]]="No",0,1)</f>
        <v>0</v>
      </c>
      <c r="O103" t="s">
        <v>27</v>
      </c>
      <c r="P103" t="s">
        <v>27</v>
      </c>
      <c r="Q103" t="s">
        <v>43</v>
      </c>
      <c r="R103">
        <v>1.5</v>
      </c>
      <c r="S103" t="s">
        <v>83</v>
      </c>
      <c r="T103">
        <v>500</v>
      </c>
      <c r="U103">
        <v>0</v>
      </c>
      <c r="V103" t="s">
        <v>49</v>
      </c>
      <c r="W103" t="s">
        <v>27</v>
      </c>
      <c r="X103" t="s">
        <v>43</v>
      </c>
      <c r="Y103" t="s">
        <v>84</v>
      </c>
    </row>
    <row r="104" spans="1:25" x14ac:dyDescent="0.35">
      <c r="A104" t="str">
        <f>_xlfn.IFNA(VLOOKUP(laptop_lookup!A103,laptop_lookup!A:B,2,FALSE), "Not Found")</f>
        <v>Asus</v>
      </c>
      <c r="B104" t="s">
        <v>132</v>
      </c>
      <c r="C104" t="s">
        <v>37</v>
      </c>
      <c r="D104" s="3">
        <v>15.6</v>
      </c>
      <c r="E104">
        <v>8</v>
      </c>
      <c r="F104" t="s">
        <v>106</v>
      </c>
      <c r="G104">
        <v>2.2000000000000002</v>
      </c>
      <c r="H104">
        <v>647</v>
      </c>
      <c r="I104" t="s">
        <v>39</v>
      </c>
      <c r="J104">
        <v>1920</v>
      </c>
      <c r="K104">
        <v>1080</v>
      </c>
      <c r="L104">
        <f>Table1[[#This Row],[ScreenW]]*Table1[[#This Row],[ScreenH]]</f>
        <v>2073600</v>
      </c>
      <c r="M104" t="s">
        <v>27</v>
      </c>
      <c r="N104">
        <f>IF(Table1[[#This Row],[Touchscreen]]="No",0,1)</f>
        <v>0</v>
      </c>
      <c r="O104" t="s">
        <v>27</v>
      </c>
      <c r="P104" t="s">
        <v>27</v>
      </c>
      <c r="Q104" t="s">
        <v>29</v>
      </c>
      <c r="R104">
        <v>1.6</v>
      </c>
      <c r="S104" t="s">
        <v>58</v>
      </c>
      <c r="T104">
        <v>1024</v>
      </c>
      <c r="U104">
        <v>0</v>
      </c>
      <c r="V104" t="s">
        <v>49</v>
      </c>
      <c r="W104" t="s">
        <v>27</v>
      </c>
      <c r="X104" t="s">
        <v>43</v>
      </c>
      <c r="Y104" t="s">
        <v>133</v>
      </c>
    </row>
    <row r="105" spans="1:25" x14ac:dyDescent="0.35">
      <c r="A105" t="str">
        <f>_xlfn.IFNA(VLOOKUP(laptop_lookup!A104,laptop_lookup!A:B,2,FALSE), "Not Found")</f>
        <v>Asus</v>
      </c>
      <c r="B105" t="s">
        <v>175</v>
      </c>
      <c r="C105" t="s">
        <v>24</v>
      </c>
      <c r="D105" s="3">
        <v>13.3</v>
      </c>
      <c r="E105">
        <v>8</v>
      </c>
      <c r="F105" t="s">
        <v>47</v>
      </c>
      <c r="G105">
        <v>1.38</v>
      </c>
      <c r="H105">
        <v>1119</v>
      </c>
      <c r="I105" t="s">
        <v>39</v>
      </c>
      <c r="J105">
        <v>1920</v>
      </c>
      <c r="K105">
        <v>1080</v>
      </c>
      <c r="L105">
        <f>Table1[[#This Row],[ScreenW]]*Table1[[#This Row],[ScreenH]]</f>
        <v>2073600</v>
      </c>
      <c r="M105" t="s">
        <v>27</v>
      </c>
      <c r="N105">
        <f>IF(Table1[[#This Row],[Touchscreen]]="No",0,1)</f>
        <v>0</v>
      </c>
      <c r="O105" t="s">
        <v>28</v>
      </c>
      <c r="P105" t="s">
        <v>27</v>
      </c>
      <c r="Q105" t="s">
        <v>29</v>
      </c>
      <c r="R105">
        <v>2.7</v>
      </c>
      <c r="S105" t="s">
        <v>68</v>
      </c>
      <c r="T105">
        <v>256</v>
      </c>
      <c r="U105">
        <v>0</v>
      </c>
      <c r="V105" t="s">
        <v>31</v>
      </c>
      <c r="W105" t="s">
        <v>27</v>
      </c>
      <c r="X105" t="s">
        <v>55</v>
      </c>
      <c r="Y105" t="s">
        <v>56</v>
      </c>
    </row>
    <row r="106" spans="1:25" x14ac:dyDescent="0.35">
      <c r="A106" t="str">
        <f>_xlfn.IFNA(VLOOKUP(laptop_lookup!A105,laptop_lookup!A:B,2,FALSE), "Not Found")</f>
        <v>Asus</v>
      </c>
      <c r="B106" t="s">
        <v>148</v>
      </c>
      <c r="C106" t="s">
        <v>24</v>
      </c>
      <c r="D106" s="3">
        <v>13.5</v>
      </c>
      <c r="E106">
        <v>8</v>
      </c>
      <c r="F106" t="s">
        <v>149</v>
      </c>
      <c r="G106">
        <v>1.252</v>
      </c>
      <c r="H106">
        <v>1340</v>
      </c>
      <c r="I106" t="s">
        <v>26</v>
      </c>
      <c r="J106">
        <v>2256</v>
      </c>
      <c r="K106">
        <v>1504</v>
      </c>
      <c r="L106">
        <f>Table1[[#This Row],[ScreenW]]*Table1[[#This Row],[ScreenH]]</f>
        <v>3393024</v>
      </c>
      <c r="M106" t="s">
        <v>28</v>
      </c>
      <c r="N106">
        <f>IF(Table1[[#This Row],[Touchscreen]]="No",0,1)</f>
        <v>1</v>
      </c>
      <c r="O106" t="s">
        <v>27</v>
      </c>
      <c r="P106" t="s">
        <v>27</v>
      </c>
      <c r="Q106" t="s">
        <v>29</v>
      </c>
      <c r="R106">
        <v>2.5</v>
      </c>
      <c r="S106" t="s">
        <v>40</v>
      </c>
      <c r="T106">
        <v>256</v>
      </c>
      <c r="U106">
        <v>0</v>
      </c>
      <c r="V106" t="s">
        <v>31</v>
      </c>
      <c r="W106" t="s">
        <v>27</v>
      </c>
      <c r="X106" t="s">
        <v>29</v>
      </c>
      <c r="Y106" t="s">
        <v>41</v>
      </c>
    </row>
    <row r="107" spans="1:25" x14ac:dyDescent="0.35">
      <c r="A107" t="str">
        <f>_xlfn.IFNA(VLOOKUP(laptop_lookup!A106,laptop_lookup!A:B,2,FALSE), "Not Found")</f>
        <v>Asus</v>
      </c>
      <c r="B107" t="s">
        <v>176</v>
      </c>
      <c r="C107" t="s">
        <v>37</v>
      </c>
      <c r="D107" s="3">
        <v>14</v>
      </c>
      <c r="E107">
        <v>6</v>
      </c>
      <c r="F107" t="s">
        <v>47</v>
      </c>
      <c r="G107">
        <v>1.58</v>
      </c>
      <c r="H107">
        <v>659</v>
      </c>
      <c r="I107" t="s">
        <v>39</v>
      </c>
      <c r="J107">
        <v>1920</v>
      </c>
      <c r="K107">
        <v>1080</v>
      </c>
      <c r="L107">
        <f>Table1[[#This Row],[ScreenW]]*Table1[[#This Row],[ScreenH]]</f>
        <v>2073600</v>
      </c>
      <c r="M107" t="s">
        <v>27</v>
      </c>
      <c r="N107">
        <f>IF(Table1[[#This Row],[Touchscreen]]="No",0,1)</f>
        <v>0</v>
      </c>
      <c r="O107" t="s">
        <v>28</v>
      </c>
      <c r="P107" t="s">
        <v>27</v>
      </c>
      <c r="Q107" t="s">
        <v>29</v>
      </c>
      <c r="R107">
        <v>2.5</v>
      </c>
      <c r="S107" t="s">
        <v>40</v>
      </c>
      <c r="T107">
        <v>256</v>
      </c>
      <c r="U107">
        <v>0</v>
      </c>
      <c r="V107" t="s">
        <v>31</v>
      </c>
      <c r="W107" t="s">
        <v>27</v>
      </c>
      <c r="X107" t="s">
        <v>55</v>
      </c>
      <c r="Y107" t="s">
        <v>72</v>
      </c>
    </row>
    <row r="108" spans="1:25" x14ac:dyDescent="0.35">
      <c r="A108" t="str">
        <f>_xlfn.IFNA(VLOOKUP(laptop_lookup!A107,laptop_lookup!A:B,2,FALSE), "Not Found")</f>
        <v>Asus</v>
      </c>
      <c r="B108" t="s">
        <v>177</v>
      </c>
      <c r="C108" t="s">
        <v>37</v>
      </c>
      <c r="D108" s="3">
        <v>15.6</v>
      </c>
      <c r="E108">
        <v>4</v>
      </c>
      <c r="F108" t="s">
        <v>47</v>
      </c>
      <c r="G108">
        <v>1.85</v>
      </c>
      <c r="H108">
        <v>414.9</v>
      </c>
      <c r="I108" t="s">
        <v>39</v>
      </c>
      <c r="J108">
        <v>1920</v>
      </c>
      <c r="K108">
        <v>1080</v>
      </c>
      <c r="L108">
        <f>Table1[[#This Row],[ScreenW]]*Table1[[#This Row],[ScreenH]]</f>
        <v>2073600</v>
      </c>
      <c r="M108" t="s">
        <v>27</v>
      </c>
      <c r="N108">
        <f>IF(Table1[[#This Row],[Touchscreen]]="No",0,1)</f>
        <v>0</v>
      </c>
      <c r="O108" t="s">
        <v>27</v>
      </c>
      <c r="P108" t="s">
        <v>27</v>
      </c>
      <c r="Q108" t="s">
        <v>29</v>
      </c>
      <c r="R108">
        <v>2</v>
      </c>
      <c r="S108" t="s">
        <v>60</v>
      </c>
      <c r="T108">
        <v>1024</v>
      </c>
      <c r="U108">
        <v>0</v>
      </c>
      <c r="V108" t="s">
        <v>49</v>
      </c>
      <c r="W108" t="s">
        <v>27</v>
      </c>
      <c r="X108" t="s">
        <v>29</v>
      </c>
      <c r="Y108" t="s">
        <v>61</v>
      </c>
    </row>
    <row r="109" spans="1:25" x14ac:dyDescent="0.35">
      <c r="A109" t="str">
        <f>_xlfn.IFNA(VLOOKUP(laptop_lookup!A108,laptop_lookup!A:B,2,FALSE), "Not Found")</f>
        <v>Asus</v>
      </c>
      <c r="B109" t="s">
        <v>178</v>
      </c>
      <c r="C109" t="s">
        <v>24</v>
      </c>
      <c r="D109" s="3">
        <v>14</v>
      </c>
      <c r="E109">
        <v>8</v>
      </c>
      <c r="F109" t="s">
        <v>47</v>
      </c>
      <c r="G109">
        <v>1.3</v>
      </c>
      <c r="H109">
        <v>1193</v>
      </c>
      <c r="I109" t="s">
        <v>39</v>
      </c>
      <c r="J109">
        <v>1920</v>
      </c>
      <c r="K109">
        <v>1080</v>
      </c>
      <c r="L109">
        <f>Table1[[#This Row],[ScreenW]]*Table1[[#This Row],[ScreenH]]</f>
        <v>2073600</v>
      </c>
      <c r="M109" t="s">
        <v>27</v>
      </c>
      <c r="N109">
        <f>IF(Table1[[#This Row],[Touchscreen]]="No",0,1)</f>
        <v>0</v>
      </c>
      <c r="O109" t="s">
        <v>28</v>
      </c>
      <c r="P109" t="s">
        <v>27</v>
      </c>
      <c r="Q109" t="s">
        <v>29</v>
      </c>
      <c r="R109">
        <v>2.7</v>
      </c>
      <c r="S109" t="s">
        <v>68</v>
      </c>
      <c r="T109">
        <v>256</v>
      </c>
      <c r="U109">
        <v>0</v>
      </c>
      <c r="V109" t="s">
        <v>31</v>
      </c>
      <c r="W109" t="s">
        <v>27</v>
      </c>
      <c r="X109" t="s">
        <v>55</v>
      </c>
      <c r="Y109" t="s">
        <v>72</v>
      </c>
    </row>
    <row r="110" spans="1:25" x14ac:dyDescent="0.35">
      <c r="A110" t="str">
        <f>_xlfn.IFNA(VLOOKUP(laptop_lookup!A109,laptop_lookup!A:B,2,FALSE), "Not Found")</f>
        <v>Asus</v>
      </c>
      <c r="B110" t="s">
        <v>179</v>
      </c>
      <c r="C110" t="s">
        <v>79</v>
      </c>
      <c r="D110" s="3">
        <v>15.6</v>
      </c>
      <c r="E110">
        <v>16</v>
      </c>
      <c r="F110" t="s">
        <v>47</v>
      </c>
      <c r="G110">
        <v>2.2000000000000002</v>
      </c>
      <c r="H110">
        <v>1299</v>
      </c>
      <c r="I110" t="s">
        <v>39</v>
      </c>
      <c r="J110">
        <v>1920</v>
      </c>
      <c r="K110">
        <v>1080</v>
      </c>
      <c r="L110">
        <f>Table1[[#This Row],[ScreenW]]*Table1[[#This Row],[ScreenH]]</f>
        <v>2073600</v>
      </c>
      <c r="M110" t="s">
        <v>27</v>
      </c>
      <c r="N110">
        <f>IF(Table1[[#This Row],[Touchscreen]]="No",0,1)</f>
        <v>0</v>
      </c>
      <c r="O110" t="s">
        <v>27</v>
      </c>
      <c r="P110" t="s">
        <v>27</v>
      </c>
      <c r="Q110" t="s">
        <v>29</v>
      </c>
      <c r="R110">
        <v>2.8</v>
      </c>
      <c r="S110" t="s">
        <v>113</v>
      </c>
      <c r="T110">
        <v>256</v>
      </c>
      <c r="U110">
        <v>1024</v>
      </c>
      <c r="V110" t="s">
        <v>31</v>
      </c>
      <c r="W110" t="s">
        <v>49</v>
      </c>
      <c r="X110" t="s">
        <v>55</v>
      </c>
      <c r="Y110" t="s">
        <v>143</v>
      </c>
    </row>
    <row r="111" spans="1:25" x14ac:dyDescent="0.35">
      <c r="A111" t="str">
        <f>_xlfn.IFNA(VLOOKUP(laptop_lookup!A110,laptop_lookup!A:B,2,FALSE), "Not Found")</f>
        <v>Asus</v>
      </c>
      <c r="B111" t="s">
        <v>180</v>
      </c>
      <c r="C111" t="s">
        <v>37</v>
      </c>
      <c r="D111" s="3">
        <v>14</v>
      </c>
      <c r="E111">
        <v>8</v>
      </c>
      <c r="F111" t="s">
        <v>47</v>
      </c>
      <c r="G111">
        <v>1.58</v>
      </c>
      <c r="H111">
        <v>1480</v>
      </c>
      <c r="I111" t="s">
        <v>39</v>
      </c>
      <c r="J111">
        <v>1920</v>
      </c>
      <c r="K111">
        <v>1080</v>
      </c>
      <c r="L111">
        <f>Table1[[#This Row],[ScreenW]]*Table1[[#This Row],[ScreenH]]</f>
        <v>2073600</v>
      </c>
      <c r="M111" t="s">
        <v>27</v>
      </c>
      <c r="N111">
        <f>IF(Table1[[#This Row],[Touchscreen]]="No",0,1)</f>
        <v>0</v>
      </c>
      <c r="O111" t="s">
        <v>28</v>
      </c>
      <c r="P111" t="s">
        <v>27</v>
      </c>
      <c r="Q111" t="s">
        <v>29</v>
      </c>
      <c r="R111">
        <v>2.7</v>
      </c>
      <c r="S111" t="s">
        <v>68</v>
      </c>
      <c r="T111">
        <v>256</v>
      </c>
      <c r="U111">
        <v>0</v>
      </c>
      <c r="V111" t="s">
        <v>31</v>
      </c>
      <c r="W111" t="s">
        <v>27</v>
      </c>
      <c r="X111" t="s">
        <v>29</v>
      </c>
      <c r="Y111" t="s">
        <v>41</v>
      </c>
    </row>
    <row r="112" spans="1:25" x14ac:dyDescent="0.35">
      <c r="A112" t="str">
        <f>_xlfn.IFNA(VLOOKUP(laptop_lookup!A111,laptop_lookup!A:B,2,FALSE), "Not Found")</f>
        <v>Asus</v>
      </c>
      <c r="B112" t="s">
        <v>181</v>
      </c>
      <c r="C112" t="s">
        <v>24</v>
      </c>
      <c r="D112" s="3">
        <v>15.6</v>
      </c>
      <c r="E112">
        <v>16</v>
      </c>
      <c r="F112" t="s">
        <v>47</v>
      </c>
      <c r="G112">
        <v>1.5</v>
      </c>
      <c r="H112">
        <v>1262</v>
      </c>
      <c r="I112" t="s">
        <v>39</v>
      </c>
      <c r="J112">
        <v>1920</v>
      </c>
      <c r="K112">
        <v>1080</v>
      </c>
      <c r="L112">
        <f>Table1[[#This Row],[ScreenW]]*Table1[[#This Row],[ScreenH]]</f>
        <v>2073600</v>
      </c>
      <c r="M112" t="s">
        <v>27</v>
      </c>
      <c r="N112">
        <f>IF(Table1[[#This Row],[Touchscreen]]="No",0,1)</f>
        <v>0</v>
      </c>
      <c r="O112" t="s">
        <v>27</v>
      </c>
      <c r="P112" t="s">
        <v>27</v>
      </c>
      <c r="Q112" t="s">
        <v>29</v>
      </c>
      <c r="R112">
        <v>1.8</v>
      </c>
      <c r="S112" t="s">
        <v>54</v>
      </c>
      <c r="T112">
        <v>256</v>
      </c>
      <c r="U112">
        <v>1024</v>
      </c>
      <c r="V112" t="s">
        <v>31</v>
      </c>
      <c r="W112" t="s">
        <v>49</v>
      </c>
      <c r="X112" t="s">
        <v>55</v>
      </c>
      <c r="Y112" t="s">
        <v>56</v>
      </c>
    </row>
    <row r="113" spans="1:25" x14ac:dyDescent="0.35">
      <c r="A113" t="str">
        <f>_xlfn.IFNA(VLOOKUP(laptop_lookup!A112,laptop_lookup!A:B,2,FALSE), "Not Found")</f>
        <v>Asus</v>
      </c>
      <c r="B113" t="s">
        <v>73</v>
      </c>
      <c r="C113" t="s">
        <v>24</v>
      </c>
      <c r="D113" s="3">
        <v>13.3</v>
      </c>
      <c r="E113">
        <v>8</v>
      </c>
      <c r="F113" t="s">
        <v>47</v>
      </c>
      <c r="G113">
        <v>1.23</v>
      </c>
      <c r="H113">
        <v>1379</v>
      </c>
      <c r="I113" t="s">
        <v>102</v>
      </c>
      <c r="J113">
        <v>3200</v>
      </c>
      <c r="K113">
        <v>1800</v>
      </c>
      <c r="L113">
        <f>Table1[[#This Row],[ScreenW]]*Table1[[#This Row],[ScreenH]]</f>
        <v>5760000</v>
      </c>
      <c r="M113" t="s">
        <v>28</v>
      </c>
      <c r="N113">
        <f>IF(Table1[[#This Row],[Touchscreen]]="No",0,1)</f>
        <v>1</v>
      </c>
      <c r="O113" t="s">
        <v>27</v>
      </c>
      <c r="P113" t="s">
        <v>27</v>
      </c>
      <c r="Q113" t="s">
        <v>29</v>
      </c>
      <c r="R113">
        <v>2.4</v>
      </c>
      <c r="S113" t="s">
        <v>182</v>
      </c>
      <c r="T113">
        <v>256</v>
      </c>
      <c r="U113">
        <v>0</v>
      </c>
      <c r="V113" t="s">
        <v>31</v>
      </c>
      <c r="W113" t="s">
        <v>27</v>
      </c>
      <c r="X113" t="s">
        <v>29</v>
      </c>
      <c r="Y113" t="s">
        <v>32</v>
      </c>
    </row>
    <row r="114" spans="1:25" x14ac:dyDescent="0.35">
      <c r="A114" t="str">
        <f>_xlfn.IFNA(VLOOKUP(laptop_lookup!A113,laptop_lookup!A:B,2,FALSE), "Not Found")</f>
        <v>Asus</v>
      </c>
      <c r="B114" t="s">
        <v>183</v>
      </c>
      <c r="C114" t="s">
        <v>86</v>
      </c>
      <c r="D114" s="3">
        <v>13.3</v>
      </c>
      <c r="E114">
        <v>8</v>
      </c>
      <c r="F114" t="s">
        <v>47</v>
      </c>
      <c r="G114">
        <v>1.37</v>
      </c>
      <c r="H114">
        <v>1399</v>
      </c>
      <c r="I114" t="s">
        <v>39</v>
      </c>
      <c r="J114">
        <v>1920</v>
      </c>
      <c r="K114">
        <v>1080</v>
      </c>
      <c r="L114">
        <f>Table1[[#This Row],[ScreenW]]*Table1[[#This Row],[ScreenH]]</f>
        <v>2073600</v>
      </c>
      <c r="M114" t="s">
        <v>28</v>
      </c>
      <c r="N114">
        <f>IF(Table1[[#This Row],[Touchscreen]]="No",0,1)</f>
        <v>1</v>
      </c>
      <c r="O114" t="s">
        <v>28</v>
      </c>
      <c r="P114" t="s">
        <v>27</v>
      </c>
      <c r="Q114" t="s">
        <v>29</v>
      </c>
      <c r="R114">
        <v>2.5</v>
      </c>
      <c r="S114" t="s">
        <v>40</v>
      </c>
      <c r="T114">
        <v>256</v>
      </c>
      <c r="U114">
        <v>0</v>
      </c>
      <c r="V114" t="s">
        <v>31</v>
      </c>
      <c r="W114" t="s">
        <v>27</v>
      </c>
      <c r="X114" t="s">
        <v>29</v>
      </c>
      <c r="Y114" t="s">
        <v>41</v>
      </c>
    </row>
    <row r="115" spans="1:25" x14ac:dyDescent="0.35">
      <c r="A115" t="str">
        <f>_xlfn.IFNA(VLOOKUP(laptop_lookup!A114,laptop_lookup!A:B,2,FALSE), "Not Found")</f>
        <v>Asus</v>
      </c>
      <c r="B115" t="s">
        <v>184</v>
      </c>
      <c r="C115" t="s">
        <v>37</v>
      </c>
      <c r="D115" s="3">
        <v>14</v>
      </c>
      <c r="E115">
        <v>4</v>
      </c>
      <c r="F115" t="s">
        <v>47</v>
      </c>
      <c r="G115">
        <v>1.63</v>
      </c>
      <c r="H115">
        <v>722</v>
      </c>
      <c r="I115" t="s">
        <v>26</v>
      </c>
      <c r="J115">
        <v>1366</v>
      </c>
      <c r="K115">
        <v>768</v>
      </c>
      <c r="L115">
        <f>Table1[[#This Row],[ScreenW]]*Table1[[#This Row],[ScreenH]]</f>
        <v>1049088</v>
      </c>
      <c r="M115" t="s">
        <v>27</v>
      </c>
      <c r="N115">
        <f>IF(Table1[[#This Row],[Touchscreen]]="No",0,1)</f>
        <v>0</v>
      </c>
      <c r="O115" t="s">
        <v>28</v>
      </c>
      <c r="P115" t="s">
        <v>27</v>
      </c>
      <c r="Q115" t="s">
        <v>29</v>
      </c>
      <c r="R115">
        <v>1.6</v>
      </c>
      <c r="S115" t="s">
        <v>58</v>
      </c>
      <c r="T115">
        <v>500</v>
      </c>
      <c r="U115">
        <v>0</v>
      </c>
      <c r="V115" t="s">
        <v>49</v>
      </c>
      <c r="W115" t="s">
        <v>27</v>
      </c>
      <c r="X115" t="s">
        <v>29</v>
      </c>
      <c r="Y115" t="s">
        <v>59</v>
      </c>
    </row>
    <row r="116" spans="1:25" x14ac:dyDescent="0.35">
      <c r="A116" t="str">
        <f>_xlfn.IFNA(VLOOKUP(laptop_lookup!A115,laptop_lookup!A:B,2,FALSE), "Not Found")</f>
        <v>Asus</v>
      </c>
      <c r="B116" t="s">
        <v>73</v>
      </c>
      <c r="C116" t="s">
        <v>24</v>
      </c>
      <c r="D116" s="3">
        <v>13.3</v>
      </c>
      <c r="E116">
        <v>8</v>
      </c>
      <c r="F116" t="s">
        <v>47</v>
      </c>
      <c r="G116">
        <v>1.21</v>
      </c>
      <c r="H116">
        <v>1629</v>
      </c>
      <c r="I116" t="s">
        <v>39</v>
      </c>
      <c r="J116">
        <v>1920</v>
      </c>
      <c r="K116">
        <v>1080</v>
      </c>
      <c r="L116">
        <f>Table1[[#This Row],[ScreenW]]*Table1[[#This Row],[ScreenH]]</f>
        <v>2073600</v>
      </c>
      <c r="M116" t="s">
        <v>27</v>
      </c>
      <c r="N116">
        <f>IF(Table1[[#This Row],[Touchscreen]]="No",0,1)</f>
        <v>0</v>
      </c>
      <c r="O116" t="s">
        <v>28</v>
      </c>
      <c r="P116" t="s">
        <v>27</v>
      </c>
      <c r="Q116" t="s">
        <v>29</v>
      </c>
      <c r="R116">
        <v>1.6</v>
      </c>
      <c r="S116" t="s">
        <v>58</v>
      </c>
      <c r="T116">
        <v>256</v>
      </c>
      <c r="U116">
        <v>0</v>
      </c>
      <c r="V116" t="s">
        <v>31</v>
      </c>
      <c r="W116" t="s">
        <v>27</v>
      </c>
      <c r="X116" t="s">
        <v>29</v>
      </c>
      <c r="Y116" t="s">
        <v>59</v>
      </c>
    </row>
    <row r="117" spans="1:25" x14ac:dyDescent="0.35">
      <c r="A117" t="str">
        <f>_xlfn.IFNA(VLOOKUP(laptop_lookup!A116,laptop_lookup!A:B,2,FALSE), "Not Found")</f>
        <v>Asus</v>
      </c>
      <c r="B117" t="s">
        <v>185</v>
      </c>
      <c r="C117" t="s">
        <v>86</v>
      </c>
      <c r="D117" s="3">
        <v>13.3</v>
      </c>
      <c r="E117">
        <v>8</v>
      </c>
      <c r="F117" t="s">
        <v>47</v>
      </c>
      <c r="G117">
        <v>1.26</v>
      </c>
      <c r="H117">
        <v>1398.99</v>
      </c>
      <c r="I117" t="s">
        <v>39</v>
      </c>
      <c r="J117">
        <v>1920</v>
      </c>
      <c r="K117">
        <v>1080</v>
      </c>
      <c r="L117">
        <f>Table1[[#This Row],[ScreenW]]*Table1[[#This Row],[ScreenH]]</f>
        <v>2073600</v>
      </c>
      <c r="M117" t="s">
        <v>28</v>
      </c>
      <c r="N117">
        <f>IF(Table1[[#This Row],[Touchscreen]]="No",0,1)</f>
        <v>1</v>
      </c>
      <c r="O117" t="s">
        <v>28</v>
      </c>
      <c r="P117" t="s">
        <v>27</v>
      </c>
      <c r="Q117" t="s">
        <v>29</v>
      </c>
      <c r="R117">
        <v>1.6</v>
      </c>
      <c r="S117" t="s">
        <v>58</v>
      </c>
      <c r="T117">
        <v>256</v>
      </c>
      <c r="U117">
        <v>0</v>
      </c>
      <c r="V117" t="s">
        <v>31</v>
      </c>
      <c r="W117" t="s">
        <v>27</v>
      </c>
      <c r="X117" t="s">
        <v>29</v>
      </c>
      <c r="Y117" t="s">
        <v>59</v>
      </c>
    </row>
    <row r="118" spans="1:25" x14ac:dyDescent="0.35">
      <c r="A118" t="str">
        <f>_xlfn.IFNA(VLOOKUP(laptop_lookup!A117,laptop_lookup!A:B,2,FALSE), "Not Found")</f>
        <v>Asus</v>
      </c>
      <c r="B118" t="s">
        <v>184</v>
      </c>
      <c r="C118" t="s">
        <v>37</v>
      </c>
      <c r="D118" s="3">
        <v>14</v>
      </c>
      <c r="E118">
        <v>8</v>
      </c>
      <c r="F118" t="s">
        <v>47</v>
      </c>
      <c r="G118">
        <v>1.63</v>
      </c>
      <c r="H118">
        <v>1084</v>
      </c>
      <c r="I118" t="s">
        <v>39</v>
      </c>
      <c r="J118">
        <v>1920</v>
      </c>
      <c r="K118">
        <v>1080</v>
      </c>
      <c r="L118">
        <f>Table1[[#This Row],[ScreenW]]*Table1[[#This Row],[ScreenH]]</f>
        <v>2073600</v>
      </c>
      <c r="M118" t="s">
        <v>27</v>
      </c>
      <c r="N118">
        <f>IF(Table1[[#This Row],[Touchscreen]]="No",0,1)</f>
        <v>0</v>
      </c>
      <c r="O118" t="s">
        <v>27</v>
      </c>
      <c r="P118" t="s">
        <v>27</v>
      </c>
      <c r="Q118" t="s">
        <v>29</v>
      </c>
      <c r="R118">
        <v>1.8</v>
      </c>
      <c r="S118" t="s">
        <v>54</v>
      </c>
      <c r="T118">
        <v>512</v>
      </c>
      <c r="U118">
        <v>0</v>
      </c>
      <c r="V118" t="s">
        <v>31</v>
      </c>
      <c r="W118" t="s">
        <v>27</v>
      </c>
      <c r="X118" t="s">
        <v>29</v>
      </c>
      <c r="Y118" t="s">
        <v>59</v>
      </c>
    </row>
    <row r="119" spans="1:25" x14ac:dyDescent="0.35">
      <c r="A119" t="str">
        <f>_xlfn.IFNA(VLOOKUP(laptop_lookup!A118,laptop_lookup!A:B,2,FALSE), "Not Found")</f>
        <v>Asus</v>
      </c>
      <c r="B119" t="s">
        <v>186</v>
      </c>
      <c r="C119" t="s">
        <v>37</v>
      </c>
      <c r="D119" s="3">
        <v>15.6</v>
      </c>
      <c r="E119">
        <v>8</v>
      </c>
      <c r="F119" t="s">
        <v>47</v>
      </c>
      <c r="G119">
        <v>2.16</v>
      </c>
      <c r="H119">
        <v>1130.33</v>
      </c>
      <c r="I119" t="s">
        <v>39</v>
      </c>
      <c r="J119">
        <v>1920</v>
      </c>
      <c r="K119">
        <v>1080</v>
      </c>
      <c r="L119">
        <f>Table1[[#This Row],[ScreenW]]*Table1[[#This Row],[ScreenH]]</f>
        <v>2073600</v>
      </c>
      <c r="M119" t="s">
        <v>27</v>
      </c>
      <c r="N119">
        <f>IF(Table1[[#This Row],[Touchscreen]]="No",0,1)</f>
        <v>0</v>
      </c>
      <c r="O119" t="s">
        <v>28</v>
      </c>
      <c r="P119" t="s">
        <v>27</v>
      </c>
      <c r="Q119" t="s">
        <v>29</v>
      </c>
      <c r="R119">
        <v>1.8</v>
      </c>
      <c r="S119" t="s">
        <v>54</v>
      </c>
      <c r="T119">
        <v>256</v>
      </c>
      <c r="U119">
        <v>1024</v>
      </c>
      <c r="V119" t="s">
        <v>31</v>
      </c>
      <c r="W119" t="s">
        <v>49</v>
      </c>
      <c r="X119" t="s">
        <v>55</v>
      </c>
      <c r="Y119" t="s">
        <v>72</v>
      </c>
    </row>
    <row r="120" spans="1:25" x14ac:dyDescent="0.35">
      <c r="A120" t="str">
        <f>_xlfn.IFNA(VLOOKUP(laptop_lookup!A119,laptop_lookup!A:B,2,FALSE), "Not Found")</f>
        <v>Asus</v>
      </c>
      <c r="B120" t="s">
        <v>187</v>
      </c>
      <c r="C120" t="s">
        <v>37</v>
      </c>
      <c r="D120" s="3">
        <v>17.3</v>
      </c>
      <c r="E120">
        <v>4</v>
      </c>
      <c r="F120" t="s">
        <v>47</v>
      </c>
      <c r="G120">
        <v>2</v>
      </c>
      <c r="H120">
        <v>564</v>
      </c>
      <c r="I120" t="s">
        <v>39</v>
      </c>
      <c r="J120">
        <v>1920</v>
      </c>
      <c r="K120">
        <v>1080</v>
      </c>
      <c r="L120">
        <f>Table1[[#This Row],[ScreenW]]*Table1[[#This Row],[ScreenH]]</f>
        <v>2073600</v>
      </c>
      <c r="M120" t="s">
        <v>27</v>
      </c>
      <c r="N120">
        <f>IF(Table1[[#This Row],[Touchscreen]]="No",0,1)</f>
        <v>0</v>
      </c>
      <c r="O120" t="s">
        <v>27</v>
      </c>
      <c r="P120" t="s">
        <v>27</v>
      </c>
      <c r="Q120" t="s">
        <v>29</v>
      </c>
      <c r="R120">
        <v>2</v>
      </c>
      <c r="S120" t="s">
        <v>60</v>
      </c>
      <c r="T120">
        <v>1024</v>
      </c>
      <c r="U120">
        <v>0</v>
      </c>
      <c r="V120" t="s">
        <v>49</v>
      </c>
      <c r="W120" t="s">
        <v>27</v>
      </c>
      <c r="X120" t="s">
        <v>55</v>
      </c>
      <c r="Y120" t="s">
        <v>126</v>
      </c>
    </row>
    <row r="121" spans="1:25" x14ac:dyDescent="0.35">
      <c r="A121" t="str">
        <f>_xlfn.IFNA(VLOOKUP(laptop_lookup!A120,laptop_lookup!A:B,2,FALSE), "Not Found")</f>
        <v>Asus</v>
      </c>
      <c r="B121" t="s">
        <v>181</v>
      </c>
      <c r="C121" t="s">
        <v>37</v>
      </c>
      <c r="D121" s="3">
        <v>15.6</v>
      </c>
      <c r="E121">
        <v>8</v>
      </c>
      <c r="F121" t="s">
        <v>47</v>
      </c>
      <c r="G121">
        <v>1.7</v>
      </c>
      <c r="H121">
        <v>1118</v>
      </c>
      <c r="I121" t="s">
        <v>39</v>
      </c>
      <c r="J121">
        <v>1920</v>
      </c>
      <c r="K121">
        <v>1080</v>
      </c>
      <c r="L121">
        <f>Table1[[#This Row],[ScreenW]]*Table1[[#This Row],[ScreenH]]</f>
        <v>2073600</v>
      </c>
      <c r="M121" t="s">
        <v>27</v>
      </c>
      <c r="N121">
        <f>IF(Table1[[#This Row],[Touchscreen]]="No",0,1)</f>
        <v>0</v>
      </c>
      <c r="O121" t="s">
        <v>27</v>
      </c>
      <c r="P121" t="s">
        <v>27</v>
      </c>
      <c r="Q121" t="s">
        <v>29</v>
      </c>
      <c r="R121">
        <v>1.8</v>
      </c>
      <c r="S121" t="s">
        <v>54</v>
      </c>
      <c r="T121">
        <v>256</v>
      </c>
      <c r="U121">
        <v>0</v>
      </c>
      <c r="V121" t="s">
        <v>31</v>
      </c>
      <c r="W121" t="s">
        <v>27</v>
      </c>
      <c r="X121" t="s">
        <v>55</v>
      </c>
      <c r="Y121" t="s">
        <v>72</v>
      </c>
    </row>
    <row r="122" spans="1:25" x14ac:dyDescent="0.35">
      <c r="A122" t="str">
        <f>_xlfn.IFNA(VLOOKUP(laptop_lookup!A121,laptop_lookup!A:B,2,FALSE), "Not Found")</f>
        <v>Asus</v>
      </c>
      <c r="B122" t="s">
        <v>188</v>
      </c>
      <c r="C122" t="s">
        <v>37</v>
      </c>
      <c r="D122" s="3">
        <v>15.6</v>
      </c>
      <c r="E122">
        <v>6</v>
      </c>
      <c r="F122" t="s">
        <v>47</v>
      </c>
      <c r="G122">
        <v>2.1</v>
      </c>
      <c r="H122">
        <v>479</v>
      </c>
      <c r="I122" t="s">
        <v>39</v>
      </c>
      <c r="J122">
        <v>1920</v>
      </c>
      <c r="K122">
        <v>1080</v>
      </c>
      <c r="L122">
        <f>Table1[[#This Row],[ScreenW]]*Table1[[#This Row],[ScreenH]]</f>
        <v>2073600</v>
      </c>
      <c r="M122" t="s">
        <v>28</v>
      </c>
      <c r="N122">
        <f>IF(Table1[[#This Row],[Touchscreen]]="No",0,1)</f>
        <v>1</v>
      </c>
      <c r="O122" t="s">
        <v>28</v>
      </c>
      <c r="P122" t="s">
        <v>27</v>
      </c>
      <c r="Q122" t="s">
        <v>29</v>
      </c>
      <c r="R122">
        <v>2.4</v>
      </c>
      <c r="S122" t="s">
        <v>71</v>
      </c>
      <c r="T122">
        <v>1024</v>
      </c>
      <c r="U122">
        <v>0</v>
      </c>
      <c r="V122" t="s">
        <v>49</v>
      </c>
      <c r="W122" t="s">
        <v>27</v>
      </c>
      <c r="X122" t="s">
        <v>29</v>
      </c>
      <c r="Y122" t="s">
        <v>41</v>
      </c>
    </row>
    <row r="123" spans="1:25" x14ac:dyDescent="0.35">
      <c r="A123" t="str">
        <f>_xlfn.IFNA(VLOOKUP(laptop_lookup!A122,laptop_lookup!A:B,2,FALSE), "Not Found")</f>
        <v>Asus</v>
      </c>
      <c r="B123" t="s">
        <v>189</v>
      </c>
      <c r="C123" t="s">
        <v>79</v>
      </c>
      <c r="D123" s="3">
        <v>15.6</v>
      </c>
      <c r="E123">
        <v>16</v>
      </c>
      <c r="F123" t="s">
        <v>47</v>
      </c>
      <c r="G123">
        <v>1.8</v>
      </c>
      <c r="H123">
        <v>2241.5</v>
      </c>
      <c r="I123" t="s">
        <v>39</v>
      </c>
      <c r="J123">
        <v>1920</v>
      </c>
      <c r="K123">
        <v>1080</v>
      </c>
      <c r="L123">
        <f>Table1[[#This Row],[ScreenW]]*Table1[[#This Row],[ScreenH]]</f>
        <v>2073600</v>
      </c>
      <c r="M123" t="s">
        <v>27</v>
      </c>
      <c r="N123">
        <f>IF(Table1[[#This Row],[Touchscreen]]="No",0,1)</f>
        <v>0</v>
      </c>
      <c r="O123" t="s">
        <v>27</v>
      </c>
      <c r="P123" t="s">
        <v>27</v>
      </c>
      <c r="Q123" t="s">
        <v>29</v>
      </c>
      <c r="R123">
        <v>2.8</v>
      </c>
      <c r="S123" t="s">
        <v>113</v>
      </c>
      <c r="T123">
        <v>256</v>
      </c>
      <c r="U123">
        <v>2048</v>
      </c>
      <c r="V123" t="s">
        <v>31</v>
      </c>
      <c r="W123" t="s">
        <v>49</v>
      </c>
      <c r="X123" t="s">
        <v>55</v>
      </c>
      <c r="Y123" t="s">
        <v>137</v>
      </c>
    </row>
    <row r="124" spans="1:25" x14ac:dyDescent="0.35">
      <c r="A124" t="str">
        <f>_xlfn.IFNA(VLOOKUP(laptop_lookup!A123,laptop_lookup!A:B,2,FALSE), "Not Found")</f>
        <v>Asus</v>
      </c>
      <c r="B124" t="s">
        <v>154</v>
      </c>
      <c r="C124" t="s">
        <v>37</v>
      </c>
      <c r="D124" s="3">
        <v>15.6</v>
      </c>
      <c r="E124">
        <v>8</v>
      </c>
      <c r="F124" t="s">
        <v>38</v>
      </c>
      <c r="G124">
        <v>2.2000000000000002</v>
      </c>
      <c r="H124">
        <v>629</v>
      </c>
      <c r="I124" t="s">
        <v>39</v>
      </c>
      <c r="J124">
        <v>1920</v>
      </c>
      <c r="K124">
        <v>1080</v>
      </c>
      <c r="L124">
        <f>Table1[[#This Row],[ScreenW]]*Table1[[#This Row],[ScreenH]]</f>
        <v>2073600</v>
      </c>
      <c r="M124" t="s">
        <v>27</v>
      </c>
      <c r="N124">
        <f>IF(Table1[[#This Row],[Touchscreen]]="No",0,1)</f>
        <v>0</v>
      </c>
      <c r="O124" t="s">
        <v>27</v>
      </c>
      <c r="P124" t="s">
        <v>27</v>
      </c>
      <c r="Q124" t="s">
        <v>29</v>
      </c>
      <c r="R124">
        <v>2.5</v>
      </c>
      <c r="S124" t="s">
        <v>40</v>
      </c>
      <c r="T124">
        <v>256</v>
      </c>
      <c r="U124">
        <v>0</v>
      </c>
      <c r="V124" t="s">
        <v>31</v>
      </c>
      <c r="W124" t="s">
        <v>27</v>
      </c>
      <c r="X124" t="s">
        <v>55</v>
      </c>
      <c r="Y124" t="s">
        <v>72</v>
      </c>
    </row>
    <row r="125" spans="1:25" x14ac:dyDescent="0.35">
      <c r="A125" t="str">
        <f>_xlfn.IFNA(VLOOKUP(laptop_lookup!A124,laptop_lookup!A:B,2,FALSE), "Not Found")</f>
        <v>Asus</v>
      </c>
      <c r="B125" t="s">
        <v>190</v>
      </c>
      <c r="C125" t="s">
        <v>37</v>
      </c>
      <c r="D125" s="3">
        <v>17.3</v>
      </c>
      <c r="E125">
        <v>16</v>
      </c>
      <c r="F125" t="s">
        <v>47</v>
      </c>
      <c r="G125">
        <v>2.5</v>
      </c>
      <c r="H125">
        <v>1271</v>
      </c>
      <c r="I125" t="s">
        <v>39</v>
      </c>
      <c r="J125">
        <v>1920</v>
      </c>
      <c r="K125">
        <v>1080</v>
      </c>
      <c r="L125">
        <f>Table1[[#This Row],[ScreenW]]*Table1[[#This Row],[ScreenH]]</f>
        <v>2073600</v>
      </c>
      <c r="M125" t="s">
        <v>27</v>
      </c>
      <c r="N125">
        <f>IF(Table1[[#This Row],[Touchscreen]]="No",0,1)</f>
        <v>0</v>
      </c>
      <c r="O125" t="s">
        <v>27</v>
      </c>
      <c r="P125" t="s">
        <v>27</v>
      </c>
      <c r="Q125" t="s">
        <v>29</v>
      </c>
      <c r="R125">
        <v>1.8</v>
      </c>
      <c r="S125" t="s">
        <v>54</v>
      </c>
      <c r="T125">
        <v>512</v>
      </c>
      <c r="U125">
        <v>0</v>
      </c>
      <c r="V125" t="s">
        <v>31</v>
      </c>
      <c r="W125" t="s">
        <v>27</v>
      </c>
      <c r="X125" t="s">
        <v>55</v>
      </c>
      <c r="Y125" t="s">
        <v>110</v>
      </c>
    </row>
    <row r="126" spans="1:25" x14ac:dyDescent="0.35">
      <c r="A126" t="str">
        <f>_xlfn.IFNA(VLOOKUP(laptop_lookup!A125,laptop_lookup!A:B,2,FALSE), "Not Found")</f>
        <v>Asus</v>
      </c>
      <c r="B126" t="s">
        <v>46</v>
      </c>
      <c r="C126" t="s">
        <v>37</v>
      </c>
      <c r="D126" s="3">
        <v>15.6</v>
      </c>
      <c r="E126">
        <v>4</v>
      </c>
      <c r="F126" t="s">
        <v>47</v>
      </c>
      <c r="G126">
        <v>2.1</v>
      </c>
      <c r="H126">
        <v>451</v>
      </c>
      <c r="I126" t="s">
        <v>26</v>
      </c>
      <c r="J126">
        <v>1366</v>
      </c>
      <c r="K126">
        <v>768</v>
      </c>
      <c r="L126">
        <f>Table1[[#This Row],[ScreenW]]*Table1[[#This Row],[ScreenH]]</f>
        <v>1049088</v>
      </c>
      <c r="M126" t="s">
        <v>27</v>
      </c>
      <c r="N126">
        <f>IF(Table1[[#This Row],[Touchscreen]]="No",0,1)</f>
        <v>0</v>
      </c>
      <c r="O126" t="s">
        <v>27</v>
      </c>
      <c r="P126" t="s">
        <v>27</v>
      </c>
      <c r="Q126" t="s">
        <v>43</v>
      </c>
      <c r="R126">
        <v>3</v>
      </c>
      <c r="S126" t="s">
        <v>48</v>
      </c>
      <c r="T126">
        <v>256</v>
      </c>
      <c r="U126">
        <v>0</v>
      </c>
      <c r="V126" t="s">
        <v>31</v>
      </c>
      <c r="W126" t="s">
        <v>27</v>
      </c>
      <c r="X126" t="s">
        <v>43</v>
      </c>
      <c r="Y126" t="s">
        <v>50</v>
      </c>
    </row>
    <row r="127" spans="1:25" x14ac:dyDescent="0.35">
      <c r="A127" t="str">
        <f>_xlfn.IFNA(VLOOKUP(laptop_lookup!A126,laptop_lookup!A:B,2,FALSE), "Not Found")</f>
        <v>Asus</v>
      </c>
      <c r="B127" t="s">
        <v>36</v>
      </c>
      <c r="C127" t="s">
        <v>37</v>
      </c>
      <c r="D127" s="3">
        <v>15.6</v>
      </c>
      <c r="E127">
        <v>4</v>
      </c>
      <c r="F127" t="s">
        <v>38</v>
      </c>
      <c r="G127">
        <v>1.86</v>
      </c>
      <c r="H127">
        <v>259</v>
      </c>
      <c r="I127" t="s">
        <v>26</v>
      </c>
      <c r="J127">
        <v>1366</v>
      </c>
      <c r="K127">
        <v>768</v>
      </c>
      <c r="L127">
        <f>Table1[[#This Row],[ScreenW]]*Table1[[#This Row],[ScreenH]]</f>
        <v>1049088</v>
      </c>
      <c r="M127" t="s">
        <v>27</v>
      </c>
      <c r="N127">
        <f>IF(Table1[[#This Row],[Touchscreen]]="No",0,1)</f>
        <v>0</v>
      </c>
      <c r="O127" t="s">
        <v>27</v>
      </c>
      <c r="P127" t="s">
        <v>27</v>
      </c>
      <c r="Q127" t="s">
        <v>29</v>
      </c>
      <c r="R127">
        <v>1.6</v>
      </c>
      <c r="S127" t="s">
        <v>145</v>
      </c>
      <c r="T127">
        <v>500</v>
      </c>
      <c r="U127">
        <v>0</v>
      </c>
      <c r="V127" t="s">
        <v>49</v>
      </c>
      <c r="W127" t="s">
        <v>27</v>
      </c>
      <c r="X127" t="s">
        <v>29</v>
      </c>
      <c r="Y127" t="s">
        <v>77</v>
      </c>
    </row>
    <row r="128" spans="1:25" x14ac:dyDescent="0.35">
      <c r="A128" t="str">
        <f>_xlfn.IFNA(VLOOKUP(laptop_lookup!A127,laptop_lookup!A:B,2,FALSE), "Not Found")</f>
        <v>Asus</v>
      </c>
      <c r="B128" t="s">
        <v>184</v>
      </c>
      <c r="C128" t="s">
        <v>37</v>
      </c>
      <c r="D128" s="3">
        <v>14</v>
      </c>
      <c r="E128">
        <v>8</v>
      </c>
      <c r="F128" t="s">
        <v>47</v>
      </c>
      <c r="G128">
        <v>1.63</v>
      </c>
      <c r="H128">
        <v>812</v>
      </c>
      <c r="I128" t="s">
        <v>39</v>
      </c>
      <c r="J128">
        <v>1920</v>
      </c>
      <c r="K128">
        <v>1080</v>
      </c>
      <c r="L128">
        <f>Table1[[#This Row],[ScreenW]]*Table1[[#This Row],[ScreenH]]</f>
        <v>2073600</v>
      </c>
      <c r="M128" t="s">
        <v>27</v>
      </c>
      <c r="N128">
        <f>IF(Table1[[#This Row],[Touchscreen]]="No",0,1)</f>
        <v>0</v>
      </c>
      <c r="O128" t="s">
        <v>27</v>
      </c>
      <c r="P128" t="s">
        <v>27</v>
      </c>
      <c r="Q128" t="s">
        <v>29</v>
      </c>
      <c r="R128">
        <v>1.6</v>
      </c>
      <c r="S128" t="s">
        <v>58</v>
      </c>
      <c r="T128">
        <v>1024</v>
      </c>
      <c r="U128">
        <v>0</v>
      </c>
      <c r="V128" t="s">
        <v>49</v>
      </c>
      <c r="W128" t="s">
        <v>27</v>
      </c>
      <c r="X128" t="s">
        <v>29</v>
      </c>
      <c r="Y128" t="s">
        <v>59</v>
      </c>
    </row>
    <row r="129" spans="1:25" x14ac:dyDescent="0.35">
      <c r="A129" t="str">
        <f>_xlfn.IFNA(VLOOKUP(laptop_lookup!A128,laptop_lookup!A:B,2,FALSE), "Not Found")</f>
        <v>Asus</v>
      </c>
      <c r="B129" t="s">
        <v>191</v>
      </c>
      <c r="C129" t="s">
        <v>37</v>
      </c>
      <c r="D129" s="3">
        <v>14</v>
      </c>
      <c r="E129">
        <v>4</v>
      </c>
      <c r="F129" t="s">
        <v>149</v>
      </c>
      <c r="G129">
        <v>1.65</v>
      </c>
      <c r="H129">
        <v>277.99</v>
      </c>
      <c r="I129" t="s">
        <v>26</v>
      </c>
      <c r="J129">
        <v>1366</v>
      </c>
      <c r="K129">
        <v>768</v>
      </c>
      <c r="L129">
        <f>Table1[[#This Row],[ScreenW]]*Table1[[#This Row],[ScreenH]]</f>
        <v>1049088</v>
      </c>
      <c r="M129" t="s">
        <v>27</v>
      </c>
      <c r="N129">
        <f>IF(Table1[[#This Row],[Touchscreen]]="No",0,1)</f>
        <v>0</v>
      </c>
      <c r="O129" t="s">
        <v>27</v>
      </c>
      <c r="P129" t="s">
        <v>27</v>
      </c>
      <c r="Q129" t="s">
        <v>43</v>
      </c>
      <c r="R129">
        <v>1.5</v>
      </c>
      <c r="S129" t="s">
        <v>192</v>
      </c>
      <c r="T129">
        <v>64</v>
      </c>
      <c r="U129">
        <v>0</v>
      </c>
      <c r="V129" t="s">
        <v>31</v>
      </c>
      <c r="W129" t="s">
        <v>27</v>
      </c>
      <c r="X129" t="s">
        <v>43</v>
      </c>
      <c r="Y129" t="s">
        <v>84</v>
      </c>
    </row>
    <row r="130" spans="1:25" x14ac:dyDescent="0.35">
      <c r="A130" t="str">
        <f>_xlfn.IFNA(VLOOKUP(laptop_lookup!A129,laptop_lookup!A:B,2,FALSE), "Not Found")</f>
        <v>Asus</v>
      </c>
      <c r="B130" t="s">
        <v>108</v>
      </c>
      <c r="C130" t="s">
        <v>37</v>
      </c>
      <c r="D130" s="3">
        <v>17.3</v>
      </c>
      <c r="E130">
        <v>16</v>
      </c>
      <c r="F130" t="s">
        <v>47</v>
      </c>
      <c r="G130">
        <v>2.8</v>
      </c>
      <c r="H130">
        <v>1396</v>
      </c>
      <c r="I130" t="s">
        <v>39</v>
      </c>
      <c r="J130">
        <v>1920</v>
      </c>
      <c r="K130">
        <v>1080</v>
      </c>
      <c r="L130">
        <f>Table1[[#This Row],[ScreenW]]*Table1[[#This Row],[ScreenH]]</f>
        <v>2073600</v>
      </c>
      <c r="M130" t="s">
        <v>27</v>
      </c>
      <c r="N130">
        <f>IF(Table1[[#This Row],[Touchscreen]]="No",0,1)</f>
        <v>0</v>
      </c>
      <c r="O130" t="s">
        <v>27</v>
      </c>
      <c r="P130" t="s">
        <v>27</v>
      </c>
      <c r="Q130" t="s">
        <v>29</v>
      </c>
      <c r="R130">
        <v>1.8</v>
      </c>
      <c r="S130" t="s">
        <v>54</v>
      </c>
      <c r="T130">
        <v>256</v>
      </c>
      <c r="U130">
        <v>2048</v>
      </c>
      <c r="V130" t="s">
        <v>31</v>
      </c>
      <c r="W130" t="s">
        <v>49</v>
      </c>
      <c r="X130" t="s">
        <v>43</v>
      </c>
      <c r="Y130" t="s">
        <v>90</v>
      </c>
    </row>
    <row r="131" spans="1:25" x14ac:dyDescent="0.35">
      <c r="A131" t="str">
        <f>_xlfn.IFNA(VLOOKUP(laptop_lookup!A130,laptop_lookup!A:B,2,FALSE), "Not Found")</f>
        <v>Asus</v>
      </c>
      <c r="B131" t="s">
        <v>93</v>
      </c>
      <c r="C131" t="s">
        <v>37</v>
      </c>
      <c r="D131" s="3">
        <v>17.3</v>
      </c>
      <c r="E131">
        <v>8</v>
      </c>
      <c r="F131" t="s">
        <v>47</v>
      </c>
      <c r="G131">
        <v>2.5</v>
      </c>
      <c r="H131">
        <v>928</v>
      </c>
      <c r="I131" t="s">
        <v>39</v>
      </c>
      <c r="J131">
        <v>1920</v>
      </c>
      <c r="K131">
        <v>1080</v>
      </c>
      <c r="L131">
        <f>Table1[[#This Row],[ScreenW]]*Table1[[#This Row],[ScreenH]]</f>
        <v>2073600</v>
      </c>
      <c r="M131" t="s">
        <v>27</v>
      </c>
      <c r="N131">
        <f>IF(Table1[[#This Row],[Touchscreen]]="No",0,1)</f>
        <v>0</v>
      </c>
      <c r="O131" t="s">
        <v>27</v>
      </c>
      <c r="P131" t="s">
        <v>27</v>
      </c>
      <c r="Q131" t="s">
        <v>29</v>
      </c>
      <c r="R131">
        <v>1.6</v>
      </c>
      <c r="S131" t="s">
        <v>58</v>
      </c>
      <c r="T131">
        <v>256</v>
      </c>
      <c r="U131">
        <v>0</v>
      </c>
      <c r="V131" t="s">
        <v>31</v>
      </c>
      <c r="W131" t="s">
        <v>27</v>
      </c>
      <c r="X131" t="s">
        <v>29</v>
      </c>
      <c r="Y131" t="s">
        <v>59</v>
      </c>
    </row>
    <row r="132" spans="1:25" x14ac:dyDescent="0.35">
      <c r="A132" t="str">
        <f>_xlfn.IFNA(VLOOKUP(laptop_lookup!A131,laptop_lookup!A:B,2,FALSE), "Not Found")</f>
        <v>Asus</v>
      </c>
      <c r="B132" t="s">
        <v>193</v>
      </c>
      <c r="C132" t="s">
        <v>37</v>
      </c>
      <c r="D132" s="3">
        <v>15.6</v>
      </c>
      <c r="E132">
        <v>8</v>
      </c>
      <c r="F132" t="s">
        <v>47</v>
      </c>
      <c r="G132">
        <v>2.36</v>
      </c>
      <c r="H132">
        <v>638.99</v>
      </c>
      <c r="I132" t="s">
        <v>26</v>
      </c>
      <c r="J132">
        <v>1366</v>
      </c>
      <c r="K132">
        <v>768</v>
      </c>
      <c r="L132">
        <f>Table1[[#This Row],[ScreenW]]*Table1[[#This Row],[ScreenH]]</f>
        <v>1049088</v>
      </c>
      <c r="M132" t="s">
        <v>27</v>
      </c>
      <c r="N132">
        <f>IF(Table1[[#This Row],[Touchscreen]]="No",0,1)</f>
        <v>0</v>
      </c>
      <c r="O132" t="s">
        <v>27</v>
      </c>
      <c r="P132" t="s">
        <v>27</v>
      </c>
      <c r="Q132" t="s">
        <v>29</v>
      </c>
      <c r="R132">
        <v>2.5</v>
      </c>
      <c r="S132" t="s">
        <v>40</v>
      </c>
      <c r="T132">
        <v>1024</v>
      </c>
      <c r="U132">
        <v>0</v>
      </c>
      <c r="V132" t="s">
        <v>49</v>
      </c>
      <c r="W132" t="s">
        <v>27</v>
      </c>
      <c r="X132" t="s">
        <v>43</v>
      </c>
      <c r="Y132" t="s">
        <v>194</v>
      </c>
    </row>
    <row r="133" spans="1:25" x14ac:dyDescent="0.35">
      <c r="A133" t="str">
        <f>_xlfn.IFNA(VLOOKUP(laptop_lookup!A132,laptop_lookup!A:B,2,FALSE), "Not Found")</f>
        <v>Asus</v>
      </c>
      <c r="B133" t="s">
        <v>63</v>
      </c>
      <c r="C133" t="s">
        <v>37</v>
      </c>
      <c r="D133" s="3">
        <v>15.6</v>
      </c>
      <c r="E133">
        <v>4</v>
      </c>
      <c r="F133" t="s">
        <v>47</v>
      </c>
      <c r="G133">
        <v>2.2000000000000002</v>
      </c>
      <c r="H133">
        <v>449</v>
      </c>
      <c r="I133" t="s">
        <v>39</v>
      </c>
      <c r="J133">
        <v>1920</v>
      </c>
      <c r="K133">
        <v>1080</v>
      </c>
      <c r="L133">
        <f>Table1[[#This Row],[ScreenW]]*Table1[[#This Row],[ScreenH]]</f>
        <v>2073600</v>
      </c>
      <c r="M133" t="s">
        <v>27</v>
      </c>
      <c r="N133">
        <f>IF(Table1[[#This Row],[Touchscreen]]="No",0,1)</f>
        <v>0</v>
      </c>
      <c r="O133" t="s">
        <v>27</v>
      </c>
      <c r="P133" t="s">
        <v>27</v>
      </c>
      <c r="Q133" t="s">
        <v>29</v>
      </c>
      <c r="R133">
        <v>2</v>
      </c>
      <c r="S133" t="s">
        <v>60</v>
      </c>
      <c r="T133">
        <v>1024</v>
      </c>
      <c r="U133">
        <v>0</v>
      </c>
      <c r="V133" t="s">
        <v>49</v>
      </c>
      <c r="W133" t="s">
        <v>27</v>
      </c>
      <c r="X133" t="s">
        <v>43</v>
      </c>
      <c r="Y133" t="s">
        <v>64</v>
      </c>
    </row>
    <row r="134" spans="1:25" x14ac:dyDescent="0.35">
      <c r="A134" t="str">
        <f>_xlfn.IFNA(VLOOKUP(laptop_lookup!A133,laptop_lookup!A:B,2,FALSE), "Not Found")</f>
        <v>Asus</v>
      </c>
      <c r="B134" t="s">
        <v>57</v>
      </c>
      <c r="C134" t="s">
        <v>24</v>
      </c>
      <c r="D134" s="3">
        <v>14</v>
      </c>
      <c r="E134">
        <v>8</v>
      </c>
      <c r="F134" t="s">
        <v>47</v>
      </c>
      <c r="G134">
        <v>1.6</v>
      </c>
      <c r="H134">
        <v>884</v>
      </c>
      <c r="I134" t="s">
        <v>39</v>
      </c>
      <c r="J134">
        <v>1920</v>
      </c>
      <c r="K134">
        <v>1080</v>
      </c>
      <c r="L134">
        <f>Table1[[#This Row],[ScreenW]]*Table1[[#This Row],[ScreenH]]</f>
        <v>2073600</v>
      </c>
      <c r="M134" t="s">
        <v>27</v>
      </c>
      <c r="N134">
        <f>IF(Table1[[#This Row],[Touchscreen]]="No",0,1)</f>
        <v>0</v>
      </c>
      <c r="O134" t="s">
        <v>28</v>
      </c>
      <c r="P134" t="s">
        <v>27</v>
      </c>
      <c r="Q134" t="s">
        <v>29</v>
      </c>
      <c r="R134">
        <v>1.8</v>
      </c>
      <c r="S134" t="s">
        <v>54</v>
      </c>
      <c r="T134">
        <v>256</v>
      </c>
      <c r="U134">
        <v>0</v>
      </c>
      <c r="V134" t="s">
        <v>31</v>
      </c>
      <c r="W134" t="s">
        <v>27</v>
      </c>
      <c r="X134" t="s">
        <v>29</v>
      </c>
      <c r="Y134" t="s">
        <v>59</v>
      </c>
    </row>
    <row r="135" spans="1:25" x14ac:dyDescent="0.35">
      <c r="A135" t="str">
        <f>_xlfn.IFNA(VLOOKUP(laptop_lookup!A134,laptop_lookup!A:B,2,FALSE), "Not Found")</f>
        <v>Asus</v>
      </c>
      <c r="B135" t="s">
        <v>195</v>
      </c>
      <c r="C135" t="s">
        <v>37</v>
      </c>
      <c r="D135" s="3">
        <v>15.6</v>
      </c>
      <c r="E135">
        <v>4</v>
      </c>
      <c r="F135" t="s">
        <v>47</v>
      </c>
      <c r="G135">
        <v>2.2000000000000002</v>
      </c>
      <c r="H135">
        <v>572</v>
      </c>
      <c r="I135" t="s">
        <v>39</v>
      </c>
      <c r="J135">
        <v>1920</v>
      </c>
      <c r="K135">
        <v>1080</v>
      </c>
      <c r="L135">
        <f>Table1[[#This Row],[ScreenW]]*Table1[[#This Row],[ScreenH]]</f>
        <v>2073600</v>
      </c>
      <c r="M135" t="s">
        <v>27</v>
      </c>
      <c r="N135">
        <f>IF(Table1[[#This Row],[Touchscreen]]="No",0,1)</f>
        <v>0</v>
      </c>
      <c r="O135" t="s">
        <v>27</v>
      </c>
      <c r="P135" t="s">
        <v>27</v>
      </c>
      <c r="Q135" t="s">
        <v>29</v>
      </c>
      <c r="R135">
        <v>2.7</v>
      </c>
      <c r="S135" t="s">
        <v>107</v>
      </c>
      <c r="T135">
        <v>256</v>
      </c>
      <c r="U135">
        <v>0</v>
      </c>
      <c r="V135" t="s">
        <v>31</v>
      </c>
      <c r="W135" t="s">
        <v>27</v>
      </c>
      <c r="X135" t="s">
        <v>55</v>
      </c>
      <c r="Y135" t="s">
        <v>156</v>
      </c>
    </row>
    <row r="136" spans="1:25" x14ac:dyDescent="0.35">
      <c r="A136" t="str">
        <f>_xlfn.IFNA(VLOOKUP(laptop_lookup!A135,laptop_lookup!A:B,2,FALSE), "Not Found")</f>
        <v>Asus</v>
      </c>
      <c r="B136" t="s">
        <v>196</v>
      </c>
      <c r="C136" t="s">
        <v>37</v>
      </c>
      <c r="D136" s="3">
        <v>15.6</v>
      </c>
      <c r="E136">
        <v>8</v>
      </c>
      <c r="F136" t="s">
        <v>47</v>
      </c>
      <c r="G136">
        <v>2.0499999999999998</v>
      </c>
      <c r="H136">
        <v>598</v>
      </c>
      <c r="I136" t="s">
        <v>26</v>
      </c>
      <c r="J136">
        <v>1366</v>
      </c>
      <c r="K136">
        <v>768</v>
      </c>
      <c r="L136">
        <f>Table1[[#This Row],[ScreenW]]*Table1[[#This Row],[ScreenH]]</f>
        <v>1049088</v>
      </c>
      <c r="M136" t="s">
        <v>27</v>
      </c>
      <c r="N136">
        <f>IF(Table1[[#This Row],[Touchscreen]]="No",0,1)</f>
        <v>0</v>
      </c>
      <c r="O136" t="s">
        <v>27</v>
      </c>
      <c r="P136" t="s">
        <v>27</v>
      </c>
      <c r="Q136" t="s">
        <v>29</v>
      </c>
      <c r="R136">
        <v>2.7</v>
      </c>
      <c r="S136" t="s">
        <v>68</v>
      </c>
      <c r="T136">
        <v>1024</v>
      </c>
      <c r="U136">
        <v>0</v>
      </c>
      <c r="V136" t="s">
        <v>49</v>
      </c>
      <c r="W136" t="s">
        <v>27</v>
      </c>
      <c r="X136" t="s">
        <v>29</v>
      </c>
      <c r="Y136" t="s">
        <v>41</v>
      </c>
    </row>
    <row r="137" spans="1:25" x14ac:dyDescent="0.35">
      <c r="A137" t="str">
        <f>_xlfn.IFNA(VLOOKUP(laptop_lookup!A136,laptop_lookup!A:B,2,FALSE), "Not Found")</f>
        <v>Asus</v>
      </c>
      <c r="B137" t="s">
        <v>184</v>
      </c>
      <c r="C137" t="s">
        <v>37</v>
      </c>
      <c r="D137" s="3">
        <v>14</v>
      </c>
      <c r="E137">
        <v>8</v>
      </c>
      <c r="F137" t="s">
        <v>47</v>
      </c>
      <c r="G137">
        <v>1.63</v>
      </c>
      <c r="H137">
        <v>988</v>
      </c>
      <c r="I137" t="s">
        <v>39</v>
      </c>
      <c r="J137">
        <v>1920</v>
      </c>
      <c r="K137">
        <v>1080</v>
      </c>
      <c r="L137">
        <f>Table1[[#This Row],[ScreenW]]*Table1[[#This Row],[ScreenH]]</f>
        <v>2073600</v>
      </c>
      <c r="M137" t="s">
        <v>27</v>
      </c>
      <c r="N137">
        <f>IF(Table1[[#This Row],[Touchscreen]]="No",0,1)</f>
        <v>0</v>
      </c>
      <c r="O137" t="s">
        <v>27</v>
      </c>
      <c r="P137" t="s">
        <v>27</v>
      </c>
      <c r="Q137" t="s">
        <v>29</v>
      </c>
      <c r="R137">
        <v>1.8</v>
      </c>
      <c r="S137" t="s">
        <v>54</v>
      </c>
      <c r="T137">
        <v>256</v>
      </c>
      <c r="U137">
        <v>0</v>
      </c>
      <c r="V137" t="s">
        <v>31</v>
      </c>
      <c r="W137" t="s">
        <v>27</v>
      </c>
      <c r="X137" t="s">
        <v>29</v>
      </c>
      <c r="Y137" t="s">
        <v>59</v>
      </c>
    </row>
    <row r="138" spans="1:25" x14ac:dyDescent="0.35">
      <c r="A138" t="str">
        <f>_xlfn.IFNA(VLOOKUP(laptop_lookup!A137,laptop_lookup!A:B,2,FALSE), "Not Found")</f>
        <v>Asus</v>
      </c>
      <c r="B138" t="s">
        <v>197</v>
      </c>
      <c r="C138" t="s">
        <v>37</v>
      </c>
      <c r="D138" s="3">
        <v>15.6</v>
      </c>
      <c r="E138">
        <v>4</v>
      </c>
      <c r="F138" t="s">
        <v>38</v>
      </c>
      <c r="G138">
        <v>1.9</v>
      </c>
      <c r="H138">
        <v>252.36</v>
      </c>
      <c r="I138" t="s">
        <v>26</v>
      </c>
      <c r="J138">
        <v>1366</v>
      </c>
      <c r="K138">
        <v>768</v>
      </c>
      <c r="L138">
        <f>Table1[[#This Row],[ScreenW]]*Table1[[#This Row],[ScreenH]]</f>
        <v>1049088</v>
      </c>
      <c r="M138" t="s">
        <v>27</v>
      </c>
      <c r="N138">
        <f>IF(Table1[[#This Row],[Touchscreen]]="No",0,1)</f>
        <v>0</v>
      </c>
      <c r="O138" t="s">
        <v>27</v>
      </c>
      <c r="P138" t="s">
        <v>27</v>
      </c>
      <c r="Q138" t="s">
        <v>29</v>
      </c>
      <c r="R138">
        <v>1.1000000000000001</v>
      </c>
      <c r="S138" t="s">
        <v>104</v>
      </c>
      <c r="T138">
        <v>1024</v>
      </c>
      <c r="U138">
        <v>0</v>
      </c>
      <c r="V138" t="s">
        <v>49</v>
      </c>
      <c r="W138" t="s">
        <v>27</v>
      </c>
      <c r="X138" t="s">
        <v>29</v>
      </c>
      <c r="Y138" t="s">
        <v>105</v>
      </c>
    </row>
    <row r="139" spans="1:25" x14ac:dyDescent="0.35">
      <c r="A139" t="str">
        <f>_xlfn.IFNA(VLOOKUP(laptop_lookup!A138,laptop_lookup!A:B,2,FALSE), "Not Found")</f>
        <v>Asus</v>
      </c>
      <c r="B139" t="s">
        <v>198</v>
      </c>
      <c r="C139" t="s">
        <v>79</v>
      </c>
      <c r="D139" s="3">
        <v>17.3</v>
      </c>
      <c r="E139">
        <v>8</v>
      </c>
      <c r="F139" t="s">
        <v>47</v>
      </c>
      <c r="G139">
        <v>3</v>
      </c>
      <c r="H139">
        <v>938</v>
      </c>
      <c r="I139" t="s">
        <v>39</v>
      </c>
      <c r="J139">
        <v>1920</v>
      </c>
      <c r="K139">
        <v>1080</v>
      </c>
      <c r="L139">
        <f>Table1[[#This Row],[ScreenW]]*Table1[[#This Row],[ScreenH]]</f>
        <v>2073600</v>
      </c>
      <c r="M139" t="s">
        <v>27</v>
      </c>
      <c r="N139">
        <f>IF(Table1[[#This Row],[Touchscreen]]="No",0,1)</f>
        <v>0</v>
      </c>
      <c r="O139" t="s">
        <v>27</v>
      </c>
      <c r="P139" t="s">
        <v>27</v>
      </c>
      <c r="Q139" t="s">
        <v>29</v>
      </c>
      <c r="R139">
        <v>2.5</v>
      </c>
      <c r="S139" t="s">
        <v>80</v>
      </c>
      <c r="T139">
        <v>128</v>
      </c>
      <c r="U139">
        <v>1024</v>
      </c>
      <c r="V139" t="s">
        <v>31</v>
      </c>
      <c r="W139" t="s">
        <v>49</v>
      </c>
      <c r="X139" t="s">
        <v>55</v>
      </c>
      <c r="Y139" t="s">
        <v>81</v>
      </c>
    </row>
    <row r="140" spans="1:25" x14ac:dyDescent="0.35">
      <c r="A140" t="str">
        <f>_xlfn.IFNA(VLOOKUP(laptop_lookup!A139,laptop_lookup!A:B,2,FALSE), "Not Found")</f>
        <v>Asus</v>
      </c>
      <c r="B140" t="s">
        <v>154</v>
      </c>
      <c r="C140" t="s">
        <v>37</v>
      </c>
      <c r="D140" s="3">
        <v>15.6</v>
      </c>
      <c r="E140">
        <v>4</v>
      </c>
      <c r="F140" t="s">
        <v>38</v>
      </c>
      <c r="G140">
        <v>2.2000000000000002</v>
      </c>
      <c r="H140">
        <v>499</v>
      </c>
      <c r="I140" t="s">
        <v>39</v>
      </c>
      <c r="J140">
        <v>1920</v>
      </c>
      <c r="K140">
        <v>1080</v>
      </c>
      <c r="L140">
        <f>Table1[[#This Row],[ScreenW]]*Table1[[#This Row],[ScreenH]]</f>
        <v>2073600</v>
      </c>
      <c r="M140" t="s">
        <v>27</v>
      </c>
      <c r="N140">
        <f>IF(Table1[[#This Row],[Touchscreen]]="No",0,1)</f>
        <v>0</v>
      </c>
      <c r="O140" t="s">
        <v>27</v>
      </c>
      <c r="P140" t="s">
        <v>27</v>
      </c>
      <c r="Q140" t="s">
        <v>29</v>
      </c>
      <c r="R140">
        <v>2.5</v>
      </c>
      <c r="S140" t="s">
        <v>40</v>
      </c>
      <c r="T140">
        <v>1024</v>
      </c>
      <c r="U140">
        <v>0</v>
      </c>
      <c r="V140" t="s">
        <v>49</v>
      </c>
      <c r="W140" t="s">
        <v>27</v>
      </c>
      <c r="X140" t="s">
        <v>55</v>
      </c>
      <c r="Y140" t="s">
        <v>126</v>
      </c>
    </row>
    <row r="141" spans="1:25" x14ac:dyDescent="0.35">
      <c r="A141" t="str">
        <f>_xlfn.IFNA(VLOOKUP(laptop_lookup!A140,laptop_lookup!A:B,2,FALSE), "Not Found")</f>
        <v>Asus</v>
      </c>
      <c r="B141" t="s">
        <v>199</v>
      </c>
      <c r="C141" t="s">
        <v>37</v>
      </c>
      <c r="D141" s="3">
        <v>13.3</v>
      </c>
      <c r="E141">
        <v>4</v>
      </c>
      <c r="F141" t="s">
        <v>47</v>
      </c>
      <c r="G141">
        <v>1.32</v>
      </c>
      <c r="H141">
        <v>699</v>
      </c>
      <c r="I141" t="s">
        <v>39</v>
      </c>
      <c r="J141">
        <v>1920</v>
      </c>
      <c r="K141">
        <v>1080</v>
      </c>
      <c r="L141">
        <f>Table1[[#This Row],[ScreenW]]*Table1[[#This Row],[ScreenH]]</f>
        <v>2073600</v>
      </c>
      <c r="M141" t="s">
        <v>27</v>
      </c>
      <c r="N141">
        <f>IF(Table1[[#This Row],[Touchscreen]]="No",0,1)</f>
        <v>0</v>
      </c>
      <c r="O141" t="s">
        <v>28</v>
      </c>
      <c r="P141" t="s">
        <v>27</v>
      </c>
      <c r="Q141" t="s">
        <v>29</v>
      </c>
      <c r="R141">
        <v>2.5</v>
      </c>
      <c r="S141" t="s">
        <v>40</v>
      </c>
      <c r="T141">
        <v>256</v>
      </c>
      <c r="U141">
        <v>0</v>
      </c>
      <c r="V141" t="s">
        <v>31</v>
      </c>
      <c r="W141" t="s">
        <v>27</v>
      </c>
      <c r="X141" t="s">
        <v>29</v>
      </c>
      <c r="Y141" t="s">
        <v>41</v>
      </c>
    </row>
    <row r="142" spans="1:25" x14ac:dyDescent="0.35">
      <c r="A142" t="str">
        <f>_xlfn.IFNA(VLOOKUP(laptop_lookup!A141,laptop_lookup!A:B,2,FALSE), "Not Found")</f>
        <v>Asus</v>
      </c>
      <c r="B142" t="s">
        <v>166</v>
      </c>
      <c r="C142" t="s">
        <v>37</v>
      </c>
      <c r="D142" s="3">
        <v>17.3</v>
      </c>
      <c r="E142">
        <v>4</v>
      </c>
      <c r="F142" t="s">
        <v>47</v>
      </c>
      <c r="G142">
        <v>3</v>
      </c>
      <c r="H142">
        <v>655</v>
      </c>
      <c r="I142" t="s">
        <v>39</v>
      </c>
      <c r="J142">
        <v>1920</v>
      </c>
      <c r="K142">
        <v>1080</v>
      </c>
      <c r="L142">
        <f>Table1[[#This Row],[ScreenW]]*Table1[[#This Row],[ScreenH]]</f>
        <v>2073600</v>
      </c>
      <c r="M142" t="s">
        <v>27</v>
      </c>
      <c r="N142">
        <f>IF(Table1[[#This Row],[Touchscreen]]="No",0,1)</f>
        <v>0</v>
      </c>
      <c r="O142" t="s">
        <v>28</v>
      </c>
      <c r="P142" t="s">
        <v>27</v>
      </c>
      <c r="Q142" t="s">
        <v>29</v>
      </c>
      <c r="R142">
        <v>2.7</v>
      </c>
      <c r="S142" t="s">
        <v>107</v>
      </c>
      <c r="T142">
        <v>1024</v>
      </c>
      <c r="U142">
        <v>0</v>
      </c>
      <c r="V142" t="s">
        <v>49</v>
      </c>
      <c r="W142" t="s">
        <v>27</v>
      </c>
      <c r="X142" t="s">
        <v>55</v>
      </c>
      <c r="Y142" t="s">
        <v>156</v>
      </c>
    </row>
    <row r="143" spans="1:25" x14ac:dyDescent="0.35">
      <c r="A143" t="str">
        <f>_xlfn.IFNA(VLOOKUP(laptop_lookup!A142,laptop_lookup!A:B,2,FALSE), "Not Found")</f>
        <v>Asus</v>
      </c>
      <c r="B143" t="s">
        <v>200</v>
      </c>
      <c r="C143" t="s">
        <v>37</v>
      </c>
      <c r="D143" s="3">
        <v>14</v>
      </c>
      <c r="E143">
        <v>8</v>
      </c>
      <c r="F143" t="s">
        <v>47</v>
      </c>
      <c r="G143">
        <v>1.75</v>
      </c>
      <c r="H143">
        <v>1116.02</v>
      </c>
      <c r="I143" t="s">
        <v>39</v>
      </c>
      <c r="J143">
        <v>1920</v>
      </c>
      <c r="K143">
        <v>1080</v>
      </c>
      <c r="L143">
        <f>Table1[[#This Row],[ScreenW]]*Table1[[#This Row],[ScreenH]]</f>
        <v>2073600</v>
      </c>
      <c r="M143" t="s">
        <v>27</v>
      </c>
      <c r="N143">
        <f>IF(Table1[[#This Row],[Touchscreen]]="No",0,1)</f>
        <v>0</v>
      </c>
      <c r="O143" t="s">
        <v>28</v>
      </c>
      <c r="P143" t="s">
        <v>27</v>
      </c>
      <c r="Q143" t="s">
        <v>29</v>
      </c>
      <c r="R143">
        <v>1.6</v>
      </c>
      <c r="S143" t="s">
        <v>58</v>
      </c>
      <c r="T143">
        <v>256</v>
      </c>
      <c r="U143">
        <v>0</v>
      </c>
      <c r="V143" t="s">
        <v>31</v>
      </c>
      <c r="W143" t="s">
        <v>27</v>
      </c>
      <c r="X143" t="s">
        <v>43</v>
      </c>
      <c r="Y143" t="s">
        <v>201</v>
      </c>
    </row>
    <row r="144" spans="1:25" x14ac:dyDescent="0.35">
      <c r="A144" t="str">
        <f>_xlfn.IFNA(VLOOKUP(laptop_lookup!A143,laptop_lookup!A:B,2,FALSE), "Not Found")</f>
        <v>Asus</v>
      </c>
      <c r="B144" t="s">
        <v>78</v>
      </c>
      <c r="C144" t="s">
        <v>79</v>
      </c>
      <c r="D144" s="3">
        <v>15.6</v>
      </c>
      <c r="E144">
        <v>8</v>
      </c>
      <c r="F144" t="s">
        <v>38</v>
      </c>
      <c r="G144">
        <v>2.4</v>
      </c>
      <c r="H144">
        <v>869</v>
      </c>
      <c r="I144" t="s">
        <v>39</v>
      </c>
      <c r="J144">
        <v>1920</v>
      </c>
      <c r="K144">
        <v>1080</v>
      </c>
      <c r="L144">
        <f>Table1[[#This Row],[ScreenW]]*Table1[[#This Row],[ScreenH]]</f>
        <v>2073600</v>
      </c>
      <c r="M144" t="s">
        <v>27</v>
      </c>
      <c r="N144">
        <f>IF(Table1[[#This Row],[Touchscreen]]="No",0,1)</f>
        <v>0</v>
      </c>
      <c r="O144" t="s">
        <v>28</v>
      </c>
      <c r="P144" t="s">
        <v>27</v>
      </c>
      <c r="Q144" t="s">
        <v>29</v>
      </c>
      <c r="R144">
        <v>2.8</v>
      </c>
      <c r="S144" t="s">
        <v>113</v>
      </c>
      <c r="T144">
        <v>256</v>
      </c>
      <c r="U144">
        <v>0</v>
      </c>
      <c r="V144" t="s">
        <v>31</v>
      </c>
      <c r="W144" t="s">
        <v>27</v>
      </c>
      <c r="X144" t="s">
        <v>55</v>
      </c>
      <c r="Y144" t="s">
        <v>202</v>
      </c>
    </row>
    <row r="145" spans="1:25" x14ac:dyDescent="0.35">
      <c r="A145" t="str">
        <f>_xlfn.IFNA(VLOOKUP(laptop_lookup!A144,laptop_lookup!A:B,2,FALSE), "Not Found")</f>
        <v>Asus</v>
      </c>
      <c r="B145" t="s">
        <v>203</v>
      </c>
      <c r="C145" t="s">
        <v>37</v>
      </c>
      <c r="D145" s="3">
        <v>15.6</v>
      </c>
      <c r="E145">
        <v>4</v>
      </c>
      <c r="F145" t="s">
        <v>47</v>
      </c>
      <c r="G145">
        <v>2.1</v>
      </c>
      <c r="H145">
        <v>602</v>
      </c>
      <c r="I145" t="s">
        <v>26</v>
      </c>
      <c r="J145">
        <v>1366</v>
      </c>
      <c r="K145">
        <v>768</v>
      </c>
      <c r="L145">
        <f>Table1[[#This Row],[ScreenW]]*Table1[[#This Row],[ScreenH]]</f>
        <v>1049088</v>
      </c>
      <c r="M145" t="s">
        <v>27</v>
      </c>
      <c r="N145">
        <f>IF(Table1[[#This Row],[Touchscreen]]="No",0,1)</f>
        <v>0</v>
      </c>
      <c r="O145" t="s">
        <v>27</v>
      </c>
      <c r="P145" t="s">
        <v>27</v>
      </c>
      <c r="Q145" t="s">
        <v>29</v>
      </c>
      <c r="R145">
        <v>2.2999999999999998</v>
      </c>
      <c r="S145" t="s">
        <v>204</v>
      </c>
      <c r="T145">
        <v>500</v>
      </c>
      <c r="U145">
        <v>0</v>
      </c>
      <c r="V145" t="s">
        <v>49</v>
      </c>
      <c r="W145" t="s">
        <v>27</v>
      </c>
      <c r="X145" t="s">
        <v>29</v>
      </c>
      <c r="Y145" t="s">
        <v>61</v>
      </c>
    </row>
    <row r="146" spans="1:25" x14ac:dyDescent="0.35">
      <c r="A146" t="str">
        <f>_xlfn.IFNA(VLOOKUP(laptop_lookup!A145,laptop_lookup!A:B,2,FALSE), "Not Found")</f>
        <v>Asus</v>
      </c>
      <c r="B146" t="s">
        <v>82</v>
      </c>
      <c r="C146" t="s">
        <v>37</v>
      </c>
      <c r="D146" s="3">
        <v>15.6</v>
      </c>
      <c r="E146">
        <v>4</v>
      </c>
      <c r="F146" t="s">
        <v>47</v>
      </c>
      <c r="G146">
        <v>1.86</v>
      </c>
      <c r="H146">
        <v>369</v>
      </c>
      <c r="I146" t="s">
        <v>26</v>
      </c>
      <c r="J146">
        <v>1366</v>
      </c>
      <c r="K146">
        <v>768</v>
      </c>
      <c r="L146">
        <f>Table1[[#This Row],[ScreenW]]*Table1[[#This Row],[ScreenH]]</f>
        <v>1049088</v>
      </c>
      <c r="M146" t="s">
        <v>27</v>
      </c>
      <c r="N146">
        <f>IF(Table1[[#This Row],[Touchscreen]]="No",0,1)</f>
        <v>0</v>
      </c>
      <c r="O146" t="s">
        <v>27</v>
      </c>
      <c r="P146" t="s">
        <v>27</v>
      </c>
      <c r="Q146" t="s">
        <v>43</v>
      </c>
      <c r="R146">
        <v>2.5</v>
      </c>
      <c r="S146" t="s">
        <v>101</v>
      </c>
      <c r="T146">
        <v>256</v>
      </c>
      <c r="U146">
        <v>0</v>
      </c>
      <c r="V146" t="s">
        <v>31</v>
      </c>
      <c r="W146" t="s">
        <v>27</v>
      </c>
      <c r="X146" t="s">
        <v>43</v>
      </c>
      <c r="Y146" t="s">
        <v>130</v>
      </c>
    </row>
    <row r="147" spans="1:25" x14ac:dyDescent="0.35">
      <c r="A147" t="str">
        <f>_xlfn.IFNA(VLOOKUP(laptop_lookup!A146,laptop_lookup!A:B,2,FALSE), "Not Found")</f>
        <v>Asus</v>
      </c>
      <c r="B147" t="s">
        <v>205</v>
      </c>
      <c r="C147" t="s">
        <v>24</v>
      </c>
      <c r="D147" s="3">
        <v>14</v>
      </c>
      <c r="E147">
        <v>8</v>
      </c>
      <c r="F147" t="s">
        <v>47</v>
      </c>
      <c r="G147">
        <v>1.25</v>
      </c>
      <c r="H147">
        <v>1099</v>
      </c>
      <c r="I147" t="s">
        <v>39</v>
      </c>
      <c r="J147">
        <v>1920</v>
      </c>
      <c r="K147">
        <v>1080</v>
      </c>
      <c r="L147">
        <f>Table1[[#This Row],[ScreenW]]*Table1[[#This Row],[ScreenH]]</f>
        <v>2073600</v>
      </c>
      <c r="M147" t="s">
        <v>27</v>
      </c>
      <c r="N147">
        <f>IF(Table1[[#This Row],[Touchscreen]]="No",0,1)</f>
        <v>0</v>
      </c>
      <c r="O147" t="s">
        <v>27</v>
      </c>
      <c r="P147" t="s">
        <v>27</v>
      </c>
      <c r="Q147" t="s">
        <v>29</v>
      </c>
      <c r="R147">
        <v>1.8</v>
      </c>
      <c r="S147" t="s">
        <v>54</v>
      </c>
      <c r="T147">
        <v>256</v>
      </c>
      <c r="U147">
        <v>0</v>
      </c>
      <c r="V147" t="s">
        <v>31</v>
      </c>
      <c r="W147" t="s">
        <v>27</v>
      </c>
      <c r="X147" t="s">
        <v>29</v>
      </c>
      <c r="Y147" t="s">
        <v>59</v>
      </c>
    </row>
    <row r="148" spans="1:25" x14ac:dyDescent="0.35">
      <c r="A148" t="str">
        <f>_xlfn.IFNA(VLOOKUP(laptop_lookup!A147,laptop_lookup!A:B,2,FALSE), "Not Found")</f>
        <v>Asus</v>
      </c>
      <c r="B148" t="s">
        <v>206</v>
      </c>
      <c r="C148" t="s">
        <v>24</v>
      </c>
      <c r="D148" s="3">
        <v>12.5</v>
      </c>
      <c r="E148">
        <v>8</v>
      </c>
      <c r="F148" t="s">
        <v>47</v>
      </c>
      <c r="G148">
        <v>0.97</v>
      </c>
      <c r="H148">
        <v>2014</v>
      </c>
      <c r="I148" t="s">
        <v>207</v>
      </c>
      <c r="J148">
        <v>3840</v>
      </c>
      <c r="K148">
        <v>2160</v>
      </c>
      <c r="L148">
        <f>Table1[[#This Row],[ScreenW]]*Table1[[#This Row],[ScreenH]]</f>
        <v>8294400</v>
      </c>
      <c r="M148" t="s">
        <v>28</v>
      </c>
      <c r="N148">
        <f>IF(Table1[[#This Row],[Touchscreen]]="No",0,1)</f>
        <v>1</v>
      </c>
      <c r="O148" t="s">
        <v>28</v>
      </c>
      <c r="P148" t="s">
        <v>27</v>
      </c>
      <c r="Q148" t="s">
        <v>29</v>
      </c>
      <c r="R148">
        <v>1.2</v>
      </c>
      <c r="S148" t="s">
        <v>208</v>
      </c>
      <c r="T148">
        <v>512</v>
      </c>
      <c r="U148">
        <v>0</v>
      </c>
      <c r="V148" t="s">
        <v>31</v>
      </c>
      <c r="W148" t="s">
        <v>27</v>
      </c>
      <c r="X148" t="s">
        <v>29</v>
      </c>
      <c r="Y148" t="s">
        <v>209</v>
      </c>
    </row>
    <row r="149" spans="1:25" x14ac:dyDescent="0.35">
      <c r="A149" t="str">
        <f>_xlfn.IFNA(VLOOKUP(laptop_lookup!A148,laptop_lookup!A:B,2,FALSE), "Not Found")</f>
        <v>Asus</v>
      </c>
      <c r="B149" t="s">
        <v>210</v>
      </c>
      <c r="C149" t="s">
        <v>37</v>
      </c>
      <c r="D149" s="3">
        <v>15.6</v>
      </c>
      <c r="E149">
        <v>4</v>
      </c>
      <c r="F149" t="s">
        <v>47</v>
      </c>
      <c r="G149">
        <v>2</v>
      </c>
      <c r="H149">
        <v>344</v>
      </c>
      <c r="I149" t="s">
        <v>39</v>
      </c>
      <c r="J149">
        <v>1920</v>
      </c>
      <c r="K149">
        <v>1080</v>
      </c>
      <c r="L149">
        <f>Table1[[#This Row],[ScreenW]]*Table1[[#This Row],[ScreenH]]</f>
        <v>2073600</v>
      </c>
      <c r="M149" t="s">
        <v>27</v>
      </c>
      <c r="N149">
        <f>IF(Table1[[#This Row],[Touchscreen]]="No",0,1)</f>
        <v>0</v>
      </c>
      <c r="O149" t="s">
        <v>27</v>
      </c>
      <c r="P149" t="s">
        <v>27</v>
      </c>
      <c r="Q149" t="s">
        <v>29</v>
      </c>
      <c r="R149">
        <v>1.1000000000000001</v>
      </c>
      <c r="S149" t="s">
        <v>104</v>
      </c>
      <c r="T149">
        <v>1024</v>
      </c>
      <c r="U149">
        <v>0</v>
      </c>
      <c r="V149" t="s">
        <v>49</v>
      </c>
      <c r="W149" t="s">
        <v>27</v>
      </c>
      <c r="X149" t="s">
        <v>29</v>
      </c>
      <c r="Y149" t="s">
        <v>105</v>
      </c>
    </row>
    <row r="150" spans="1:25" x14ac:dyDescent="0.35">
      <c r="A150" t="str">
        <f>_xlfn.IFNA(VLOOKUP(laptop_lookup!A149,laptop_lookup!A:B,2,FALSE), "Not Found")</f>
        <v>Asus</v>
      </c>
      <c r="B150" t="s">
        <v>211</v>
      </c>
      <c r="C150" t="s">
        <v>79</v>
      </c>
      <c r="D150" s="3">
        <v>17.3</v>
      </c>
      <c r="E150">
        <v>16</v>
      </c>
      <c r="F150" t="s">
        <v>47</v>
      </c>
      <c r="G150">
        <v>2.9</v>
      </c>
      <c r="H150">
        <v>2029</v>
      </c>
      <c r="I150" t="s">
        <v>39</v>
      </c>
      <c r="J150">
        <v>1920</v>
      </c>
      <c r="K150">
        <v>1080</v>
      </c>
      <c r="L150">
        <f>Table1[[#This Row],[ScreenW]]*Table1[[#This Row],[ScreenH]]</f>
        <v>2073600</v>
      </c>
      <c r="M150" t="s">
        <v>27</v>
      </c>
      <c r="N150">
        <f>IF(Table1[[#This Row],[Touchscreen]]="No",0,1)</f>
        <v>0</v>
      </c>
      <c r="O150" t="s">
        <v>27</v>
      </c>
      <c r="P150" t="s">
        <v>27</v>
      </c>
      <c r="Q150" t="s">
        <v>29</v>
      </c>
      <c r="R150">
        <v>2.8</v>
      </c>
      <c r="S150" t="s">
        <v>113</v>
      </c>
      <c r="T150">
        <v>256</v>
      </c>
      <c r="U150">
        <v>1024</v>
      </c>
      <c r="V150" t="s">
        <v>31</v>
      </c>
      <c r="W150" t="s">
        <v>49</v>
      </c>
      <c r="X150" t="s">
        <v>55</v>
      </c>
      <c r="Y150" t="s">
        <v>137</v>
      </c>
    </row>
    <row r="151" spans="1:25" x14ac:dyDescent="0.35">
      <c r="A151" t="str">
        <f>_xlfn.IFNA(VLOOKUP(laptop_lookup!A150,laptop_lookup!A:B,2,FALSE), "Not Found")</f>
        <v>Asus</v>
      </c>
      <c r="B151" t="s">
        <v>212</v>
      </c>
      <c r="C151" t="s">
        <v>37</v>
      </c>
      <c r="D151" s="3">
        <v>15.6</v>
      </c>
      <c r="E151">
        <v>4</v>
      </c>
      <c r="F151" t="s">
        <v>47</v>
      </c>
      <c r="G151">
        <v>2.1</v>
      </c>
      <c r="H151">
        <v>447</v>
      </c>
      <c r="I151" t="s">
        <v>26</v>
      </c>
      <c r="J151">
        <v>1366</v>
      </c>
      <c r="K151">
        <v>768</v>
      </c>
      <c r="L151">
        <f>Table1[[#This Row],[ScreenW]]*Table1[[#This Row],[ScreenH]]</f>
        <v>1049088</v>
      </c>
      <c r="M151" t="s">
        <v>27</v>
      </c>
      <c r="N151">
        <f>IF(Table1[[#This Row],[Touchscreen]]="No",0,1)</f>
        <v>0</v>
      </c>
      <c r="O151" t="s">
        <v>27</v>
      </c>
      <c r="P151" t="s">
        <v>27</v>
      </c>
      <c r="Q151" t="s">
        <v>29</v>
      </c>
      <c r="R151">
        <v>2</v>
      </c>
      <c r="S151" t="s">
        <v>60</v>
      </c>
      <c r="T151">
        <v>1024</v>
      </c>
      <c r="U151">
        <v>0</v>
      </c>
      <c r="V151" t="s">
        <v>49</v>
      </c>
      <c r="W151" t="s">
        <v>27</v>
      </c>
      <c r="X151" t="s">
        <v>29</v>
      </c>
      <c r="Y151" t="s">
        <v>61</v>
      </c>
    </row>
    <row r="152" spans="1:25" x14ac:dyDescent="0.35">
      <c r="A152" t="str">
        <f>_xlfn.IFNA(VLOOKUP(laptop_lookup!A151,laptop_lookup!A:B,2,FALSE), "Not Found")</f>
        <v>Asus</v>
      </c>
      <c r="B152" t="s">
        <v>213</v>
      </c>
      <c r="C152" t="s">
        <v>79</v>
      </c>
      <c r="D152" s="3">
        <v>15.6</v>
      </c>
      <c r="E152">
        <v>16</v>
      </c>
      <c r="F152" t="s">
        <v>47</v>
      </c>
      <c r="G152">
        <v>2.56</v>
      </c>
      <c r="H152">
        <v>1249.26</v>
      </c>
      <c r="I152" t="s">
        <v>39</v>
      </c>
      <c r="J152">
        <v>1920</v>
      </c>
      <c r="K152">
        <v>1080</v>
      </c>
      <c r="L152">
        <f>Table1[[#This Row],[ScreenW]]*Table1[[#This Row],[ScreenH]]</f>
        <v>2073600</v>
      </c>
      <c r="M152" t="s">
        <v>27</v>
      </c>
      <c r="N152">
        <f>IF(Table1[[#This Row],[Touchscreen]]="No",0,1)</f>
        <v>0</v>
      </c>
      <c r="O152" t="s">
        <v>27</v>
      </c>
      <c r="P152" t="s">
        <v>27</v>
      </c>
      <c r="Q152" t="s">
        <v>29</v>
      </c>
      <c r="R152">
        <v>2.8</v>
      </c>
      <c r="S152" t="s">
        <v>113</v>
      </c>
      <c r="T152">
        <v>512</v>
      </c>
      <c r="U152">
        <v>0</v>
      </c>
      <c r="V152" t="s">
        <v>31</v>
      </c>
      <c r="W152" t="s">
        <v>27</v>
      </c>
      <c r="X152" t="s">
        <v>55</v>
      </c>
      <c r="Y152" t="s">
        <v>81</v>
      </c>
    </row>
    <row r="153" spans="1:25" x14ac:dyDescent="0.35">
      <c r="A153" t="str">
        <f>_xlfn.IFNA(VLOOKUP(laptop_lookup!A152,laptop_lookup!A:B,2,FALSE), "Not Found")</f>
        <v>Asus</v>
      </c>
      <c r="B153" t="s">
        <v>214</v>
      </c>
      <c r="C153" t="s">
        <v>79</v>
      </c>
      <c r="D153" s="3">
        <v>15.6</v>
      </c>
      <c r="E153">
        <v>8</v>
      </c>
      <c r="F153" t="s">
        <v>47</v>
      </c>
      <c r="G153">
        <v>2.62</v>
      </c>
      <c r="H153">
        <v>899</v>
      </c>
      <c r="I153" t="s">
        <v>39</v>
      </c>
      <c r="J153">
        <v>1920</v>
      </c>
      <c r="K153">
        <v>1080</v>
      </c>
      <c r="L153">
        <f>Table1[[#This Row],[ScreenW]]*Table1[[#This Row],[ScreenH]]</f>
        <v>2073600</v>
      </c>
      <c r="M153" t="s">
        <v>27</v>
      </c>
      <c r="N153">
        <f>IF(Table1[[#This Row],[Touchscreen]]="No",0,1)</f>
        <v>0</v>
      </c>
      <c r="O153" t="s">
        <v>27</v>
      </c>
      <c r="P153" t="s">
        <v>27</v>
      </c>
      <c r="Q153" t="s">
        <v>29</v>
      </c>
      <c r="R153">
        <v>2.8</v>
      </c>
      <c r="S153" t="s">
        <v>113</v>
      </c>
      <c r="T153">
        <v>1024</v>
      </c>
      <c r="U153">
        <v>0</v>
      </c>
      <c r="V153" t="s">
        <v>215</v>
      </c>
      <c r="W153" t="s">
        <v>27</v>
      </c>
      <c r="X153" t="s">
        <v>55</v>
      </c>
      <c r="Y153" t="s">
        <v>81</v>
      </c>
    </row>
    <row r="154" spans="1:25" x14ac:dyDescent="0.35">
      <c r="A154" t="str">
        <f>_xlfn.IFNA(VLOOKUP(laptop_lookup!A153,laptop_lookup!A:B,2,FALSE), "Not Found")</f>
        <v>Asus</v>
      </c>
      <c r="B154" t="s">
        <v>216</v>
      </c>
      <c r="C154" t="s">
        <v>37</v>
      </c>
      <c r="D154" s="3">
        <v>15.6</v>
      </c>
      <c r="E154">
        <v>4</v>
      </c>
      <c r="F154" t="s">
        <v>47</v>
      </c>
      <c r="G154">
        <v>1.9</v>
      </c>
      <c r="H154">
        <v>498</v>
      </c>
      <c r="I154" t="s">
        <v>26</v>
      </c>
      <c r="J154">
        <v>1366</v>
      </c>
      <c r="K154">
        <v>768</v>
      </c>
      <c r="L154">
        <f>Table1[[#This Row],[ScreenW]]*Table1[[#This Row],[ScreenH]]</f>
        <v>1049088</v>
      </c>
      <c r="M154" t="s">
        <v>27</v>
      </c>
      <c r="N154">
        <f>IF(Table1[[#This Row],[Touchscreen]]="No",0,1)</f>
        <v>0</v>
      </c>
      <c r="O154" t="s">
        <v>27</v>
      </c>
      <c r="P154" t="s">
        <v>27</v>
      </c>
      <c r="Q154" t="s">
        <v>29</v>
      </c>
      <c r="R154">
        <v>2.5</v>
      </c>
      <c r="S154" t="s">
        <v>40</v>
      </c>
      <c r="T154">
        <v>128</v>
      </c>
      <c r="U154">
        <v>0</v>
      </c>
      <c r="V154" t="s">
        <v>31</v>
      </c>
      <c r="W154" t="s">
        <v>27</v>
      </c>
      <c r="X154" t="s">
        <v>29</v>
      </c>
      <c r="Y154" t="s">
        <v>41</v>
      </c>
    </row>
    <row r="155" spans="1:25" x14ac:dyDescent="0.35">
      <c r="A155" t="str">
        <f>_xlfn.IFNA(VLOOKUP(laptop_lookup!A154,laptop_lookup!A:B,2,FALSE), "Not Found")</f>
        <v>Asus</v>
      </c>
      <c r="B155" t="s">
        <v>217</v>
      </c>
      <c r="C155" t="s">
        <v>79</v>
      </c>
      <c r="D155" s="3">
        <v>17.3</v>
      </c>
      <c r="E155">
        <v>16</v>
      </c>
      <c r="F155" t="s">
        <v>47</v>
      </c>
      <c r="G155">
        <v>2.8</v>
      </c>
      <c r="H155">
        <v>1890</v>
      </c>
      <c r="I155" t="s">
        <v>39</v>
      </c>
      <c r="J155">
        <v>1920</v>
      </c>
      <c r="K155">
        <v>1080</v>
      </c>
      <c r="L155">
        <f>Table1[[#This Row],[ScreenW]]*Table1[[#This Row],[ScreenH]]</f>
        <v>2073600</v>
      </c>
      <c r="M155" t="s">
        <v>27</v>
      </c>
      <c r="N155">
        <f>IF(Table1[[#This Row],[Touchscreen]]="No",0,1)</f>
        <v>0</v>
      </c>
      <c r="O155" t="s">
        <v>27</v>
      </c>
      <c r="P155" t="s">
        <v>27</v>
      </c>
      <c r="Q155" t="s">
        <v>29</v>
      </c>
      <c r="R155">
        <v>2.8</v>
      </c>
      <c r="S155" t="s">
        <v>113</v>
      </c>
      <c r="T155">
        <v>256</v>
      </c>
      <c r="U155">
        <v>1024</v>
      </c>
      <c r="V155" t="s">
        <v>31</v>
      </c>
      <c r="W155" t="s">
        <v>49</v>
      </c>
      <c r="X155" t="s">
        <v>55</v>
      </c>
      <c r="Y155" t="s">
        <v>114</v>
      </c>
    </row>
    <row r="156" spans="1:25" x14ac:dyDescent="0.35">
      <c r="A156" t="str">
        <f>_xlfn.IFNA(VLOOKUP(laptop_lookup!A155,laptop_lookup!A:B,2,FALSE), "Not Found")</f>
        <v>Asus</v>
      </c>
      <c r="B156" t="s">
        <v>218</v>
      </c>
      <c r="C156" t="s">
        <v>24</v>
      </c>
      <c r="D156" s="3">
        <v>14</v>
      </c>
      <c r="E156">
        <v>4</v>
      </c>
      <c r="F156" t="s">
        <v>47</v>
      </c>
      <c r="G156">
        <v>1.48</v>
      </c>
      <c r="H156">
        <v>1082</v>
      </c>
      <c r="I156" t="s">
        <v>39</v>
      </c>
      <c r="J156">
        <v>1920</v>
      </c>
      <c r="K156">
        <v>1080</v>
      </c>
      <c r="L156">
        <f>Table1[[#This Row],[ScreenW]]*Table1[[#This Row],[ScreenH]]</f>
        <v>2073600</v>
      </c>
      <c r="M156" t="s">
        <v>27</v>
      </c>
      <c r="N156">
        <f>IF(Table1[[#This Row],[Touchscreen]]="No",0,1)</f>
        <v>0</v>
      </c>
      <c r="O156" t="s">
        <v>27</v>
      </c>
      <c r="P156" t="s">
        <v>27</v>
      </c>
      <c r="Q156" t="s">
        <v>29</v>
      </c>
      <c r="R156">
        <v>2.7</v>
      </c>
      <c r="S156" t="s">
        <v>219</v>
      </c>
      <c r="T156">
        <v>256</v>
      </c>
      <c r="U156">
        <v>0</v>
      </c>
      <c r="V156" t="s">
        <v>31</v>
      </c>
      <c r="W156" t="s">
        <v>27</v>
      </c>
      <c r="X156" t="s">
        <v>29</v>
      </c>
      <c r="Y156" t="s">
        <v>41</v>
      </c>
    </row>
    <row r="157" spans="1:25" x14ac:dyDescent="0.35">
      <c r="A157" t="str">
        <f>_xlfn.IFNA(VLOOKUP(laptop_lookup!A156,laptop_lookup!A:B,2,FALSE), "Not Found")</f>
        <v>Asus</v>
      </c>
      <c r="B157" t="s">
        <v>220</v>
      </c>
      <c r="C157" t="s">
        <v>37</v>
      </c>
      <c r="D157" s="3">
        <v>15.6</v>
      </c>
      <c r="E157">
        <v>6</v>
      </c>
      <c r="F157" t="s">
        <v>47</v>
      </c>
      <c r="G157">
        <v>1.91</v>
      </c>
      <c r="H157">
        <v>619</v>
      </c>
      <c r="I157" t="s">
        <v>39</v>
      </c>
      <c r="J157">
        <v>1920</v>
      </c>
      <c r="K157">
        <v>1080</v>
      </c>
      <c r="L157">
        <f>Table1[[#This Row],[ScreenW]]*Table1[[#This Row],[ScreenH]]</f>
        <v>2073600</v>
      </c>
      <c r="M157" t="s">
        <v>27</v>
      </c>
      <c r="N157">
        <f>IF(Table1[[#This Row],[Touchscreen]]="No",0,1)</f>
        <v>0</v>
      </c>
      <c r="O157" t="s">
        <v>27</v>
      </c>
      <c r="P157" t="s">
        <v>27</v>
      </c>
      <c r="Q157" t="s">
        <v>29</v>
      </c>
      <c r="R157">
        <v>1.6</v>
      </c>
      <c r="S157" t="s">
        <v>58</v>
      </c>
      <c r="T157">
        <v>256</v>
      </c>
      <c r="U157">
        <v>0</v>
      </c>
      <c r="V157" t="s">
        <v>31</v>
      </c>
      <c r="W157" t="s">
        <v>27</v>
      </c>
      <c r="X157" t="s">
        <v>43</v>
      </c>
      <c r="Y157" t="s">
        <v>133</v>
      </c>
    </row>
    <row r="158" spans="1:25" x14ac:dyDescent="0.35">
      <c r="A158" t="str">
        <f>_xlfn.IFNA(VLOOKUP(laptop_lookup!A157,laptop_lookup!A:B,2,FALSE), "Not Found")</f>
        <v>Asus</v>
      </c>
      <c r="B158" t="s">
        <v>221</v>
      </c>
      <c r="C158" t="s">
        <v>86</v>
      </c>
      <c r="D158" s="3">
        <v>14</v>
      </c>
      <c r="E158">
        <v>4</v>
      </c>
      <c r="F158" t="s">
        <v>47</v>
      </c>
      <c r="G158">
        <v>1.74</v>
      </c>
      <c r="H158">
        <v>629</v>
      </c>
      <c r="I158" t="s">
        <v>39</v>
      </c>
      <c r="J158">
        <v>1920</v>
      </c>
      <c r="K158">
        <v>1080</v>
      </c>
      <c r="L158">
        <f>Table1[[#This Row],[ScreenW]]*Table1[[#This Row],[ScreenH]]</f>
        <v>2073600</v>
      </c>
      <c r="M158" t="s">
        <v>28</v>
      </c>
      <c r="N158">
        <f>IF(Table1[[#This Row],[Touchscreen]]="No",0,1)</f>
        <v>1</v>
      </c>
      <c r="O158" t="s">
        <v>28</v>
      </c>
      <c r="P158" t="s">
        <v>27</v>
      </c>
      <c r="Q158" t="s">
        <v>29</v>
      </c>
      <c r="R158">
        <v>2.4</v>
      </c>
      <c r="S158" t="s">
        <v>71</v>
      </c>
      <c r="T158">
        <v>256</v>
      </c>
      <c r="U158">
        <v>0</v>
      </c>
      <c r="V158" t="s">
        <v>31</v>
      </c>
      <c r="W158" t="s">
        <v>27</v>
      </c>
      <c r="X158" t="s">
        <v>29</v>
      </c>
      <c r="Y158" t="s">
        <v>41</v>
      </c>
    </row>
    <row r="159" spans="1:25" x14ac:dyDescent="0.35">
      <c r="A159" t="str">
        <f>_xlfn.IFNA(VLOOKUP(laptop_lookup!A158,laptop_lookup!A:B,2,FALSE), "Not Found")</f>
        <v>Asus</v>
      </c>
      <c r="B159" t="s">
        <v>222</v>
      </c>
      <c r="C159" t="s">
        <v>86</v>
      </c>
      <c r="D159" s="3">
        <v>13.3</v>
      </c>
      <c r="E159">
        <v>8</v>
      </c>
      <c r="F159" t="s">
        <v>47</v>
      </c>
      <c r="G159">
        <v>1.1000000000000001</v>
      </c>
      <c r="H159">
        <v>1315</v>
      </c>
      <c r="I159" t="s">
        <v>39</v>
      </c>
      <c r="J159">
        <v>1920</v>
      </c>
      <c r="K159">
        <v>1080</v>
      </c>
      <c r="L159">
        <f>Table1[[#This Row],[ScreenW]]*Table1[[#This Row],[ScreenH]]</f>
        <v>2073600</v>
      </c>
      <c r="M159" t="s">
        <v>28</v>
      </c>
      <c r="N159">
        <f>IF(Table1[[#This Row],[Touchscreen]]="No",0,1)</f>
        <v>1</v>
      </c>
      <c r="O159" t="s">
        <v>27</v>
      </c>
      <c r="P159" t="s">
        <v>27</v>
      </c>
      <c r="Q159" t="s">
        <v>29</v>
      </c>
      <c r="R159">
        <v>1.6</v>
      </c>
      <c r="S159" t="s">
        <v>58</v>
      </c>
      <c r="T159">
        <v>256</v>
      </c>
      <c r="U159">
        <v>0</v>
      </c>
      <c r="V159" t="s">
        <v>31</v>
      </c>
      <c r="W159" t="s">
        <v>27</v>
      </c>
      <c r="X159" t="s">
        <v>29</v>
      </c>
      <c r="Y159" t="s">
        <v>41</v>
      </c>
    </row>
    <row r="160" spans="1:25" x14ac:dyDescent="0.35">
      <c r="A160" t="str">
        <f>_xlfn.IFNA(VLOOKUP(laptop_lookup!A159,laptop_lookup!A:B,2,FALSE), "Not Found")</f>
        <v>Asus</v>
      </c>
      <c r="B160" t="s">
        <v>223</v>
      </c>
      <c r="C160" t="s">
        <v>86</v>
      </c>
      <c r="D160" s="3">
        <v>15.6</v>
      </c>
      <c r="E160">
        <v>8</v>
      </c>
      <c r="F160" t="s">
        <v>47</v>
      </c>
      <c r="G160">
        <v>1.56</v>
      </c>
      <c r="H160">
        <v>1049</v>
      </c>
      <c r="I160" t="s">
        <v>39</v>
      </c>
      <c r="J160">
        <v>1920</v>
      </c>
      <c r="K160">
        <v>1080</v>
      </c>
      <c r="L160">
        <f>Table1[[#This Row],[ScreenW]]*Table1[[#This Row],[ScreenH]]</f>
        <v>2073600</v>
      </c>
      <c r="M160" t="s">
        <v>28</v>
      </c>
      <c r="N160">
        <f>IF(Table1[[#This Row],[Touchscreen]]="No",0,1)</f>
        <v>1</v>
      </c>
      <c r="O160" t="s">
        <v>27</v>
      </c>
      <c r="P160" t="s">
        <v>27</v>
      </c>
      <c r="Q160" t="s">
        <v>29</v>
      </c>
      <c r="R160">
        <v>1.8</v>
      </c>
      <c r="S160" t="s">
        <v>54</v>
      </c>
      <c r="T160">
        <v>256</v>
      </c>
      <c r="U160">
        <v>0</v>
      </c>
      <c r="V160" t="s">
        <v>31</v>
      </c>
      <c r="W160" t="s">
        <v>27</v>
      </c>
      <c r="X160" t="s">
        <v>29</v>
      </c>
      <c r="Y160" t="s">
        <v>59</v>
      </c>
    </row>
    <row r="161" spans="1:25" x14ac:dyDescent="0.35">
      <c r="A161" t="str">
        <f>_xlfn.IFNA(VLOOKUP(laptop_lookup!A160,laptop_lookup!A:B,2,FALSE), "Not Found")</f>
        <v>Asus</v>
      </c>
      <c r="B161" t="s">
        <v>203</v>
      </c>
      <c r="C161" t="s">
        <v>37</v>
      </c>
      <c r="D161" s="3">
        <v>15.6</v>
      </c>
      <c r="E161">
        <v>4</v>
      </c>
      <c r="F161" t="s">
        <v>47</v>
      </c>
      <c r="G161">
        <v>2.1</v>
      </c>
      <c r="H161">
        <v>447</v>
      </c>
      <c r="I161" t="s">
        <v>26</v>
      </c>
      <c r="J161">
        <v>1366</v>
      </c>
      <c r="K161">
        <v>768</v>
      </c>
      <c r="L161">
        <f>Table1[[#This Row],[ScreenW]]*Table1[[#This Row],[ScreenH]]</f>
        <v>1049088</v>
      </c>
      <c r="M161" t="s">
        <v>27</v>
      </c>
      <c r="N161">
        <f>IF(Table1[[#This Row],[Touchscreen]]="No",0,1)</f>
        <v>0</v>
      </c>
      <c r="O161" t="s">
        <v>27</v>
      </c>
      <c r="P161" t="s">
        <v>27</v>
      </c>
      <c r="Q161" t="s">
        <v>29</v>
      </c>
      <c r="R161">
        <v>2.2000000000000002</v>
      </c>
      <c r="S161" t="s">
        <v>60</v>
      </c>
      <c r="T161">
        <v>500</v>
      </c>
      <c r="U161">
        <v>0</v>
      </c>
      <c r="V161" t="s">
        <v>49</v>
      </c>
      <c r="W161" t="s">
        <v>27</v>
      </c>
      <c r="X161" t="s">
        <v>29</v>
      </c>
      <c r="Y161" t="s">
        <v>61</v>
      </c>
    </row>
    <row r="162" spans="1:25" x14ac:dyDescent="0.35">
      <c r="A162" t="str">
        <f>_xlfn.IFNA(VLOOKUP(laptop_lookup!A161,laptop_lookup!A:B,2,FALSE), "Not Found")</f>
        <v>Asus</v>
      </c>
      <c r="B162" t="s">
        <v>224</v>
      </c>
      <c r="C162" t="s">
        <v>37</v>
      </c>
      <c r="D162" s="3">
        <v>15.6</v>
      </c>
      <c r="E162">
        <v>4</v>
      </c>
      <c r="F162" t="s">
        <v>47</v>
      </c>
      <c r="G162">
        <v>2.0299999999999998</v>
      </c>
      <c r="H162">
        <v>403</v>
      </c>
      <c r="I162" t="s">
        <v>26</v>
      </c>
      <c r="J162">
        <v>1366</v>
      </c>
      <c r="K162">
        <v>768</v>
      </c>
      <c r="L162">
        <f>Table1[[#This Row],[ScreenW]]*Table1[[#This Row],[ScreenH]]</f>
        <v>1049088</v>
      </c>
      <c r="M162" t="s">
        <v>27</v>
      </c>
      <c r="N162">
        <f>IF(Table1[[#This Row],[Touchscreen]]="No",0,1)</f>
        <v>0</v>
      </c>
      <c r="O162" t="s">
        <v>27</v>
      </c>
      <c r="P162" t="s">
        <v>27</v>
      </c>
      <c r="Q162" t="s">
        <v>43</v>
      </c>
      <c r="R162">
        <v>3</v>
      </c>
      <c r="S162" t="s">
        <v>48</v>
      </c>
      <c r="T162">
        <v>1024</v>
      </c>
      <c r="U162">
        <v>0</v>
      </c>
      <c r="V162" t="s">
        <v>49</v>
      </c>
      <c r="W162" t="s">
        <v>27</v>
      </c>
      <c r="X162" t="s">
        <v>43</v>
      </c>
      <c r="Y162" t="s">
        <v>225</v>
      </c>
    </row>
    <row r="163" spans="1:25" x14ac:dyDescent="0.35">
      <c r="A163" t="str">
        <f>_xlfn.IFNA(VLOOKUP(laptop_lookup!A162,laptop_lookup!A:B,2,FALSE), "Not Found")</f>
        <v>Asus</v>
      </c>
      <c r="B163" t="s">
        <v>226</v>
      </c>
      <c r="C163" t="s">
        <v>37</v>
      </c>
      <c r="D163" s="3">
        <v>17.3</v>
      </c>
      <c r="E163">
        <v>4</v>
      </c>
      <c r="F163" t="s">
        <v>47</v>
      </c>
      <c r="G163">
        <v>3</v>
      </c>
      <c r="H163">
        <v>805</v>
      </c>
      <c r="I163" t="s">
        <v>39</v>
      </c>
      <c r="J163">
        <v>1920</v>
      </c>
      <c r="K163">
        <v>1080</v>
      </c>
      <c r="L163">
        <f>Table1[[#This Row],[ScreenW]]*Table1[[#This Row],[ScreenH]]</f>
        <v>2073600</v>
      </c>
      <c r="M163" t="s">
        <v>27</v>
      </c>
      <c r="N163">
        <f>IF(Table1[[#This Row],[Touchscreen]]="No",0,1)</f>
        <v>0</v>
      </c>
      <c r="O163" t="s">
        <v>28</v>
      </c>
      <c r="P163" t="s">
        <v>27</v>
      </c>
      <c r="Q163" t="s">
        <v>29</v>
      </c>
      <c r="R163">
        <v>1.6</v>
      </c>
      <c r="S163" t="s">
        <v>58</v>
      </c>
      <c r="T163">
        <v>256</v>
      </c>
      <c r="U163">
        <v>0</v>
      </c>
      <c r="V163" t="s">
        <v>31</v>
      </c>
      <c r="W163" t="s">
        <v>27</v>
      </c>
      <c r="X163" t="s">
        <v>55</v>
      </c>
      <c r="Y163" t="s">
        <v>56</v>
      </c>
    </row>
    <row r="164" spans="1:25" x14ac:dyDescent="0.35">
      <c r="A164" t="str">
        <f>_xlfn.IFNA(VLOOKUP(laptop_lookup!A163,laptop_lookup!A:B,2,FALSE), "Not Found")</f>
        <v>Asus</v>
      </c>
      <c r="B164" t="s">
        <v>132</v>
      </c>
      <c r="C164" t="s">
        <v>37</v>
      </c>
      <c r="D164" s="3">
        <v>15.6</v>
      </c>
      <c r="E164">
        <v>8</v>
      </c>
      <c r="F164" t="s">
        <v>47</v>
      </c>
      <c r="G164">
        <v>2.13</v>
      </c>
      <c r="H164">
        <v>728</v>
      </c>
      <c r="I164" t="s">
        <v>39</v>
      </c>
      <c r="J164">
        <v>1920</v>
      </c>
      <c r="K164">
        <v>1080</v>
      </c>
      <c r="L164">
        <f>Table1[[#This Row],[ScreenW]]*Table1[[#This Row],[ScreenH]]</f>
        <v>2073600</v>
      </c>
      <c r="M164" t="s">
        <v>27</v>
      </c>
      <c r="N164">
        <f>IF(Table1[[#This Row],[Touchscreen]]="No",0,1)</f>
        <v>0</v>
      </c>
      <c r="O164" t="s">
        <v>27</v>
      </c>
      <c r="P164" t="s">
        <v>27</v>
      </c>
      <c r="Q164" t="s">
        <v>29</v>
      </c>
      <c r="R164">
        <v>1.6</v>
      </c>
      <c r="S164" t="s">
        <v>58</v>
      </c>
      <c r="T164">
        <v>256</v>
      </c>
      <c r="U164">
        <v>0</v>
      </c>
      <c r="V164" t="s">
        <v>31</v>
      </c>
      <c r="W164" t="s">
        <v>27</v>
      </c>
      <c r="X164" t="s">
        <v>43</v>
      </c>
      <c r="Y164" t="s">
        <v>133</v>
      </c>
    </row>
    <row r="165" spans="1:25" x14ac:dyDescent="0.35">
      <c r="A165" t="str">
        <f>_xlfn.IFNA(VLOOKUP(laptop_lookup!A164,laptop_lookup!A:B,2,FALSE), "Not Found")</f>
        <v>Asus</v>
      </c>
      <c r="B165" t="s">
        <v>78</v>
      </c>
      <c r="C165" t="s">
        <v>79</v>
      </c>
      <c r="D165" s="3">
        <v>15.6</v>
      </c>
      <c r="E165">
        <v>16</v>
      </c>
      <c r="F165" t="s">
        <v>47</v>
      </c>
      <c r="G165">
        <v>2.5</v>
      </c>
      <c r="H165">
        <v>1079</v>
      </c>
      <c r="I165" t="s">
        <v>39</v>
      </c>
      <c r="J165">
        <v>1920</v>
      </c>
      <c r="K165">
        <v>1080</v>
      </c>
      <c r="L165">
        <f>Table1[[#This Row],[ScreenW]]*Table1[[#This Row],[ScreenH]]</f>
        <v>2073600</v>
      </c>
      <c r="M165" t="s">
        <v>27</v>
      </c>
      <c r="N165">
        <f>IF(Table1[[#This Row],[Touchscreen]]="No",0,1)</f>
        <v>0</v>
      </c>
      <c r="O165" t="s">
        <v>28</v>
      </c>
      <c r="P165" t="s">
        <v>27</v>
      </c>
      <c r="Q165" t="s">
        <v>29</v>
      </c>
      <c r="R165">
        <v>2.8</v>
      </c>
      <c r="S165" t="s">
        <v>113</v>
      </c>
      <c r="T165">
        <v>256</v>
      </c>
      <c r="U165">
        <v>0</v>
      </c>
      <c r="V165" t="s">
        <v>31</v>
      </c>
      <c r="W165" t="s">
        <v>27</v>
      </c>
      <c r="X165" t="s">
        <v>55</v>
      </c>
      <c r="Y165" t="s">
        <v>143</v>
      </c>
    </row>
    <row r="166" spans="1:25" x14ac:dyDescent="0.35">
      <c r="A166" t="str">
        <f>_xlfn.IFNA(VLOOKUP(laptop_lookup!A165,laptop_lookup!A:B,2,FALSE), "Not Found")</f>
        <v>Asus</v>
      </c>
      <c r="B166" t="s">
        <v>227</v>
      </c>
      <c r="C166" t="s">
        <v>37</v>
      </c>
      <c r="D166" s="3">
        <v>15.6</v>
      </c>
      <c r="E166">
        <v>4</v>
      </c>
      <c r="F166" t="s">
        <v>47</v>
      </c>
      <c r="G166">
        <v>2.1</v>
      </c>
      <c r="H166">
        <v>348</v>
      </c>
      <c r="I166" t="s">
        <v>26</v>
      </c>
      <c r="J166">
        <v>1366</v>
      </c>
      <c r="K166">
        <v>768</v>
      </c>
      <c r="L166">
        <f>Table1[[#This Row],[ScreenW]]*Table1[[#This Row],[ScreenH]]</f>
        <v>1049088</v>
      </c>
      <c r="M166" t="s">
        <v>27</v>
      </c>
      <c r="N166">
        <f>IF(Table1[[#This Row],[Touchscreen]]="No",0,1)</f>
        <v>0</v>
      </c>
      <c r="O166" t="s">
        <v>27</v>
      </c>
      <c r="P166" t="s">
        <v>27</v>
      </c>
      <c r="Q166" t="s">
        <v>29</v>
      </c>
      <c r="R166">
        <v>1.1000000000000001</v>
      </c>
      <c r="S166" t="s">
        <v>104</v>
      </c>
      <c r="T166">
        <v>1024</v>
      </c>
      <c r="U166">
        <v>0</v>
      </c>
      <c r="V166" t="s">
        <v>49</v>
      </c>
      <c r="W166" t="s">
        <v>27</v>
      </c>
      <c r="X166" t="s">
        <v>29</v>
      </c>
      <c r="Y166" t="s">
        <v>105</v>
      </c>
    </row>
    <row r="167" spans="1:25" x14ac:dyDescent="0.35">
      <c r="A167" t="str">
        <f>_xlfn.IFNA(VLOOKUP(laptop_lookup!A166,laptop_lookup!A:B,2,FALSE), "Not Found")</f>
        <v>Asus</v>
      </c>
      <c r="B167" t="s">
        <v>228</v>
      </c>
      <c r="C167" t="s">
        <v>79</v>
      </c>
      <c r="D167" s="3">
        <v>15.6</v>
      </c>
      <c r="E167">
        <v>16</v>
      </c>
      <c r="F167" t="s">
        <v>47</v>
      </c>
      <c r="G167">
        <v>2.4</v>
      </c>
      <c r="H167">
        <v>1799</v>
      </c>
      <c r="I167" t="s">
        <v>39</v>
      </c>
      <c r="J167">
        <v>1920</v>
      </c>
      <c r="K167">
        <v>1080</v>
      </c>
      <c r="L167">
        <f>Table1[[#This Row],[ScreenW]]*Table1[[#This Row],[ScreenH]]</f>
        <v>2073600</v>
      </c>
      <c r="M167" t="s">
        <v>27</v>
      </c>
      <c r="N167">
        <f>IF(Table1[[#This Row],[Touchscreen]]="No",0,1)</f>
        <v>0</v>
      </c>
      <c r="O167" t="s">
        <v>28</v>
      </c>
      <c r="P167" t="s">
        <v>27</v>
      </c>
      <c r="Q167" t="s">
        <v>29</v>
      </c>
      <c r="R167">
        <v>2.8</v>
      </c>
      <c r="S167" t="s">
        <v>113</v>
      </c>
      <c r="T167">
        <v>256</v>
      </c>
      <c r="U167">
        <v>1024</v>
      </c>
      <c r="V167" t="s">
        <v>31</v>
      </c>
      <c r="W167" t="s">
        <v>49</v>
      </c>
      <c r="X167" t="s">
        <v>55</v>
      </c>
      <c r="Y167" t="s">
        <v>114</v>
      </c>
    </row>
    <row r="168" spans="1:25" x14ac:dyDescent="0.35">
      <c r="A168" t="str">
        <f>_xlfn.IFNA(VLOOKUP(laptop_lookup!A167,laptop_lookup!A:B,2,FALSE), "Not Found")</f>
        <v>Asus</v>
      </c>
      <c r="B168" t="s">
        <v>46</v>
      </c>
      <c r="C168" t="s">
        <v>37</v>
      </c>
      <c r="D168" s="3">
        <v>15.6</v>
      </c>
      <c r="E168">
        <v>4</v>
      </c>
      <c r="F168" t="s">
        <v>47</v>
      </c>
      <c r="G168">
        <v>2.1</v>
      </c>
      <c r="H168">
        <v>363.51</v>
      </c>
      <c r="I168" t="s">
        <v>26</v>
      </c>
      <c r="J168">
        <v>1366</v>
      </c>
      <c r="K168">
        <v>768</v>
      </c>
      <c r="L168">
        <f>Table1[[#This Row],[ScreenW]]*Table1[[#This Row],[ScreenH]]</f>
        <v>1049088</v>
      </c>
      <c r="M168" t="s">
        <v>27</v>
      </c>
      <c r="N168">
        <f>IF(Table1[[#This Row],[Touchscreen]]="No",0,1)</f>
        <v>0</v>
      </c>
      <c r="O168" t="s">
        <v>27</v>
      </c>
      <c r="P168" t="s">
        <v>27</v>
      </c>
      <c r="Q168" t="s">
        <v>29</v>
      </c>
      <c r="R168">
        <v>1.1000000000000001</v>
      </c>
      <c r="S168" t="s">
        <v>125</v>
      </c>
      <c r="T168">
        <v>1024</v>
      </c>
      <c r="U168">
        <v>0</v>
      </c>
      <c r="V168" t="s">
        <v>49</v>
      </c>
      <c r="W168" t="s">
        <v>27</v>
      </c>
      <c r="X168" t="s">
        <v>29</v>
      </c>
      <c r="Y168" t="s">
        <v>229</v>
      </c>
    </row>
    <row r="169" spans="1:25" x14ac:dyDescent="0.35">
      <c r="A169" t="str">
        <f>_xlfn.IFNA(VLOOKUP(laptop_lookup!A168,laptop_lookup!A:B,2,FALSE), "Not Found")</f>
        <v>Asus</v>
      </c>
      <c r="B169" t="s">
        <v>213</v>
      </c>
      <c r="C169" t="s">
        <v>79</v>
      </c>
      <c r="D169" s="3">
        <v>15.6</v>
      </c>
      <c r="E169">
        <v>8</v>
      </c>
      <c r="F169" t="s">
        <v>47</v>
      </c>
      <c r="G169">
        <v>2.56</v>
      </c>
      <c r="H169">
        <v>1060.49</v>
      </c>
      <c r="I169" t="s">
        <v>39</v>
      </c>
      <c r="J169">
        <v>1920</v>
      </c>
      <c r="K169">
        <v>1080</v>
      </c>
      <c r="L169">
        <f>Table1[[#This Row],[ScreenW]]*Table1[[#This Row],[ScreenH]]</f>
        <v>2073600</v>
      </c>
      <c r="M169" t="s">
        <v>27</v>
      </c>
      <c r="N169">
        <f>IF(Table1[[#This Row],[Touchscreen]]="No",0,1)</f>
        <v>0</v>
      </c>
      <c r="O169" t="s">
        <v>27</v>
      </c>
      <c r="P169" t="s">
        <v>27</v>
      </c>
      <c r="Q169" t="s">
        <v>29</v>
      </c>
      <c r="R169">
        <v>2.8</v>
      </c>
      <c r="S169" t="s">
        <v>113</v>
      </c>
      <c r="T169">
        <v>128</v>
      </c>
      <c r="U169">
        <v>1024</v>
      </c>
      <c r="V169" t="s">
        <v>31</v>
      </c>
      <c r="W169" t="s">
        <v>49</v>
      </c>
      <c r="X169" t="s">
        <v>55</v>
      </c>
      <c r="Y169" t="s">
        <v>81</v>
      </c>
    </row>
    <row r="170" spans="1:25" x14ac:dyDescent="0.35">
      <c r="A170" t="str">
        <f>_xlfn.IFNA(VLOOKUP(laptop_lookup!A169,laptop_lookup!A:B,2,FALSE), "Not Found")</f>
        <v>Asus</v>
      </c>
      <c r="B170" t="s">
        <v>226</v>
      </c>
      <c r="C170" t="s">
        <v>37</v>
      </c>
      <c r="D170" s="3">
        <v>17.3</v>
      </c>
      <c r="E170">
        <v>8</v>
      </c>
      <c r="F170" t="s">
        <v>47</v>
      </c>
      <c r="G170">
        <v>3</v>
      </c>
      <c r="H170">
        <v>854</v>
      </c>
      <c r="I170" t="s">
        <v>39</v>
      </c>
      <c r="J170">
        <v>1920</v>
      </c>
      <c r="K170">
        <v>1080</v>
      </c>
      <c r="L170">
        <f>Table1[[#This Row],[ScreenW]]*Table1[[#This Row],[ScreenH]]</f>
        <v>2073600</v>
      </c>
      <c r="M170" t="s">
        <v>27</v>
      </c>
      <c r="N170">
        <f>IF(Table1[[#This Row],[Touchscreen]]="No",0,1)</f>
        <v>0</v>
      </c>
      <c r="O170" t="s">
        <v>28</v>
      </c>
      <c r="P170" t="s">
        <v>27</v>
      </c>
      <c r="Q170" t="s">
        <v>29</v>
      </c>
      <c r="R170">
        <v>1.6</v>
      </c>
      <c r="S170" t="s">
        <v>58</v>
      </c>
      <c r="T170">
        <v>256</v>
      </c>
      <c r="U170">
        <v>0</v>
      </c>
      <c r="V170" t="s">
        <v>31</v>
      </c>
      <c r="W170" t="s">
        <v>27</v>
      </c>
      <c r="X170" t="s">
        <v>55</v>
      </c>
      <c r="Y170" t="s">
        <v>56</v>
      </c>
    </row>
    <row r="171" spans="1:25" x14ac:dyDescent="0.35">
      <c r="A171" t="str">
        <f>_xlfn.IFNA(VLOOKUP(laptop_lookup!A170,laptop_lookup!A:B,2,FALSE), "Not Found")</f>
        <v>Asus</v>
      </c>
      <c r="B171" t="s">
        <v>131</v>
      </c>
      <c r="C171" t="s">
        <v>37</v>
      </c>
      <c r="D171" s="3">
        <v>13.3</v>
      </c>
      <c r="E171">
        <v>4</v>
      </c>
      <c r="F171" t="s">
        <v>47</v>
      </c>
      <c r="G171">
        <v>1.49</v>
      </c>
      <c r="H171">
        <v>754</v>
      </c>
      <c r="I171" t="s">
        <v>39</v>
      </c>
      <c r="J171">
        <v>1920</v>
      </c>
      <c r="K171">
        <v>1080</v>
      </c>
      <c r="L171">
        <f>Table1[[#This Row],[ScreenW]]*Table1[[#This Row],[ScreenH]]</f>
        <v>2073600</v>
      </c>
      <c r="M171" t="s">
        <v>27</v>
      </c>
      <c r="N171">
        <f>IF(Table1[[#This Row],[Touchscreen]]="No",0,1)</f>
        <v>0</v>
      </c>
      <c r="O171" t="s">
        <v>28</v>
      </c>
      <c r="P171" t="s">
        <v>27</v>
      </c>
      <c r="Q171" t="s">
        <v>29</v>
      </c>
      <c r="R171">
        <v>1.6</v>
      </c>
      <c r="S171" t="s">
        <v>58</v>
      </c>
      <c r="T171">
        <v>500</v>
      </c>
      <c r="U171">
        <v>0</v>
      </c>
      <c r="V171" t="s">
        <v>49</v>
      </c>
      <c r="W171" t="s">
        <v>27</v>
      </c>
      <c r="X171" t="s">
        <v>29</v>
      </c>
      <c r="Y171" t="s">
        <v>59</v>
      </c>
    </row>
    <row r="172" spans="1:25" x14ac:dyDescent="0.35">
      <c r="A172" t="str">
        <f>_xlfn.IFNA(VLOOKUP(laptop_lookup!A171,laptop_lookup!A:B,2,FALSE), "Not Found")</f>
        <v>Asus</v>
      </c>
      <c r="B172" t="s">
        <v>230</v>
      </c>
      <c r="C172" t="s">
        <v>24</v>
      </c>
      <c r="D172" s="3">
        <v>13</v>
      </c>
      <c r="E172">
        <v>8</v>
      </c>
      <c r="F172" t="s">
        <v>47</v>
      </c>
      <c r="G172">
        <v>1.05</v>
      </c>
      <c r="H172">
        <v>1349</v>
      </c>
      <c r="I172" t="s">
        <v>39</v>
      </c>
      <c r="J172">
        <v>2160</v>
      </c>
      <c r="K172">
        <v>1440</v>
      </c>
      <c r="L172">
        <f>Table1[[#This Row],[ScreenW]]*Table1[[#This Row],[ScreenH]]</f>
        <v>3110400</v>
      </c>
      <c r="M172" t="s">
        <v>27</v>
      </c>
      <c r="N172">
        <f>IF(Table1[[#This Row],[Touchscreen]]="No",0,1)</f>
        <v>0</v>
      </c>
      <c r="O172" t="s">
        <v>28</v>
      </c>
      <c r="P172" t="s">
        <v>27</v>
      </c>
      <c r="Q172" t="s">
        <v>29</v>
      </c>
      <c r="R172">
        <v>2.5</v>
      </c>
      <c r="S172" t="s">
        <v>40</v>
      </c>
      <c r="T172">
        <v>256</v>
      </c>
      <c r="U172">
        <v>0</v>
      </c>
      <c r="V172" t="s">
        <v>31</v>
      </c>
      <c r="W172" t="s">
        <v>27</v>
      </c>
      <c r="X172" t="s">
        <v>29</v>
      </c>
      <c r="Y172" t="s">
        <v>41</v>
      </c>
    </row>
    <row r="173" spans="1:25" x14ac:dyDescent="0.35">
      <c r="A173" t="str">
        <f>_xlfn.IFNA(VLOOKUP(laptop_lookup!A172,laptop_lookup!A:B,2,FALSE), "Not Found")</f>
        <v>Asus</v>
      </c>
      <c r="B173" t="s">
        <v>231</v>
      </c>
      <c r="C173" t="s">
        <v>37</v>
      </c>
      <c r="D173" s="3">
        <v>17.3</v>
      </c>
      <c r="E173">
        <v>6</v>
      </c>
      <c r="F173" t="s">
        <v>47</v>
      </c>
      <c r="G173">
        <v>2.71</v>
      </c>
      <c r="H173">
        <v>699</v>
      </c>
      <c r="I173" t="s">
        <v>39</v>
      </c>
      <c r="J173">
        <v>1920</v>
      </c>
      <c r="K173">
        <v>1080</v>
      </c>
      <c r="L173">
        <f>Table1[[#This Row],[ScreenW]]*Table1[[#This Row],[ScreenH]]</f>
        <v>2073600</v>
      </c>
      <c r="M173" t="s">
        <v>27</v>
      </c>
      <c r="N173">
        <f>IF(Table1[[#This Row],[Touchscreen]]="No",0,1)</f>
        <v>0</v>
      </c>
      <c r="O173" t="s">
        <v>28</v>
      </c>
      <c r="P173" t="s">
        <v>27</v>
      </c>
      <c r="Q173" t="s">
        <v>29</v>
      </c>
      <c r="R173">
        <v>2.5</v>
      </c>
      <c r="S173" t="s">
        <v>40</v>
      </c>
      <c r="T173">
        <v>2048</v>
      </c>
      <c r="U173">
        <v>0</v>
      </c>
      <c r="V173" t="s">
        <v>49</v>
      </c>
      <c r="W173" t="s">
        <v>27</v>
      </c>
      <c r="X173" t="s">
        <v>43</v>
      </c>
      <c r="Y173" t="s">
        <v>133</v>
      </c>
    </row>
    <row r="174" spans="1:25" x14ac:dyDescent="0.35">
      <c r="A174" t="str">
        <f>_xlfn.IFNA(VLOOKUP(laptop_lookup!A173,laptop_lookup!A:B,2,FALSE), "Not Found")</f>
        <v>Asus</v>
      </c>
      <c r="B174" t="s">
        <v>158</v>
      </c>
      <c r="C174" t="s">
        <v>37</v>
      </c>
      <c r="D174" s="3">
        <v>15.6</v>
      </c>
      <c r="E174">
        <v>4</v>
      </c>
      <c r="F174" t="s">
        <v>38</v>
      </c>
      <c r="G174">
        <v>2.2000000000000002</v>
      </c>
      <c r="H174">
        <v>309</v>
      </c>
      <c r="I174" t="s">
        <v>26</v>
      </c>
      <c r="J174">
        <v>1366</v>
      </c>
      <c r="K174">
        <v>768</v>
      </c>
      <c r="L174">
        <f>Table1[[#This Row],[ScreenW]]*Table1[[#This Row],[ScreenH]]</f>
        <v>1049088</v>
      </c>
      <c r="M174" t="s">
        <v>27</v>
      </c>
      <c r="N174">
        <f>IF(Table1[[#This Row],[Touchscreen]]="No",0,1)</f>
        <v>0</v>
      </c>
      <c r="O174" t="s">
        <v>27</v>
      </c>
      <c r="P174" t="s">
        <v>27</v>
      </c>
      <c r="Q174" t="s">
        <v>43</v>
      </c>
      <c r="R174">
        <v>2.9</v>
      </c>
      <c r="S174" t="s">
        <v>101</v>
      </c>
      <c r="T174">
        <v>500</v>
      </c>
      <c r="U174">
        <v>0</v>
      </c>
      <c r="V174" t="s">
        <v>49</v>
      </c>
      <c r="W174" t="s">
        <v>27</v>
      </c>
      <c r="X174" t="s">
        <v>43</v>
      </c>
      <c r="Y174" t="s">
        <v>130</v>
      </c>
    </row>
    <row r="175" spans="1:25" x14ac:dyDescent="0.35">
      <c r="A175" t="str">
        <f>_xlfn.IFNA(VLOOKUP(laptop_lookup!A174,laptop_lookup!A:B,2,FALSE), "Not Found")</f>
        <v>Asus</v>
      </c>
      <c r="B175" t="s">
        <v>203</v>
      </c>
      <c r="C175" t="s">
        <v>37</v>
      </c>
      <c r="D175" s="3">
        <v>15.6</v>
      </c>
      <c r="E175">
        <v>4</v>
      </c>
      <c r="F175" t="s">
        <v>47</v>
      </c>
      <c r="G175">
        <v>2</v>
      </c>
      <c r="H175">
        <v>489</v>
      </c>
      <c r="I175" t="s">
        <v>26</v>
      </c>
      <c r="J175">
        <v>1366</v>
      </c>
      <c r="K175">
        <v>768</v>
      </c>
      <c r="L175">
        <f>Table1[[#This Row],[ScreenW]]*Table1[[#This Row],[ScreenH]]</f>
        <v>1049088</v>
      </c>
      <c r="M175" t="s">
        <v>27</v>
      </c>
      <c r="N175">
        <f>IF(Table1[[#This Row],[Touchscreen]]="No",0,1)</f>
        <v>0</v>
      </c>
      <c r="O175" t="s">
        <v>27</v>
      </c>
      <c r="P175" t="s">
        <v>27</v>
      </c>
      <c r="Q175" t="s">
        <v>29</v>
      </c>
      <c r="R175">
        <v>2.4</v>
      </c>
      <c r="S175" t="s">
        <v>71</v>
      </c>
      <c r="T175">
        <v>500</v>
      </c>
      <c r="U175">
        <v>0</v>
      </c>
      <c r="V175" t="s">
        <v>49</v>
      </c>
      <c r="W175" t="s">
        <v>27</v>
      </c>
      <c r="X175" t="s">
        <v>29</v>
      </c>
      <c r="Y175" t="s">
        <v>41</v>
      </c>
    </row>
    <row r="176" spans="1:25" x14ac:dyDescent="0.35">
      <c r="A176" t="str">
        <f>_xlfn.IFNA(VLOOKUP(laptop_lookup!A175,laptop_lookup!A:B,2,FALSE), "Not Found")</f>
        <v>Asus</v>
      </c>
      <c r="B176" t="s">
        <v>93</v>
      </c>
      <c r="C176" t="s">
        <v>37</v>
      </c>
      <c r="D176" s="3">
        <v>17.3</v>
      </c>
      <c r="E176">
        <v>8</v>
      </c>
      <c r="F176" t="s">
        <v>47</v>
      </c>
      <c r="G176">
        <v>2.5</v>
      </c>
      <c r="H176">
        <v>923</v>
      </c>
      <c r="I176" t="s">
        <v>39</v>
      </c>
      <c r="J176">
        <v>1920</v>
      </c>
      <c r="K176">
        <v>1080</v>
      </c>
      <c r="L176">
        <f>Table1[[#This Row],[ScreenW]]*Table1[[#This Row],[ScreenH]]</f>
        <v>2073600</v>
      </c>
      <c r="M176" t="s">
        <v>27</v>
      </c>
      <c r="N176">
        <f>IF(Table1[[#This Row],[Touchscreen]]="No",0,1)</f>
        <v>0</v>
      </c>
      <c r="O176" t="s">
        <v>27</v>
      </c>
      <c r="P176" t="s">
        <v>27</v>
      </c>
      <c r="Q176" t="s">
        <v>29</v>
      </c>
      <c r="R176">
        <v>1.6</v>
      </c>
      <c r="S176" t="s">
        <v>58</v>
      </c>
      <c r="T176">
        <v>256</v>
      </c>
      <c r="U176">
        <v>0</v>
      </c>
      <c r="V176" t="s">
        <v>31</v>
      </c>
      <c r="W176" t="s">
        <v>27</v>
      </c>
      <c r="X176" t="s">
        <v>55</v>
      </c>
      <c r="Y176" t="s">
        <v>94</v>
      </c>
    </row>
    <row r="177" spans="1:25" x14ac:dyDescent="0.35">
      <c r="A177" t="str">
        <f>_xlfn.IFNA(VLOOKUP(laptop_lookup!A176,laptop_lookup!A:B,2,FALSE), "Not Found")</f>
        <v>Asus</v>
      </c>
      <c r="B177" t="s">
        <v>63</v>
      </c>
      <c r="C177" t="s">
        <v>37</v>
      </c>
      <c r="D177" s="3">
        <v>15.6</v>
      </c>
      <c r="E177">
        <v>8</v>
      </c>
      <c r="F177" t="s">
        <v>47</v>
      </c>
      <c r="G177">
        <v>2.2999999999999998</v>
      </c>
      <c r="H177">
        <v>459</v>
      </c>
      <c r="I177" t="s">
        <v>26</v>
      </c>
      <c r="J177">
        <v>1366</v>
      </c>
      <c r="K177">
        <v>768</v>
      </c>
      <c r="L177">
        <f>Table1[[#This Row],[ScreenW]]*Table1[[#This Row],[ScreenH]]</f>
        <v>1049088</v>
      </c>
      <c r="M177" t="s">
        <v>27</v>
      </c>
      <c r="N177">
        <f>IF(Table1[[#This Row],[Touchscreen]]="No",0,1)</f>
        <v>0</v>
      </c>
      <c r="O177" t="s">
        <v>27</v>
      </c>
      <c r="P177" t="s">
        <v>27</v>
      </c>
      <c r="Q177" t="s">
        <v>29</v>
      </c>
      <c r="R177">
        <v>2.4</v>
      </c>
      <c r="S177" t="s">
        <v>71</v>
      </c>
      <c r="T177">
        <v>1024</v>
      </c>
      <c r="U177">
        <v>0</v>
      </c>
      <c r="V177" t="s">
        <v>49</v>
      </c>
      <c r="W177" t="s">
        <v>27</v>
      </c>
      <c r="X177" t="s">
        <v>29</v>
      </c>
      <c r="Y177" t="s">
        <v>41</v>
      </c>
    </row>
    <row r="178" spans="1:25" x14ac:dyDescent="0.35">
      <c r="A178" t="str">
        <f>_xlfn.IFNA(VLOOKUP(laptop_lookup!A177,laptop_lookup!A:B,2,FALSE), "Not Found")</f>
        <v>Asus</v>
      </c>
      <c r="B178" t="s">
        <v>212</v>
      </c>
      <c r="C178" t="s">
        <v>37</v>
      </c>
      <c r="D178" s="3">
        <v>15.6</v>
      </c>
      <c r="E178">
        <v>4</v>
      </c>
      <c r="F178" t="s">
        <v>47</v>
      </c>
      <c r="G178">
        <v>2.1</v>
      </c>
      <c r="H178">
        <v>449</v>
      </c>
      <c r="I178" t="s">
        <v>26</v>
      </c>
      <c r="J178">
        <v>1366</v>
      </c>
      <c r="K178">
        <v>768</v>
      </c>
      <c r="L178">
        <f>Table1[[#This Row],[ScreenW]]*Table1[[#This Row],[ScreenH]]</f>
        <v>1049088</v>
      </c>
      <c r="M178" t="s">
        <v>27</v>
      </c>
      <c r="N178">
        <f>IF(Table1[[#This Row],[Touchscreen]]="No",0,1)</f>
        <v>0</v>
      </c>
      <c r="O178" t="s">
        <v>27</v>
      </c>
      <c r="P178" t="s">
        <v>27</v>
      </c>
      <c r="Q178" t="s">
        <v>29</v>
      </c>
      <c r="R178">
        <v>2</v>
      </c>
      <c r="S178" t="s">
        <v>60</v>
      </c>
      <c r="T178">
        <v>128</v>
      </c>
      <c r="U178">
        <v>0</v>
      </c>
      <c r="V178" t="s">
        <v>31</v>
      </c>
      <c r="W178" t="s">
        <v>27</v>
      </c>
      <c r="X178" t="s">
        <v>29</v>
      </c>
      <c r="Y178" t="s">
        <v>61</v>
      </c>
    </row>
    <row r="179" spans="1:25" x14ac:dyDescent="0.35">
      <c r="A179" t="str">
        <f>_xlfn.IFNA(VLOOKUP(laptop_lookup!A178,laptop_lookup!A:B,2,FALSE), "Not Found")</f>
        <v>Asus</v>
      </c>
      <c r="B179" t="s">
        <v>232</v>
      </c>
      <c r="C179" t="s">
        <v>79</v>
      </c>
      <c r="D179" s="3">
        <v>18.399999999999999</v>
      </c>
      <c r="E179">
        <v>32</v>
      </c>
      <c r="F179" t="s">
        <v>47</v>
      </c>
      <c r="G179">
        <v>4.4000000000000004</v>
      </c>
      <c r="H179">
        <v>2799</v>
      </c>
      <c r="I179" t="s">
        <v>39</v>
      </c>
      <c r="J179">
        <v>1920</v>
      </c>
      <c r="K179">
        <v>1080</v>
      </c>
      <c r="L179">
        <f>Table1[[#This Row],[ScreenW]]*Table1[[#This Row],[ScreenH]]</f>
        <v>2073600</v>
      </c>
      <c r="M179" t="s">
        <v>27</v>
      </c>
      <c r="N179">
        <f>IF(Table1[[#This Row],[Touchscreen]]="No",0,1)</f>
        <v>0</v>
      </c>
      <c r="O179" t="s">
        <v>27</v>
      </c>
      <c r="P179" t="s">
        <v>27</v>
      </c>
      <c r="Q179" t="s">
        <v>29</v>
      </c>
      <c r="R179">
        <v>2.9</v>
      </c>
      <c r="S179" t="s">
        <v>233</v>
      </c>
      <c r="T179">
        <v>512</v>
      </c>
      <c r="U179">
        <v>1024</v>
      </c>
      <c r="V179" t="s">
        <v>31</v>
      </c>
      <c r="W179" t="s">
        <v>49</v>
      </c>
      <c r="X179" t="s">
        <v>55</v>
      </c>
      <c r="Y179" t="s">
        <v>234</v>
      </c>
    </row>
    <row r="180" spans="1:25" x14ac:dyDescent="0.35">
      <c r="A180" t="str">
        <f>_xlfn.IFNA(VLOOKUP(laptop_lookup!A179,laptop_lookup!A:B,2,FALSE), "Not Found")</f>
        <v>Asus</v>
      </c>
      <c r="B180" t="s">
        <v>235</v>
      </c>
      <c r="C180" t="s">
        <v>37</v>
      </c>
      <c r="D180" s="3">
        <v>15.6</v>
      </c>
      <c r="E180">
        <v>8</v>
      </c>
      <c r="F180" t="s">
        <v>47</v>
      </c>
      <c r="G180">
        <v>1.9</v>
      </c>
      <c r="H180">
        <v>813</v>
      </c>
      <c r="I180" t="s">
        <v>39</v>
      </c>
      <c r="J180">
        <v>1920</v>
      </c>
      <c r="K180">
        <v>1080</v>
      </c>
      <c r="L180">
        <f>Table1[[#This Row],[ScreenW]]*Table1[[#This Row],[ScreenH]]</f>
        <v>2073600</v>
      </c>
      <c r="M180" t="s">
        <v>27</v>
      </c>
      <c r="N180">
        <f>IF(Table1[[#This Row],[Touchscreen]]="No",0,1)</f>
        <v>0</v>
      </c>
      <c r="O180" t="s">
        <v>27</v>
      </c>
      <c r="P180" t="s">
        <v>27</v>
      </c>
      <c r="Q180" t="s">
        <v>29</v>
      </c>
      <c r="R180">
        <v>2.5</v>
      </c>
      <c r="S180" t="s">
        <v>40</v>
      </c>
      <c r="T180">
        <v>128</v>
      </c>
      <c r="U180">
        <v>1024</v>
      </c>
      <c r="V180" t="s">
        <v>31</v>
      </c>
      <c r="W180" t="s">
        <v>49</v>
      </c>
      <c r="X180" t="s">
        <v>43</v>
      </c>
      <c r="Y180" t="s">
        <v>236</v>
      </c>
    </row>
    <row r="181" spans="1:25" x14ac:dyDescent="0.35">
      <c r="A181" t="str">
        <f>_xlfn.IFNA(VLOOKUP(laptop_lookup!A180,laptop_lookup!A:B,2,FALSE), "Not Found")</f>
        <v>Asus</v>
      </c>
      <c r="B181" t="s">
        <v>185</v>
      </c>
      <c r="C181" t="s">
        <v>86</v>
      </c>
      <c r="D181" s="3">
        <v>13.3</v>
      </c>
      <c r="E181">
        <v>8</v>
      </c>
      <c r="F181" t="s">
        <v>47</v>
      </c>
      <c r="G181">
        <v>1.29</v>
      </c>
      <c r="H181">
        <v>1499</v>
      </c>
      <c r="I181" t="s">
        <v>207</v>
      </c>
      <c r="J181">
        <v>3840</v>
      </c>
      <c r="K181">
        <v>2160</v>
      </c>
      <c r="L181">
        <f>Table1[[#This Row],[ScreenW]]*Table1[[#This Row],[ScreenH]]</f>
        <v>8294400</v>
      </c>
      <c r="M181" t="s">
        <v>28</v>
      </c>
      <c r="N181">
        <f>IF(Table1[[#This Row],[Touchscreen]]="No",0,1)</f>
        <v>1</v>
      </c>
      <c r="O181" t="s">
        <v>28</v>
      </c>
      <c r="P181" t="s">
        <v>27</v>
      </c>
      <c r="Q181" t="s">
        <v>29</v>
      </c>
      <c r="R181">
        <v>1.6</v>
      </c>
      <c r="S181" t="s">
        <v>58</v>
      </c>
      <c r="T181">
        <v>256</v>
      </c>
      <c r="U181">
        <v>0</v>
      </c>
      <c r="V181" t="s">
        <v>31</v>
      </c>
      <c r="W181" t="s">
        <v>27</v>
      </c>
      <c r="X181" t="s">
        <v>29</v>
      </c>
      <c r="Y181" t="s">
        <v>59</v>
      </c>
    </row>
    <row r="182" spans="1:25" x14ac:dyDescent="0.35">
      <c r="A182" t="str">
        <f>_xlfn.IFNA(VLOOKUP(laptop_lookup!A181,laptop_lookup!A:B,2,FALSE), "Not Found")</f>
        <v>Chuwi</v>
      </c>
      <c r="B182" t="s">
        <v>89</v>
      </c>
      <c r="C182" t="s">
        <v>37</v>
      </c>
      <c r="D182" s="3">
        <v>15.6</v>
      </c>
      <c r="E182">
        <v>16</v>
      </c>
      <c r="F182" t="s">
        <v>106</v>
      </c>
      <c r="G182">
        <v>2.02</v>
      </c>
      <c r="H182">
        <v>1049</v>
      </c>
      <c r="I182" t="s">
        <v>39</v>
      </c>
      <c r="J182">
        <v>1920</v>
      </c>
      <c r="K182">
        <v>1080</v>
      </c>
      <c r="L182">
        <f>Table1[[#This Row],[ScreenW]]*Table1[[#This Row],[ScreenH]]</f>
        <v>2073600</v>
      </c>
      <c r="M182" t="s">
        <v>27</v>
      </c>
      <c r="N182">
        <f>IF(Table1[[#This Row],[Touchscreen]]="No",0,1)</f>
        <v>0</v>
      </c>
      <c r="O182" t="s">
        <v>27</v>
      </c>
      <c r="P182" t="s">
        <v>27</v>
      </c>
      <c r="Q182" t="s">
        <v>29</v>
      </c>
      <c r="R182">
        <v>1.8</v>
      </c>
      <c r="S182" t="s">
        <v>54</v>
      </c>
      <c r="T182">
        <v>256</v>
      </c>
      <c r="U182">
        <v>2048</v>
      </c>
      <c r="V182" t="s">
        <v>31</v>
      </c>
      <c r="W182" t="s">
        <v>49</v>
      </c>
      <c r="X182" t="s">
        <v>43</v>
      </c>
      <c r="Y182" t="s">
        <v>90</v>
      </c>
    </row>
    <row r="183" spans="1:25" x14ac:dyDescent="0.35">
      <c r="A183" t="str">
        <f>_xlfn.IFNA(VLOOKUP(laptop_lookup!A182,laptop_lookup!A:B,2,FALSE), "Not Found")</f>
        <v>Chuwi</v>
      </c>
      <c r="B183" t="s">
        <v>73</v>
      </c>
      <c r="C183" t="s">
        <v>24</v>
      </c>
      <c r="D183" s="3">
        <v>13.3</v>
      </c>
      <c r="E183">
        <v>8</v>
      </c>
      <c r="F183" t="s">
        <v>47</v>
      </c>
      <c r="G183">
        <v>1.23</v>
      </c>
      <c r="H183">
        <v>1399</v>
      </c>
      <c r="I183" t="s">
        <v>39</v>
      </c>
      <c r="J183">
        <v>1920</v>
      </c>
      <c r="K183">
        <v>1080</v>
      </c>
      <c r="L183">
        <f>Table1[[#This Row],[ScreenW]]*Table1[[#This Row],[ScreenH]]</f>
        <v>2073600</v>
      </c>
      <c r="M183" t="s">
        <v>27</v>
      </c>
      <c r="N183">
        <f>IF(Table1[[#This Row],[Touchscreen]]="No",0,1)</f>
        <v>0</v>
      </c>
      <c r="O183" t="s">
        <v>27</v>
      </c>
      <c r="P183" t="s">
        <v>27</v>
      </c>
      <c r="Q183" t="s">
        <v>29</v>
      </c>
      <c r="R183">
        <v>1.6</v>
      </c>
      <c r="S183" t="s">
        <v>58</v>
      </c>
      <c r="T183">
        <v>256</v>
      </c>
      <c r="U183">
        <v>0</v>
      </c>
      <c r="V183" t="s">
        <v>31</v>
      </c>
      <c r="W183" t="s">
        <v>27</v>
      </c>
      <c r="X183" t="s">
        <v>29</v>
      </c>
      <c r="Y183" t="s">
        <v>59</v>
      </c>
    </row>
    <row r="184" spans="1:25" x14ac:dyDescent="0.35">
      <c r="A184" t="str">
        <f>_xlfn.IFNA(VLOOKUP(laptop_lookup!A183,laptop_lookup!A:B,2,FALSE), "Not Found")</f>
        <v>Chuwi</v>
      </c>
      <c r="B184" t="s">
        <v>237</v>
      </c>
      <c r="C184" t="s">
        <v>86</v>
      </c>
      <c r="D184" s="3">
        <v>13.9</v>
      </c>
      <c r="E184">
        <v>16</v>
      </c>
      <c r="F184" t="s">
        <v>47</v>
      </c>
      <c r="G184">
        <v>1.4</v>
      </c>
      <c r="H184">
        <v>1849</v>
      </c>
      <c r="I184" t="s">
        <v>207</v>
      </c>
      <c r="J184">
        <v>3840</v>
      </c>
      <c r="K184">
        <v>2160</v>
      </c>
      <c r="L184">
        <f>Table1[[#This Row],[ScreenW]]*Table1[[#This Row],[ScreenH]]</f>
        <v>8294400</v>
      </c>
      <c r="M184" t="s">
        <v>28</v>
      </c>
      <c r="N184">
        <f>IF(Table1[[#This Row],[Touchscreen]]="No",0,1)</f>
        <v>1</v>
      </c>
      <c r="O184" t="s">
        <v>28</v>
      </c>
      <c r="P184" t="s">
        <v>27</v>
      </c>
      <c r="Q184" t="s">
        <v>29</v>
      </c>
      <c r="R184">
        <v>1.8</v>
      </c>
      <c r="S184" t="s">
        <v>54</v>
      </c>
      <c r="T184">
        <v>512</v>
      </c>
      <c r="U184">
        <v>0</v>
      </c>
      <c r="V184" t="s">
        <v>31</v>
      </c>
      <c r="W184" t="s">
        <v>27</v>
      </c>
      <c r="X184" t="s">
        <v>29</v>
      </c>
      <c r="Y184" t="s">
        <v>59</v>
      </c>
    </row>
    <row r="185" spans="1:25" x14ac:dyDescent="0.35">
      <c r="A185" t="str">
        <f>_xlfn.IFNA(VLOOKUP(laptop_lookup!A184,laptop_lookup!A:B,2,FALSE), "Not Found")</f>
        <v>Dell</v>
      </c>
      <c r="B185" t="s">
        <v>203</v>
      </c>
      <c r="C185" t="s">
        <v>37</v>
      </c>
      <c r="D185" s="3">
        <v>15.6</v>
      </c>
      <c r="E185">
        <v>8</v>
      </c>
      <c r="F185" t="s">
        <v>47</v>
      </c>
      <c r="G185">
        <v>2</v>
      </c>
      <c r="H185">
        <v>793</v>
      </c>
      <c r="I185" t="s">
        <v>26</v>
      </c>
      <c r="J185">
        <v>1366</v>
      </c>
      <c r="K185">
        <v>768</v>
      </c>
      <c r="L185">
        <f>Table1[[#This Row],[ScreenW]]*Table1[[#This Row],[ScreenH]]</f>
        <v>1049088</v>
      </c>
      <c r="M185" t="s">
        <v>27</v>
      </c>
      <c r="N185">
        <f>IF(Table1[[#This Row],[Touchscreen]]="No",0,1)</f>
        <v>0</v>
      </c>
      <c r="O185" t="s">
        <v>27</v>
      </c>
      <c r="P185" t="s">
        <v>27</v>
      </c>
      <c r="Q185" t="s">
        <v>29</v>
      </c>
      <c r="R185">
        <v>2.5</v>
      </c>
      <c r="S185" t="s">
        <v>40</v>
      </c>
      <c r="T185">
        <v>128</v>
      </c>
      <c r="U185">
        <v>0</v>
      </c>
      <c r="V185" t="s">
        <v>31</v>
      </c>
      <c r="W185" t="s">
        <v>27</v>
      </c>
      <c r="X185" t="s">
        <v>29</v>
      </c>
      <c r="Y185" t="s">
        <v>41</v>
      </c>
    </row>
    <row r="186" spans="1:25" x14ac:dyDescent="0.35">
      <c r="A186" t="str">
        <f>_xlfn.IFNA(VLOOKUP(laptop_lookup!A185,laptop_lookup!A:B,2,FALSE), "Not Found")</f>
        <v>Dell</v>
      </c>
      <c r="B186" t="s">
        <v>238</v>
      </c>
      <c r="C186" t="s">
        <v>37</v>
      </c>
      <c r="D186" s="3">
        <v>15.6</v>
      </c>
      <c r="E186">
        <v>8</v>
      </c>
      <c r="F186" t="s">
        <v>38</v>
      </c>
      <c r="G186">
        <v>1.95</v>
      </c>
      <c r="H186">
        <v>1199</v>
      </c>
      <c r="I186" t="s">
        <v>39</v>
      </c>
      <c r="J186">
        <v>1920</v>
      </c>
      <c r="K186">
        <v>1080</v>
      </c>
      <c r="L186">
        <f>Table1[[#This Row],[ScreenW]]*Table1[[#This Row],[ScreenH]]</f>
        <v>2073600</v>
      </c>
      <c r="M186" t="s">
        <v>27</v>
      </c>
      <c r="N186">
        <f>IF(Table1[[#This Row],[Touchscreen]]="No",0,1)</f>
        <v>0</v>
      </c>
      <c r="O186" t="s">
        <v>28</v>
      </c>
      <c r="P186" t="s">
        <v>27</v>
      </c>
      <c r="Q186" t="s">
        <v>29</v>
      </c>
      <c r="R186">
        <v>1.6</v>
      </c>
      <c r="S186" t="s">
        <v>58</v>
      </c>
      <c r="T186">
        <v>256</v>
      </c>
      <c r="U186">
        <v>0</v>
      </c>
      <c r="V186" t="s">
        <v>31</v>
      </c>
      <c r="W186" t="s">
        <v>27</v>
      </c>
      <c r="X186" t="s">
        <v>55</v>
      </c>
      <c r="Y186" t="s">
        <v>56</v>
      </c>
    </row>
    <row r="187" spans="1:25" x14ac:dyDescent="0.35">
      <c r="A187" t="str">
        <f>_xlfn.IFNA(VLOOKUP(laptop_lookup!A186,laptop_lookup!A:B,2,FALSE), "Not Found")</f>
        <v>Dell</v>
      </c>
      <c r="B187" t="s">
        <v>117</v>
      </c>
      <c r="C187" t="s">
        <v>37</v>
      </c>
      <c r="D187" s="3">
        <v>17.3</v>
      </c>
      <c r="E187">
        <v>16</v>
      </c>
      <c r="F187" t="s">
        <v>47</v>
      </c>
      <c r="G187">
        <v>2.77</v>
      </c>
      <c r="H187">
        <v>1549</v>
      </c>
      <c r="I187" t="s">
        <v>39</v>
      </c>
      <c r="J187">
        <v>1920</v>
      </c>
      <c r="K187">
        <v>1080</v>
      </c>
      <c r="L187">
        <f>Table1[[#This Row],[ScreenW]]*Table1[[#This Row],[ScreenH]]</f>
        <v>2073600</v>
      </c>
      <c r="M187" t="s">
        <v>28</v>
      </c>
      <c r="N187">
        <f>IF(Table1[[#This Row],[Touchscreen]]="No",0,1)</f>
        <v>1</v>
      </c>
      <c r="O187" t="s">
        <v>27</v>
      </c>
      <c r="P187" t="s">
        <v>27</v>
      </c>
      <c r="Q187" t="s">
        <v>29</v>
      </c>
      <c r="R187">
        <v>1.8</v>
      </c>
      <c r="S187" t="s">
        <v>54</v>
      </c>
      <c r="T187">
        <v>512</v>
      </c>
      <c r="U187">
        <v>0</v>
      </c>
      <c r="V187" t="s">
        <v>31</v>
      </c>
      <c r="W187" t="s">
        <v>27</v>
      </c>
      <c r="X187" t="s">
        <v>55</v>
      </c>
      <c r="Y187" t="s">
        <v>118</v>
      </c>
    </row>
    <row r="188" spans="1:25" x14ac:dyDescent="0.35">
      <c r="A188" t="str">
        <f>_xlfn.IFNA(VLOOKUP(laptop_lookup!A187,laptop_lookup!A:B,2,FALSE), "Not Found")</f>
        <v>Dell</v>
      </c>
      <c r="B188" t="s">
        <v>239</v>
      </c>
      <c r="C188" t="s">
        <v>37</v>
      </c>
      <c r="D188" s="3">
        <v>15.6</v>
      </c>
      <c r="E188">
        <v>16</v>
      </c>
      <c r="F188" t="s">
        <v>47</v>
      </c>
      <c r="G188">
        <v>2.06</v>
      </c>
      <c r="H188">
        <v>2397</v>
      </c>
      <c r="I188" t="s">
        <v>207</v>
      </c>
      <c r="J188">
        <v>3840</v>
      </c>
      <c r="K188">
        <v>2160</v>
      </c>
      <c r="L188">
        <f>Table1[[#This Row],[ScreenW]]*Table1[[#This Row],[ScreenH]]</f>
        <v>8294400</v>
      </c>
      <c r="M188" t="s">
        <v>28</v>
      </c>
      <c r="N188">
        <f>IF(Table1[[#This Row],[Touchscreen]]="No",0,1)</f>
        <v>1</v>
      </c>
      <c r="O188" t="s">
        <v>27</v>
      </c>
      <c r="P188" t="s">
        <v>27</v>
      </c>
      <c r="Q188" t="s">
        <v>29</v>
      </c>
      <c r="R188">
        <v>2.8</v>
      </c>
      <c r="S188" t="s">
        <v>113</v>
      </c>
      <c r="T188">
        <v>512</v>
      </c>
      <c r="U188">
        <v>0</v>
      </c>
      <c r="V188" t="s">
        <v>31</v>
      </c>
      <c r="W188" t="s">
        <v>27</v>
      </c>
      <c r="X188" t="s">
        <v>55</v>
      </c>
      <c r="Y188" t="s">
        <v>81</v>
      </c>
    </row>
    <row r="189" spans="1:25" x14ac:dyDescent="0.35">
      <c r="A189" t="str">
        <f>_xlfn.IFNA(VLOOKUP(laptop_lookup!A188,laptop_lookup!A:B,2,FALSE), "Not Found")</f>
        <v>Dell</v>
      </c>
      <c r="B189" t="s">
        <v>78</v>
      </c>
      <c r="C189" t="s">
        <v>79</v>
      </c>
      <c r="D189" s="3">
        <v>15.6</v>
      </c>
      <c r="E189">
        <v>8</v>
      </c>
      <c r="F189" t="s">
        <v>38</v>
      </c>
      <c r="G189">
        <v>2.4</v>
      </c>
      <c r="H189">
        <v>779</v>
      </c>
      <c r="I189" t="s">
        <v>39</v>
      </c>
      <c r="J189">
        <v>1920</v>
      </c>
      <c r="K189">
        <v>1080</v>
      </c>
      <c r="L189">
        <f>Table1[[#This Row],[ScreenW]]*Table1[[#This Row],[ScreenH]]</f>
        <v>2073600</v>
      </c>
      <c r="M189" t="s">
        <v>27</v>
      </c>
      <c r="N189">
        <f>IF(Table1[[#This Row],[Touchscreen]]="No",0,1)</f>
        <v>0</v>
      </c>
      <c r="O189" t="s">
        <v>28</v>
      </c>
      <c r="P189" t="s">
        <v>27</v>
      </c>
      <c r="Q189" t="s">
        <v>29</v>
      </c>
      <c r="R189">
        <v>2.5</v>
      </c>
      <c r="S189" t="s">
        <v>80</v>
      </c>
      <c r="T189">
        <v>256</v>
      </c>
      <c r="U189">
        <v>0</v>
      </c>
      <c r="V189" t="s">
        <v>31</v>
      </c>
      <c r="W189" t="s">
        <v>27</v>
      </c>
      <c r="X189" t="s">
        <v>55</v>
      </c>
      <c r="Y189" t="s">
        <v>81</v>
      </c>
    </row>
    <row r="190" spans="1:25" x14ac:dyDescent="0.35">
      <c r="A190" t="str">
        <f>_xlfn.IFNA(VLOOKUP(laptop_lookup!A189,laptop_lookup!A:B,2,FALSE), "Not Found")</f>
        <v>Dell</v>
      </c>
      <c r="B190" t="s">
        <v>240</v>
      </c>
      <c r="C190" t="s">
        <v>24</v>
      </c>
      <c r="D190" s="3">
        <v>13.3</v>
      </c>
      <c r="E190">
        <v>8</v>
      </c>
      <c r="F190" t="s">
        <v>47</v>
      </c>
      <c r="G190">
        <v>1.1200000000000001</v>
      </c>
      <c r="H190">
        <v>989</v>
      </c>
      <c r="I190" t="s">
        <v>39</v>
      </c>
      <c r="J190">
        <v>1920</v>
      </c>
      <c r="K190">
        <v>1080</v>
      </c>
      <c r="L190">
        <f>Table1[[#This Row],[ScreenW]]*Table1[[#This Row],[ScreenH]]</f>
        <v>2073600</v>
      </c>
      <c r="M190" t="s">
        <v>27</v>
      </c>
      <c r="N190">
        <f>IF(Table1[[#This Row],[Touchscreen]]="No",0,1)</f>
        <v>0</v>
      </c>
      <c r="O190" t="s">
        <v>28</v>
      </c>
      <c r="P190" t="s">
        <v>27</v>
      </c>
      <c r="Q190" t="s">
        <v>29</v>
      </c>
      <c r="R190">
        <v>1.2</v>
      </c>
      <c r="S190" t="s">
        <v>241</v>
      </c>
      <c r="T190">
        <v>256</v>
      </c>
      <c r="U190">
        <v>0</v>
      </c>
      <c r="V190" t="s">
        <v>31</v>
      </c>
      <c r="W190" t="s">
        <v>27</v>
      </c>
      <c r="X190" t="s">
        <v>29</v>
      </c>
      <c r="Y190" t="s">
        <v>67</v>
      </c>
    </row>
    <row r="191" spans="1:25" x14ac:dyDescent="0.35">
      <c r="A191" t="str">
        <f>_xlfn.IFNA(VLOOKUP(laptop_lookup!A190,laptop_lookup!A:B,2,FALSE), "Not Found")</f>
        <v>Dell</v>
      </c>
      <c r="B191" t="s">
        <v>108</v>
      </c>
      <c r="C191" t="s">
        <v>37</v>
      </c>
      <c r="D191" s="3">
        <v>17.3</v>
      </c>
      <c r="E191">
        <v>8</v>
      </c>
      <c r="F191" t="s">
        <v>47</v>
      </c>
      <c r="G191">
        <v>2.8</v>
      </c>
      <c r="H191">
        <v>1085</v>
      </c>
      <c r="I191" t="s">
        <v>39</v>
      </c>
      <c r="J191">
        <v>1920</v>
      </c>
      <c r="K191">
        <v>1080</v>
      </c>
      <c r="L191">
        <f>Table1[[#This Row],[ScreenW]]*Table1[[#This Row],[ScreenH]]</f>
        <v>2073600</v>
      </c>
      <c r="M191" t="s">
        <v>27</v>
      </c>
      <c r="N191">
        <f>IF(Table1[[#This Row],[Touchscreen]]="No",0,1)</f>
        <v>0</v>
      </c>
      <c r="O191" t="s">
        <v>27</v>
      </c>
      <c r="P191" t="s">
        <v>27</v>
      </c>
      <c r="Q191" t="s">
        <v>29</v>
      </c>
      <c r="R191">
        <v>1.8</v>
      </c>
      <c r="S191" t="s">
        <v>54</v>
      </c>
      <c r="T191">
        <v>128</v>
      </c>
      <c r="U191">
        <v>1024</v>
      </c>
      <c r="V191" t="s">
        <v>31</v>
      </c>
      <c r="W191" t="s">
        <v>49</v>
      </c>
      <c r="X191" t="s">
        <v>43</v>
      </c>
      <c r="Y191" t="s">
        <v>90</v>
      </c>
    </row>
    <row r="192" spans="1:25" x14ac:dyDescent="0.35">
      <c r="A192" t="str">
        <f>_xlfn.IFNA(VLOOKUP(laptop_lookup!A191,laptop_lookup!A:B,2,FALSE), "Not Found")</f>
        <v>Dell</v>
      </c>
      <c r="B192" t="s">
        <v>242</v>
      </c>
      <c r="C192" t="s">
        <v>86</v>
      </c>
      <c r="D192" s="3">
        <v>14</v>
      </c>
      <c r="E192">
        <v>16</v>
      </c>
      <c r="F192" t="s">
        <v>47</v>
      </c>
      <c r="G192">
        <v>1.42</v>
      </c>
      <c r="H192">
        <v>2824</v>
      </c>
      <c r="I192" t="s">
        <v>26</v>
      </c>
      <c r="J192">
        <v>2560</v>
      </c>
      <c r="K192">
        <v>1440</v>
      </c>
      <c r="L192">
        <f>Table1[[#This Row],[ScreenW]]*Table1[[#This Row],[ScreenH]]</f>
        <v>3686400</v>
      </c>
      <c r="M192" t="s">
        <v>28</v>
      </c>
      <c r="N192">
        <f>IF(Table1[[#This Row],[Touchscreen]]="No",0,1)</f>
        <v>1</v>
      </c>
      <c r="O192" t="s">
        <v>27</v>
      </c>
      <c r="P192" t="s">
        <v>27</v>
      </c>
      <c r="Q192" t="s">
        <v>29</v>
      </c>
      <c r="R192">
        <v>2.7</v>
      </c>
      <c r="S192" t="s">
        <v>68</v>
      </c>
      <c r="T192">
        <v>1024</v>
      </c>
      <c r="U192">
        <v>0</v>
      </c>
      <c r="V192" t="s">
        <v>31</v>
      </c>
      <c r="W192" t="s">
        <v>27</v>
      </c>
      <c r="X192" t="s">
        <v>29</v>
      </c>
      <c r="Y192" t="s">
        <v>41</v>
      </c>
    </row>
    <row r="193" spans="1:25" x14ac:dyDescent="0.35">
      <c r="A193" t="str">
        <f>_xlfn.IFNA(VLOOKUP(laptop_lookup!A192,laptop_lookup!A:B,2,FALSE), "Not Found")</f>
        <v>Dell</v>
      </c>
      <c r="B193" t="s">
        <v>243</v>
      </c>
      <c r="C193" t="s">
        <v>37</v>
      </c>
      <c r="D193" s="3">
        <v>14</v>
      </c>
      <c r="E193">
        <v>4</v>
      </c>
      <c r="F193" t="s">
        <v>47</v>
      </c>
      <c r="G193">
        <v>1.3</v>
      </c>
      <c r="H193">
        <v>260</v>
      </c>
      <c r="I193" t="s">
        <v>39</v>
      </c>
      <c r="J193">
        <v>1920</v>
      </c>
      <c r="K193">
        <v>1080</v>
      </c>
      <c r="L193">
        <f>Table1[[#This Row],[ScreenW]]*Table1[[#This Row],[ScreenH]]</f>
        <v>2073600</v>
      </c>
      <c r="M193" t="s">
        <v>27</v>
      </c>
      <c r="N193">
        <f>IF(Table1[[#This Row],[Touchscreen]]="No",0,1)</f>
        <v>0</v>
      </c>
      <c r="O193" t="s">
        <v>28</v>
      </c>
      <c r="P193" t="s">
        <v>27</v>
      </c>
      <c r="Q193" t="s">
        <v>29</v>
      </c>
      <c r="R193">
        <v>1.1000000000000001</v>
      </c>
      <c r="S193" t="s">
        <v>104</v>
      </c>
      <c r="T193">
        <v>32</v>
      </c>
      <c r="U193">
        <v>0</v>
      </c>
      <c r="V193" t="s">
        <v>34</v>
      </c>
      <c r="W193" t="s">
        <v>27</v>
      </c>
      <c r="X193" t="s">
        <v>29</v>
      </c>
      <c r="Y193" t="s">
        <v>105</v>
      </c>
    </row>
    <row r="194" spans="1:25" x14ac:dyDescent="0.35">
      <c r="A194" t="str">
        <f>_xlfn.IFNA(VLOOKUP(laptop_lookup!A193,laptop_lookup!A:B,2,FALSE), "Not Found")</f>
        <v>Dell</v>
      </c>
      <c r="B194" t="s">
        <v>238</v>
      </c>
      <c r="C194" t="s">
        <v>24</v>
      </c>
      <c r="D194" s="3">
        <v>13.3</v>
      </c>
      <c r="E194">
        <v>8</v>
      </c>
      <c r="F194" t="s">
        <v>38</v>
      </c>
      <c r="G194">
        <v>1.3</v>
      </c>
      <c r="H194">
        <v>999.9</v>
      </c>
      <c r="I194" t="s">
        <v>39</v>
      </c>
      <c r="J194">
        <v>1920</v>
      </c>
      <c r="K194">
        <v>1080</v>
      </c>
      <c r="L194">
        <f>Table1[[#This Row],[ScreenW]]*Table1[[#This Row],[ScreenH]]</f>
        <v>2073600</v>
      </c>
      <c r="M194" t="s">
        <v>27</v>
      </c>
      <c r="N194">
        <f>IF(Table1[[#This Row],[Touchscreen]]="No",0,1)</f>
        <v>0</v>
      </c>
      <c r="O194" t="s">
        <v>28</v>
      </c>
      <c r="P194" t="s">
        <v>27</v>
      </c>
      <c r="Q194" t="s">
        <v>29</v>
      </c>
      <c r="R194">
        <v>2.5</v>
      </c>
      <c r="S194" t="s">
        <v>40</v>
      </c>
      <c r="T194">
        <v>256</v>
      </c>
      <c r="U194">
        <v>0</v>
      </c>
      <c r="V194" t="s">
        <v>31</v>
      </c>
      <c r="W194" t="s">
        <v>27</v>
      </c>
      <c r="X194" t="s">
        <v>55</v>
      </c>
      <c r="Y194" t="s">
        <v>56</v>
      </c>
    </row>
    <row r="195" spans="1:25" x14ac:dyDescent="0.35">
      <c r="A195" t="str">
        <f>_xlfn.IFNA(VLOOKUP(laptop_lookup!A194,laptop_lookup!A:B,2,FALSE), "Not Found")</f>
        <v>Dell</v>
      </c>
      <c r="B195" t="s">
        <v>244</v>
      </c>
      <c r="C195" t="s">
        <v>37</v>
      </c>
      <c r="D195" s="3">
        <v>17.3</v>
      </c>
      <c r="E195">
        <v>8</v>
      </c>
      <c r="F195" t="s">
        <v>38</v>
      </c>
      <c r="G195">
        <v>2.8</v>
      </c>
      <c r="H195">
        <v>698</v>
      </c>
      <c r="I195" t="s">
        <v>26</v>
      </c>
      <c r="J195">
        <v>1600</v>
      </c>
      <c r="K195">
        <v>900</v>
      </c>
      <c r="L195">
        <f>Table1[[#This Row],[ScreenW]]*Table1[[#This Row],[ScreenH]]</f>
        <v>1440000</v>
      </c>
      <c r="M195" t="s">
        <v>27</v>
      </c>
      <c r="N195">
        <f>IF(Table1[[#This Row],[Touchscreen]]="No",0,1)</f>
        <v>0</v>
      </c>
      <c r="O195" t="s">
        <v>27</v>
      </c>
      <c r="P195" t="s">
        <v>27</v>
      </c>
      <c r="Q195" t="s">
        <v>29</v>
      </c>
      <c r="R195">
        <v>1.6</v>
      </c>
      <c r="S195" t="s">
        <v>58</v>
      </c>
      <c r="T195">
        <v>256</v>
      </c>
      <c r="U195">
        <v>0</v>
      </c>
      <c r="V195" t="s">
        <v>31</v>
      </c>
      <c r="W195" t="s">
        <v>27</v>
      </c>
      <c r="X195" t="s">
        <v>55</v>
      </c>
      <c r="Y195" t="s">
        <v>56</v>
      </c>
    </row>
    <row r="196" spans="1:25" x14ac:dyDescent="0.35">
      <c r="A196" t="str">
        <f>_xlfn.IFNA(VLOOKUP(laptop_lookup!A195,laptop_lookup!A:B,2,FALSE), "Not Found")</f>
        <v>Dell</v>
      </c>
      <c r="B196" t="s">
        <v>85</v>
      </c>
      <c r="C196" t="s">
        <v>86</v>
      </c>
      <c r="D196" s="3">
        <v>13.3</v>
      </c>
      <c r="E196">
        <v>8</v>
      </c>
      <c r="F196" t="s">
        <v>47</v>
      </c>
      <c r="G196">
        <v>1.62</v>
      </c>
      <c r="H196">
        <v>839</v>
      </c>
      <c r="I196" t="s">
        <v>39</v>
      </c>
      <c r="J196">
        <v>1920</v>
      </c>
      <c r="K196">
        <v>1080</v>
      </c>
      <c r="L196">
        <f>Table1[[#This Row],[ScreenW]]*Table1[[#This Row],[ScreenH]]</f>
        <v>2073600</v>
      </c>
      <c r="M196" t="s">
        <v>28</v>
      </c>
      <c r="N196">
        <f>IF(Table1[[#This Row],[Touchscreen]]="No",0,1)</f>
        <v>1</v>
      </c>
      <c r="O196" t="s">
        <v>28</v>
      </c>
      <c r="P196" t="s">
        <v>27</v>
      </c>
      <c r="Q196" t="s">
        <v>29</v>
      </c>
      <c r="R196">
        <v>1.8</v>
      </c>
      <c r="S196" t="s">
        <v>54</v>
      </c>
      <c r="T196">
        <v>1024</v>
      </c>
      <c r="U196">
        <v>0</v>
      </c>
      <c r="V196" t="s">
        <v>49</v>
      </c>
      <c r="W196" t="s">
        <v>27</v>
      </c>
      <c r="X196" t="s">
        <v>29</v>
      </c>
      <c r="Y196" t="s">
        <v>59</v>
      </c>
    </row>
    <row r="197" spans="1:25" x14ac:dyDescent="0.35">
      <c r="A197" t="str">
        <f>_xlfn.IFNA(VLOOKUP(laptop_lookup!A196,laptop_lookup!A:B,2,FALSE), "Not Found")</f>
        <v>Dell</v>
      </c>
      <c r="B197" t="s">
        <v>93</v>
      </c>
      <c r="C197" t="s">
        <v>37</v>
      </c>
      <c r="D197" s="3">
        <v>17.3</v>
      </c>
      <c r="E197">
        <v>8</v>
      </c>
      <c r="F197" t="s">
        <v>47</v>
      </c>
      <c r="G197">
        <v>2.5</v>
      </c>
      <c r="H197">
        <v>914</v>
      </c>
      <c r="I197" t="s">
        <v>39</v>
      </c>
      <c r="J197">
        <v>1920</v>
      </c>
      <c r="K197">
        <v>1080</v>
      </c>
      <c r="L197">
        <f>Table1[[#This Row],[ScreenW]]*Table1[[#This Row],[ScreenH]]</f>
        <v>2073600</v>
      </c>
      <c r="M197" t="s">
        <v>27</v>
      </c>
      <c r="N197">
        <f>IF(Table1[[#This Row],[Touchscreen]]="No",0,1)</f>
        <v>0</v>
      </c>
      <c r="O197" t="s">
        <v>28</v>
      </c>
      <c r="P197" t="s">
        <v>27</v>
      </c>
      <c r="Q197" t="s">
        <v>29</v>
      </c>
      <c r="R197">
        <v>1.6</v>
      </c>
      <c r="S197" t="s">
        <v>58</v>
      </c>
      <c r="T197">
        <v>1024</v>
      </c>
      <c r="U197">
        <v>0</v>
      </c>
      <c r="V197" t="s">
        <v>49</v>
      </c>
      <c r="W197" t="s">
        <v>27</v>
      </c>
      <c r="X197" t="s">
        <v>55</v>
      </c>
      <c r="Y197" t="s">
        <v>94</v>
      </c>
    </row>
    <row r="198" spans="1:25" x14ac:dyDescent="0.35">
      <c r="A198" t="str">
        <f>_xlfn.IFNA(VLOOKUP(laptop_lookup!A197,laptop_lookup!A:B,2,FALSE), "Not Found")</f>
        <v>Dell</v>
      </c>
      <c r="B198" t="s">
        <v>245</v>
      </c>
      <c r="C198" t="s">
        <v>79</v>
      </c>
      <c r="D198" s="3">
        <v>17.3</v>
      </c>
      <c r="E198">
        <v>32</v>
      </c>
      <c r="F198" t="s">
        <v>47</v>
      </c>
      <c r="G198">
        <v>3.49</v>
      </c>
      <c r="H198">
        <v>6099</v>
      </c>
      <c r="I198" t="s">
        <v>207</v>
      </c>
      <c r="J198">
        <v>3840</v>
      </c>
      <c r="K198">
        <v>2160</v>
      </c>
      <c r="L198">
        <f>Table1[[#This Row],[ScreenW]]*Table1[[#This Row],[ScreenH]]</f>
        <v>8294400</v>
      </c>
      <c r="M198" t="s">
        <v>28</v>
      </c>
      <c r="N198">
        <f>IF(Table1[[#This Row],[Touchscreen]]="No",0,1)</f>
        <v>1</v>
      </c>
      <c r="O198" t="s">
        <v>27</v>
      </c>
      <c r="P198" t="s">
        <v>27</v>
      </c>
      <c r="Q198" t="s">
        <v>29</v>
      </c>
      <c r="R198">
        <v>2.9</v>
      </c>
      <c r="S198" t="s">
        <v>246</v>
      </c>
      <c r="T198">
        <v>1024</v>
      </c>
      <c r="U198">
        <v>0</v>
      </c>
      <c r="V198" t="s">
        <v>31</v>
      </c>
      <c r="W198" t="s">
        <v>27</v>
      </c>
      <c r="X198" t="s">
        <v>55</v>
      </c>
      <c r="Y198" t="s">
        <v>247</v>
      </c>
    </row>
    <row r="199" spans="1:25" x14ac:dyDescent="0.35">
      <c r="A199" t="str">
        <f>_xlfn.IFNA(VLOOKUP(laptop_lookup!A198,laptop_lookup!A:B,2,FALSE), "Not Found")</f>
        <v>Dell</v>
      </c>
      <c r="B199" t="s">
        <v>131</v>
      </c>
      <c r="C199" t="s">
        <v>37</v>
      </c>
      <c r="D199" s="3">
        <v>13.3</v>
      </c>
      <c r="E199">
        <v>8</v>
      </c>
      <c r="F199" t="s">
        <v>47</v>
      </c>
      <c r="G199">
        <v>1.49</v>
      </c>
      <c r="H199">
        <v>959</v>
      </c>
      <c r="I199" t="s">
        <v>39</v>
      </c>
      <c r="J199">
        <v>1920</v>
      </c>
      <c r="K199">
        <v>1080</v>
      </c>
      <c r="L199">
        <f>Table1[[#This Row],[ScreenW]]*Table1[[#This Row],[ScreenH]]</f>
        <v>2073600</v>
      </c>
      <c r="M199" t="s">
        <v>27</v>
      </c>
      <c r="N199">
        <f>IF(Table1[[#This Row],[Touchscreen]]="No",0,1)</f>
        <v>0</v>
      </c>
      <c r="O199" t="s">
        <v>27</v>
      </c>
      <c r="P199" t="s">
        <v>27</v>
      </c>
      <c r="Q199" t="s">
        <v>29</v>
      </c>
      <c r="R199">
        <v>1.6</v>
      </c>
      <c r="S199" t="s">
        <v>58</v>
      </c>
      <c r="T199">
        <v>512</v>
      </c>
      <c r="U199">
        <v>0</v>
      </c>
      <c r="V199" t="s">
        <v>31</v>
      </c>
      <c r="W199" t="s">
        <v>27</v>
      </c>
      <c r="X199" t="s">
        <v>29</v>
      </c>
      <c r="Y199" t="s">
        <v>59</v>
      </c>
    </row>
    <row r="200" spans="1:25" x14ac:dyDescent="0.35">
      <c r="A200" t="str">
        <f>_xlfn.IFNA(VLOOKUP(laptop_lookup!A199,laptop_lookup!A:B,2,FALSE), "Not Found")</f>
        <v>Dell</v>
      </c>
      <c r="B200" t="s">
        <v>248</v>
      </c>
      <c r="C200" t="s">
        <v>79</v>
      </c>
      <c r="D200" s="3">
        <v>17.3</v>
      </c>
      <c r="E200">
        <v>16</v>
      </c>
      <c r="F200" t="s">
        <v>47</v>
      </c>
      <c r="G200">
        <v>3.35</v>
      </c>
      <c r="H200">
        <v>1379</v>
      </c>
      <c r="I200" t="s">
        <v>39</v>
      </c>
      <c r="J200">
        <v>1920</v>
      </c>
      <c r="K200">
        <v>1080</v>
      </c>
      <c r="L200">
        <f>Table1[[#This Row],[ScreenW]]*Table1[[#This Row],[ScreenH]]</f>
        <v>2073600</v>
      </c>
      <c r="M200" t="s">
        <v>27</v>
      </c>
      <c r="N200">
        <f>IF(Table1[[#This Row],[Touchscreen]]="No",0,1)</f>
        <v>0</v>
      </c>
      <c r="O200" t="s">
        <v>28</v>
      </c>
      <c r="P200" t="s">
        <v>27</v>
      </c>
      <c r="Q200" t="s">
        <v>29</v>
      </c>
      <c r="R200">
        <v>2.8</v>
      </c>
      <c r="S200" t="s">
        <v>113</v>
      </c>
      <c r="T200">
        <v>256</v>
      </c>
      <c r="U200">
        <v>1024</v>
      </c>
      <c r="V200" t="s">
        <v>31</v>
      </c>
      <c r="W200" t="s">
        <v>49</v>
      </c>
      <c r="X200" t="s">
        <v>55</v>
      </c>
      <c r="Y200" t="s">
        <v>81</v>
      </c>
    </row>
    <row r="201" spans="1:25" x14ac:dyDescent="0.35">
      <c r="A201" t="str">
        <f>_xlfn.IFNA(VLOOKUP(laptop_lookup!A200,laptop_lookup!A:B,2,FALSE), "Not Found")</f>
        <v>Dell</v>
      </c>
      <c r="B201" t="s">
        <v>190</v>
      </c>
      <c r="C201" t="s">
        <v>37</v>
      </c>
      <c r="D201" s="3">
        <v>17.3</v>
      </c>
      <c r="E201">
        <v>8</v>
      </c>
      <c r="F201" t="s">
        <v>47</v>
      </c>
      <c r="G201">
        <v>2.5</v>
      </c>
      <c r="H201">
        <v>1045</v>
      </c>
      <c r="I201" t="s">
        <v>39</v>
      </c>
      <c r="J201">
        <v>1920</v>
      </c>
      <c r="K201">
        <v>1080</v>
      </c>
      <c r="L201">
        <f>Table1[[#This Row],[ScreenW]]*Table1[[#This Row],[ScreenH]]</f>
        <v>2073600</v>
      </c>
      <c r="M201" t="s">
        <v>27</v>
      </c>
      <c r="N201">
        <f>IF(Table1[[#This Row],[Touchscreen]]="No",0,1)</f>
        <v>0</v>
      </c>
      <c r="O201" t="s">
        <v>27</v>
      </c>
      <c r="P201" t="s">
        <v>27</v>
      </c>
      <c r="Q201" t="s">
        <v>29</v>
      </c>
      <c r="R201">
        <v>1.8</v>
      </c>
      <c r="S201" t="s">
        <v>54</v>
      </c>
      <c r="T201">
        <v>256</v>
      </c>
      <c r="U201">
        <v>0</v>
      </c>
      <c r="V201" t="s">
        <v>31</v>
      </c>
      <c r="W201" t="s">
        <v>27</v>
      </c>
      <c r="X201" t="s">
        <v>55</v>
      </c>
      <c r="Y201" t="s">
        <v>110</v>
      </c>
    </row>
    <row r="202" spans="1:25" x14ac:dyDescent="0.35">
      <c r="A202" t="str">
        <f>_xlfn.IFNA(VLOOKUP(laptop_lookup!A201,laptop_lookup!A:B,2,FALSE), "Not Found")</f>
        <v>Dell</v>
      </c>
      <c r="B202" t="s">
        <v>112</v>
      </c>
      <c r="C202" t="s">
        <v>79</v>
      </c>
      <c r="D202" s="3">
        <v>15.6</v>
      </c>
      <c r="E202">
        <v>16</v>
      </c>
      <c r="F202" t="s">
        <v>47</v>
      </c>
      <c r="G202">
        <v>2.65</v>
      </c>
      <c r="H202">
        <v>1845</v>
      </c>
      <c r="I202" t="s">
        <v>207</v>
      </c>
      <c r="J202">
        <v>3840</v>
      </c>
      <c r="K202">
        <v>2160</v>
      </c>
      <c r="L202">
        <f>Table1[[#This Row],[ScreenW]]*Table1[[#This Row],[ScreenH]]</f>
        <v>8294400</v>
      </c>
      <c r="M202" t="s">
        <v>27</v>
      </c>
      <c r="N202">
        <f>IF(Table1[[#This Row],[Touchscreen]]="No",0,1)</f>
        <v>0</v>
      </c>
      <c r="O202" t="s">
        <v>28</v>
      </c>
      <c r="P202" t="s">
        <v>27</v>
      </c>
      <c r="Q202" t="s">
        <v>29</v>
      </c>
      <c r="R202">
        <v>2.8</v>
      </c>
      <c r="S202" t="s">
        <v>113</v>
      </c>
      <c r="T202">
        <v>512</v>
      </c>
      <c r="U202">
        <v>1024</v>
      </c>
      <c r="V202" t="s">
        <v>31</v>
      </c>
      <c r="W202" t="s">
        <v>49</v>
      </c>
      <c r="X202" t="s">
        <v>55</v>
      </c>
      <c r="Y202" t="s">
        <v>114</v>
      </c>
    </row>
    <row r="203" spans="1:25" x14ac:dyDescent="0.35">
      <c r="A203" t="str">
        <f>_xlfn.IFNA(VLOOKUP(laptop_lookup!A202,laptop_lookup!A:B,2,FALSE), "Not Found")</f>
        <v>Dell</v>
      </c>
      <c r="B203" t="s">
        <v>249</v>
      </c>
      <c r="C203" t="s">
        <v>37</v>
      </c>
      <c r="D203" s="3">
        <v>15.6</v>
      </c>
      <c r="E203">
        <v>4</v>
      </c>
      <c r="F203" t="s">
        <v>47</v>
      </c>
      <c r="G203">
        <v>2.1</v>
      </c>
      <c r="H203">
        <v>493</v>
      </c>
      <c r="I203" t="s">
        <v>26</v>
      </c>
      <c r="J203">
        <v>1366</v>
      </c>
      <c r="K203">
        <v>768</v>
      </c>
      <c r="L203">
        <f>Table1[[#This Row],[ScreenW]]*Table1[[#This Row],[ScreenH]]</f>
        <v>1049088</v>
      </c>
      <c r="M203" t="s">
        <v>27</v>
      </c>
      <c r="N203">
        <f>IF(Table1[[#This Row],[Touchscreen]]="No",0,1)</f>
        <v>0</v>
      </c>
      <c r="O203" t="s">
        <v>27</v>
      </c>
      <c r="P203" t="s">
        <v>27</v>
      </c>
      <c r="Q203" t="s">
        <v>29</v>
      </c>
      <c r="R203">
        <v>2.2999999999999998</v>
      </c>
      <c r="S203" t="s">
        <v>204</v>
      </c>
      <c r="T203">
        <v>128</v>
      </c>
      <c r="U203">
        <v>0</v>
      </c>
      <c r="V203" t="s">
        <v>31</v>
      </c>
      <c r="W203" t="s">
        <v>27</v>
      </c>
      <c r="X203" t="s">
        <v>29</v>
      </c>
      <c r="Y203" t="s">
        <v>61</v>
      </c>
    </row>
    <row r="204" spans="1:25" x14ac:dyDescent="0.35">
      <c r="A204" t="str">
        <f>_xlfn.IFNA(VLOOKUP(laptop_lookup!A203,laptop_lookup!A:B,2,FALSE), "Not Found")</f>
        <v>Dell</v>
      </c>
      <c r="B204" t="s">
        <v>250</v>
      </c>
      <c r="C204" t="s">
        <v>37</v>
      </c>
      <c r="D204" s="3">
        <v>15.6</v>
      </c>
      <c r="E204">
        <v>8</v>
      </c>
      <c r="F204" t="s">
        <v>47</v>
      </c>
      <c r="G204">
        <v>2.23</v>
      </c>
      <c r="H204">
        <v>742</v>
      </c>
      <c r="I204" t="s">
        <v>39</v>
      </c>
      <c r="J204">
        <v>1920</v>
      </c>
      <c r="K204">
        <v>1080</v>
      </c>
      <c r="L204">
        <f>Table1[[#This Row],[ScreenW]]*Table1[[#This Row],[ScreenH]]</f>
        <v>2073600</v>
      </c>
      <c r="M204" t="s">
        <v>27</v>
      </c>
      <c r="N204">
        <f>IF(Table1[[#This Row],[Touchscreen]]="No",0,1)</f>
        <v>0</v>
      </c>
      <c r="O204" t="s">
        <v>27</v>
      </c>
      <c r="P204" t="s">
        <v>27</v>
      </c>
      <c r="Q204" t="s">
        <v>29</v>
      </c>
      <c r="R204">
        <v>2.7</v>
      </c>
      <c r="S204" t="s">
        <v>68</v>
      </c>
      <c r="T204">
        <v>1024</v>
      </c>
      <c r="U204">
        <v>0</v>
      </c>
      <c r="V204" t="s">
        <v>49</v>
      </c>
      <c r="W204" t="s">
        <v>27</v>
      </c>
      <c r="X204" t="s">
        <v>55</v>
      </c>
      <c r="Y204" t="s">
        <v>72</v>
      </c>
    </row>
    <row r="205" spans="1:25" x14ac:dyDescent="0.35">
      <c r="A205" t="str">
        <f>_xlfn.IFNA(VLOOKUP(laptop_lookup!A204,laptop_lookup!A:B,2,FALSE), "Not Found")</f>
        <v>Dell</v>
      </c>
      <c r="B205" t="s">
        <v>251</v>
      </c>
      <c r="C205" t="s">
        <v>79</v>
      </c>
      <c r="D205" s="3">
        <v>15.6</v>
      </c>
      <c r="E205">
        <v>16</v>
      </c>
      <c r="F205" t="s">
        <v>47</v>
      </c>
      <c r="G205">
        <v>3.2</v>
      </c>
      <c r="H205">
        <v>1749</v>
      </c>
      <c r="I205" t="s">
        <v>39</v>
      </c>
      <c r="J205">
        <v>1920</v>
      </c>
      <c r="K205">
        <v>1080</v>
      </c>
      <c r="L205">
        <f>Table1[[#This Row],[ScreenW]]*Table1[[#This Row],[ScreenH]]</f>
        <v>2073600</v>
      </c>
      <c r="M205" t="s">
        <v>27</v>
      </c>
      <c r="N205">
        <f>IF(Table1[[#This Row],[Touchscreen]]="No",0,1)</f>
        <v>0</v>
      </c>
      <c r="O205" t="s">
        <v>28</v>
      </c>
      <c r="P205" t="s">
        <v>27</v>
      </c>
      <c r="Q205" t="s">
        <v>29</v>
      </c>
      <c r="R205">
        <v>2.8</v>
      </c>
      <c r="S205" t="s">
        <v>113</v>
      </c>
      <c r="T205">
        <v>512</v>
      </c>
      <c r="U205">
        <v>1024</v>
      </c>
      <c r="V205" t="s">
        <v>31</v>
      </c>
      <c r="W205" t="s">
        <v>49</v>
      </c>
      <c r="X205" t="s">
        <v>55</v>
      </c>
      <c r="Y205" t="s">
        <v>114</v>
      </c>
    </row>
    <row r="206" spans="1:25" x14ac:dyDescent="0.35">
      <c r="A206" t="str">
        <f>_xlfn.IFNA(VLOOKUP(laptop_lookup!A205,laptop_lookup!A:B,2,FALSE), "Not Found")</f>
        <v>Dell</v>
      </c>
      <c r="B206" t="s">
        <v>252</v>
      </c>
      <c r="C206" t="s">
        <v>253</v>
      </c>
      <c r="D206" s="3">
        <v>15.6</v>
      </c>
      <c r="E206">
        <v>16</v>
      </c>
      <c r="F206" t="s">
        <v>47</v>
      </c>
      <c r="G206">
        <v>2.8</v>
      </c>
      <c r="H206">
        <v>3055</v>
      </c>
      <c r="I206" t="s">
        <v>207</v>
      </c>
      <c r="J206">
        <v>3840</v>
      </c>
      <c r="K206">
        <v>2160</v>
      </c>
      <c r="L206">
        <f>Table1[[#This Row],[ScreenW]]*Table1[[#This Row],[ScreenH]]</f>
        <v>8294400</v>
      </c>
      <c r="M206" t="s">
        <v>27</v>
      </c>
      <c r="N206">
        <f>IF(Table1[[#This Row],[Touchscreen]]="No",0,1)</f>
        <v>0</v>
      </c>
      <c r="O206" t="s">
        <v>27</v>
      </c>
      <c r="P206" t="s">
        <v>27</v>
      </c>
      <c r="Q206" t="s">
        <v>29</v>
      </c>
      <c r="R206">
        <v>3</v>
      </c>
      <c r="S206" t="s">
        <v>254</v>
      </c>
      <c r="T206">
        <v>256</v>
      </c>
      <c r="U206">
        <v>1024</v>
      </c>
      <c r="V206" t="s">
        <v>31</v>
      </c>
      <c r="W206" t="s">
        <v>49</v>
      </c>
      <c r="X206" t="s">
        <v>55</v>
      </c>
      <c r="Y206" t="s">
        <v>255</v>
      </c>
    </row>
    <row r="207" spans="1:25" x14ac:dyDescent="0.35">
      <c r="A207" t="str">
        <f>_xlfn.IFNA(VLOOKUP(laptop_lookup!A206,laptop_lookup!A:B,2,FALSE), "Not Found")</f>
        <v>Dell</v>
      </c>
      <c r="B207" t="s">
        <v>78</v>
      </c>
      <c r="C207" t="s">
        <v>79</v>
      </c>
      <c r="D207" s="3">
        <v>15.6</v>
      </c>
      <c r="E207">
        <v>16</v>
      </c>
      <c r="F207" t="s">
        <v>38</v>
      </c>
      <c r="G207">
        <v>2.4</v>
      </c>
      <c r="H207">
        <v>1398</v>
      </c>
      <c r="I207" t="s">
        <v>39</v>
      </c>
      <c r="J207">
        <v>1920</v>
      </c>
      <c r="K207">
        <v>1080</v>
      </c>
      <c r="L207">
        <f>Table1[[#This Row],[ScreenW]]*Table1[[#This Row],[ScreenH]]</f>
        <v>2073600</v>
      </c>
      <c r="M207" t="s">
        <v>27</v>
      </c>
      <c r="N207">
        <f>IF(Table1[[#This Row],[Touchscreen]]="No",0,1)</f>
        <v>0</v>
      </c>
      <c r="O207" t="s">
        <v>27</v>
      </c>
      <c r="P207" t="s">
        <v>27</v>
      </c>
      <c r="Q207" t="s">
        <v>29</v>
      </c>
      <c r="R207">
        <v>2.8</v>
      </c>
      <c r="S207" t="s">
        <v>113</v>
      </c>
      <c r="T207">
        <v>512</v>
      </c>
      <c r="U207">
        <v>0</v>
      </c>
      <c r="V207" t="s">
        <v>31</v>
      </c>
      <c r="W207" t="s">
        <v>27</v>
      </c>
      <c r="X207" t="s">
        <v>55</v>
      </c>
      <c r="Y207" t="s">
        <v>114</v>
      </c>
    </row>
    <row r="208" spans="1:25" x14ac:dyDescent="0.35">
      <c r="A208" t="str">
        <f>_xlfn.IFNA(VLOOKUP(laptop_lookup!A207,laptop_lookup!A:B,2,FALSE), "Not Found")</f>
        <v>Dell</v>
      </c>
      <c r="B208" t="s">
        <v>63</v>
      </c>
      <c r="C208" t="s">
        <v>37</v>
      </c>
      <c r="D208" s="3">
        <v>15.6</v>
      </c>
      <c r="E208">
        <v>6</v>
      </c>
      <c r="F208" t="s">
        <v>47</v>
      </c>
      <c r="G208">
        <v>2.2999999999999998</v>
      </c>
      <c r="H208">
        <v>439</v>
      </c>
      <c r="I208" t="s">
        <v>26</v>
      </c>
      <c r="J208">
        <v>1366</v>
      </c>
      <c r="K208">
        <v>768</v>
      </c>
      <c r="L208">
        <f>Table1[[#This Row],[ScreenW]]*Table1[[#This Row],[ScreenH]]</f>
        <v>1049088</v>
      </c>
      <c r="M208" t="s">
        <v>28</v>
      </c>
      <c r="N208">
        <f>IF(Table1[[#This Row],[Touchscreen]]="No",0,1)</f>
        <v>1</v>
      </c>
      <c r="O208" t="s">
        <v>27</v>
      </c>
      <c r="P208" t="s">
        <v>27</v>
      </c>
      <c r="Q208" t="s">
        <v>29</v>
      </c>
      <c r="R208">
        <v>2.4</v>
      </c>
      <c r="S208" t="s">
        <v>71</v>
      </c>
      <c r="T208">
        <v>1024</v>
      </c>
      <c r="U208">
        <v>0</v>
      </c>
      <c r="V208" t="s">
        <v>49</v>
      </c>
      <c r="W208" t="s">
        <v>27</v>
      </c>
      <c r="X208" t="s">
        <v>29</v>
      </c>
      <c r="Y208" t="s">
        <v>41</v>
      </c>
    </row>
    <row r="209" spans="1:25" x14ac:dyDescent="0.35">
      <c r="A209" t="str">
        <f>_xlfn.IFNA(VLOOKUP(laptop_lookup!A208,laptop_lookup!A:B,2,FALSE), "Not Found")</f>
        <v>Dell</v>
      </c>
      <c r="B209" t="s">
        <v>73</v>
      </c>
      <c r="C209" t="s">
        <v>24</v>
      </c>
      <c r="D209" s="3">
        <v>13.3</v>
      </c>
      <c r="E209">
        <v>8</v>
      </c>
      <c r="F209" t="s">
        <v>47</v>
      </c>
      <c r="G209">
        <v>1.21</v>
      </c>
      <c r="H209">
        <v>1949</v>
      </c>
      <c r="I209" t="s">
        <v>207</v>
      </c>
      <c r="J209">
        <v>3840</v>
      </c>
      <c r="K209">
        <v>2160</v>
      </c>
      <c r="L209">
        <f>Table1[[#This Row],[ScreenW]]*Table1[[#This Row],[ScreenH]]</f>
        <v>8294400</v>
      </c>
      <c r="M209" t="s">
        <v>28</v>
      </c>
      <c r="N209">
        <f>IF(Table1[[#This Row],[Touchscreen]]="No",0,1)</f>
        <v>1</v>
      </c>
      <c r="O209" t="s">
        <v>28</v>
      </c>
      <c r="P209" t="s">
        <v>27</v>
      </c>
      <c r="Q209" t="s">
        <v>29</v>
      </c>
      <c r="R209">
        <v>1.8</v>
      </c>
      <c r="S209" t="s">
        <v>54</v>
      </c>
      <c r="T209">
        <v>256</v>
      </c>
      <c r="U209">
        <v>0</v>
      </c>
      <c r="V209" t="s">
        <v>31</v>
      </c>
      <c r="W209" t="s">
        <v>27</v>
      </c>
      <c r="X209" t="s">
        <v>29</v>
      </c>
      <c r="Y209" t="s">
        <v>59</v>
      </c>
    </row>
    <row r="210" spans="1:25" x14ac:dyDescent="0.35">
      <c r="A210" t="str">
        <f>_xlfn.IFNA(VLOOKUP(laptop_lookup!A209,laptop_lookup!A:B,2,FALSE), "Not Found")</f>
        <v>Dell</v>
      </c>
      <c r="B210" t="s">
        <v>73</v>
      </c>
      <c r="C210" t="s">
        <v>24</v>
      </c>
      <c r="D210" s="3">
        <v>13.3</v>
      </c>
      <c r="E210">
        <v>8</v>
      </c>
      <c r="F210" t="s">
        <v>47</v>
      </c>
      <c r="G210">
        <v>1.2</v>
      </c>
      <c r="H210">
        <v>1449</v>
      </c>
      <c r="I210" t="s">
        <v>39</v>
      </c>
      <c r="J210">
        <v>1920</v>
      </c>
      <c r="K210">
        <v>1080</v>
      </c>
      <c r="L210">
        <f>Table1[[#This Row],[ScreenW]]*Table1[[#This Row],[ScreenH]]</f>
        <v>2073600</v>
      </c>
      <c r="M210" t="s">
        <v>27</v>
      </c>
      <c r="N210">
        <f>IF(Table1[[#This Row],[Touchscreen]]="No",0,1)</f>
        <v>0</v>
      </c>
      <c r="O210" t="s">
        <v>27</v>
      </c>
      <c r="P210" t="s">
        <v>27</v>
      </c>
      <c r="Q210" t="s">
        <v>29</v>
      </c>
      <c r="R210">
        <v>1.8</v>
      </c>
      <c r="S210" t="s">
        <v>54</v>
      </c>
      <c r="T210">
        <v>256</v>
      </c>
      <c r="U210">
        <v>0</v>
      </c>
      <c r="V210" t="s">
        <v>31</v>
      </c>
      <c r="W210" t="s">
        <v>27</v>
      </c>
      <c r="X210" t="s">
        <v>29</v>
      </c>
      <c r="Y210" t="s">
        <v>59</v>
      </c>
    </row>
    <row r="211" spans="1:25" x14ac:dyDescent="0.35">
      <c r="A211" t="str">
        <f>_xlfn.IFNA(VLOOKUP(laptop_lookup!A210,laptop_lookup!A:B,2,FALSE), "Not Found")</f>
        <v>Dell</v>
      </c>
      <c r="B211" t="s">
        <v>154</v>
      </c>
      <c r="C211" t="s">
        <v>37</v>
      </c>
      <c r="D211" s="3">
        <v>15.6</v>
      </c>
      <c r="E211">
        <v>8</v>
      </c>
      <c r="F211" t="s">
        <v>47</v>
      </c>
      <c r="G211">
        <v>2.2000000000000002</v>
      </c>
      <c r="H211">
        <v>597</v>
      </c>
      <c r="I211" t="s">
        <v>26</v>
      </c>
      <c r="J211">
        <v>1366</v>
      </c>
      <c r="K211">
        <v>768</v>
      </c>
      <c r="L211">
        <f>Table1[[#This Row],[ScreenW]]*Table1[[#This Row],[ScreenH]]</f>
        <v>1049088</v>
      </c>
      <c r="M211" t="s">
        <v>27</v>
      </c>
      <c r="N211">
        <f>IF(Table1[[#This Row],[Touchscreen]]="No",0,1)</f>
        <v>0</v>
      </c>
      <c r="O211" t="s">
        <v>27</v>
      </c>
      <c r="P211" t="s">
        <v>27</v>
      </c>
      <c r="Q211" t="s">
        <v>29</v>
      </c>
      <c r="R211">
        <v>2.5</v>
      </c>
      <c r="S211" t="s">
        <v>40</v>
      </c>
      <c r="T211">
        <v>256</v>
      </c>
      <c r="U211">
        <v>0</v>
      </c>
      <c r="V211" t="s">
        <v>31</v>
      </c>
      <c r="W211" t="s">
        <v>27</v>
      </c>
      <c r="X211" t="s">
        <v>29</v>
      </c>
      <c r="Y211" t="s">
        <v>41</v>
      </c>
    </row>
    <row r="212" spans="1:25" x14ac:dyDescent="0.35">
      <c r="A212" t="str">
        <f>_xlfn.IFNA(VLOOKUP(laptop_lookup!A211,laptop_lookup!A:B,2,FALSE), "Not Found")</f>
        <v>Dell</v>
      </c>
      <c r="B212" t="s">
        <v>256</v>
      </c>
      <c r="C212" t="s">
        <v>37</v>
      </c>
      <c r="D212" s="3">
        <v>15.6</v>
      </c>
      <c r="E212">
        <v>8</v>
      </c>
      <c r="F212" t="s">
        <v>106</v>
      </c>
      <c r="G212">
        <v>2.4</v>
      </c>
      <c r="H212">
        <v>779</v>
      </c>
      <c r="I212" t="s">
        <v>39</v>
      </c>
      <c r="J212">
        <v>1920</v>
      </c>
      <c r="K212">
        <v>1080</v>
      </c>
      <c r="L212">
        <f>Table1[[#This Row],[ScreenW]]*Table1[[#This Row],[ScreenH]]</f>
        <v>2073600</v>
      </c>
      <c r="M212" t="s">
        <v>27</v>
      </c>
      <c r="N212">
        <f>IF(Table1[[#This Row],[Touchscreen]]="No",0,1)</f>
        <v>0</v>
      </c>
      <c r="O212" t="s">
        <v>27</v>
      </c>
      <c r="P212" t="s">
        <v>27</v>
      </c>
      <c r="Q212" t="s">
        <v>29</v>
      </c>
      <c r="R212">
        <v>2.8</v>
      </c>
      <c r="S212" t="s">
        <v>113</v>
      </c>
      <c r="T212">
        <v>1024</v>
      </c>
      <c r="U212">
        <v>0</v>
      </c>
      <c r="V212" t="s">
        <v>49</v>
      </c>
      <c r="W212" t="s">
        <v>27</v>
      </c>
      <c r="X212" t="s">
        <v>55</v>
      </c>
      <c r="Y212" t="s">
        <v>81</v>
      </c>
    </row>
    <row r="213" spans="1:25" x14ac:dyDescent="0.35">
      <c r="A213" t="str">
        <f>_xlfn.IFNA(VLOOKUP(laptop_lookup!A212,laptop_lookup!A:B,2,FALSE), "Not Found")</f>
        <v>Dell</v>
      </c>
      <c r="B213" t="s">
        <v>257</v>
      </c>
      <c r="C213" t="s">
        <v>79</v>
      </c>
      <c r="D213" s="3">
        <v>17.3</v>
      </c>
      <c r="E213">
        <v>16</v>
      </c>
      <c r="F213" t="s">
        <v>47</v>
      </c>
      <c r="G213">
        <v>2.9</v>
      </c>
      <c r="H213">
        <v>1407</v>
      </c>
      <c r="I213" t="s">
        <v>39</v>
      </c>
      <c r="J213">
        <v>1920</v>
      </c>
      <c r="K213">
        <v>1080</v>
      </c>
      <c r="L213">
        <f>Table1[[#This Row],[ScreenW]]*Table1[[#This Row],[ScreenH]]</f>
        <v>2073600</v>
      </c>
      <c r="M213" t="s">
        <v>27</v>
      </c>
      <c r="N213">
        <f>IF(Table1[[#This Row],[Touchscreen]]="No",0,1)</f>
        <v>0</v>
      </c>
      <c r="O213" t="s">
        <v>27</v>
      </c>
      <c r="P213" t="s">
        <v>27</v>
      </c>
      <c r="Q213" t="s">
        <v>29</v>
      </c>
      <c r="R213">
        <v>2.8</v>
      </c>
      <c r="S213" t="s">
        <v>113</v>
      </c>
      <c r="T213">
        <v>256</v>
      </c>
      <c r="U213">
        <v>1024</v>
      </c>
      <c r="V213" t="s">
        <v>31</v>
      </c>
      <c r="W213" t="s">
        <v>49</v>
      </c>
      <c r="X213" t="s">
        <v>55</v>
      </c>
      <c r="Y213" t="s">
        <v>81</v>
      </c>
    </row>
    <row r="214" spans="1:25" x14ac:dyDescent="0.35">
      <c r="A214" t="str">
        <f>_xlfn.IFNA(VLOOKUP(laptop_lookup!A213,laptop_lookup!A:B,2,FALSE), "Not Found")</f>
        <v>Dell</v>
      </c>
      <c r="B214" t="s">
        <v>258</v>
      </c>
      <c r="C214" t="s">
        <v>37</v>
      </c>
      <c r="D214" s="3">
        <v>15.6</v>
      </c>
      <c r="E214">
        <v>4</v>
      </c>
      <c r="F214" t="s">
        <v>38</v>
      </c>
      <c r="G214">
        <v>2.1</v>
      </c>
      <c r="H214">
        <v>349</v>
      </c>
      <c r="I214" t="s">
        <v>39</v>
      </c>
      <c r="J214">
        <v>1920</v>
      </c>
      <c r="K214">
        <v>1080</v>
      </c>
      <c r="L214">
        <f>Table1[[#This Row],[ScreenW]]*Table1[[#This Row],[ScreenH]]</f>
        <v>2073600</v>
      </c>
      <c r="M214" t="s">
        <v>27</v>
      </c>
      <c r="N214">
        <f>IF(Table1[[#This Row],[Touchscreen]]="No",0,1)</f>
        <v>0</v>
      </c>
      <c r="O214" t="s">
        <v>27</v>
      </c>
      <c r="P214" t="s">
        <v>27</v>
      </c>
      <c r="Q214" t="s">
        <v>29</v>
      </c>
      <c r="R214">
        <v>2</v>
      </c>
      <c r="S214" t="s">
        <v>60</v>
      </c>
      <c r="T214">
        <v>500</v>
      </c>
      <c r="U214">
        <v>0</v>
      </c>
      <c r="V214" t="s">
        <v>49</v>
      </c>
      <c r="W214" t="s">
        <v>27</v>
      </c>
      <c r="X214" t="s">
        <v>29</v>
      </c>
      <c r="Y214" t="s">
        <v>61</v>
      </c>
    </row>
    <row r="215" spans="1:25" x14ac:dyDescent="0.35">
      <c r="A215" t="str">
        <f>_xlfn.IFNA(VLOOKUP(laptop_lookup!A214,laptop_lookup!A:B,2,FALSE), "Not Found")</f>
        <v>Dell</v>
      </c>
      <c r="B215" t="s">
        <v>154</v>
      </c>
      <c r="C215" t="s">
        <v>37</v>
      </c>
      <c r="D215" s="3">
        <v>15.6</v>
      </c>
      <c r="E215">
        <v>8</v>
      </c>
      <c r="F215" t="s">
        <v>38</v>
      </c>
      <c r="G215">
        <v>2.2000000000000002</v>
      </c>
      <c r="H215">
        <v>549</v>
      </c>
      <c r="I215" t="s">
        <v>39</v>
      </c>
      <c r="J215">
        <v>1920</v>
      </c>
      <c r="K215">
        <v>1080</v>
      </c>
      <c r="L215">
        <f>Table1[[#This Row],[ScreenW]]*Table1[[#This Row],[ScreenH]]</f>
        <v>2073600</v>
      </c>
      <c r="M215" t="s">
        <v>27</v>
      </c>
      <c r="N215">
        <f>IF(Table1[[#This Row],[Touchscreen]]="No",0,1)</f>
        <v>0</v>
      </c>
      <c r="O215" t="s">
        <v>27</v>
      </c>
      <c r="P215" t="s">
        <v>27</v>
      </c>
      <c r="Q215" t="s">
        <v>29</v>
      </c>
      <c r="R215">
        <v>2.5</v>
      </c>
      <c r="S215" t="s">
        <v>40</v>
      </c>
      <c r="T215">
        <v>256</v>
      </c>
      <c r="U215">
        <v>0</v>
      </c>
      <c r="V215" t="s">
        <v>31</v>
      </c>
      <c r="W215" t="s">
        <v>27</v>
      </c>
      <c r="X215" t="s">
        <v>29</v>
      </c>
      <c r="Y215" t="s">
        <v>41</v>
      </c>
    </row>
    <row r="216" spans="1:25" x14ac:dyDescent="0.35">
      <c r="A216" t="str">
        <f>_xlfn.IFNA(VLOOKUP(laptop_lookup!A215,laptop_lookup!A:B,2,FALSE), "Not Found")</f>
        <v>Dell</v>
      </c>
      <c r="B216" t="s">
        <v>230</v>
      </c>
      <c r="C216" t="s">
        <v>24</v>
      </c>
      <c r="D216" s="3">
        <v>13</v>
      </c>
      <c r="E216">
        <v>8</v>
      </c>
      <c r="F216" t="s">
        <v>47</v>
      </c>
      <c r="G216">
        <v>1.05</v>
      </c>
      <c r="H216">
        <v>1499</v>
      </c>
      <c r="I216" t="s">
        <v>39</v>
      </c>
      <c r="J216">
        <v>2160</v>
      </c>
      <c r="K216">
        <v>1440</v>
      </c>
      <c r="L216">
        <f>Table1[[#This Row],[ScreenW]]*Table1[[#This Row],[ScreenH]]</f>
        <v>3110400</v>
      </c>
      <c r="M216" t="s">
        <v>27</v>
      </c>
      <c r="N216">
        <f>IF(Table1[[#This Row],[Touchscreen]]="No",0,1)</f>
        <v>0</v>
      </c>
      <c r="O216" t="s">
        <v>28</v>
      </c>
      <c r="P216" t="s">
        <v>27</v>
      </c>
      <c r="Q216" t="s">
        <v>29</v>
      </c>
      <c r="R216">
        <v>2.7</v>
      </c>
      <c r="S216" t="s">
        <v>68</v>
      </c>
      <c r="T216">
        <v>512</v>
      </c>
      <c r="U216">
        <v>0</v>
      </c>
      <c r="V216" t="s">
        <v>31</v>
      </c>
      <c r="W216" t="s">
        <v>27</v>
      </c>
      <c r="X216" t="s">
        <v>29</v>
      </c>
      <c r="Y216" t="s">
        <v>41</v>
      </c>
    </row>
    <row r="217" spans="1:25" x14ac:dyDescent="0.35">
      <c r="A217" t="str">
        <f>_xlfn.IFNA(VLOOKUP(laptop_lookup!A216,laptop_lookup!A:B,2,FALSE), "Not Found")</f>
        <v>Dell</v>
      </c>
      <c r="B217" t="s">
        <v>150</v>
      </c>
      <c r="C217" t="s">
        <v>24</v>
      </c>
      <c r="D217" s="3">
        <v>13.3</v>
      </c>
      <c r="E217">
        <v>8</v>
      </c>
      <c r="F217" t="s">
        <v>47</v>
      </c>
      <c r="G217">
        <v>1.4</v>
      </c>
      <c r="H217">
        <v>931.88</v>
      </c>
      <c r="I217" t="s">
        <v>39</v>
      </c>
      <c r="J217">
        <v>1920</v>
      </c>
      <c r="K217">
        <v>1080</v>
      </c>
      <c r="L217">
        <f>Table1[[#This Row],[ScreenW]]*Table1[[#This Row],[ScreenH]]</f>
        <v>2073600</v>
      </c>
      <c r="M217" t="s">
        <v>27</v>
      </c>
      <c r="N217">
        <f>IF(Table1[[#This Row],[Touchscreen]]="No",0,1)</f>
        <v>0</v>
      </c>
      <c r="O217" t="s">
        <v>28</v>
      </c>
      <c r="P217" t="s">
        <v>27</v>
      </c>
      <c r="Q217" t="s">
        <v>29</v>
      </c>
      <c r="R217">
        <v>1.8</v>
      </c>
      <c r="S217" t="s">
        <v>54</v>
      </c>
      <c r="T217">
        <v>256</v>
      </c>
      <c r="U217">
        <v>0</v>
      </c>
      <c r="V217" t="s">
        <v>31</v>
      </c>
      <c r="W217" t="s">
        <v>27</v>
      </c>
      <c r="X217" t="s">
        <v>43</v>
      </c>
      <c r="Y217" t="s">
        <v>90</v>
      </c>
    </row>
    <row r="218" spans="1:25" x14ac:dyDescent="0.35">
      <c r="A218" t="str">
        <f>_xlfn.IFNA(VLOOKUP(laptop_lookup!A217,laptop_lookup!A:B,2,FALSE), "Not Found")</f>
        <v>Dell</v>
      </c>
      <c r="B218" t="s">
        <v>259</v>
      </c>
      <c r="C218" t="s">
        <v>37</v>
      </c>
      <c r="D218" s="3">
        <v>17.3</v>
      </c>
      <c r="E218">
        <v>8</v>
      </c>
      <c r="F218" t="s">
        <v>38</v>
      </c>
      <c r="G218">
        <v>2.8</v>
      </c>
      <c r="H218">
        <v>589</v>
      </c>
      <c r="I218" t="s">
        <v>26</v>
      </c>
      <c r="J218">
        <v>1600</v>
      </c>
      <c r="K218">
        <v>900</v>
      </c>
      <c r="L218">
        <f>Table1[[#This Row],[ScreenW]]*Table1[[#This Row],[ScreenH]]</f>
        <v>1440000</v>
      </c>
      <c r="M218" t="s">
        <v>27</v>
      </c>
      <c r="N218">
        <f>IF(Table1[[#This Row],[Touchscreen]]="No",0,1)</f>
        <v>0</v>
      </c>
      <c r="O218" t="s">
        <v>27</v>
      </c>
      <c r="P218" t="s">
        <v>27</v>
      </c>
      <c r="Q218" t="s">
        <v>29</v>
      </c>
      <c r="R218">
        <v>2.5</v>
      </c>
      <c r="S218" t="s">
        <v>40</v>
      </c>
      <c r="T218">
        <v>1024</v>
      </c>
      <c r="U218">
        <v>0</v>
      </c>
      <c r="V218" t="s">
        <v>49</v>
      </c>
      <c r="W218" t="s">
        <v>27</v>
      </c>
      <c r="X218" t="s">
        <v>55</v>
      </c>
      <c r="Y218" t="s">
        <v>161</v>
      </c>
    </row>
    <row r="219" spans="1:25" x14ac:dyDescent="0.35">
      <c r="A219" t="str">
        <f>_xlfn.IFNA(VLOOKUP(laptop_lookup!A218,laptop_lookup!A:B,2,FALSE), "Not Found")</f>
        <v>Dell</v>
      </c>
      <c r="B219" t="s">
        <v>184</v>
      </c>
      <c r="C219" t="s">
        <v>37</v>
      </c>
      <c r="D219" s="3">
        <v>14</v>
      </c>
      <c r="E219">
        <v>8</v>
      </c>
      <c r="F219" t="s">
        <v>47</v>
      </c>
      <c r="G219">
        <v>1.63</v>
      </c>
      <c r="H219">
        <v>1031</v>
      </c>
      <c r="I219" t="s">
        <v>39</v>
      </c>
      <c r="J219">
        <v>1920</v>
      </c>
      <c r="K219">
        <v>1080</v>
      </c>
      <c r="L219">
        <f>Table1[[#This Row],[ScreenW]]*Table1[[#This Row],[ScreenH]]</f>
        <v>2073600</v>
      </c>
      <c r="M219" t="s">
        <v>27</v>
      </c>
      <c r="N219">
        <f>IF(Table1[[#This Row],[Touchscreen]]="No",0,1)</f>
        <v>0</v>
      </c>
      <c r="O219" t="s">
        <v>27</v>
      </c>
      <c r="P219" t="s">
        <v>27</v>
      </c>
      <c r="Q219" t="s">
        <v>29</v>
      </c>
      <c r="R219">
        <v>1.8</v>
      </c>
      <c r="S219" t="s">
        <v>54</v>
      </c>
      <c r="T219">
        <v>256</v>
      </c>
      <c r="U219">
        <v>0</v>
      </c>
      <c r="V219" t="s">
        <v>31</v>
      </c>
      <c r="W219" t="s">
        <v>27</v>
      </c>
      <c r="X219" t="s">
        <v>55</v>
      </c>
      <c r="Y219" t="s">
        <v>94</v>
      </c>
    </row>
    <row r="220" spans="1:25" x14ac:dyDescent="0.35">
      <c r="A220" t="str">
        <f>_xlfn.IFNA(VLOOKUP(laptop_lookup!A219,laptop_lookup!A:B,2,FALSE), "Not Found")</f>
        <v>Dell</v>
      </c>
      <c r="B220" t="s">
        <v>260</v>
      </c>
      <c r="C220" t="s">
        <v>24</v>
      </c>
      <c r="D220" s="3">
        <v>14</v>
      </c>
      <c r="E220">
        <v>8</v>
      </c>
      <c r="F220" t="s">
        <v>47</v>
      </c>
      <c r="G220">
        <v>1.6</v>
      </c>
      <c r="H220">
        <v>1149</v>
      </c>
      <c r="I220" t="s">
        <v>39</v>
      </c>
      <c r="J220">
        <v>1920</v>
      </c>
      <c r="K220">
        <v>1080</v>
      </c>
      <c r="L220">
        <f>Table1[[#This Row],[ScreenW]]*Table1[[#This Row],[ScreenH]]</f>
        <v>2073600</v>
      </c>
      <c r="M220" t="s">
        <v>27</v>
      </c>
      <c r="N220">
        <f>IF(Table1[[#This Row],[Touchscreen]]="No",0,1)</f>
        <v>0</v>
      </c>
      <c r="O220" t="s">
        <v>27</v>
      </c>
      <c r="P220" t="s">
        <v>27</v>
      </c>
      <c r="Q220" t="s">
        <v>29</v>
      </c>
      <c r="R220">
        <v>1.6</v>
      </c>
      <c r="S220" t="s">
        <v>58</v>
      </c>
      <c r="T220">
        <v>256</v>
      </c>
      <c r="U220">
        <v>0</v>
      </c>
      <c r="V220" t="s">
        <v>31</v>
      </c>
      <c r="W220" t="s">
        <v>27</v>
      </c>
      <c r="X220" t="s">
        <v>29</v>
      </c>
      <c r="Y220" t="s">
        <v>59</v>
      </c>
    </row>
    <row r="221" spans="1:25" x14ac:dyDescent="0.35">
      <c r="A221" t="str">
        <f>_xlfn.IFNA(VLOOKUP(laptop_lookup!A220,laptop_lookup!A:B,2,FALSE), "Not Found")</f>
        <v>Dell</v>
      </c>
      <c r="B221" t="s">
        <v>85</v>
      </c>
      <c r="C221" t="s">
        <v>86</v>
      </c>
      <c r="D221" s="3">
        <v>13.3</v>
      </c>
      <c r="E221">
        <v>16</v>
      </c>
      <c r="F221" t="s">
        <v>47</v>
      </c>
      <c r="G221">
        <v>1.62</v>
      </c>
      <c r="H221">
        <v>1279</v>
      </c>
      <c r="I221" t="s">
        <v>39</v>
      </c>
      <c r="J221">
        <v>1920</v>
      </c>
      <c r="K221">
        <v>1080</v>
      </c>
      <c r="L221">
        <f>Table1[[#This Row],[ScreenW]]*Table1[[#This Row],[ScreenH]]</f>
        <v>2073600</v>
      </c>
      <c r="M221" t="s">
        <v>28</v>
      </c>
      <c r="N221">
        <f>IF(Table1[[#This Row],[Touchscreen]]="No",0,1)</f>
        <v>1</v>
      </c>
      <c r="O221" t="s">
        <v>27</v>
      </c>
      <c r="P221" t="s">
        <v>27</v>
      </c>
      <c r="Q221" t="s">
        <v>29</v>
      </c>
      <c r="R221">
        <v>1.8</v>
      </c>
      <c r="S221" t="s">
        <v>54</v>
      </c>
      <c r="T221">
        <v>512</v>
      </c>
      <c r="U221">
        <v>0</v>
      </c>
      <c r="V221" t="s">
        <v>31</v>
      </c>
      <c r="W221" t="s">
        <v>27</v>
      </c>
      <c r="X221" t="s">
        <v>29</v>
      </c>
      <c r="Y221" t="s">
        <v>59</v>
      </c>
    </row>
    <row r="222" spans="1:25" x14ac:dyDescent="0.35">
      <c r="A222" t="str">
        <f>_xlfn.IFNA(VLOOKUP(laptop_lookup!A221,laptop_lookup!A:B,2,FALSE), "Not Found")</f>
        <v>Acer</v>
      </c>
      <c r="B222" t="s">
        <v>132</v>
      </c>
      <c r="C222" t="s">
        <v>37</v>
      </c>
      <c r="D222" s="3">
        <v>15.6</v>
      </c>
      <c r="E222">
        <v>8</v>
      </c>
      <c r="F222" t="s">
        <v>106</v>
      </c>
      <c r="G222">
        <v>2.2000000000000002</v>
      </c>
      <c r="H222">
        <v>677.35</v>
      </c>
      <c r="I222" t="s">
        <v>39</v>
      </c>
      <c r="J222">
        <v>1920</v>
      </c>
      <c r="K222">
        <v>1080</v>
      </c>
      <c r="L222">
        <f>Table1[[#This Row],[ScreenW]]*Table1[[#This Row],[ScreenH]]</f>
        <v>2073600</v>
      </c>
      <c r="M222" t="s">
        <v>27</v>
      </c>
      <c r="N222">
        <f>IF(Table1[[#This Row],[Touchscreen]]="No",0,1)</f>
        <v>0</v>
      </c>
      <c r="O222" t="s">
        <v>27</v>
      </c>
      <c r="P222" t="s">
        <v>27</v>
      </c>
      <c r="Q222" t="s">
        <v>29</v>
      </c>
      <c r="R222">
        <v>1.6</v>
      </c>
      <c r="S222" t="s">
        <v>58</v>
      </c>
      <c r="T222">
        <v>256</v>
      </c>
      <c r="U222">
        <v>0</v>
      </c>
      <c r="V222" t="s">
        <v>31</v>
      </c>
      <c r="W222" t="s">
        <v>27</v>
      </c>
      <c r="X222" t="s">
        <v>43</v>
      </c>
      <c r="Y222" t="s">
        <v>133</v>
      </c>
    </row>
    <row r="223" spans="1:25" x14ac:dyDescent="0.35">
      <c r="A223" t="str">
        <f>_xlfn.IFNA(VLOOKUP(laptop_lookup!A222,laptop_lookup!A:B,2,FALSE), "Not Found")</f>
        <v>Dell</v>
      </c>
      <c r="B223" t="s">
        <v>221</v>
      </c>
      <c r="C223" t="s">
        <v>86</v>
      </c>
      <c r="D223" s="3">
        <v>14</v>
      </c>
      <c r="E223">
        <v>8</v>
      </c>
      <c r="F223" t="s">
        <v>47</v>
      </c>
      <c r="G223">
        <v>1.74</v>
      </c>
      <c r="H223">
        <v>899</v>
      </c>
      <c r="I223" t="s">
        <v>39</v>
      </c>
      <c r="J223">
        <v>1920</v>
      </c>
      <c r="K223">
        <v>1080</v>
      </c>
      <c r="L223">
        <f>Table1[[#This Row],[ScreenW]]*Table1[[#This Row],[ScreenH]]</f>
        <v>2073600</v>
      </c>
      <c r="M223" t="s">
        <v>27</v>
      </c>
      <c r="N223">
        <f>IF(Table1[[#This Row],[Touchscreen]]="No",0,1)</f>
        <v>0</v>
      </c>
      <c r="O223" t="s">
        <v>28</v>
      </c>
      <c r="P223" t="s">
        <v>27</v>
      </c>
      <c r="Q223" t="s">
        <v>29</v>
      </c>
      <c r="R223">
        <v>1.6</v>
      </c>
      <c r="S223" t="s">
        <v>58</v>
      </c>
      <c r="T223">
        <v>256</v>
      </c>
      <c r="U223">
        <v>0</v>
      </c>
      <c r="V223" t="s">
        <v>31</v>
      </c>
      <c r="W223" t="s">
        <v>27</v>
      </c>
      <c r="X223" t="s">
        <v>29</v>
      </c>
      <c r="Y223" t="s">
        <v>59</v>
      </c>
    </row>
    <row r="224" spans="1:25" x14ac:dyDescent="0.35">
      <c r="A224" t="str">
        <f>_xlfn.IFNA(VLOOKUP(laptop_lookup!A223,laptop_lookup!A:B,2,FALSE), "Not Found")</f>
        <v>Dell</v>
      </c>
      <c r="B224" t="s">
        <v>261</v>
      </c>
      <c r="C224" t="s">
        <v>24</v>
      </c>
      <c r="D224" s="3">
        <v>13.3</v>
      </c>
      <c r="E224">
        <v>8</v>
      </c>
      <c r="F224" t="s">
        <v>47</v>
      </c>
      <c r="G224">
        <v>1.2</v>
      </c>
      <c r="H224">
        <v>1363</v>
      </c>
      <c r="I224" t="s">
        <v>39</v>
      </c>
      <c r="J224">
        <v>1920</v>
      </c>
      <c r="K224">
        <v>1080</v>
      </c>
      <c r="L224">
        <f>Table1[[#This Row],[ScreenW]]*Table1[[#This Row],[ScreenH]]</f>
        <v>2073600</v>
      </c>
      <c r="M224" t="s">
        <v>27</v>
      </c>
      <c r="N224">
        <f>IF(Table1[[#This Row],[Touchscreen]]="No",0,1)</f>
        <v>0</v>
      </c>
      <c r="O224" t="s">
        <v>27</v>
      </c>
      <c r="P224" t="s">
        <v>27</v>
      </c>
      <c r="Q224" t="s">
        <v>29</v>
      </c>
      <c r="R224">
        <v>2.5</v>
      </c>
      <c r="S224" t="s">
        <v>262</v>
      </c>
      <c r="T224">
        <v>256</v>
      </c>
      <c r="U224">
        <v>0</v>
      </c>
      <c r="V224" t="s">
        <v>31</v>
      </c>
      <c r="W224" t="s">
        <v>27</v>
      </c>
      <c r="X224" t="s">
        <v>29</v>
      </c>
      <c r="Y224" t="s">
        <v>61</v>
      </c>
    </row>
    <row r="225" spans="1:25" x14ac:dyDescent="0.35">
      <c r="A225" t="str">
        <f>_xlfn.IFNA(VLOOKUP(laptop_lookup!A224,laptop_lookup!A:B,2,FALSE), "Not Found")</f>
        <v>Dell</v>
      </c>
      <c r="B225" t="s">
        <v>109</v>
      </c>
      <c r="C225" t="s">
        <v>37</v>
      </c>
      <c r="D225" s="3">
        <v>15.6</v>
      </c>
      <c r="E225">
        <v>8</v>
      </c>
      <c r="F225" t="s">
        <v>47</v>
      </c>
      <c r="G225">
        <v>2.1</v>
      </c>
      <c r="H225">
        <v>794</v>
      </c>
      <c r="I225" t="s">
        <v>39</v>
      </c>
      <c r="J225">
        <v>1920</v>
      </c>
      <c r="K225">
        <v>1080</v>
      </c>
      <c r="L225">
        <f>Table1[[#This Row],[ScreenW]]*Table1[[#This Row],[ScreenH]]</f>
        <v>2073600</v>
      </c>
      <c r="M225" t="s">
        <v>27</v>
      </c>
      <c r="N225">
        <f>IF(Table1[[#This Row],[Touchscreen]]="No",0,1)</f>
        <v>0</v>
      </c>
      <c r="O225" t="s">
        <v>27</v>
      </c>
      <c r="P225" t="s">
        <v>27</v>
      </c>
      <c r="Q225" t="s">
        <v>29</v>
      </c>
      <c r="R225">
        <v>1.6</v>
      </c>
      <c r="S225" t="s">
        <v>58</v>
      </c>
      <c r="T225">
        <v>1024</v>
      </c>
      <c r="U225">
        <v>0</v>
      </c>
      <c r="V225" t="s">
        <v>49</v>
      </c>
      <c r="W225" t="s">
        <v>27</v>
      </c>
      <c r="X225" t="s">
        <v>29</v>
      </c>
      <c r="Y225" t="s">
        <v>59</v>
      </c>
    </row>
    <row r="226" spans="1:25" x14ac:dyDescent="0.35">
      <c r="A226" t="str">
        <f>_xlfn.IFNA(VLOOKUP(laptop_lookup!A225,laptop_lookup!A:B,2,FALSE), "Not Found")</f>
        <v>Dell</v>
      </c>
      <c r="B226" t="s">
        <v>263</v>
      </c>
      <c r="C226" t="s">
        <v>79</v>
      </c>
      <c r="D226" s="3">
        <v>17.3</v>
      </c>
      <c r="E226">
        <v>16</v>
      </c>
      <c r="F226" t="s">
        <v>47</v>
      </c>
      <c r="G226">
        <v>4.42</v>
      </c>
      <c r="H226">
        <v>2456.34</v>
      </c>
      <c r="I226" t="s">
        <v>39</v>
      </c>
      <c r="J226">
        <v>1920</v>
      </c>
      <c r="K226">
        <v>1080</v>
      </c>
      <c r="L226">
        <f>Table1[[#This Row],[ScreenW]]*Table1[[#This Row],[ScreenH]]</f>
        <v>2073600</v>
      </c>
      <c r="M226" t="s">
        <v>27</v>
      </c>
      <c r="N226">
        <f>IF(Table1[[#This Row],[Touchscreen]]="No",0,1)</f>
        <v>0</v>
      </c>
      <c r="O226" t="s">
        <v>28</v>
      </c>
      <c r="P226" t="s">
        <v>27</v>
      </c>
      <c r="Q226" t="s">
        <v>29</v>
      </c>
      <c r="R226">
        <v>2.8</v>
      </c>
      <c r="S226" t="s">
        <v>113</v>
      </c>
      <c r="T226">
        <v>256</v>
      </c>
      <c r="U226">
        <v>1024</v>
      </c>
      <c r="V226" t="s">
        <v>31</v>
      </c>
      <c r="W226" t="s">
        <v>49</v>
      </c>
      <c r="X226" t="s">
        <v>55</v>
      </c>
      <c r="Y226" t="s">
        <v>114</v>
      </c>
    </row>
    <row r="227" spans="1:25" x14ac:dyDescent="0.35">
      <c r="A227" t="str">
        <f>_xlfn.IFNA(VLOOKUP(laptop_lookup!A226,laptop_lookup!A:B,2,FALSE), "Not Found")</f>
        <v>Dell</v>
      </c>
      <c r="B227" t="s">
        <v>250</v>
      </c>
      <c r="C227" t="s">
        <v>37</v>
      </c>
      <c r="D227" s="3">
        <v>15.6</v>
      </c>
      <c r="E227">
        <v>8</v>
      </c>
      <c r="F227" t="s">
        <v>47</v>
      </c>
      <c r="G227">
        <v>2.2000000000000002</v>
      </c>
      <c r="H227">
        <v>832</v>
      </c>
      <c r="I227" t="s">
        <v>39</v>
      </c>
      <c r="J227">
        <v>1920</v>
      </c>
      <c r="K227">
        <v>1080</v>
      </c>
      <c r="L227">
        <f>Table1[[#This Row],[ScreenW]]*Table1[[#This Row],[ScreenH]]</f>
        <v>2073600</v>
      </c>
      <c r="M227" t="s">
        <v>27</v>
      </c>
      <c r="N227">
        <f>IF(Table1[[#This Row],[Touchscreen]]="No",0,1)</f>
        <v>0</v>
      </c>
      <c r="O227" t="s">
        <v>27</v>
      </c>
      <c r="P227" t="s">
        <v>27</v>
      </c>
      <c r="Q227" t="s">
        <v>29</v>
      </c>
      <c r="R227">
        <v>2.7</v>
      </c>
      <c r="S227" t="s">
        <v>68</v>
      </c>
      <c r="T227">
        <v>256</v>
      </c>
      <c r="U227">
        <v>0</v>
      </c>
      <c r="V227" t="s">
        <v>31</v>
      </c>
      <c r="W227" t="s">
        <v>27</v>
      </c>
      <c r="X227" t="s">
        <v>55</v>
      </c>
      <c r="Y227" t="s">
        <v>72</v>
      </c>
    </row>
    <row r="228" spans="1:25" x14ac:dyDescent="0.35">
      <c r="A228" t="str">
        <f>_xlfn.IFNA(VLOOKUP(laptop_lookup!A227,laptop_lookup!A:B,2,FALSE), "Not Found")</f>
        <v>Dell</v>
      </c>
      <c r="B228" t="s">
        <v>193</v>
      </c>
      <c r="C228" t="s">
        <v>37</v>
      </c>
      <c r="D228" s="3">
        <v>15.6</v>
      </c>
      <c r="E228">
        <v>16</v>
      </c>
      <c r="F228" t="s">
        <v>47</v>
      </c>
      <c r="G228">
        <v>2.2999999999999998</v>
      </c>
      <c r="H228">
        <v>859.01</v>
      </c>
      <c r="I228" t="s">
        <v>39</v>
      </c>
      <c r="J228">
        <v>1920</v>
      </c>
      <c r="K228">
        <v>1080</v>
      </c>
      <c r="L228">
        <f>Table1[[#This Row],[ScreenW]]*Table1[[#This Row],[ScreenH]]</f>
        <v>2073600</v>
      </c>
      <c r="M228" t="s">
        <v>28</v>
      </c>
      <c r="N228">
        <f>IF(Table1[[#This Row],[Touchscreen]]="No",0,1)</f>
        <v>1</v>
      </c>
      <c r="O228" t="s">
        <v>27</v>
      </c>
      <c r="P228" t="s">
        <v>27</v>
      </c>
      <c r="Q228" t="s">
        <v>29</v>
      </c>
      <c r="R228">
        <v>2.7</v>
      </c>
      <c r="S228" t="s">
        <v>68</v>
      </c>
      <c r="T228">
        <v>1024</v>
      </c>
      <c r="U228">
        <v>0</v>
      </c>
      <c r="V228" t="s">
        <v>49</v>
      </c>
      <c r="W228" t="s">
        <v>27</v>
      </c>
      <c r="X228" t="s">
        <v>43</v>
      </c>
      <c r="Y228" t="s">
        <v>194</v>
      </c>
    </row>
    <row r="229" spans="1:25" x14ac:dyDescent="0.35">
      <c r="A229" t="str">
        <f>_xlfn.IFNA(VLOOKUP(laptop_lookup!A228,laptop_lookup!A:B,2,FALSE), "Not Found")</f>
        <v>Dell</v>
      </c>
      <c r="B229" t="s">
        <v>264</v>
      </c>
      <c r="C229" t="s">
        <v>37</v>
      </c>
      <c r="D229" s="3">
        <v>15.6</v>
      </c>
      <c r="E229">
        <v>8</v>
      </c>
      <c r="F229" t="s">
        <v>47</v>
      </c>
      <c r="G229">
        <v>2</v>
      </c>
      <c r="H229">
        <v>769</v>
      </c>
      <c r="I229" t="s">
        <v>39</v>
      </c>
      <c r="J229">
        <v>1920</v>
      </c>
      <c r="K229">
        <v>1080</v>
      </c>
      <c r="L229">
        <f>Table1[[#This Row],[ScreenW]]*Table1[[#This Row],[ScreenH]]</f>
        <v>2073600</v>
      </c>
      <c r="M229" t="s">
        <v>27</v>
      </c>
      <c r="N229">
        <f>IF(Table1[[#This Row],[Touchscreen]]="No",0,1)</f>
        <v>0</v>
      </c>
      <c r="O229" t="s">
        <v>27</v>
      </c>
      <c r="P229" t="s">
        <v>27</v>
      </c>
      <c r="Q229" t="s">
        <v>29</v>
      </c>
      <c r="R229">
        <v>2.5</v>
      </c>
      <c r="S229" t="s">
        <v>40</v>
      </c>
      <c r="T229">
        <v>256</v>
      </c>
      <c r="U229">
        <v>0</v>
      </c>
      <c r="V229" t="s">
        <v>31</v>
      </c>
      <c r="W229" t="s">
        <v>27</v>
      </c>
      <c r="X229" t="s">
        <v>55</v>
      </c>
      <c r="Y229" t="s">
        <v>265</v>
      </c>
    </row>
    <row r="230" spans="1:25" x14ac:dyDescent="0.35">
      <c r="A230" t="str">
        <f>_xlfn.IFNA(VLOOKUP(laptop_lookup!A229,laptop_lookup!A:B,2,FALSE), "Not Found")</f>
        <v>Dell</v>
      </c>
      <c r="B230" t="s">
        <v>266</v>
      </c>
      <c r="C230" t="s">
        <v>37</v>
      </c>
      <c r="D230" s="3">
        <v>17.3</v>
      </c>
      <c r="E230">
        <v>8</v>
      </c>
      <c r="F230" t="s">
        <v>47</v>
      </c>
      <c r="G230">
        <v>2.69</v>
      </c>
      <c r="H230">
        <v>891</v>
      </c>
      <c r="I230" t="s">
        <v>39</v>
      </c>
      <c r="J230">
        <v>1920</v>
      </c>
      <c r="K230">
        <v>1080</v>
      </c>
      <c r="L230">
        <f>Table1[[#This Row],[ScreenW]]*Table1[[#This Row],[ScreenH]]</f>
        <v>2073600</v>
      </c>
      <c r="M230" t="s">
        <v>27</v>
      </c>
      <c r="N230">
        <f>IF(Table1[[#This Row],[Touchscreen]]="No",0,1)</f>
        <v>0</v>
      </c>
      <c r="O230" t="s">
        <v>27</v>
      </c>
      <c r="P230" t="s">
        <v>27</v>
      </c>
      <c r="Q230" t="s">
        <v>29</v>
      </c>
      <c r="R230">
        <v>2.5</v>
      </c>
      <c r="S230" t="s">
        <v>40</v>
      </c>
      <c r="T230">
        <v>256</v>
      </c>
      <c r="U230">
        <v>500</v>
      </c>
      <c r="V230" t="s">
        <v>31</v>
      </c>
      <c r="W230" t="s">
        <v>49</v>
      </c>
      <c r="X230" t="s">
        <v>55</v>
      </c>
      <c r="Y230" t="s">
        <v>267</v>
      </c>
    </row>
    <row r="231" spans="1:25" x14ac:dyDescent="0.35">
      <c r="A231" t="str">
        <f>_xlfn.IFNA(VLOOKUP(laptop_lookup!A230,laptop_lookup!A:B,2,FALSE), "Not Found")</f>
        <v>Dell</v>
      </c>
      <c r="B231" t="s">
        <v>268</v>
      </c>
      <c r="C231" t="s">
        <v>37</v>
      </c>
      <c r="D231" s="3">
        <v>15.6</v>
      </c>
      <c r="E231">
        <v>8</v>
      </c>
      <c r="F231" t="s">
        <v>47</v>
      </c>
      <c r="G231">
        <v>1.9</v>
      </c>
      <c r="H231">
        <v>1269</v>
      </c>
      <c r="I231" t="s">
        <v>39</v>
      </c>
      <c r="J231">
        <v>1920</v>
      </c>
      <c r="K231">
        <v>1080</v>
      </c>
      <c r="L231">
        <f>Table1[[#This Row],[ScreenW]]*Table1[[#This Row],[ScreenH]]</f>
        <v>2073600</v>
      </c>
      <c r="M231" t="s">
        <v>27</v>
      </c>
      <c r="N231">
        <f>IF(Table1[[#This Row],[Touchscreen]]="No",0,1)</f>
        <v>0</v>
      </c>
      <c r="O231" t="s">
        <v>27</v>
      </c>
      <c r="P231" t="s">
        <v>27</v>
      </c>
      <c r="Q231" t="s">
        <v>29</v>
      </c>
      <c r="R231">
        <v>2.7</v>
      </c>
      <c r="S231" t="s">
        <v>68</v>
      </c>
      <c r="T231">
        <v>1024</v>
      </c>
      <c r="U231">
        <v>0</v>
      </c>
      <c r="V231" t="s">
        <v>49</v>
      </c>
      <c r="W231" t="s">
        <v>27</v>
      </c>
      <c r="X231" t="s">
        <v>43</v>
      </c>
      <c r="Y231" t="s">
        <v>269</v>
      </c>
    </row>
    <row r="232" spans="1:25" x14ac:dyDescent="0.35">
      <c r="A232" t="str">
        <f>_xlfn.IFNA(VLOOKUP(laptop_lookup!A231,laptop_lookup!A:B,2,FALSE), "Not Found")</f>
        <v>Dell</v>
      </c>
      <c r="B232" t="s">
        <v>270</v>
      </c>
      <c r="C232" t="s">
        <v>37</v>
      </c>
      <c r="D232" s="3">
        <v>15.6</v>
      </c>
      <c r="E232">
        <v>4</v>
      </c>
      <c r="F232" t="s">
        <v>47</v>
      </c>
      <c r="G232">
        <v>2.37</v>
      </c>
      <c r="H232">
        <v>398.99</v>
      </c>
      <c r="I232" t="s">
        <v>26</v>
      </c>
      <c r="J232">
        <v>1366</v>
      </c>
      <c r="K232">
        <v>768</v>
      </c>
      <c r="L232">
        <f>Table1[[#This Row],[ScreenW]]*Table1[[#This Row],[ScreenH]]</f>
        <v>1049088</v>
      </c>
      <c r="M232" t="s">
        <v>27</v>
      </c>
      <c r="N232">
        <f>IF(Table1[[#This Row],[Touchscreen]]="No",0,1)</f>
        <v>0</v>
      </c>
      <c r="O232" t="s">
        <v>27</v>
      </c>
      <c r="P232" t="s">
        <v>27</v>
      </c>
      <c r="Q232" t="s">
        <v>29</v>
      </c>
      <c r="R232">
        <v>2.4</v>
      </c>
      <c r="S232" t="s">
        <v>71</v>
      </c>
      <c r="T232">
        <v>1024</v>
      </c>
      <c r="U232">
        <v>0</v>
      </c>
      <c r="V232" t="s">
        <v>49</v>
      </c>
      <c r="W232" t="s">
        <v>27</v>
      </c>
      <c r="X232" t="s">
        <v>29</v>
      </c>
      <c r="Y232" t="s">
        <v>41</v>
      </c>
    </row>
    <row r="233" spans="1:25" x14ac:dyDescent="0.35">
      <c r="A233" t="str">
        <f>_xlfn.IFNA(VLOOKUP(laptop_lookup!A232,laptop_lookup!A:B,2,FALSE), "Not Found")</f>
        <v>Dell</v>
      </c>
      <c r="B233" t="s">
        <v>271</v>
      </c>
      <c r="C233" t="s">
        <v>37</v>
      </c>
      <c r="D233" s="3">
        <v>15.6</v>
      </c>
      <c r="E233">
        <v>4</v>
      </c>
      <c r="F233" t="s">
        <v>47</v>
      </c>
      <c r="G233">
        <v>2.1</v>
      </c>
      <c r="H233">
        <v>330</v>
      </c>
      <c r="I233" t="s">
        <v>26</v>
      </c>
      <c r="J233">
        <v>1366</v>
      </c>
      <c r="K233">
        <v>768</v>
      </c>
      <c r="L233">
        <f>Table1[[#This Row],[ScreenW]]*Table1[[#This Row],[ScreenH]]</f>
        <v>1049088</v>
      </c>
      <c r="M233" t="s">
        <v>27</v>
      </c>
      <c r="N233">
        <f>IF(Table1[[#This Row],[Touchscreen]]="No",0,1)</f>
        <v>0</v>
      </c>
      <c r="O233" t="s">
        <v>27</v>
      </c>
      <c r="P233" t="s">
        <v>27</v>
      </c>
      <c r="Q233" t="s">
        <v>43</v>
      </c>
      <c r="R233">
        <v>1.5</v>
      </c>
      <c r="S233" t="s">
        <v>272</v>
      </c>
      <c r="T233">
        <v>500</v>
      </c>
      <c r="U233">
        <v>0</v>
      </c>
      <c r="V233" t="s">
        <v>49</v>
      </c>
      <c r="W233" t="s">
        <v>27</v>
      </c>
      <c r="X233" t="s">
        <v>43</v>
      </c>
      <c r="Y233" t="s">
        <v>84</v>
      </c>
    </row>
    <row r="234" spans="1:25" x14ac:dyDescent="0.35">
      <c r="A234" t="str">
        <f>_xlfn.IFNA(VLOOKUP(laptop_lookup!A233,laptop_lookup!A:B,2,FALSE), "Not Found")</f>
        <v>Dell</v>
      </c>
      <c r="B234" t="s">
        <v>251</v>
      </c>
      <c r="C234" t="s">
        <v>79</v>
      </c>
      <c r="D234" s="3">
        <v>15.6</v>
      </c>
      <c r="E234">
        <v>16</v>
      </c>
      <c r="F234" t="s">
        <v>47</v>
      </c>
      <c r="G234">
        <v>3.2</v>
      </c>
      <c r="H234">
        <v>1499</v>
      </c>
      <c r="I234" t="s">
        <v>39</v>
      </c>
      <c r="J234">
        <v>1920</v>
      </c>
      <c r="K234">
        <v>1080</v>
      </c>
      <c r="L234">
        <f>Table1[[#This Row],[ScreenW]]*Table1[[#This Row],[ScreenH]]</f>
        <v>2073600</v>
      </c>
      <c r="M234" t="s">
        <v>27</v>
      </c>
      <c r="N234">
        <f>IF(Table1[[#This Row],[Touchscreen]]="No",0,1)</f>
        <v>0</v>
      </c>
      <c r="O234" t="s">
        <v>28</v>
      </c>
      <c r="P234" t="s">
        <v>27</v>
      </c>
      <c r="Q234" t="s">
        <v>29</v>
      </c>
      <c r="R234">
        <v>2.8</v>
      </c>
      <c r="S234" t="s">
        <v>113</v>
      </c>
      <c r="T234">
        <v>256</v>
      </c>
      <c r="U234">
        <v>1024</v>
      </c>
      <c r="V234" t="s">
        <v>31</v>
      </c>
      <c r="W234" t="s">
        <v>49</v>
      </c>
      <c r="X234" t="s">
        <v>55</v>
      </c>
      <c r="Y234" t="s">
        <v>114</v>
      </c>
    </row>
    <row r="235" spans="1:25" x14ac:dyDescent="0.35">
      <c r="A235" t="str">
        <f>_xlfn.IFNA(VLOOKUP(laptop_lookup!A234,laptop_lookup!A:B,2,FALSE), "Not Found")</f>
        <v>Dell</v>
      </c>
      <c r="B235" t="s">
        <v>273</v>
      </c>
      <c r="C235" t="s">
        <v>37</v>
      </c>
      <c r="D235" s="3">
        <v>14</v>
      </c>
      <c r="E235">
        <v>8</v>
      </c>
      <c r="F235" t="s">
        <v>47</v>
      </c>
      <c r="G235">
        <v>1.6</v>
      </c>
      <c r="H235">
        <v>859</v>
      </c>
      <c r="I235" t="s">
        <v>39</v>
      </c>
      <c r="J235">
        <v>1920</v>
      </c>
      <c r="K235">
        <v>1080</v>
      </c>
      <c r="L235">
        <f>Table1[[#This Row],[ScreenW]]*Table1[[#This Row],[ScreenH]]</f>
        <v>2073600</v>
      </c>
      <c r="M235" t="s">
        <v>27</v>
      </c>
      <c r="N235">
        <f>IF(Table1[[#This Row],[Touchscreen]]="No",0,1)</f>
        <v>0</v>
      </c>
      <c r="O235" t="s">
        <v>27</v>
      </c>
      <c r="P235" t="s">
        <v>27</v>
      </c>
      <c r="Q235" t="s">
        <v>29</v>
      </c>
      <c r="R235">
        <v>2.5</v>
      </c>
      <c r="S235" t="s">
        <v>40</v>
      </c>
      <c r="T235">
        <v>256</v>
      </c>
      <c r="U235">
        <v>0</v>
      </c>
      <c r="V235" t="s">
        <v>31</v>
      </c>
      <c r="W235" t="s">
        <v>27</v>
      </c>
      <c r="X235" t="s">
        <v>29</v>
      </c>
      <c r="Y235" t="s">
        <v>41</v>
      </c>
    </row>
    <row r="236" spans="1:25" x14ac:dyDescent="0.35">
      <c r="A236" t="str">
        <f>_xlfn.IFNA(VLOOKUP(laptop_lookup!A235,laptop_lookup!A:B,2,FALSE), "Not Found")</f>
        <v>Dell</v>
      </c>
      <c r="B236" t="s">
        <v>274</v>
      </c>
      <c r="C236" t="s">
        <v>86</v>
      </c>
      <c r="D236" s="3">
        <v>13.3</v>
      </c>
      <c r="E236">
        <v>8</v>
      </c>
      <c r="F236" t="s">
        <v>47</v>
      </c>
      <c r="G236">
        <v>1.6</v>
      </c>
      <c r="H236">
        <v>689</v>
      </c>
      <c r="I236" t="s">
        <v>39</v>
      </c>
      <c r="J236">
        <v>1920</v>
      </c>
      <c r="K236">
        <v>1080</v>
      </c>
      <c r="L236">
        <f>Table1[[#This Row],[ScreenW]]*Table1[[#This Row],[ScreenH]]</f>
        <v>2073600</v>
      </c>
      <c r="M236" t="s">
        <v>28</v>
      </c>
      <c r="N236">
        <f>IF(Table1[[#This Row],[Touchscreen]]="No",0,1)</f>
        <v>1</v>
      </c>
      <c r="O236" t="s">
        <v>28</v>
      </c>
      <c r="P236" t="s">
        <v>27</v>
      </c>
      <c r="Q236" t="s">
        <v>29</v>
      </c>
      <c r="R236">
        <v>2.2999999999999998</v>
      </c>
      <c r="S236" t="s">
        <v>204</v>
      </c>
      <c r="T236">
        <v>256</v>
      </c>
      <c r="U236">
        <v>0</v>
      </c>
      <c r="V236" t="s">
        <v>31</v>
      </c>
      <c r="W236" t="s">
        <v>27</v>
      </c>
      <c r="X236" t="s">
        <v>29</v>
      </c>
      <c r="Y236" t="s">
        <v>61</v>
      </c>
    </row>
    <row r="237" spans="1:25" x14ac:dyDescent="0.35">
      <c r="A237" t="str">
        <f>_xlfn.IFNA(VLOOKUP(laptop_lookup!A236,laptop_lookup!A:B,2,FALSE), "Not Found")</f>
        <v>Dell</v>
      </c>
      <c r="B237" t="s">
        <v>193</v>
      </c>
      <c r="C237" t="s">
        <v>37</v>
      </c>
      <c r="D237" s="3">
        <v>15.6</v>
      </c>
      <c r="E237">
        <v>16</v>
      </c>
      <c r="F237" t="s">
        <v>106</v>
      </c>
      <c r="G237">
        <v>2.36</v>
      </c>
      <c r="H237">
        <v>899</v>
      </c>
      <c r="I237" t="s">
        <v>39</v>
      </c>
      <c r="J237">
        <v>1920</v>
      </c>
      <c r="K237">
        <v>1080</v>
      </c>
      <c r="L237">
        <f>Table1[[#This Row],[ScreenW]]*Table1[[#This Row],[ScreenH]]</f>
        <v>2073600</v>
      </c>
      <c r="M237" t="s">
        <v>27</v>
      </c>
      <c r="N237">
        <f>IF(Table1[[#This Row],[Touchscreen]]="No",0,1)</f>
        <v>0</v>
      </c>
      <c r="O237" t="s">
        <v>27</v>
      </c>
      <c r="P237" t="s">
        <v>27</v>
      </c>
      <c r="Q237" t="s">
        <v>29</v>
      </c>
      <c r="R237">
        <v>2.7</v>
      </c>
      <c r="S237" t="s">
        <v>68</v>
      </c>
      <c r="T237">
        <v>256</v>
      </c>
      <c r="U237">
        <v>0</v>
      </c>
      <c r="V237" t="s">
        <v>31</v>
      </c>
      <c r="W237" t="s">
        <v>27</v>
      </c>
      <c r="X237" t="s">
        <v>43</v>
      </c>
      <c r="Y237" t="s">
        <v>194</v>
      </c>
    </row>
    <row r="238" spans="1:25" x14ac:dyDescent="0.35">
      <c r="A238" t="str">
        <f>_xlfn.IFNA(VLOOKUP(laptop_lookup!A237,laptop_lookup!A:B,2,FALSE), "Not Found")</f>
        <v>Dell</v>
      </c>
      <c r="B238" t="s">
        <v>212</v>
      </c>
      <c r="C238" t="s">
        <v>37</v>
      </c>
      <c r="D238" s="3">
        <v>15.6</v>
      </c>
      <c r="E238">
        <v>4</v>
      </c>
      <c r="F238" t="s">
        <v>106</v>
      </c>
      <c r="G238">
        <v>2.1</v>
      </c>
      <c r="H238">
        <v>390</v>
      </c>
      <c r="I238" t="s">
        <v>26</v>
      </c>
      <c r="J238">
        <v>1366</v>
      </c>
      <c r="K238">
        <v>768</v>
      </c>
      <c r="L238">
        <f>Table1[[#This Row],[ScreenW]]*Table1[[#This Row],[ScreenH]]</f>
        <v>1049088</v>
      </c>
      <c r="M238" t="s">
        <v>27</v>
      </c>
      <c r="N238">
        <f>IF(Table1[[#This Row],[Touchscreen]]="No",0,1)</f>
        <v>0</v>
      </c>
      <c r="O238" t="s">
        <v>27</v>
      </c>
      <c r="P238" t="s">
        <v>27</v>
      </c>
      <c r="Q238" t="s">
        <v>29</v>
      </c>
      <c r="R238">
        <v>2</v>
      </c>
      <c r="S238" t="s">
        <v>60</v>
      </c>
      <c r="T238">
        <v>1024</v>
      </c>
      <c r="U238">
        <v>0</v>
      </c>
      <c r="V238" t="s">
        <v>49</v>
      </c>
      <c r="W238" t="s">
        <v>27</v>
      </c>
      <c r="X238" t="s">
        <v>29</v>
      </c>
      <c r="Y238" t="s">
        <v>61</v>
      </c>
    </row>
    <row r="239" spans="1:25" x14ac:dyDescent="0.35">
      <c r="A239" t="str">
        <f>_xlfn.IFNA(VLOOKUP(laptop_lookup!A238,laptop_lookup!A:B,2,FALSE), "Not Found")</f>
        <v>Dell</v>
      </c>
      <c r="B239" t="s">
        <v>275</v>
      </c>
      <c r="C239" t="s">
        <v>37</v>
      </c>
      <c r="D239" s="3">
        <v>15.6</v>
      </c>
      <c r="E239">
        <v>4</v>
      </c>
      <c r="F239" t="s">
        <v>47</v>
      </c>
      <c r="G239">
        <v>2.2000000000000002</v>
      </c>
      <c r="H239">
        <v>575</v>
      </c>
      <c r="I239" t="s">
        <v>39</v>
      </c>
      <c r="J239">
        <v>1920</v>
      </c>
      <c r="K239">
        <v>1080</v>
      </c>
      <c r="L239">
        <f>Table1[[#This Row],[ScreenW]]*Table1[[#This Row],[ScreenH]]</f>
        <v>2073600</v>
      </c>
      <c r="M239" t="s">
        <v>27</v>
      </c>
      <c r="N239">
        <f>IF(Table1[[#This Row],[Touchscreen]]="No",0,1)</f>
        <v>0</v>
      </c>
      <c r="O239" t="s">
        <v>27</v>
      </c>
      <c r="P239" t="s">
        <v>27</v>
      </c>
      <c r="Q239" t="s">
        <v>43</v>
      </c>
      <c r="R239">
        <v>2.5</v>
      </c>
      <c r="S239" t="s">
        <v>276</v>
      </c>
      <c r="T239">
        <v>128</v>
      </c>
      <c r="U239">
        <v>1024</v>
      </c>
      <c r="V239" t="s">
        <v>31</v>
      </c>
      <c r="W239" t="s">
        <v>49</v>
      </c>
      <c r="X239" t="s">
        <v>43</v>
      </c>
      <c r="Y239" t="s">
        <v>64</v>
      </c>
    </row>
    <row r="240" spans="1:25" x14ac:dyDescent="0.35">
      <c r="A240" t="str">
        <f>_xlfn.IFNA(VLOOKUP(laptop_lookup!A239,laptop_lookup!A:B,2,FALSE), "Not Found")</f>
        <v>Dell</v>
      </c>
      <c r="B240" t="s">
        <v>277</v>
      </c>
      <c r="C240" t="s">
        <v>79</v>
      </c>
      <c r="D240" s="3">
        <v>17.3</v>
      </c>
      <c r="E240">
        <v>32</v>
      </c>
      <c r="F240" t="s">
        <v>47</v>
      </c>
      <c r="G240">
        <v>4.7</v>
      </c>
      <c r="H240">
        <v>3890</v>
      </c>
      <c r="I240" t="s">
        <v>39</v>
      </c>
      <c r="J240">
        <v>1920</v>
      </c>
      <c r="K240">
        <v>1080</v>
      </c>
      <c r="L240">
        <f>Table1[[#This Row],[ScreenW]]*Table1[[#This Row],[ScreenH]]</f>
        <v>2073600</v>
      </c>
      <c r="M240" t="s">
        <v>27</v>
      </c>
      <c r="N240">
        <f>IF(Table1[[#This Row],[Touchscreen]]="No",0,1)</f>
        <v>0</v>
      </c>
      <c r="O240" t="s">
        <v>27</v>
      </c>
      <c r="P240" t="s">
        <v>27</v>
      </c>
      <c r="Q240" t="s">
        <v>29</v>
      </c>
      <c r="R240">
        <v>2.9</v>
      </c>
      <c r="S240" t="s">
        <v>246</v>
      </c>
      <c r="T240">
        <v>512</v>
      </c>
      <c r="U240">
        <v>1024</v>
      </c>
      <c r="V240" t="s">
        <v>31</v>
      </c>
      <c r="W240" t="s">
        <v>49</v>
      </c>
      <c r="X240" t="s">
        <v>55</v>
      </c>
      <c r="Y240" t="s">
        <v>247</v>
      </c>
    </row>
    <row r="241" spans="1:25" x14ac:dyDescent="0.35">
      <c r="A241" t="str">
        <f>_xlfn.IFNA(VLOOKUP(laptop_lookup!A240,laptop_lookup!A:B,2,FALSE), "Not Found")</f>
        <v>Dell</v>
      </c>
      <c r="B241" t="s">
        <v>278</v>
      </c>
      <c r="C241" t="s">
        <v>79</v>
      </c>
      <c r="D241" s="3">
        <v>15.6</v>
      </c>
      <c r="E241">
        <v>8</v>
      </c>
      <c r="F241" t="s">
        <v>47</v>
      </c>
      <c r="G241">
        <v>2.5</v>
      </c>
      <c r="H241">
        <v>846</v>
      </c>
      <c r="I241" t="s">
        <v>39</v>
      </c>
      <c r="J241">
        <v>1920</v>
      </c>
      <c r="K241">
        <v>1080</v>
      </c>
      <c r="L241">
        <f>Table1[[#This Row],[ScreenW]]*Table1[[#This Row],[ScreenH]]</f>
        <v>2073600</v>
      </c>
      <c r="M241" t="s">
        <v>27</v>
      </c>
      <c r="N241">
        <f>IF(Table1[[#This Row],[Touchscreen]]="No",0,1)</f>
        <v>0</v>
      </c>
      <c r="O241" t="s">
        <v>28</v>
      </c>
      <c r="P241" t="s">
        <v>27</v>
      </c>
      <c r="Q241" t="s">
        <v>29</v>
      </c>
      <c r="R241">
        <v>2.5</v>
      </c>
      <c r="S241" t="s">
        <v>80</v>
      </c>
      <c r="T241">
        <v>256</v>
      </c>
      <c r="U241">
        <v>0</v>
      </c>
      <c r="V241" t="s">
        <v>31</v>
      </c>
      <c r="W241" t="s">
        <v>27</v>
      </c>
      <c r="X241" t="s">
        <v>55</v>
      </c>
      <c r="Y241" t="s">
        <v>81</v>
      </c>
    </row>
    <row r="242" spans="1:25" x14ac:dyDescent="0.35">
      <c r="A242" t="str">
        <f>_xlfn.IFNA(VLOOKUP(laptop_lookup!A241,laptop_lookup!A:B,2,FALSE), "Not Found")</f>
        <v>Dell</v>
      </c>
      <c r="B242" t="s">
        <v>120</v>
      </c>
      <c r="C242" t="s">
        <v>37</v>
      </c>
      <c r="D242" s="3">
        <v>15.6</v>
      </c>
      <c r="E242">
        <v>8</v>
      </c>
      <c r="F242" t="s">
        <v>47</v>
      </c>
      <c r="G242">
        <v>2.2000000000000002</v>
      </c>
      <c r="H242">
        <v>589</v>
      </c>
      <c r="I242" t="s">
        <v>26</v>
      </c>
      <c r="J242">
        <v>1366</v>
      </c>
      <c r="K242">
        <v>768</v>
      </c>
      <c r="L242">
        <f>Table1[[#This Row],[ScreenW]]*Table1[[#This Row],[ScreenH]]</f>
        <v>1049088</v>
      </c>
      <c r="M242" t="s">
        <v>27</v>
      </c>
      <c r="N242">
        <f>IF(Table1[[#This Row],[Touchscreen]]="No",0,1)</f>
        <v>0</v>
      </c>
      <c r="O242" t="s">
        <v>27</v>
      </c>
      <c r="P242" t="s">
        <v>27</v>
      </c>
      <c r="Q242" t="s">
        <v>29</v>
      </c>
      <c r="R242">
        <v>2</v>
      </c>
      <c r="S242" t="s">
        <v>60</v>
      </c>
      <c r="T242">
        <v>128</v>
      </c>
      <c r="U242">
        <v>0</v>
      </c>
      <c r="V242" t="s">
        <v>31</v>
      </c>
      <c r="W242" t="s">
        <v>27</v>
      </c>
      <c r="X242" t="s">
        <v>29</v>
      </c>
      <c r="Y242" t="s">
        <v>61</v>
      </c>
    </row>
    <row r="243" spans="1:25" x14ac:dyDescent="0.35">
      <c r="A243" t="str">
        <f>_xlfn.IFNA(VLOOKUP(laptop_lookup!A242,laptop_lookup!A:B,2,FALSE), "Not Found")</f>
        <v>Dell</v>
      </c>
      <c r="B243" t="s">
        <v>279</v>
      </c>
      <c r="C243" t="s">
        <v>37</v>
      </c>
      <c r="D243" s="3">
        <v>17.3</v>
      </c>
      <c r="E243">
        <v>8</v>
      </c>
      <c r="F243" t="s">
        <v>47</v>
      </c>
      <c r="G243">
        <v>2.1</v>
      </c>
      <c r="H243">
        <v>1145</v>
      </c>
      <c r="I243" t="s">
        <v>39</v>
      </c>
      <c r="J243">
        <v>1920</v>
      </c>
      <c r="K243">
        <v>1080</v>
      </c>
      <c r="L243">
        <f>Table1[[#This Row],[ScreenW]]*Table1[[#This Row],[ScreenH]]</f>
        <v>2073600</v>
      </c>
      <c r="M243" t="s">
        <v>27</v>
      </c>
      <c r="N243">
        <f>IF(Table1[[#This Row],[Touchscreen]]="No",0,1)</f>
        <v>0</v>
      </c>
      <c r="O243" t="s">
        <v>27</v>
      </c>
      <c r="P243" t="s">
        <v>27</v>
      </c>
      <c r="Q243" t="s">
        <v>29</v>
      </c>
      <c r="R243">
        <v>1.8</v>
      </c>
      <c r="S243" t="s">
        <v>54</v>
      </c>
      <c r="T243">
        <v>128</v>
      </c>
      <c r="U243">
        <v>1024</v>
      </c>
      <c r="V243" t="s">
        <v>31</v>
      </c>
      <c r="W243" t="s">
        <v>49</v>
      </c>
      <c r="X243" t="s">
        <v>55</v>
      </c>
      <c r="Y243" t="s">
        <v>118</v>
      </c>
    </row>
    <row r="244" spans="1:25" x14ac:dyDescent="0.35">
      <c r="A244" t="str">
        <f>_xlfn.IFNA(VLOOKUP(laptop_lookup!A243,laptop_lookup!A:B,2,FALSE), "Not Found")</f>
        <v>Dell</v>
      </c>
      <c r="B244" t="s">
        <v>280</v>
      </c>
      <c r="C244" t="s">
        <v>37</v>
      </c>
      <c r="D244" s="3">
        <v>17.3</v>
      </c>
      <c r="E244">
        <v>8</v>
      </c>
      <c r="F244" t="s">
        <v>38</v>
      </c>
      <c r="G244">
        <v>2.69</v>
      </c>
      <c r="H244">
        <v>889</v>
      </c>
      <c r="I244" t="s">
        <v>39</v>
      </c>
      <c r="J244">
        <v>1920</v>
      </c>
      <c r="K244">
        <v>1080</v>
      </c>
      <c r="L244">
        <f>Table1[[#This Row],[ScreenW]]*Table1[[#This Row],[ScreenH]]</f>
        <v>2073600</v>
      </c>
      <c r="M244" t="s">
        <v>27</v>
      </c>
      <c r="N244">
        <f>IF(Table1[[#This Row],[Touchscreen]]="No",0,1)</f>
        <v>0</v>
      </c>
      <c r="O244" t="s">
        <v>27</v>
      </c>
      <c r="P244" t="s">
        <v>27</v>
      </c>
      <c r="Q244" t="s">
        <v>29</v>
      </c>
      <c r="R244">
        <v>2.7</v>
      </c>
      <c r="S244" t="s">
        <v>68</v>
      </c>
      <c r="T244">
        <v>128</v>
      </c>
      <c r="U244">
        <v>1024</v>
      </c>
      <c r="V244" t="s">
        <v>31</v>
      </c>
      <c r="W244" t="s">
        <v>49</v>
      </c>
      <c r="X244" t="s">
        <v>55</v>
      </c>
      <c r="Y244" t="s">
        <v>267</v>
      </c>
    </row>
    <row r="245" spans="1:25" x14ac:dyDescent="0.35">
      <c r="A245" t="str">
        <f>_xlfn.IFNA(VLOOKUP(laptop_lookup!A244,laptop_lookup!A:B,2,FALSE), "Not Found")</f>
        <v>Dell</v>
      </c>
      <c r="B245" t="s">
        <v>213</v>
      </c>
      <c r="C245" t="s">
        <v>79</v>
      </c>
      <c r="D245" s="3">
        <v>15.6</v>
      </c>
      <c r="E245">
        <v>8</v>
      </c>
      <c r="F245" t="s">
        <v>47</v>
      </c>
      <c r="G245">
        <v>2.56</v>
      </c>
      <c r="H245">
        <v>879</v>
      </c>
      <c r="I245" t="s">
        <v>39</v>
      </c>
      <c r="J245">
        <v>1920</v>
      </c>
      <c r="K245">
        <v>1080</v>
      </c>
      <c r="L245">
        <f>Table1[[#This Row],[ScreenW]]*Table1[[#This Row],[ScreenH]]</f>
        <v>2073600</v>
      </c>
      <c r="M245" t="s">
        <v>27</v>
      </c>
      <c r="N245">
        <f>IF(Table1[[#This Row],[Touchscreen]]="No",0,1)</f>
        <v>0</v>
      </c>
      <c r="O245" t="s">
        <v>27</v>
      </c>
      <c r="P245" t="s">
        <v>27</v>
      </c>
      <c r="Q245" t="s">
        <v>29</v>
      </c>
      <c r="R245">
        <v>2.5</v>
      </c>
      <c r="S245" t="s">
        <v>80</v>
      </c>
      <c r="T245">
        <v>256</v>
      </c>
      <c r="U245">
        <v>0</v>
      </c>
      <c r="V245" t="s">
        <v>31</v>
      </c>
      <c r="W245" t="s">
        <v>27</v>
      </c>
      <c r="X245" t="s">
        <v>55</v>
      </c>
      <c r="Y245" t="s">
        <v>81</v>
      </c>
    </row>
    <row r="246" spans="1:25" x14ac:dyDescent="0.35">
      <c r="A246" t="str">
        <f>_xlfn.IFNA(VLOOKUP(laptop_lookup!A245,laptop_lookup!A:B,2,FALSE), "Not Found")</f>
        <v>Dell</v>
      </c>
      <c r="B246" t="s">
        <v>281</v>
      </c>
      <c r="C246" t="s">
        <v>86</v>
      </c>
      <c r="D246" s="3">
        <v>13.9</v>
      </c>
      <c r="E246">
        <v>8</v>
      </c>
      <c r="F246" t="s">
        <v>47</v>
      </c>
      <c r="G246">
        <v>1.38</v>
      </c>
      <c r="H246">
        <v>1079</v>
      </c>
      <c r="I246" t="s">
        <v>39</v>
      </c>
      <c r="J246">
        <v>1920</v>
      </c>
      <c r="K246">
        <v>1080</v>
      </c>
      <c r="L246">
        <f>Table1[[#This Row],[ScreenW]]*Table1[[#This Row],[ScreenH]]</f>
        <v>2073600</v>
      </c>
      <c r="M246" t="s">
        <v>28</v>
      </c>
      <c r="N246">
        <f>IF(Table1[[#This Row],[Touchscreen]]="No",0,1)</f>
        <v>1</v>
      </c>
      <c r="O246" t="s">
        <v>28</v>
      </c>
      <c r="P246" t="s">
        <v>27</v>
      </c>
      <c r="Q246" t="s">
        <v>29</v>
      </c>
      <c r="R246">
        <v>2.7</v>
      </c>
      <c r="S246" t="s">
        <v>68</v>
      </c>
      <c r="T246">
        <v>256</v>
      </c>
      <c r="U246">
        <v>0</v>
      </c>
      <c r="V246" t="s">
        <v>31</v>
      </c>
      <c r="W246" t="s">
        <v>27</v>
      </c>
      <c r="X246" t="s">
        <v>29</v>
      </c>
      <c r="Y246" t="s">
        <v>41</v>
      </c>
    </row>
    <row r="247" spans="1:25" x14ac:dyDescent="0.35">
      <c r="A247" t="str">
        <f>_xlfn.IFNA(VLOOKUP(laptop_lookup!A246,laptop_lookup!A:B,2,FALSE), "Not Found")</f>
        <v>Fujitsu</v>
      </c>
      <c r="B247" t="s">
        <v>89</v>
      </c>
      <c r="C247" t="s">
        <v>37</v>
      </c>
      <c r="D247" s="3">
        <v>15.6</v>
      </c>
      <c r="E247">
        <v>8</v>
      </c>
      <c r="F247" t="s">
        <v>47</v>
      </c>
      <c r="G247">
        <v>2.2000000000000002</v>
      </c>
      <c r="H247">
        <v>985</v>
      </c>
      <c r="I247" t="s">
        <v>39</v>
      </c>
      <c r="J247">
        <v>1920</v>
      </c>
      <c r="K247">
        <v>1080</v>
      </c>
      <c r="L247">
        <f>Table1[[#This Row],[ScreenW]]*Table1[[#This Row],[ScreenH]]</f>
        <v>2073600</v>
      </c>
      <c r="M247" t="s">
        <v>27</v>
      </c>
      <c r="N247">
        <f>IF(Table1[[#This Row],[Touchscreen]]="No",0,1)</f>
        <v>0</v>
      </c>
      <c r="O247" t="s">
        <v>27</v>
      </c>
      <c r="P247" t="s">
        <v>27</v>
      </c>
      <c r="Q247" t="s">
        <v>29</v>
      </c>
      <c r="R247">
        <v>1.8</v>
      </c>
      <c r="S247" t="s">
        <v>54</v>
      </c>
      <c r="T247">
        <v>128</v>
      </c>
      <c r="U247">
        <v>2048</v>
      </c>
      <c r="V247" t="s">
        <v>31</v>
      </c>
      <c r="W247" t="s">
        <v>49</v>
      </c>
      <c r="X247" t="s">
        <v>43</v>
      </c>
      <c r="Y247" t="s">
        <v>90</v>
      </c>
    </row>
    <row r="248" spans="1:25" x14ac:dyDescent="0.35">
      <c r="A248" t="str">
        <f>_xlfn.IFNA(VLOOKUP(laptop_lookup!A247,laptop_lookup!A:B,2,FALSE), "Not Found")</f>
        <v>Fujitsu</v>
      </c>
      <c r="B248" t="s">
        <v>282</v>
      </c>
      <c r="C248" t="s">
        <v>37</v>
      </c>
      <c r="D248" s="3">
        <v>15.6</v>
      </c>
      <c r="E248">
        <v>8</v>
      </c>
      <c r="F248" t="s">
        <v>47</v>
      </c>
      <c r="G248">
        <v>2.04</v>
      </c>
      <c r="H248">
        <v>559</v>
      </c>
      <c r="I248" t="s">
        <v>26</v>
      </c>
      <c r="J248">
        <v>1366</v>
      </c>
      <c r="K248">
        <v>768</v>
      </c>
      <c r="L248">
        <f>Table1[[#This Row],[ScreenW]]*Table1[[#This Row],[ScreenH]]</f>
        <v>1049088</v>
      </c>
      <c r="M248" t="s">
        <v>28</v>
      </c>
      <c r="N248">
        <f>IF(Table1[[#This Row],[Touchscreen]]="No",0,1)</f>
        <v>1</v>
      </c>
      <c r="O248" t="s">
        <v>27</v>
      </c>
      <c r="P248" t="s">
        <v>27</v>
      </c>
      <c r="Q248" t="s">
        <v>29</v>
      </c>
      <c r="R248">
        <v>2.5</v>
      </c>
      <c r="S248" t="s">
        <v>40</v>
      </c>
      <c r="T248">
        <v>1024</v>
      </c>
      <c r="U248">
        <v>0</v>
      </c>
      <c r="V248" t="s">
        <v>49</v>
      </c>
      <c r="W248" t="s">
        <v>27</v>
      </c>
      <c r="X248" t="s">
        <v>29</v>
      </c>
      <c r="Y248" t="s">
        <v>41</v>
      </c>
    </row>
    <row r="249" spans="1:25" x14ac:dyDescent="0.35">
      <c r="A249" t="str">
        <f>_xlfn.IFNA(VLOOKUP(laptop_lookup!A248,laptop_lookup!A:B,2,FALSE), "Not Found")</f>
        <v>Google</v>
      </c>
      <c r="B249" t="s">
        <v>283</v>
      </c>
      <c r="C249" t="s">
        <v>79</v>
      </c>
      <c r="D249" s="3">
        <v>17.3</v>
      </c>
      <c r="E249">
        <v>16</v>
      </c>
      <c r="F249" t="s">
        <v>47</v>
      </c>
      <c r="G249">
        <v>3.6</v>
      </c>
      <c r="H249">
        <v>2999</v>
      </c>
      <c r="I249" t="s">
        <v>39</v>
      </c>
      <c r="J249">
        <v>1920</v>
      </c>
      <c r="K249">
        <v>1080</v>
      </c>
      <c r="L249">
        <f>Table1[[#This Row],[ScreenW]]*Table1[[#This Row],[ScreenH]]</f>
        <v>2073600</v>
      </c>
      <c r="M249" t="s">
        <v>27</v>
      </c>
      <c r="N249">
        <f>IF(Table1[[#This Row],[Touchscreen]]="No",0,1)</f>
        <v>0</v>
      </c>
      <c r="O249" t="s">
        <v>27</v>
      </c>
      <c r="P249" t="s">
        <v>27</v>
      </c>
      <c r="Q249" t="s">
        <v>29</v>
      </c>
      <c r="R249">
        <v>2.9</v>
      </c>
      <c r="S249" t="s">
        <v>246</v>
      </c>
      <c r="T249">
        <v>256</v>
      </c>
      <c r="U249">
        <v>0</v>
      </c>
      <c r="V249" t="s">
        <v>31</v>
      </c>
      <c r="W249" t="s">
        <v>27</v>
      </c>
      <c r="X249" t="s">
        <v>55</v>
      </c>
      <c r="Y249" t="s">
        <v>247</v>
      </c>
    </row>
    <row r="250" spans="1:25" x14ac:dyDescent="0.35">
      <c r="A250" t="str">
        <f>_xlfn.IFNA(VLOOKUP(laptop_lookup!A249,laptop_lookup!A:B,2,FALSE), "Not Found")</f>
        <v>HP</v>
      </c>
      <c r="B250" t="s">
        <v>131</v>
      </c>
      <c r="C250" t="s">
        <v>37</v>
      </c>
      <c r="D250" s="3">
        <v>13.3</v>
      </c>
      <c r="E250">
        <v>4</v>
      </c>
      <c r="F250" t="s">
        <v>47</v>
      </c>
      <c r="G250">
        <v>1.49</v>
      </c>
      <c r="H250">
        <v>675</v>
      </c>
      <c r="I250" t="s">
        <v>39</v>
      </c>
      <c r="J250">
        <v>1920</v>
      </c>
      <c r="K250">
        <v>1080</v>
      </c>
      <c r="L250">
        <f>Table1[[#This Row],[ScreenW]]*Table1[[#This Row],[ScreenH]]</f>
        <v>2073600</v>
      </c>
      <c r="M250" t="s">
        <v>27</v>
      </c>
      <c r="N250">
        <f>IF(Table1[[#This Row],[Touchscreen]]="No",0,1)</f>
        <v>0</v>
      </c>
      <c r="O250" t="s">
        <v>28</v>
      </c>
      <c r="P250" t="s">
        <v>27</v>
      </c>
      <c r="Q250" t="s">
        <v>29</v>
      </c>
      <c r="R250">
        <v>1.6</v>
      </c>
      <c r="S250" t="s">
        <v>58</v>
      </c>
      <c r="T250">
        <v>500</v>
      </c>
      <c r="U250">
        <v>0</v>
      </c>
      <c r="V250" t="s">
        <v>49</v>
      </c>
      <c r="W250" t="s">
        <v>27</v>
      </c>
      <c r="X250" t="s">
        <v>29</v>
      </c>
      <c r="Y250" t="s">
        <v>59</v>
      </c>
    </row>
    <row r="251" spans="1:25" x14ac:dyDescent="0.35">
      <c r="A251" t="str">
        <f>_xlfn.IFNA(VLOOKUP(laptop_lookup!A250,laptop_lookup!A:B,2,FALSE), "Not Found")</f>
        <v>HP</v>
      </c>
      <c r="B251" t="s">
        <v>23</v>
      </c>
      <c r="C251" t="s">
        <v>24</v>
      </c>
      <c r="D251" s="3">
        <v>13.3</v>
      </c>
      <c r="E251">
        <v>8</v>
      </c>
      <c r="F251" t="s">
        <v>25</v>
      </c>
      <c r="G251">
        <v>1.37</v>
      </c>
      <c r="H251">
        <v>2040</v>
      </c>
      <c r="I251" t="s">
        <v>26</v>
      </c>
      <c r="J251">
        <v>2560</v>
      </c>
      <c r="K251">
        <v>1600</v>
      </c>
      <c r="L251">
        <f>Table1[[#This Row],[ScreenW]]*Table1[[#This Row],[ScreenH]]</f>
        <v>4096000</v>
      </c>
      <c r="M251" t="s">
        <v>27</v>
      </c>
      <c r="N251">
        <f>IF(Table1[[#This Row],[Touchscreen]]="No",0,1)</f>
        <v>0</v>
      </c>
      <c r="O251" t="s">
        <v>28</v>
      </c>
      <c r="P251" t="s">
        <v>28</v>
      </c>
      <c r="Q251" t="s">
        <v>29</v>
      </c>
      <c r="R251">
        <v>3.1</v>
      </c>
      <c r="S251" t="s">
        <v>30</v>
      </c>
      <c r="T251">
        <v>512</v>
      </c>
      <c r="U251">
        <v>0</v>
      </c>
      <c r="V251" t="s">
        <v>31</v>
      </c>
      <c r="W251" t="s">
        <v>27</v>
      </c>
      <c r="X251" t="s">
        <v>29</v>
      </c>
      <c r="Y251" t="s">
        <v>45</v>
      </c>
    </row>
    <row r="252" spans="1:25" x14ac:dyDescent="0.35">
      <c r="A252" t="str">
        <f>_xlfn.IFNA(VLOOKUP(laptop_lookup!A251,laptop_lookup!A:B,2,FALSE), "Not Found")</f>
        <v>HP</v>
      </c>
      <c r="B252" t="s">
        <v>223</v>
      </c>
      <c r="C252" t="s">
        <v>86</v>
      </c>
      <c r="D252" s="3">
        <v>15.6</v>
      </c>
      <c r="E252">
        <v>8</v>
      </c>
      <c r="F252" t="s">
        <v>47</v>
      </c>
      <c r="G252">
        <v>2.08</v>
      </c>
      <c r="H252">
        <v>819</v>
      </c>
      <c r="I252" t="s">
        <v>39</v>
      </c>
      <c r="J252">
        <v>1920</v>
      </c>
      <c r="K252">
        <v>1080</v>
      </c>
      <c r="L252">
        <f>Table1[[#This Row],[ScreenW]]*Table1[[#This Row],[ScreenH]]</f>
        <v>2073600</v>
      </c>
      <c r="M252" t="s">
        <v>28</v>
      </c>
      <c r="N252">
        <f>IF(Table1[[#This Row],[Touchscreen]]="No",0,1)</f>
        <v>1</v>
      </c>
      <c r="O252" t="s">
        <v>28</v>
      </c>
      <c r="P252" t="s">
        <v>27</v>
      </c>
      <c r="Q252" t="s">
        <v>29</v>
      </c>
      <c r="R252">
        <v>1.8</v>
      </c>
      <c r="S252" t="s">
        <v>54</v>
      </c>
      <c r="T252">
        <v>1024</v>
      </c>
      <c r="U252">
        <v>0</v>
      </c>
      <c r="V252" t="s">
        <v>49</v>
      </c>
      <c r="W252" t="s">
        <v>27</v>
      </c>
      <c r="X252" t="s">
        <v>29</v>
      </c>
      <c r="Y252" t="s">
        <v>59</v>
      </c>
    </row>
    <row r="253" spans="1:25" x14ac:dyDescent="0.35">
      <c r="A253" t="str">
        <f>_xlfn.IFNA(VLOOKUP(laptop_lookup!A252,laptop_lookup!A:B,2,FALSE), "Not Found")</f>
        <v>HP</v>
      </c>
      <c r="B253" t="s">
        <v>284</v>
      </c>
      <c r="C253" t="s">
        <v>79</v>
      </c>
      <c r="D253" s="3">
        <v>17.3</v>
      </c>
      <c r="E253">
        <v>16</v>
      </c>
      <c r="F253" t="s">
        <v>47</v>
      </c>
      <c r="G253">
        <v>4.3</v>
      </c>
      <c r="H253">
        <v>1799</v>
      </c>
      <c r="I253" t="s">
        <v>39</v>
      </c>
      <c r="J253">
        <v>1920</v>
      </c>
      <c r="K253">
        <v>1080</v>
      </c>
      <c r="L253">
        <f>Table1[[#This Row],[ScreenW]]*Table1[[#This Row],[ScreenH]]</f>
        <v>2073600</v>
      </c>
      <c r="M253" t="s">
        <v>27</v>
      </c>
      <c r="N253">
        <f>IF(Table1[[#This Row],[Touchscreen]]="No",0,1)</f>
        <v>0</v>
      </c>
      <c r="O253" t="s">
        <v>27</v>
      </c>
      <c r="P253" t="s">
        <v>27</v>
      </c>
      <c r="Q253" t="s">
        <v>29</v>
      </c>
      <c r="R253">
        <v>2.8</v>
      </c>
      <c r="S253" t="s">
        <v>113</v>
      </c>
      <c r="T253">
        <v>256</v>
      </c>
      <c r="U253">
        <v>1024</v>
      </c>
      <c r="V253" t="s">
        <v>31</v>
      </c>
      <c r="W253" t="s">
        <v>49</v>
      </c>
      <c r="X253" t="s">
        <v>55</v>
      </c>
      <c r="Y253" t="s">
        <v>285</v>
      </c>
    </row>
    <row r="254" spans="1:25" x14ac:dyDescent="0.35">
      <c r="A254" t="str">
        <f>_xlfn.IFNA(VLOOKUP(laptop_lookup!A253,laptop_lookup!A:B,2,FALSE), "Not Found")</f>
        <v>HP</v>
      </c>
      <c r="B254" t="s">
        <v>286</v>
      </c>
      <c r="C254" t="s">
        <v>37</v>
      </c>
      <c r="D254" s="3">
        <v>15.6</v>
      </c>
      <c r="E254">
        <v>4</v>
      </c>
      <c r="F254" t="s">
        <v>47</v>
      </c>
      <c r="G254">
        <v>1.68</v>
      </c>
      <c r="H254">
        <v>469</v>
      </c>
      <c r="I254" t="s">
        <v>26</v>
      </c>
      <c r="J254">
        <v>1366</v>
      </c>
      <c r="K254">
        <v>768</v>
      </c>
      <c r="L254">
        <f>Table1[[#This Row],[ScreenW]]*Table1[[#This Row],[ScreenH]]</f>
        <v>1049088</v>
      </c>
      <c r="M254" t="s">
        <v>27</v>
      </c>
      <c r="N254">
        <f>IF(Table1[[#This Row],[Touchscreen]]="No",0,1)</f>
        <v>0</v>
      </c>
      <c r="O254" t="s">
        <v>27</v>
      </c>
      <c r="P254" t="s">
        <v>27</v>
      </c>
      <c r="Q254" t="s">
        <v>43</v>
      </c>
      <c r="R254">
        <v>3</v>
      </c>
      <c r="S254" t="s">
        <v>48</v>
      </c>
      <c r="T254">
        <v>1024</v>
      </c>
      <c r="U254">
        <v>0</v>
      </c>
      <c r="V254" t="s">
        <v>49</v>
      </c>
      <c r="W254" t="s">
        <v>27</v>
      </c>
      <c r="X254" t="s">
        <v>43</v>
      </c>
      <c r="Y254" t="s">
        <v>225</v>
      </c>
    </row>
    <row r="255" spans="1:25" x14ac:dyDescent="0.35">
      <c r="A255" t="str">
        <f>_xlfn.IFNA(VLOOKUP(laptop_lookup!A254,laptop_lookup!A:B,2,FALSE), "Not Found")</f>
        <v>HP</v>
      </c>
      <c r="B255" t="s">
        <v>237</v>
      </c>
      <c r="C255" t="s">
        <v>86</v>
      </c>
      <c r="D255" s="3">
        <v>13.9</v>
      </c>
      <c r="E255">
        <v>8</v>
      </c>
      <c r="F255" t="s">
        <v>47</v>
      </c>
      <c r="G255">
        <v>1.37</v>
      </c>
      <c r="H255">
        <v>1849</v>
      </c>
      <c r="I255" t="s">
        <v>39</v>
      </c>
      <c r="J255">
        <v>1920</v>
      </c>
      <c r="K255">
        <v>1080</v>
      </c>
      <c r="L255">
        <f>Table1[[#This Row],[ScreenW]]*Table1[[#This Row],[ScreenH]]</f>
        <v>2073600</v>
      </c>
      <c r="M255" t="s">
        <v>28</v>
      </c>
      <c r="N255">
        <f>IF(Table1[[#This Row],[Touchscreen]]="No",0,1)</f>
        <v>1</v>
      </c>
      <c r="O255" t="s">
        <v>28</v>
      </c>
      <c r="P255" t="s">
        <v>27</v>
      </c>
      <c r="Q255" t="s">
        <v>29</v>
      </c>
      <c r="R255">
        <v>1.8</v>
      </c>
      <c r="S255" t="s">
        <v>54</v>
      </c>
      <c r="T255">
        <v>512</v>
      </c>
      <c r="U255">
        <v>0</v>
      </c>
      <c r="V255" t="s">
        <v>31</v>
      </c>
      <c r="W255" t="s">
        <v>27</v>
      </c>
      <c r="X255" t="s">
        <v>29</v>
      </c>
      <c r="Y255" t="s">
        <v>59</v>
      </c>
    </row>
    <row r="256" spans="1:25" x14ac:dyDescent="0.35">
      <c r="A256" t="str">
        <f>_xlfn.IFNA(VLOOKUP(laptop_lookup!A255,laptop_lookup!A:B,2,FALSE), "Not Found")</f>
        <v>HP</v>
      </c>
      <c r="B256" t="s">
        <v>166</v>
      </c>
      <c r="C256" t="s">
        <v>37</v>
      </c>
      <c r="D256" s="3">
        <v>17.3</v>
      </c>
      <c r="E256">
        <v>4</v>
      </c>
      <c r="F256" t="s">
        <v>47</v>
      </c>
      <c r="G256">
        <v>3</v>
      </c>
      <c r="H256">
        <v>702</v>
      </c>
      <c r="I256" t="s">
        <v>39</v>
      </c>
      <c r="J256">
        <v>1920</v>
      </c>
      <c r="K256">
        <v>1080</v>
      </c>
      <c r="L256">
        <f>Table1[[#This Row],[ScreenW]]*Table1[[#This Row],[ScreenH]]</f>
        <v>2073600</v>
      </c>
      <c r="M256" t="s">
        <v>27</v>
      </c>
      <c r="N256">
        <f>IF(Table1[[#This Row],[Touchscreen]]="No",0,1)</f>
        <v>0</v>
      </c>
      <c r="O256" t="s">
        <v>28</v>
      </c>
      <c r="P256" t="s">
        <v>27</v>
      </c>
      <c r="Q256" t="s">
        <v>29</v>
      </c>
      <c r="R256">
        <v>2.7</v>
      </c>
      <c r="S256" t="s">
        <v>107</v>
      </c>
      <c r="T256">
        <v>256</v>
      </c>
      <c r="U256">
        <v>0</v>
      </c>
      <c r="V256" t="s">
        <v>31</v>
      </c>
      <c r="W256" t="s">
        <v>27</v>
      </c>
      <c r="X256" t="s">
        <v>55</v>
      </c>
      <c r="Y256" t="s">
        <v>156</v>
      </c>
    </row>
    <row r="257" spans="1:25" x14ac:dyDescent="0.35">
      <c r="A257" t="str">
        <f>_xlfn.IFNA(VLOOKUP(laptop_lookup!A256,laptop_lookup!A:B,2,FALSE), "Not Found")</f>
        <v>HP</v>
      </c>
      <c r="B257" t="s">
        <v>287</v>
      </c>
      <c r="C257" t="s">
        <v>24</v>
      </c>
      <c r="D257" s="3">
        <v>13.3</v>
      </c>
      <c r="E257">
        <v>8</v>
      </c>
      <c r="F257" t="s">
        <v>47</v>
      </c>
      <c r="G257">
        <v>1.41</v>
      </c>
      <c r="H257">
        <v>949</v>
      </c>
      <c r="I257" t="s">
        <v>39</v>
      </c>
      <c r="J257">
        <v>1920</v>
      </c>
      <c r="K257">
        <v>1080</v>
      </c>
      <c r="L257">
        <f>Table1[[#This Row],[ScreenW]]*Table1[[#This Row],[ScreenH]]</f>
        <v>2073600</v>
      </c>
      <c r="M257" t="s">
        <v>27</v>
      </c>
      <c r="N257">
        <f>IF(Table1[[#This Row],[Touchscreen]]="No",0,1)</f>
        <v>0</v>
      </c>
      <c r="O257" t="s">
        <v>27</v>
      </c>
      <c r="P257" t="s">
        <v>27</v>
      </c>
      <c r="Q257" t="s">
        <v>29</v>
      </c>
      <c r="R257">
        <v>1.6</v>
      </c>
      <c r="S257" t="s">
        <v>58</v>
      </c>
      <c r="T257">
        <v>256</v>
      </c>
      <c r="U257">
        <v>0</v>
      </c>
      <c r="V257" t="s">
        <v>31</v>
      </c>
      <c r="W257" t="s">
        <v>27</v>
      </c>
      <c r="X257" t="s">
        <v>29</v>
      </c>
      <c r="Y257" t="s">
        <v>59</v>
      </c>
    </row>
    <row r="258" spans="1:25" x14ac:dyDescent="0.35">
      <c r="A258" t="str">
        <f>_xlfn.IFNA(VLOOKUP(laptop_lookup!A257,laptop_lookup!A:B,2,FALSE), "Not Found")</f>
        <v>HP</v>
      </c>
      <c r="B258" t="s">
        <v>288</v>
      </c>
      <c r="C258" t="s">
        <v>37</v>
      </c>
      <c r="D258" s="3">
        <v>15.6</v>
      </c>
      <c r="E258">
        <v>8</v>
      </c>
      <c r="F258" t="s">
        <v>47</v>
      </c>
      <c r="G258">
        <v>1.91</v>
      </c>
      <c r="H258">
        <v>445.9</v>
      </c>
      <c r="I258" t="s">
        <v>26</v>
      </c>
      <c r="J258">
        <v>1366</v>
      </c>
      <c r="K258">
        <v>768</v>
      </c>
      <c r="L258">
        <f>Table1[[#This Row],[ScreenW]]*Table1[[#This Row],[ScreenH]]</f>
        <v>1049088</v>
      </c>
      <c r="M258" t="s">
        <v>27</v>
      </c>
      <c r="N258">
        <f>IF(Table1[[#This Row],[Touchscreen]]="No",0,1)</f>
        <v>0</v>
      </c>
      <c r="O258" t="s">
        <v>27</v>
      </c>
      <c r="P258" t="s">
        <v>27</v>
      </c>
      <c r="Q258" t="s">
        <v>43</v>
      </c>
      <c r="R258">
        <v>2.5</v>
      </c>
      <c r="S258" t="s">
        <v>289</v>
      </c>
      <c r="T258">
        <v>128</v>
      </c>
      <c r="U258">
        <v>0</v>
      </c>
      <c r="V258" t="s">
        <v>31</v>
      </c>
      <c r="W258" t="s">
        <v>27</v>
      </c>
      <c r="X258" t="s">
        <v>43</v>
      </c>
      <c r="Y258" t="s">
        <v>130</v>
      </c>
    </row>
    <row r="259" spans="1:25" x14ac:dyDescent="0.35">
      <c r="A259" t="str">
        <f>_xlfn.IFNA(VLOOKUP(laptop_lookup!A258,laptop_lookup!A:B,2,FALSE), "Not Found")</f>
        <v>HP</v>
      </c>
      <c r="B259" t="s">
        <v>290</v>
      </c>
      <c r="C259" t="s">
        <v>37</v>
      </c>
      <c r="D259" s="3">
        <v>17.3</v>
      </c>
      <c r="E259">
        <v>16</v>
      </c>
      <c r="F259" t="s">
        <v>47</v>
      </c>
      <c r="G259">
        <v>2.9</v>
      </c>
      <c r="H259">
        <v>1059</v>
      </c>
      <c r="I259" t="s">
        <v>39</v>
      </c>
      <c r="J259">
        <v>1920</v>
      </c>
      <c r="K259">
        <v>1080</v>
      </c>
      <c r="L259">
        <f>Table1[[#This Row],[ScreenW]]*Table1[[#This Row],[ScreenH]]</f>
        <v>2073600</v>
      </c>
      <c r="M259" t="s">
        <v>27</v>
      </c>
      <c r="N259">
        <f>IF(Table1[[#This Row],[Touchscreen]]="No",0,1)</f>
        <v>0</v>
      </c>
      <c r="O259" t="s">
        <v>28</v>
      </c>
      <c r="P259" t="s">
        <v>27</v>
      </c>
      <c r="Q259" t="s">
        <v>29</v>
      </c>
      <c r="R259">
        <v>1.8</v>
      </c>
      <c r="S259" t="s">
        <v>54</v>
      </c>
      <c r="T259">
        <v>1024</v>
      </c>
      <c r="U259">
        <v>0</v>
      </c>
      <c r="V259" t="s">
        <v>49</v>
      </c>
      <c r="W259" t="s">
        <v>27</v>
      </c>
      <c r="X259" t="s">
        <v>55</v>
      </c>
      <c r="Y259" t="s">
        <v>56</v>
      </c>
    </row>
    <row r="260" spans="1:25" x14ac:dyDescent="0.35">
      <c r="A260" t="str">
        <f>_xlfn.IFNA(VLOOKUP(laptop_lookup!A259,laptop_lookup!A:B,2,FALSE), "Not Found")</f>
        <v>HP</v>
      </c>
      <c r="B260" t="s">
        <v>291</v>
      </c>
      <c r="C260" t="s">
        <v>79</v>
      </c>
      <c r="D260" s="3">
        <v>17.3</v>
      </c>
      <c r="E260">
        <v>16</v>
      </c>
      <c r="F260" t="s">
        <v>47</v>
      </c>
      <c r="G260">
        <v>4.1399999999999997</v>
      </c>
      <c r="H260">
        <v>2499</v>
      </c>
      <c r="I260" t="s">
        <v>39</v>
      </c>
      <c r="J260">
        <v>1920</v>
      </c>
      <c r="K260">
        <v>1080</v>
      </c>
      <c r="L260">
        <f>Table1[[#This Row],[ScreenW]]*Table1[[#This Row],[ScreenH]]</f>
        <v>2073600</v>
      </c>
      <c r="M260" t="s">
        <v>27</v>
      </c>
      <c r="N260">
        <f>IF(Table1[[#This Row],[Touchscreen]]="No",0,1)</f>
        <v>0</v>
      </c>
      <c r="O260" t="s">
        <v>27</v>
      </c>
      <c r="P260" t="s">
        <v>27</v>
      </c>
      <c r="Q260" t="s">
        <v>29</v>
      </c>
      <c r="R260">
        <v>2.8</v>
      </c>
      <c r="S260" t="s">
        <v>113</v>
      </c>
      <c r="T260">
        <v>512</v>
      </c>
      <c r="U260">
        <v>1024</v>
      </c>
      <c r="V260" t="s">
        <v>31</v>
      </c>
      <c r="W260" t="s">
        <v>49</v>
      </c>
      <c r="X260" t="s">
        <v>55</v>
      </c>
      <c r="Y260" t="s">
        <v>137</v>
      </c>
    </row>
    <row r="261" spans="1:25" x14ac:dyDescent="0.35">
      <c r="A261" t="str">
        <f>_xlfn.IFNA(VLOOKUP(laptop_lookup!A260,laptop_lookup!A:B,2,FALSE), "Not Found")</f>
        <v>HP</v>
      </c>
      <c r="B261" t="s">
        <v>292</v>
      </c>
      <c r="C261" t="s">
        <v>86</v>
      </c>
      <c r="D261" s="3">
        <v>15.6</v>
      </c>
      <c r="E261">
        <v>8</v>
      </c>
      <c r="F261" t="s">
        <v>47</v>
      </c>
      <c r="G261">
        <v>2</v>
      </c>
      <c r="H261">
        <v>1699</v>
      </c>
      <c r="I261" t="s">
        <v>39</v>
      </c>
      <c r="J261">
        <v>1920</v>
      </c>
      <c r="K261">
        <v>1080</v>
      </c>
      <c r="L261">
        <f>Table1[[#This Row],[ScreenW]]*Table1[[#This Row],[ScreenH]]</f>
        <v>2073600</v>
      </c>
      <c r="M261" t="s">
        <v>28</v>
      </c>
      <c r="N261">
        <f>IF(Table1[[#This Row],[Touchscreen]]="No",0,1)</f>
        <v>1</v>
      </c>
      <c r="O261" t="s">
        <v>28</v>
      </c>
      <c r="P261" t="s">
        <v>27</v>
      </c>
      <c r="Q261" t="s">
        <v>29</v>
      </c>
      <c r="R261">
        <v>2.8</v>
      </c>
      <c r="S261" t="s">
        <v>113</v>
      </c>
      <c r="T261">
        <v>512</v>
      </c>
      <c r="U261">
        <v>0</v>
      </c>
      <c r="V261" t="s">
        <v>31</v>
      </c>
      <c r="W261" t="s">
        <v>27</v>
      </c>
      <c r="X261" t="s">
        <v>55</v>
      </c>
      <c r="Y261" t="s">
        <v>202</v>
      </c>
    </row>
    <row r="262" spans="1:25" x14ac:dyDescent="0.35">
      <c r="A262" t="str">
        <f>_xlfn.IFNA(VLOOKUP(laptop_lookup!A261,laptop_lookup!A:B,2,FALSE), "Not Found")</f>
        <v>HP</v>
      </c>
      <c r="B262" t="s">
        <v>108</v>
      </c>
      <c r="C262" t="s">
        <v>37</v>
      </c>
      <c r="D262" s="3">
        <v>17.3</v>
      </c>
      <c r="E262">
        <v>8</v>
      </c>
      <c r="F262" t="s">
        <v>47</v>
      </c>
      <c r="G262">
        <v>2.8</v>
      </c>
      <c r="H262">
        <v>1142</v>
      </c>
      <c r="I262" t="s">
        <v>39</v>
      </c>
      <c r="J262">
        <v>1920</v>
      </c>
      <c r="K262">
        <v>1080</v>
      </c>
      <c r="L262">
        <f>Table1[[#This Row],[ScreenW]]*Table1[[#This Row],[ScreenH]]</f>
        <v>2073600</v>
      </c>
      <c r="M262" t="s">
        <v>27</v>
      </c>
      <c r="N262">
        <f>IF(Table1[[#This Row],[Touchscreen]]="No",0,1)</f>
        <v>0</v>
      </c>
      <c r="O262" t="s">
        <v>27</v>
      </c>
      <c r="P262" t="s">
        <v>27</v>
      </c>
      <c r="Q262" t="s">
        <v>29</v>
      </c>
      <c r="R262">
        <v>1.8</v>
      </c>
      <c r="S262" t="s">
        <v>54</v>
      </c>
      <c r="T262">
        <v>128</v>
      </c>
      <c r="U262">
        <v>1024</v>
      </c>
      <c r="V262" t="s">
        <v>31</v>
      </c>
      <c r="W262" t="s">
        <v>49</v>
      </c>
      <c r="X262" t="s">
        <v>43</v>
      </c>
      <c r="Y262" t="s">
        <v>90</v>
      </c>
    </row>
    <row r="263" spans="1:25" x14ac:dyDescent="0.35">
      <c r="A263" t="str">
        <f>_xlfn.IFNA(VLOOKUP(laptop_lookup!A262,laptop_lookup!A:B,2,FALSE), "Not Found")</f>
        <v>HP</v>
      </c>
      <c r="B263" t="s">
        <v>120</v>
      </c>
      <c r="C263" t="s">
        <v>37</v>
      </c>
      <c r="D263" s="3">
        <v>15.6</v>
      </c>
      <c r="E263">
        <v>4</v>
      </c>
      <c r="F263" t="s">
        <v>38</v>
      </c>
      <c r="G263">
        <v>2.2000000000000002</v>
      </c>
      <c r="H263">
        <v>444</v>
      </c>
      <c r="I263" t="s">
        <v>39</v>
      </c>
      <c r="J263">
        <v>1920</v>
      </c>
      <c r="K263">
        <v>1080</v>
      </c>
      <c r="L263">
        <f>Table1[[#This Row],[ScreenW]]*Table1[[#This Row],[ScreenH]]</f>
        <v>2073600</v>
      </c>
      <c r="M263" t="s">
        <v>27</v>
      </c>
      <c r="N263">
        <f>IF(Table1[[#This Row],[Touchscreen]]="No",0,1)</f>
        <v>0</v>
      </c>
      <c r="O263" t="s">
        <v>27</v>
      </c>
      <c r="P263" t="s">
        <v>27</v>
      </c>
      <c r="Q263" t="s">
        <v>29</v>
      </c>
      <c r="R263">
        <v>2</v>
      </c>
      <c r="S263" t="s">
        <v>60</v>
      </c>
      <c r="T263">
        <v>256</v>
      </c>
      <c r="U263">
        <v>0</v>
      </c>
      <c r="V263" t="s">
        <v>31</v>
      </c>
      <c r="W263" t="s">
        <v>27</v>
      </c>
      <c r="X263" t="s">
        <v>29</v>
      </c>
      <c r="Y263" t="s">
        <v>61</v>
      </c>
    </row>
    <row r="264" spans="1:25" x14ac:dyDescent="0.35">
      <c r="A264" t="str">
        <f>_xlfn.IFNA(VLOOKUP(laptop_lookup!A263,laptop_lookup!A:B,2,FALSE), "Not Found")</f>
        <v>HP</v>
      </c>
      <c r="B264" t="s">
        <v>109</v>
      </c>
      <c r="C264" t="s">
        <v>37</v>
      </c>
      <c r="D264" s="3">
        <v>15.6</v>
      </c>
      <c r="E264">
        <v>4</v>
      </c>
      <c r="F264" t="s">
        <v>47</v>
      </c>
      <c r="G264">
        <v>2.1</v>
      </c>
      <c r="H264">
        <v>722</v>
      </c>
      <c r="I264" t="s">
        <v>39</v>
      </c>
      <c r="J264">
        <v>1920</v>
      </c>
      <c r="K264">
        <v>1080</v>
      </c>
      <c r="L264">
        <f>Table1[[#This Row],[ScreenW]]*Table1[[#This Row],[ScreenH]]</f>
        <v>2073600</v>
      </c>
      <c r="M264" t="s">
        <v>27</v>
      </c>
      <c r="N264">
        <f>IF(Table1[[#This Row],[Touchscreen]]="No",0,1)</f>
        <v>0</v>
      </c>
      <c r="O264" t="s">
        <v>28</v>
      </c>
      <c r="P264" t="s">
        <v>27</v>
      </c>
      <c r="Q264" t="s">
        <v>29</v>
      </c>
      <c r="R264">
        <v>1.6</v>
      </c>
      <c r="S264" t="s">
        <v>58</v>
      </c>
      <c r="T264">
        <v>500</v>
      </c>
      <c r="U264">
        <v>0</v>
      </c>
      <c r="V264" t="s">
        <v>49</v>
      </c>
      <c r="W264" t="s">
        <v>27</v>
      </c>
      <c r="X264" t="s">
        <v>29</v>
      </c>
      <c r="Y264" t="s">
        <v>41</v>
      </c>
    </row>
    <row r="265" spans="1:25" x14ac:dyDescent="0.35">
      <c r="A265" t="str">
        <f>_xlfn.IFNA(VLOOKUP(laptop_lookup!A264,laptop_lookup!A:B,2,FALSE), "Not Found")</f>
        <v>HP</v>
      </c>
      <c r="B265" t="s">
        <v>293</v>
      </c>
      <c r="C265" t="s">
        <v>37</v>
      </c>
      <c r="D265" s="3">
        <v>15.6</v>
      </c>
      <c r="E265">
        <v>4</v>
      </c>
      <c r="F265" t="s">
        <v>47</v>
      </c>
      <c r="G265">
        <v>2.1800000000000002</v>
      </c>
      <c r="H265">
        <v>657</v>
      </c>
      <c r="I265" t="s">
        <v>39</v>
      </c>
      <c r="J265">
        <v>1920</v>
      </c>
      <c r="K265">
        <v>1080</v>
      </c>
      <c r="L265">
        <f>Table1[[#This Row],[ScreenW]]*Table1[[#This Row],[ScreenH]]</f>
        <v>2073600</v>
      </c>
      <c r="M265" t="s">
        <v>27</v>
      </c>
      <c r="N265">
        <f>IF(Table1[[#This Row],[Touchscreen]]="No",0,1)</f>
        <v>0</v>
      </c>
      <c r="O265" t="s">
        <v>27</v>
      </c>
      <c r="P265" t="s">
        <v>27</v>
      </c>
      <c r="Q265" t="s">
        <v>29</v>
      </c>
      <c r="R265">
        <v>2.5</v>
      </c>
      <c r="S265" t="s">
        <v>40</v>
      </c>
      <c r="T265">
        <v>1024</v>
      </c>
      <c r="U265">
        <v>0</v>
      </c>
      <c r="V265" t="s">
        <v>49</v>
      </c>
      <c r="W265" t="s">
        <v>27</v>
      </c>
      <c r="X265" t="s">
        <v>29</v>
      </c>
      <c r="Y265" t="s">
        <v>41</v>
      </c>
    </row>
    <row r="266" spans="1:25" x14ac:dyDescent="0.35">
      <c r="A266" t="str">
        <f>_xlfn.IFNA(VLOOKUP(laptop_lookup!A265,laptop_lookup!A:B,2,FALSE), "Not Found")</f>
        <v>HP</v>
      </c>
      <c r="B266" t="s">
        <v>63</v>
      </c>
      <c r="C266" t="s">
        <v>37</v>
      </c>
      <c r="D266" s="3">
        <v>15.6</v>
      </c>
      <c r="E266">
        <v>8</v>
      </c>
      <c r="F266" t="s">
        <v>47</v>
      </c>
      <c r="G266">
        <v>2.2400000000000002</v>
      </c>
      <c r="H266">
        <v>565</v>
      </c>
      <c r="I266" t="s">
        <v>39</v>
      </c>
      <c r="J266">
        <v>1920</v>
      </c>
      <c r="K266">
        <v>1080</v>
      </c>
      <c r="L266">
        <f>Table1[[#This Row],[ScreenW]]*Table1[[#This Row],[ScreenH]]</f>
        <v>2073600</v>
      </c>
      <c r="M266" t="s">
        <v>27</v>
      </c>
      <c r="N266">
        <f>IF(Table1[[#This Row],[Touchscreen]]="No",0,1)</f>
        <v>0</v>
      </c>
      <c r="O266" t="s">
        <v>27</v>
      </c>
      <c r="P266" t="s">
        <v>27</v>
      </c>
      <c r="Q266" t="s">
        <v>29</v>
      </c>
      <c r="R266">
        <v>2.5</v>
      </c>
      <c r="S266" t="s">
        <v>40</v>
      </c>
      <c r="T266">
        <v>1024</v>
      </c>
      <c r="U266">
        <v>0</v>
      </c>
      <c r="V266" t="s">
        <v>49</v>
      </c>
      <c r="W266" t="s">
        <v>27</v>
      </c>
      <c r="X266" t="s">
        <v>43</v>
      </c>
      <c r="Y266" t="s">
        <v>64</v>
      </c>
    </row>
    <row r="267" spans="1:25" x14ac:dyDescent="0.35">
      <c r="A267" t="str">
        <f>_xlfn.IFNA(VLOOKUP(laptop_lookup!A266,laptop_lookup!A:B,2,FALSE), "Not Found")</f>
        <v>HP</v>
      </c>
      <c r="B267" t="s">
        <v>223</v>
      </c>
      <c r="C267" t="s">
        <v>86</v>
      </c>
      <c r="D267" s="3">
        <v>15.6</v>
      </c>
      <c r="E267">
        <v>8</v>
      </c>
      <c r="F267" t="s">
        <v>47</v>
      </c>
      <c r="G267">
        <v>2.67</v>
      </c>
      <c r="H267">
        <v>799</v>
      </c>
      <c r="I267" t="s">
        <v>39</v>
      </c>
      <c r="J267">
        <v>1920</v>
      </c>
      <c r="K267">
        <v>1080</v>
      </c>
      <c r="L267">
        <f>Table1[[#This Row],[ScreenW]]*Table1[[#This Row],[ScreenH]]</f>
        <v>2073600</v>
      </c>
      <c r="M267" t="s">
        <v>28</v>
      </c>
      <c r="N267">
        <f>IF(Table1[[#This Row],[Touchscreen]]="No",0,1)</f>
        <v>1</v>
      </c>
      <c r="O267" t="s">
        <v>27</v>
      </c>
      <c r="P267" t="s">
        <v>27</v>
      </c>
      <c r="Q267" t="s">
        <v>29</v>
      </c>
      <c r="R267">
        <v>1.6</v>
      </c>
      <c r="S267" t="s">
        <v>58</v>
      </c>
      <c r="T267">
        <v>256</v>
      </c>
      <c r="U267">
        <v>0</v>
      </c>
      <c r="V267" t="s">
        <v>31</v>
      </c>
      <c r="W267" t="s">
        <v>27</v>
      </c>
      <c r="X267" t="s">
        <v>29</v>
      </c>
      <c r="Y267" t="s">
        <v>59</v>
      </c>
    </row>
    <row r="268" spans="1:25" x14ac:dyDescent="0.35">
      <c r="A268" t="str">
        <f>_xlfn.IFNA(VLOOKUP(laptop_lookup!A267,laptop_lookup!A:B,2,FALSE), "Not Found")</f>
        <v>HP</v>
      </c>
      <c r="B268" t="s">
        <v>222</v>
      </c>
      <c r="C268" t="s">
        <v>86</v>
      </c>
      <c r="D268" s="3">
        <v>13.3</v>
      </c>
      <c r="E268">
        <v>8</v>
      </c>
      <c r="F268" t="s">
        <v>47</v>
      </c>
      <c r="G268">
        <v>1.1000000000000001</v>
      </c>
      <c r="H268">
        <v>1499</v>
      </c>
      <c r="I268" t="s">
        <v>39</v>
      </c>
      <c r="J268">
        <v>1920</v>
      </c>
      <c r="K268">
        <v>1080</v>
      </c>
      <c r="L268">
        <f>Table1[[#This Row],[ScreenW]]*Table1[[#This Row],[ScreenH]]</f>
        <v>2073600</v>
      </c>
      <c r="M268" t="s">
        <v>28</v>
      </c>
      <c r="N268">
        <f>IF(Table1[[#This Row],[Touchscreen]]="No",0,1)</f>
        <v>1</v>
      </c>
      <c r="O268" t="s">
        <v>27</v>
      </c>
      <c r="P268" t="s">
        <v>27</v>
      </c>
      <c r="Q268" t="s">
        <v>29</v>
      </c>
      <c r="R268">
        <v>1.8</v>
      </c>
      <c r="S268" t="s">
        <v>54</v>
      </c>
      <c r="T268">
        <v>512</v>
      </c>
      <c r="U268">
        <v>512</v>
      </c>
      <c r="V268" t="s">
        <v>31</v>
      </c>
      <c r="W268" t="s">
        <v>31</v>
      </c>
      <c r="X268" t="s">
        <v>29</v>
      </c>
      <c r="Y268" t="s">
        <v>59</v>
      </c>
    </row>
    <row r="269" spans="1:25" x14ac:dyDescent="0.35">
      <c r="A269" t="str">
        <f>_xlfn.IFNA(VLOOKUP(laptop_lookup!A268,laptop_lookup!A:B,2,FALSE), "Not Found")</f>
        <v>HP</v>
      </c>
      <c r="B269" t="s">
        <v>154</v>
      </c>
      <c r="C269" t="s">
        <v>37</v>
      </c>
      <c r="D269" s="3">
        <v>15.6</v>
      </c>
      <c r="E269">
        <v>4</v>
      </c>
      <c r="F269" t="s">
        <v>38</v>
      </c>
      <c r="G269">
        <v>2.2000000000000002</v>
      </c>
      <c r="H269">
        <v>467</v>
      </c>
      <c r="I269" t="s">
        <v>39</v>
      </c>
      <c r="J269">
        <v>1920</v>
      </c>
      <c r="K269">
        <v>1080</v>
      </c>
      <c r="L269">
        <f>Table1[[#This Row],[ScreenW]]*Table1[[#This Row],[ScreenH]]</f>
        <v>2073600</v>
      </c>
      <c r="M269" t="s">
        <v>27</v>
      </c>
      <c r="N269">
        <f>IF(Table1[[#This Row],[Touchscreen]]="No",0,1)</f>
        <v>0</v>
      </c>
      <c r="O269" t="s">
        <v>27</v>
      </c>
      <c r="P269" t="s">
        <v>27</v>
      </c>
      <c r="Q269" t="s">
        <v>29</v>
      </c>
      <c r="R269">
        <v>2.5</v>
      </c>
      <c r="S269" t="s">
        <v>40</v>
      </c>
      <c r="T269">
        <v>1024</v>
      </c>
      <c r="U269">
        <v>0</v>
      </c>
      <c r="V269" t="s">
        <v>49</v>
      </c>
      <c r="W269" t="s">
        <v>27</v>
      </c>
      <c r="X269" t="s">
        <v>29</v>
      </c>
      <c r="Y269" t="s">
        <v>41</v>
      </c>
    </row>
    <row r="270" spans="1:25" x14ac:dyDescent="0.35">
      <c r="A270" t="str">
        <f>_xlfn.IFNA(VLOOKUP(laptop_lookup!A269,laptop_lookup!A:B,2,FALSE), "Not Found")</f>
        <v>HP</v>
      </c>
      <c r="B270" t="s">
        <v>190</v>
      </c>
      <c r="C270" t="s">
        <v>37</v>
      </c>
      <c r="D270" s="3">
        <v>17.3</v>
      </c>
      <c r="E270">
        <v>8</v>
      </c>
      <c r="F270" t="s">
        <v>47</v>
      </c>
      <c r="G270">
        <v>2.5</v>
      </c>
      <c r="H270">
        <v>1018</v>
      </c>
      <c r="I270" t="s">
        <v>39</v>
      </c>
      <c r="J270">
        <v>1920</v>
      </c>
      <c r="K270">
        <v>1080</v>
      </c>
      <c r="L270">
        <f>Table1[[#This Row],[ScreenW]]*Table1[[#This Row],[ScreenH]]</f>
        <v>2073600</v>
      </c>
      <c r="M270" t="s">
        <v>27</v>
      </c>
      <c r="N270">
        <f>IF(Table1[[#This Row],[Touchscreen]]="No",0,1)</f>
        <v>0</v>
      </c>
      <c r="O270" t="s">
        <v>27</v>
      </c>
      <c r="P270" t="s">
        <v>27</v>
      </c>
      <c r="Q270" t="s">
        <v>29</v>
      </c>
      <c r="R270">
        <v>1.8</v>
      </c>
      <c r="S270" t="s">
        <v>54</v>
      </c>
      <c r="T270">
        <v>1024</v>
      </c>
      <c r="U270">
        <v>0</v>
      </c>
      <c r="V270" t="s">
        <v>49</v>
      </c>
      <c r="W270" t="s">
        <v>27</v>
      </c>
      <c r="X270" t="s">
        <v>55</v>
      </c>
      <c r="Y270" t="s">
        <v>110</v>
      </c>
    </row>
    <row r="271" spans="1:25" x14ac:dyDescent="0.35">
      <c r="A271" t="str">
        <f>_xlfn.IFNA(VLOOKUP(laptop_lookup!A270,laptop_lookup!A:B,2,FALSE), "Not Found")</f>
        <v>HP</v>
      </c>
      <c r="B271" t="s">
        <v>294</v>
      </c>
      <c r="C271" t="s">
        <v>37</v>
      </c>
      <c r="D271" s="3">
        <v>15.6</v>
      </c>
      <c r="E271">
        <v>8</v>
      </c>
      <c r="F271" t="s">
        <v>47</v>
      </c>
      <c r="G271">
        <v>2.0499999999999998</v>
      </c>
      <c r="H271">
        <v>880</v>
      </c>
      <c r="I271" t="s">
        <v>39</v>
      </c>
      <c r="J271">
        <v>1920</v>
      </c>
      <c r="K271">
        <v>1080</v>
      </c>
      <c r="L271">
        <f>Table1[[#This Row],[ScreenW]]*Table1[[#This Row],[ScreenH]]</f>
        <v>2073600</v>
      </c>
      <c r="M271" t="s">
        <v>27</v>
      </c>
      <c r="N271">
        <f>IF(Table1[[#This Row],[Touchscreen]]="No",0,1)</f>
        <v>0</v>
      </c>
      <c r="O271" t="s">
        <v>27</v>
      </c>
      <c r="P271" t="s">
        <v>27</v>
      </c>
      <c r="Q271" t="s">
        <v>29</v>
      </c>
      <c r="R271">
        <v>1.8</v>
      </c>
      <c r="S271" t="s">
        <v>54</v>
      </c>
      <c r="T271">
        <v>256</v>
      </c>
      <c r="U271">
        <v>0</v>
      </c>
      <c r="V271" t="s">
        <v>31</v>
      </c>
      <c r="W271" t="s">
        <v>27</v>
      </c>
      <c r="X271" t="s">
        <v>29</v>
      </c>
      <c r="Y271" t="s">
        <v>59</v>
      </c>
    </row>
    <row r="272" spans="1:25" x14ac:dyDescent="0.35">
      <c r="A272" t="str">
        <f>_xlfn.IFNA(VLOOKUP(laptop_lookup!A271,laptop_lookup!A:B,2,FALSE), "Not Found")</f>
        <v>HP</v>
      </c>
      <c r="B272" t="s">
        <v>23</v>
      </c>
      <c r="C272" t="s">
        <v>24</v>
      </c>
      <c r="D272" s="3">
        <v>13.3</v>
      </c>
      <c r="E272">
        <v>8</v>
      </c>
      <c r="F272" t="s">
        <v>25</v>
      </c>
      <c r="G272">
        <v>1.37</v>
      </c>
      <c r="H272">
        <v>1958.9</v>
      </c>
      <c r="I272" t="s">
        <v>26</v>
      </c>
      <c r="J272">
        <v>2560</v>
      </c>
      <c r="K272">
        <v>1600</v>
      </c>
      <c r="L272">
        <f>Table1[[#This Row],[ScreenW]]*Table1[[#This Row],[ScreenH]]</f>
        <v>4096000</v>
      </c>
      <c r="M272" t="s">
        <v>27</v>
      </c>
      <c r="N272">
        <f>IF(Table1[[#This Row],[Touchscreen]]="No",0,1)</f>
        <v>0</v>
      </c>
      <c r="O272" t="s">
        <v>28</v>
      </c>
      <c r="P272" t="s">
        <v>28</v>
      </c>
      <c r="Q272" t="s">
        <v>29</v>
      </c>
      <c r="R272">
        <v>2.9</v>
      </c>
      <c r="S272" t="s">
        <v>30</v>
      </c>
      <c r="T272">
        <v>512</v>
      </c>
      <c r="U272">
        <v>0</v>
      </c>
      <c r="V272" t="s">
        <v>31</v>
      </c>
      <c r="W272" t="s">
        <v>27</v>
      </c>
      <c r="X272" t="s">
        <v>29</v>
      </c>
      <c r="Y272" t="s">
        <v>295</v>
      </c>
    </row>
    <row r="273" spans="1:25" x14ac:dyDescent="0.35">
      <c r="A273" t="str">
        <f>_xlfn.IFNA(VLOOKUP(laptop_lookup!A272,laptop_lookup!A:B,2,FALSE), "Not Found")</f>
        <v>HP</v>
      </c>
      <c r="B273" t="s">
        <v>121</v>
      </c>
      <c r="C273" t="s">
        <v>79</v>
      </c>
      <c r="D273" s="3">
        <v>17.3</v>
      </c>
      <c r="E273">
        <v>16</v>
      </c>
      <c r="F273" t="s">
        <v>47</v>
      </c>
      <c r="G273">
        <v>3.2</v>
      </c>
      <c r="H273">
        <v>1549</v>
      </c>
      <c r="I273" t="s">
        <v>39</v>
      </c>
      <c r="J273">
        <v>1920</v>
      </c>
      <c r="K273">
        <v>1080</v>
      </c>
      <c r="L273">
        <f>Table1[[#This Row],[ScreenW]]*Table1[[#This Row],[ScreenH]]</f>
        <v>2073600</v>
      </c>
      <c r="M273" t="s">
        <v>27</v>
      </c>
      <c r="N273">
        <f>IF(Table1[[#This Row],[Touchscreen]]="No",0,1)</f>
        <v>0</v>
      </c>
      <c r="O273" t="s">
        <v>27</v>
      </c>
      <c r="P273" t="s">
        <v>27</v>
      </c>
      <c r="Q273" t="s">
        <v>43</v>
      </c>
      <c r="R273">
        <v>3</v>
      </c>
      <c r="S273" t="s">
        <v>122</v>
      </c>
      <c r="T273">
        <v>256</v>
      </c>
      <c r="U273">
        <v>1024</v>
      </c>
      <c r="V273" t="s">
        <v>31</v>
      </c>
      <c r="W273" t="s">
        <v>49</v>
      </c>
      <c r="X273" t="s">
        <v>43</v>
      </c>
      <c r="Y273" t="s">
        <v>123</v>
      </c>
    </row>
    <row r="274" spans="1:25" x14ac:dyDescent="0.35">
      <c r="A274" t="str">
        <f>_xlfn.IFNA(VLOOKUP(laptop_lookup!A273,laptop_lookup!A:B,2,FALSE), "Not Found")</f>
        <v>HP</v>
      </c>
      <c r="B274" t="s">
        <v>132</v>
      </c>
      <c r="C274" t="s">
        <v>37</v>
      </c>
      <c r="D274" s="3">
        <v>15.6</v>
      </c>
      <c r="E274">
        <v>8</v>
      </c>
      <c r="F274" t="s">
        <v>106</v>
      </c>
      <c r="G274">
        <v>2.14</v>
      </c>
      <c r="H274">
        <v>735.07</v>
      </c>
      <c r="I274" t="s">
        <v>39</v>
      </c>
      <c r="J274">
        <v>1920</v>
      </c>
      <c r="K274">
        <v>1080</v>
      </c>
      <c r="L274">
        <f>Table1[[#This Row],[ScreenW]]*Table1[[#This Row],[ScreenH]]</f>
        <v>2073600</v>
      </c>
      <c r="M274" t="s">
        <v>27</v>
      </c>
      <c r="N274">
        <f>IF(Table1[[#This Row],[Touchscreen]]="No",0,1)</f>
        <v>0</v>
      </c>
      <c r="O274" t="s">
        <v>27</v>
      </c>
      <c r="P274" t="s">
        <v>27</v>
      </c>
      <c r="Q274" t="s">
        <v>29</v>
      </c>
      <c r="R274">
        <v>1.8</v>
      </c>
      <c r="S274" t="s">
        <v>54</v>
      </c>
      <c r="T274">
        <v>256</v>
      </c>
      <c r="U274">
        <v>0</v>
      </c>
      <c r="V274" t="s">
        <v>31</v>
      </c>
      <c r="W274" t="s">
        <v>27</v>
      </c>
      <c r="X274" t="s">
        <v>43</v>
      </c>
      <c r="Y274" t="s">
        <v>133</v>
      </c>
    </row>
    <row r="275" spans="1:25" x14ac:dyDescent="0.35">
      <c r="A275" t="str">
        <f>_xlfn.IFNA(VLOOKUP(laptop_lookup!A274,laptop_lookup!A:B,2,FALSE), "Not Found")</f>
        <v>HP</v>
      </c>
      <c r="B275" t="s">
        <v>296</v>
      </c>
      <c r="C275" t="s">
        <v>86</v>
      </c>
      <c r="D275" s="3">
        <v>14</v>
      </c>
      <c r="E275">
        <v>16</v>
      </c>
      <c r="F275" t="s">
        <v>47</v>
      </c>
      <c r="G275">
        <v>1.36</v>
      </c>
      <c r="H275">
        <v>2499</v>
      </c>
      <c r="I275" t="s">
        <v>26</v>
      </c>
      <c r="J275">
        <v>2560</v>
      </c>
      <c r="K275">
        <v>1440</v>
      </c>
      <c r="L275">
        <f>Table1[[#This Row],[ScreenW]]*Table1[[#This Row],[ScreenH]]</f>
        <v>3686400</v>
      </c>
      <c r="M275" t="s">
        <v>28</v>
      </c>
      <c r="N275">
        <f>IF(Table1[[#This Row],[Touchscreen]]="No",0,1)</f>
        <v>1</v>
      </c>
      <c r="O275" t="s">
        <v>27</v>
      </c>
      <c r="P275" t="s">
        <v>27</v>
      </c>
      <c r="Q275" t="s">
        <v>29</v>
      </c>
      <c r="R275">
        <v>2.6</v>
      </c>
      <c r="S275" t="s">
        <v>297</v>
      </c>
      <c r="T275">
        <v>512</v>
      </c>
      <c r="U275">
        <v>0</v>
      </c>
      <c r="V275" t="s">
        <v>31</v>
      </c>
      <c r="W275" t="s">
        <v>27</v>
      </c>
      <c r="X275" t="s">
        <v>29</v>
      </c>
      <c r="Y275" t="s">
        <v>61</v>
      </c>
    </row>
    <row r="276" spans="1:25" x14ac:dyDescent="0.35">
      <c r="A276" t="str">
        <f>_xlfn.IFNA(VLOOKUP(laptop_lookup!A275,laptop_lookup!A:B,2,FALSE), "Not Found")</f>
        <v>HP</v>
      </c>
      <c r="B276" t="s">
        <v>203</v>
      </c>
      <c r="C276" t="s">
        <v>37</v>
      </c>
      <c r="D276" s="3">
        <v>15.6</v>
      </c>
      <c r="E276">
        <v>8</v>
      </c>
      <c r="F276" t="s">
        <v>47</v>
      </c>
      <c r="G276">
        <v>2.2000000000000002</v>
      </c>
      <c r="H276">
        <v>812</v>
      </c>
      <c r="I276" t="s">
        <v>26</v>
      </c>
      <c r="J276">
        <v>1366</v>
      </c>
      <c r="K276">
        <v>768</v>
      </c>
      <c r="L276">
        <f>Table1[[#This Row],[ScreenW]]*Table1[[#This Row],[ScreenH]]</f>
        <v>1049088</v>
      </c>
      <c r="M276" t="s">
        <v>27</v>
      </c>
      <c r="N276">
        <f>IF(Table1[[#This Row],[Touchscreen]]="No",0,1)</f>
        <v>0</v>
      </c>
      <c r="O276" t="s">
        <v>27</v>
      </c>
      <c r="P276" t="s">
        <v>27</v>
      </c>
      <c r="Q276" t="s">
        <v>29</v>
      </c>
      <c r="R276">
        <v>2.5</v>
      </c>
      <c r="S276" t="s">
        <v>262</v>
      </c>
      <c r="T276">
        <v>500</v>
      </c>
      <c r="U276">
        <v>0</v>
      </c>
      <c r="V276" t="s">
        <v>49</v>
      </c>
      <c r="W276" t="s">
        <v>27</v>
      </c>
      <c r="X276" t="s">
        <v>55</v>
      </c>
      <c r="Y276" t="s">
        <v>298</v>
      </c>
    </row>
    <row r="277" spans="1:25" x14ac:dyDescent="0.35">
      <c r="A277" t="str">
        <f>_xlfn.IFNA(VLOOKUP(laptop_lookup!A276,laptop_lookup!A:B,2,FALSE), "Not Found")</f>
        <v>HP</v>
      </c>
      <c r="B277" t="s">
        <v>193</v>
      </c>
      <c r="C277" t="s">
        <v>37</v>
      </c>
      <c r="D277" s="3">
        <v>15.6</v>
      </c>
      <c r="E277">
        <v>12</v>
      </c>
      <c r="F277" t="s">
        <v>47</v>
      </c>
      <c r="G277">
        <v>2.2999999999999998</v>
      </c>
      <c r="H277">
        <v>713.07</v>
      </c>
      <c r="I277" t="s">
        <v>26</v>
      </c>
      <c r="J277">
        <v>1366</v>
      </c>
      <c r="K277">
        <v>768</v>
      </c>
      <c r="L277">
        <f>Table1[[#This Row],[ScreenW]]*Table1[[#This Row],[ScreenH]]</f>
        <v>1049088</v>
      </c>
      <c r="M277" t="s">
        <v>27</v>
      </c>
      <c r="N277">
        <f>IF(Table1[[#This Row],[Touchscreen]]="No",0,1)</f>
        <v>0</v>
      </c>
      <c r="O277" t="s">
        <v>27</v>
      </c>
      <c r="P277" t="s">
        <v>27</v>
      </c>
      <c r="Q277" t="s">
        <v>29</v>
      </c>
      <c r="R277">
        <v>2.7</v>
      </c>
      <c r="S277" t="s">
        <v>68</v>
      </c>
      <c r="T277">
        <v>1024</v>
      </c>
      <c r="U277">
        <v>0</v>
      </c>
      <c r="V277" t="s">
        <v>49</v>
      </c>
      <c r="W277" t="s">
        <v>27</v>
      </c>
      <c r="X277" t="s">
        <v>29</v>
      </c>
      <c r="Y277" t="s">
        <v>41</v>
      </c>
    </row>
    <row r="278" spans="1:25" x14ac:dyDescent="0.35">
      <c r="A278" t="str">
        <f>_xlfn.IFNA(VLOOKUP(laptop_lookup!A277,laptop_lookup!A:B,2,FALSE), "Not Found")</f>
        <v>HP</v>
      </c>
      <c r="B278" t="s">
        <v>108</v>
      </c>
      <c r="C278" t="s">
        <v>37</v>
      </c>
      <c r="D278" s="3">
        <v>17.3</v>
      </c>
      <c r="E278">
        <v>8</v>
      </c>
      <c r="F278" t="s">
        <v>106</v>
      </c>
      <c r="G278">
        <v>2.8</v>
      </c>
      <c r="H278">
        <v>1099</v>
      </c>
      <c r="I278" t="s">
        <v>39</v>
      </c>
      <c r="J278">
        <v>1920</v>
      </c>
      <c r="K278">
        <v>1080</v>
      </c>
      <c r="L278">
        <f>Table1[[#This Row],[ScreenW]]*Table1[[#This Row],[ScreenH]]</f>
        <v>2073600</v>
      </c>
      <c r="M278" t="s">
        <v>27</v>
      </c>
      <c r="N278">
        <f>IF(Table1[[#This Row],[Touchscreen]]="No",0,1)</f>
        <v>0</v>
      </c>
      <c r="O278" t="s">
        <v>27</v>
      </c>
      <c r="P278" t="s">
        <v>27</v>
      </c>
      <c r="Q278" t="s">
        <v>29</v>
      </c>
      <c r="R278">
        <v>1.8</v>
      </c>
      <c r="S278" t="s">
        <v>54</v>
      </c>
      <c r="T278">
        <v>128</v>
      </c>
      <c r="U278">
        <v>1024</v>
      </c>
      <c r="V278" t="s">
        <v>31</v>
      </c>
      <c r="W278" t="s">
        <v>49</v>
      </c>
      <c r="X278" t="s">
        <v>43</v>
      </c>
      <c r="Y278" t="s">
        <v>90</v>
      </c>
    </row>
    <row r="279" spans="1:25" x14ac:dyDescent="0.35">
      <c r="A279" t="str">
        <f>_xlfn.IFNA(VLOOKUP(laptop_lookup!A278,laptop_lookup!A:B,2,FALSE), "Not Found")</f>
        <v>HP</v>
      </c>
      <c r="B279" t="s">
        <v>116</v>
      </c>
      <c r="C279" t="s">
        <v>37</v>
      </c>
      <c r="D279" s="3">
        <v>15.6</v>
      </c>
      <c r="E279">
        <v>8</v>
      </c>
      <c r="F279" t="s">
        <v>47</v>
      </c>
      <c r="G279">
        <v>2.2000000000000002</v>
      </c>
      <c r="H279">
        <v>745</v>
      </c>
      <c r="I279" t="s">
        <v>39</v>
      </c>
      <c r="J279">
        <v>1920</v>
      </c>
      <c r="K279">
        <v>1080</v>
      </c>
      <c r="L279">
        <f>Table1[[#This Row],[ScreenW]]*Table1[[#This Row],[ScreenH]]</f>
        <v>2073600</v>
      </c>
      <c r="M279" t="s">
        <v>27</v>
      </c>
      <c r="N279">
        <f>IF(Table1[[#This Row],[Touchscreen]]="No",0,1)</f>
        <v>0</v>
      </c>
      <c r="O279" t="s">
        <v>28</v>
      </c>
      <c r="P279" t="s">
        <v>27</v>
      </c>
      <c r="Q279" t="s">
        <v>29</v>
      </c>
      <c r="R279">
        <v>1.8</v>
      </c>
      <c r="S279" t="s">
        <v>54</v>
      </c>
      <c r="T279">
        <v>1024</v>
      </c>
      <c r="U279">
        <v>0</v>
      </c>
      <c r="V279" t="s">
        <v>49</v>
      </c>
      <c r="W279" t="s">
        <v>27</v>
      </c>
      <c r="X279" t="s">
        <v>55</v>
      </c>
      <c r="Y279" t="s">
        <v>156</v>
      </c>
    </row>
    <row r="280" spans="1:25" x14ac:dyDescent="0.35">
      <c r="A280" t="str">
        <f>_xlfn.IFNA(VLOOKUP(laptop_lookup!A279,laptop_lookup!A:B,2,FALSE), "Not Found")</f>
        <v>HP</v>
      </c>
      <c r="B280" t="s">
        <v>299</v>
      </c>
      <c r="C280" t="s">
        <v>37</v>
      </c>
      <c r="D280" s="3">
        <v>17.3</v>
      </c>
      <c r="E280">
        <v>4</v>
      </c>
      <c r="F280" t="s">
        <v>47</v>
      </c>
      <c r="G280">
        <v>2.8</v>
      </c>
      <c r="H280">
        <v>489</v>
      </c>
      <c r="I280" t="s">
        <v>26</v>
      </c>
      <c r="J280">
        <v>1600</v>
      </c>
      <c r="K280">
        <v>900</v>
      </c>
      <c r="L280">
        <f>Table1[[#This Row],[ScreenW]]*Table1[[#This Row],[ScreenH]]</f>
        <v>1440000</v>
      </c>
      <c r="M280" t="s">
        <v>27</v>
      </c>
      <c r="N280">
        <f>IF(Table1[[#This Row],[Touchscreen]]="No",0,1)</f>
        <v>0</v>
      </c>
      <c r="O280" t="s">
        <v>27</v>
      </c>
      <c r="P280" t="s">
        <v>27</v>
      </c>
      <c r="Q280" t="s">
        <v>29</v>
      </c>
      <c r="R280">
        <v>2</v>
      </c>
      <c r="S280" t="s">
        <v>60</v>
      </c>
      <c r="T280">
        <v>1024</v>
      </c>
      <c r="U280">
        <v>0</v>
      </c>
      <c r="V280" t="s">
        <v>49</v>
      </c>
      <c r="W280" t="s">
        <v>27</v>
      </c>
      <c r="X280" t="s">
        <v>29</v>
      </c>
      <c r="Y280" t="s">
        <v>61</v>
      </c>
    </row>
    <row r="281" spans="1:25" x14ac:dyDescent="0.35">
      <c r="A281" t="str">
        <f>_xlfn.IFNA(VLOOKUP(laptop_lookup!A280,laptop_lookup!A:B,2,FALSE), "Not Found")</f>
        <v>HP</v>
      </c>
      <c r="B281" t="s">
        <v>244</v>
      </c>
      <c r="C281" t="s">
        <v>37</v>
      </c>
      <c r="D281" s="3">
        <v>17.3</v>
      </c>
      <c r="E281">
        <v>8</v>
      </c>
      <c r="F281" t="s">
        <v>38</v>
      </c>
      <c r="G281">
        <v>2.8</v>
      </c>
      <c r="H281">
        <v>849</v>
      </c>
      <c r="I281" t="s">
        <v>39</v>
      </c>
      <c r="J281">
        <v>1920</v>
      </c>
      <c r="K281">
        <v>1080</v>
      </c>
      <c r="L281">
        <f>Table1[[#This Row],[ScreenW]]*Table1[[#This Row],[ScreenH]]</f>
        <v>2073600</v>
      </c>
      <c r="M281" t="s">
        <v>27</v>
      </c>
      <c r="N281">
        <f>IF(Table1[[#This Row],[Touchscreen]]="No",0,1)</f>
        <v>0</v>
      </c>
      <c r="O281" t="s">
        <v>27</v>
      </c>
      <c r="P281" t="s">
        <v>27</v>
      </c>
      <c r="Q281" t="s">
        <v>29</v>
      </c>
      <c r="R281">
        <v>1.8</v>
      </c>
      <c r="S281" t="s">
        <v>54</v>
      </c>
      <c r="T281">
        <v>2048</v>
      </c>
      <c r="U281">
        <v>0</v>
      </c>
      <c r="V281" t="s">
        <v>49</v>
      </c>
      <c r="W281" t="s">
        <v>27</v>
      </c>
      <c r="X281" t="s">
        <v>55</v>
      </c>
      <c r="Y281" t="s">
        <v>56</v>
      </c>
    </row>
    <row r="282" spans="1:25" x14ac:dyDescent="0.35">
      <c r="A282" t="str">
        <f>_xlfn.IFNA(VLOOKUP(laptop_lookup!A281,laptop_lookup!A:B,2,FALSE), "Not Found")</f>
        <v>HP</v>
      </c>
      <c r="B282" t="s">
        <v>259</v>
      </c>
      <c r="C282" t="s">
        <v>37</v>
      </c>
      <c r="D282" s="3">
        <v>17.3</v>
      </c>
      <c r="E282">
        <v>6</v>
      </c>
      <c r="F282" t="s">
        <v>47</v>
      </c>
      <c r="G282">
        <v>2.8</v>
      </c>
      <c r="H282">
        <v>859</v>
      </c>
      <c r="I282" t="s">
        <v>26</v>
      </c>
      <c r="J282">
        <v>1600</v>
      </c>
      <c r="K282">
        <v>900</v>
      </c>
      <c r="L282">
        <f>Table1[[#This Row],[ScreenW]]*Table1[[#This Row],[ScreenH]]</f>
        <v>1440000</v>
      </c>
      <c r="M282" t="s">
        <v>27</v>
      </c>
      <c r="N282">
        <f>IF(Table1[[#This Row],[Touchscreen]]="No",0,1)</f>
        <v>0</v>
      </c>
      <c r="O282" t="s">
        <v>27</v>
      </c>
      <c r="P282" t="s">
        <v>27</v>
      </c>
      <c r="Q282" t="s">
        <v>29</v>
      </c>
      <c r="R282">
        <v>2.7</v>
      </c>
      <c r="S282" t="s">
        <v>68</v>
      </c>
      <c r="T282">
        <v>128</v>
      </c>
      <c r="U282">
        <v>1024</v>
      </c>
      <c r="V282" t="s">
        <v>31</v>
      </c>
      <c r="W282" t="s">
        <v>49</v>
      </c>
      <c r="X282" t="s">
        <v>55</v>
      </c>
      <c r="Y282" t="s">
        <v>72</v>
      </c>
    </row>
    <row r="283" spans="1:25" x14ac:dyDescent="0.35">
      <c r="A283" t="str">
        <f>_xlfn.IFNA(VLOOKUP(laptop_lookup!A282,laptop_lookup!A:B,2,FALSE), "Not Found")</f>
        <v>HP</v>
      </c>
      <c r="B283" t="s">
        <v>63</v>
      </c>
      <c r="C283" t="s">
        <v>37</v>
      </c>
      <c r="D283" s="3">
        <v>15.6</v>
      </c>
      <c r="E283">
        <v>4</v>
      </c>
      <c r="F283" t="s">
        <v>106</v>
      </c>
      <c r="G283">
        <v>2.25</v>
      </c>
      <c r="H283">
        <v>428</v>
      </c>
      <c r="I283" t="s">
        <v>39</v>
      </c>
      <c r="J283">
        <v>1920</v>
      </c>
      <c r="K283">
        <v>1080</v>
      </c>
      <c r="L283">
        <f>Table1[[#This Row],[ScreenW]]*Table1[[#This Row],[ScreenH]]</f>
        <v>2073600</v>
      </c>
      <c r="M283" t="s">
        <v>27</v>
      </c>
      <c r="N283">
        <f>IF(Table1[[#This Row],[Touchscreen]]="No",0,1)</f>
        <v>0</v>
      </c>
      <c r="O283" t="s">
        <v>27</v>
      </c>
      <c r="P283" t="s">
        <v>27</v>
      </c>
      <c r="Q283" t="s">
        <v>29</v>
      </c>
      <c r="R283">
        <v>2</v>
      </c>
      <c r="S283" t="s">
        <v>60</v>
      </c>
      <c r="T283">
        <v>1024</v>
      </c>
      <c r="U283">
        <v>0</v>
      </c>
      <c r="V283" t="s">
        <v>49</v>
      </c>
      <c r="W283" t="s">
        <v>27</v>
      </c>
      <c r="X283" t="s">
        <v>43</v>
      </c>
      <c r="Y283" t="s">
        <v>64</v>
      </c>
    </row>
    <row r="284" spans="1:25" x14ac:dyDescent="0.35">
      <c r="A284" t="str">
        <f>_xlfn.IFNA(VLOOKUP(laptop_lookup!A283,laptop_lookup!A:B,2,FALSE), "Not Found")</f>
        <v>HP</v>
      </c>
      <c r="B284" t="s">
        <v>78</v>
      </c>
      <c r="C284" t="s">
        <v>79</v>
      </c>
      <c r="D284" s="3">
        <v>15.6</v>
      </c>
      <c r="E284">
        <v>8</v>
      </c>
      <c r="F284" t="s">
        <v>47</v>
      </c>
      <c r="G284">
        <v>2.5</v>
      </c>
      <c r="H284">
        <v>829</v>
      </c>
      <c r="I284" t="s">
        <v>39</v>
      </c>
      <c r="J284">
        <v>1920</v>
      </c>
      <c r="K284">
        <v>1080</v>
      </c>
      <c r="L284">
        <f>Table1[[#This Row],[ScreenW]]*Table1[[#This Row],[ScreenH]]</f>
        <v>2073600</v>
      </c>
      <c r="M284" t="s">
        <v>27</v>
      </c>
      <c r="N284">
        <f>IF(Table1[[#This Row],[Touchscreen]]="No",0,1)</f>
        <v>0</v>
      </c>
      <c r="O284" t="s">
        <v>28</v>
      </c>
      <c r="P284" t="s">
        <v>27</v>
      </c>
      <c r="Q284" t="s">
        <v>29</v>
      </c>
      <c r="R284">
        <v>2.5</v>
      </c>
      <c r="S284" t="s">
        <v>80</v>
      </c>
      <c r="T284">
        <v>256</v>
      </c>
      <c r="U284">
        <v>0</v>
      </c>
      <c r="V284" t="s">
        <v>31</v>
      </c>
      <c r="W284" t="s">
        <v>27</v>
      </c>
      <c r="X284" t="s">
        <v>55</v>
      </c>
      <c r="Y284" t="s">
        <v>81</v>
      </c>
    </row>
    <row r="285" spans="1:25" x14ac:dyDescent="0.35">
      <c r="A285" t="str">
        <f>_xlfn.IFNA(VLOOKUP(laptop_lookup!A284,laptop_lookup!A:B,2,FALSE), "Not Found")</f>
        <v>HP</v>
      </c>
      <c r="B285" t="s">
        <v>300</v>
      </c>
      <c r="C285" t="s">
        <v>37</v>
      </c>
      <c r="D285" s="3">
        <v>15.6</v>
      </c>
      <c r="E285">
        <v>6</v>
      </c>
      <c r="F285" t="s">
        <v>47</v>
      </c>
      <c r="G285">
        <v>2.2000000000000002</v>
      </c>
      <c r="H285">
        <v>579</v>
      </c>
      <c r="I285" t="s">
        <v>39</v>
      </c>
      <c r="J285">
        <v>1920</v>
      </c>
      <c r="K285">
        <v>1080</v>
      </c>
      <c r="L285">
        <f>Table1[[#This Row],[ScreenW]]*Table1[[#This Row],[ScreenH]]</f>
        <v>2073600</v>
      </c>
      <c r="M285" t="s">
        <v>27</v>
      </c>
      <c r="N285">
        <f>IF(Table1[[#This Row],[Touchscreen]]="No",0,1)</f>
        <v>0</v>
      </c>
      <c r="O285" t="s">
        <v>27</v>
      </c>
      <c r="P285" t="s">
        <v>27</v>
      </c>
      <c r="Q285" t="s">
        <v>29</v>
      </c>
      <c r="R285">
        <v>2.5</v>
      </c>
      <c r="S285" t="s">
        <v>40</v>
      </c>
      <c r="T285">
        <v>256</v>
      </c>
      <c r="U285">
        <v>0</v>
      </c>
      <c r="V285" t="s">
        <v>31</v>
      </c>
      <c r="W285" t="s">
        <v>27</v>
      </c>
      <c r="X285" t="s">
        <v>29</v>
      </c>
      <c r="Y285" t="s">
        <v>41</v>
      </c>
    </row>
    <row r="286" spans="1:25" x14ac:dyDescent="0.35">
      <c r="A286" t="str">
        <f>_xlfn.IFNA(VLOOKUP(laptop_lookup!A285,laptop_lookup!A:B,2,FALSE), "Not Found")</f>
        <v>HP</v>
      </c>
      <c r="B286" t="s">
        <v>226</v>
      </c>
      <c r="C286" t="s">
        <v>37</v>
      </c>
      <c r="D286" s="3">
        <v>15.6</v>
      </c>
      <c r="E286">
        <v>8</v>
      </c>
      <c r="F286" t="s">
        <v>47</v>
      </c>
      <c r="G286">
        <v>3</v>
      </c>
      <c r="H286">
        <v>951</v>
      </c>
      <c r="I286" t="s">
        <v>39</v>
      </c>
      <c r="J286">
        <v>1920</v>
      </c>
      <c r="K286">
        <v>1080</v>
      </c>
      <c r="L286">
        <f>Table1[[#This Row],[ScreenW]]*Table1[[#This Row],[ScreenH]]</f>
        <v>2073600</v>
      </c>
      <c r="M286" t="s">
        <v>27</v>
      </c>
      <c r="N286">
        <f>IF(Table1[[#This Row],[Touchscreen]]="No",0,1)</f>
        <v>0</v>
      </c>
      <c r="O286" t="s">
        <v>28</v>
      </c>
      <c r="P286" t="s">
        <v>27</v>
      </c>
      <c r="Q286" t="s">
        <v>29</v>
      </c>
      <c r="R286">
        <v>1.8</v>
      </c>
      <c r="S286" t="s">
        <v>54</v>
      </c>
      <c r="T286">
        <v>256</v>
      </c>
      <c r="U286">
        <v>0</v>
      </c>
      <c r="V286" t="s">
        <v>31</v>
      </c>
      <c r="W286" t="s">
        <v>27</v>
      </c>
      <c r="X286" t="s">
        <v>55</v>
      </c>
      <c r="Y286" t="s">
        <v>56</v>
      </c>
    </row>
    <row r="287" spans="1:25" x14ac:dyDescent="0.35">
      <c r="A287" t="str">
        <f>_xlfn.IFNA(VLOOKUP(laptop_lookup!A286,laptop_lookup!A:B,2,FALSE), "Not Found")</f>
        <v>HP</v>
      </c>
      <c r="B287" t="s">
        <v>301</v>
      </c>
      <c r="C287" t="s">
        <v>37</v>
      </c>
      <c r="D287" s="3">
        <v>15.6</v>
      </c>
      <c r="E287">
        <v>12</v>
      </c>
      <c r="F287" t="s">
        <v>47</v>
      </c>
      <c r="G287">
        <v>2.15</v>
      </c>
      <c r="H287">
        <v>659</v>
      </c>
      <c r="I287" t="s">
        <v>39</v>
      </c>
      <c r="J287">
        <v>1920</v>
      </c>
      <c r="K287">
        <v>1080</v>
      </c>
      <c r="L287">
        <f>Table1[[#This Row],[ScreenW]]*Table1[[#This Row],[ScreenH]]</f>
        <v>2073600</v>
      </c>
      <c r="M287" t="s">
        <v>28</v>
      </c>
      <c r="N287">
        <f>IF(Table1[[#This Row],[Touchscreen]]="No",0,1)</f>
        <v>1</v>
      </c>
      <c r="O287" t="s">
        <v>28</v>
      </c>
      <c r="P287" t="s">
        <v>27</v>
      </c>
      <c r="Q287" t="s">
        <v>29</v>
      </c>
      <c r="R287">
        <v>2.7</v>
      </c>
      <c r="S287" t="s">
        <v>68</v>
      </c>
      <c r="T287">
        <v>1024</v>
      </c>
      <c r="U287">
        <v>0</v>
      </c>
      <c r="V287" t="s">
        <v>49</v>
      </c>
      <c r="W287" t="s">
        <v>27</v>
      </c>
      <c r="X287" t="s">
        <v>29</v>
      </c>
      <c r="Y287" t="s">
        <v>41</v>
      </c>
    </row>
    <row r="288" spans="1:25" x14ac:dyDescent="0.35">
      <c r="A288" t="str">
        <f>_xlfn.IFNA(VLOOKUP(laptop_lookup!A287,laptop_lookup!A:B,2,FALSE), "Not Found")</f>
        <v>HP</v>
      </c>
      <c r="B288" t="s">
        <v>302</v>
      </c>
      <c r="C288" t="s">
        <v>37</v>
      </c>
      <c r="D288" s="3">
        <v>15.6</v>
      </c>
      <c r="E288">
        <v>8</v>
      </c>
      <c r="F288" t="s">
        <v>47</v>
      </c>
      <c r="G288">
        <v>1.95</v>
      </c>
      <c r="H288">
        <v>1097</v>
      </c>
      <c r="I288" t="s">
        <v>39</v>
      </c>
      <c r="J288">
        <v>1920</v>
      </c>
      <c r="K288">
        <v>1080</v>
      </c>
      <c r="L288">
        <f>Table1[[#This Row],[ScreenW]]*Table1[[#This Row],[ScreenH]]</f>
        <v>2073600</v>
      </c>
      <c r="M288" t="s">
        <v>27</v>
      </c>
      <c r="N288">
        <f>IF(Table1[[#This Row],[Touchscreen]]="No",0,1)</f>
        <v>0</v>
      </c>
      <c r="O288" t="s">
        <v>28</v>
      </c>
      <c r="P288" t="s">
        <v>27</v>
      </c>
      <c r="Q288" t="s">
        <v>29</v>
      </c>
      <c r="R288">
        <v>2.7</v>
      </c>
      <c r="S288" t="s">
        <v>68</v>
      </c>
      <c r="T288">
        <v>256</v>
      </c>
      <c r="U288">
        <v>0</v>
      </c>
      <c r="V288" t="s">
        <v>31</v>
      </c>
      <c r="W288" t="s">
        <v>27</v>
      </c>
      <c r="X288" t="s">
        <v>29</v>
      </c>
      <c r="Y288" t="s">
        <v>303</v>
      </c>
    </row>
    <row r="289" spans="1:25" x14ac:dyDescent="0.35">
      <c r="A289" t="str">
        <f>_xlfn.IFNA(VLOOKUP(laptop_lookup!A288,laptop_lookup!A:B,2,FALSE), "Not Found")</f>
        <v>HP</v>
      </c>
      <c r="B289" t="s">
        <v>181</v>
      </c>
      <c r="C289" t="s">
        <v>24</v>
      </c>
      <c r="D289" s="3">
        <v>15.6</v>
      </c>
      <c r="E289">
        <v>8</v>
      </c>
      <c r="F289" t="s">
        <v>47</v>
      </c>
      <c r="G289">
        <v>1.7</v>
      </c>
      <c r="H289">
        <v>977</v>
      </c>
      <c r="I289" t="s">
        <v>39</v>
      </c>
      <c r="J289">
        <v>1920</v>
      </c>
      <c r="K289">
        <v>1080</v>
      </c>
      <c r="L289">
        <f>Table1[[#This Row],[ScreenW]]*Table1[[#This Row],[ScreenH]]</f>
        <v>2073600</v>
      </c>
      <c r="M289" t="s">
        <v>27</v>
      </c>
      <c r="N289">
        <f>IF(Table1[[#This Row],[Touchscreen]]="No",0,1)</f>
        <v>0</v>
      </c>
      <c r="O289" t="s">
        <v>27</v>
      </c>
      <c r="P289" t="s">
        <v>27</v>
      </c>
      <c r="Q289" t="s">
        <v>29</v>
      </c>
      <c r="R289">
        <v>2.5</v>
      </c>
      <c r="S289" t="s">
        <v>40</v>
      </c>
      <c r="T289">
        <v>256</v>
      </c>
      <c r="U289">
        <v>0</v>
      </c>
      <c r="V289" t="s">
        <v>31</v>
      </c>
      <c r="W289" t="s">
        <v>27</v>
      </c>
      <c r="X289" t="s">
        <v>55</v>
      </c>
      <c r="Y289" t="s">
        <v>72</v>
      </c>
    </row>
    <row r="290" spans="1:25" x14ac:dyDescent="0.35">
      <c r="A290" t="str">
        <f>_xlfn.IFNA(VLOOKUP(laptop_lookup!A289,laptop_lookup!A:B,2,FALSE), "Not Found")</f>
        <v>HP</v>
      </c>
      <c r="B290" t="s">
        <v>78</v>
      </c>
      <c r="C290" t="s">
        <v>79</v>
      </c>
      <c r="D290" s="3">
        <v>15.6</v>
      </c>
      <c r="E290">
        <v>16</v>
      </c>
      <c r="F290" t="s">
        <v>47</v>
      </c>
      <c r="G290">
        <v>2.5</v>
      </c>
      <c r="H290">
        <v>1179</v>
      </c>
      <c r="I290" t="s">
        <v>39</v>
      </c>
      <c r="J290">
        <v>1920</v>
      </c>
      <c r="K290">
        <v>1080</v>
      </c>
      <c r="L290">
        <f>Table1[[#This Row],[ScreenW]]*Table1[[#This Row],[ScreenH]]</f>
        <v>2073600</v>
      </c>
      <c r="M290" t="s">
        <v>27</v>
      </c>
      <c r="N290">
        <f>IF(Table1[[#This Row],[Touchscreen]]="No",0,1)</f>
        <v>0</v>
      </c>
      <c r="O290" t="s">
        <v>28</v>
      </c>
      <c r="P290" t="s">
        <v>27</v>
      </c>
      <c r="Q290" t="s">
        <v>29</v>
      </c>
      <c r="R290">
        <v>2.8</v>
      </c>
      <c r="S290" t="s">
        <v>113</v>
      </c>
      <c r="T290">
        <v>256</v>
      </c>
      <c r="U290">
        <v>1024</v>
      </c>
      <c r="V290" t="s">
        <v>31</v>
      </c>
      <c r="W290" t="s">
        <v>49</v>
      </c>
      <c r="X290" t="s">
        <v>55</v>
      </c>
      <c r="Y290" t="s">
        <v>143</v>
      </c>
    </row>
    <row r="291" spans="1:25" x14ac:dyDescent="0.35">
      <c r="A291" t="str">
        <f>_xlfn.IFNA(VLOOKUP(laptop_lookup!A290,laptop_lookup!A:B,2,FALSE), "Not Found")</f>
        <v>HP</v>
      </c>
      <c r="B291" t="s">
        <v>70</v>
      </c>
      <c r="C291" t="s">
        <v>37</v>
      </c>
      <c r="D291" s="3">
        <v>15.6</v>
      </c>
      <c r="E291">
        <v>8</v>
      </c>
      <c r="F291" t="s">
        <v>38</v>
      </c>
      <c r="G291">
        <v>2.2000000000000002</v>
      </c>
      <c r="H291">
        <v>659.01</v>
      </c>
      <c r="I291" t="s">
        <v>39</v>
      </c>
      <c r="J291">
        <v>1920</v>
      </c>
      <c r="K291">
        <v>1080</v>
      </c>
      <c r="L291">
        <f>Table1[[#This Row],[ScreenW]]*Table1[[#This Row],[ScreenH]]</f>
        <v>2073600</v>
      </c>
      <c r="M291" t="s">
        <v>27</v>
      </c>
      <c r="N291">
        <f>IF(Table1[[#This Row],[Touchscreen]]="No",0,1)</f>
        <v>0</v>
      </c>
      <c r="O291" t="s">
        <v>27</v>
      </c>
      <c r="P291" t="s">
        <v>27</v>
      </c>
      <c r="Q291" t="s">
        <v>29</v>
      </c>
      <c r="R291">
        <v>2.7</v>
      </c>
      <c r="S291" t="s">
        <v>68</v>
      </c>
      <c r="T291">
        <v>1024</v>
      </c>
      <c r="U291">
        <v>0</v>
      </c>
      <c r="V291" t="s">
        <v>49</v>
      </c>
      <c r="W291" t="s">
        <v>27</v>
      </c>
      <c r="X291" t="s">
        <v>55</v>
      </c>
      <c r="Y291" t="s">
        <v>72</v>
      </c>
    </row>
    <row r="292" spans="1:25" x14ac:dyDescent="0.35">
      <c r="A292" t="str">
        <f>_xlfn.IFNA(VLOOKUP(laptop_lookup!A291,laptop_lookup!A:B,2,FALSE), "Not Found")</f>
        <v>HP</v>
      </c>
      <c r="B292" t="s">
        <v>304</v>
      </c>
      <c r="C292" t="s">
        <v>37</v>
      </c>
      <c r="D292" s="3">
        <v>15.6</v>
      </c>
      <c r="E292">
        <v>2</v>
      </c>
      <c r="F292" t="s">
        <v>305</v>
      </c>
      <c r="G292">
        <v>2.19</v>
      </c>
      <c r="H292">
        <v>199</v>
      </c>
      <c r="I292" t="s">
        <v>26</v>
      </c>
      <c r="J292">
        <v>1366</v>
      </c>
      <c r="K292">
        <v>768</v>
      </c>
      <c r="L292">
        <f>Table1[[#This Row],[ScreenW]]*Table1[[#This Row],[ScreenH]]</f>
        <v>1049088</v>
      </c>
      <c r="M292" t="s">
        <v>27</v>
      </c>
      <c r="N292">
        <f>IF(Table1[[#This Row],[Touchscreen]]="No",0,1)</f>
        <v>0</v>
      </c>
      <c r="O292" t="s">
        <v>27</v>
      </c>
      <c r="P292" t="s">
        <v>27</v>
      </c>
      <c r="Q292" t="s">
        <v>29</v>
      </c>
      <c r="R292">
        <v>1.5</v>
      </c>
      <c r="S292" t="s">
        <v>306</v>
      </c>
      <c r="T292">
        <v>16</v>
      </c>
      <c r="U292">
        <v>0</v>
      </c>
      <c r="V292" t="s">
        <v>31</v>
      </c>
      <c r="W292" t="s">
        <v>27</v>
      </c>
      <c r="X292" t="s">
        <v>29</v>
      </c>
      <c r="Y292" t="s">
        <v>97</v>
      </c>
    </row>
    <row r="293" spans="1:25" x14ac:dyDescent="0.35">
      <c r="A293" t="str">
        <f>_xlfn.IFNA(VLOOKUP(laptop_lookup!A292,laptop_lookup!A:B,2,FALSE), "Not Found")</f>
        <v>HP</v>
      </c>
      <c r="B293" t="s">
        <v>307</v>
      </c>
      <c r="C293" t="s">
        <v>79</v>
      </c>
      <c r="D293" s="3">
        <v>17.3</v>
      </c>
      <c r="E293">
        <v>8</v>
      </c>
      <c r="F293" t="s">
        <v>47</v>
      </c>
      <c r="G293">
        <v>3</v>
      </c>
      <c r="H293">
        <v>1187</v>
      </c>
      <c r="I293" t="s">
        <v>39</v>
      </c>
      <c r="J293">
        <v>1920</v>
      </c>
      <c r="K293">
        <v>1080</v>
      </c>
      <c r="L293">
        <f>Table1[[#This Row],[ScreenW]]*Table1[[#This Row],[ScreenH]]</f>
        <v>2073600</v>
      </c>
      <c r="M293" t="s">
        <v>27</v>
      </c>
      <c r="N293">
        <f>IF(Table1[[#This Row],[Touchscreen]]="No",0,1)</f>
        <v>0</v>
      </c>
      <c r="O293" t="s">
        <v>27</v>
      </c>
      <c r="P293" t="s">
        <v>27</v>
      </c>
      <c r="Q293" t="s">
        <v>29</v>
      </c>
      <c r="R293">
        <v>2.8</v>
      </c>
      <c r="S293" t="s">
        <v>113</v>
      </c>
      <c r="T293">
        <v>1024</v>
      </c>
      <c r="U293">
        <v>0</v>
      </c>
      <c r="V293" t="s">
        <v>49</v>
      </c>
      <c r="W293" t="s">
        <v>27</v>
      </c>
      <c r="X293" t="s">
        <v>55</v>
      </c>
      <c r="Y293" t="s">
        <v>81</v>
      </c>
    </row>
    <row r="294" spans="1:25" x14ac:dyDescent="0.35">
      <c r="A294" t="str">
        <f>_xlfn.IFNA(VLOOKUP(laptop_lookup!A293,laptop_lookup!A:B,2,FALSE), "Not Found")</f>
        <v>HP</v>
      </c>
      <c r="B294" t="s">
        <v>308</v>
      </c>
      <c r="C294" t="s">
        <v>37</v>
      </c>
      <c r="D294" s="3">
        <v>17.3</v>
      </c>
      <c r="E294">
        <v>8</v>
      </c>
      <c r="F294" t="s">
        <v>47</v>
      </c>
      <c r="G294">
        <v>2.54</v>
      </c>
      <c r="H294">
        <v>489</v>
      </c>
      <c r="I294" t="s">
        <v>26</v>
      </c>
      <c r="J294">
        <v>1600</v>
      </c>
      <c r="K294">
        <v>900</v>
      </c>
      <c r="L294">
        <f>Table1[[#This Row],[ScreenW]]*Table1[[#This Row],[ScreenH]]</f>
        <v>1440000</v>
      </c>
      <c r="M294" t="s">
        <v>27</v>
      </c>
      <c r="N294">
        <f>IF(Table1[[#This Row],[Touchscreen]]="No",0,1)</f>
        <v>0</v>
      </c>
      <c r="O294" t="s">
        <v>27</v>
      </c>
      <c r="P294" t="s">
        <v>27</v>
      </c>
      <c r="Q294" t="s">
        <v>29</v>
      </c>
      <c r="R294">
        <v>2</v>
      </c>
      <c r="S294" t="s">
        <v>60</v>
      </c>
      <c r="T294">
        <v>1024</v>
      </c>
      <c r="U294">
        <v>0</v>
      </c>
      <c r="V294" t="s">
        <v>49</v>
      </c>
      <c r="W294" t="s">
        <v>27</v>
      </c>
      <c r="X294" t="s">
        <v>29</v>
      </c>
      <c r="Y294" t="s">
        <v>61</v>
      </c>
    </row>
    <row r="295" spans="1:25" x14ac:dyDescent="0.35">
      <c r="A295" t="str">
        <f>_xlfn.IFNA(VLOOKUP(laptop_lookup!A294,laptop_lookup!A:B,2,FALSE), "Not Found")</f>
        <v>HP</v>
      </c>
      <c r="B295" t="s">
        <v>239</v>
      </c>
      <c r="C295" t="s">
        <v>37</v>
      </c>
      <c r="D295" s="3">
        <v>15.6</v>
      </c>
      <c r="E295">
        <v>8</v>
      </c>
      <c r="F295" t="s">
        <v>47</v>
      </c>
      <c r="G295">
        <v>2</v>
      </c>
      <c r="H295">
        <v>1829</v>
      </c>
      <c r="I295" t="s">
        <v>39</v>
      </c>
      <c r="J295">
        <v>1920</v>
      </c>
      <c r="K295">
        <v>1080</v>
      </c>
      <c r="L295">
        <f>Table1[[#This Row],[ScreenW]]*Table1[[#This Row],[ScreenH]]</f>
        <v>2073600</v>
      </c>
      <c r="M295" t="s">
        <v>27</v>
      </c>
      <c r="N295">
        <f>IF(Table1[[#This Row],[Touchscreen]]="No",0,1)</f>
        <v>0</v>
      </c>
      <c r="O295" t="s">
        <v>27</v>
      </c>
      <c r="P295" t="s">
        <v>27</v>
      </c>
      <c r="Q295" t="s">
        <v>29</v>
      </c>
      <c r="R295">
        <v>2.8</v>
      </c>
      <c r="S295" t="s">
        <v>113</v>
      </c>
      <c r="T295">
        <v>256</v>
      </c>
      <c r="U295">
        <v>0</v>
      </c>
      <c r="V295" t="s">
        <v>31</v>
      </c>
      <c r="W295" t="s">
        <v>27</v>
      </c>
      <c r="X295" t="s">
        <v>55</v>
      </c>
      <c r="Y295" t="s">
        <v>81</v>
      </c>
    </row>
    <row r="296" spans="1:25" x14ac:dyDescent="0.35">
      <c r="A296" t="str">
        <f>_xlfn.IFNA(VLOOKUP(laptop_lookup!A295,laptop_lookup!A:B,2,FALSE), "Not Found")</f>
        <v>HP</v>
      </c>
      <c r="B296" t="s">
        <v>309</v>
      </c>
      <c r="C296" t="s">
        <v>37</v>
      </c>
      <c r="D296" s="3">
        <v>15.6</v>
      </c>
      <c r="E296">
        <v>8</v>
      </c>
      <c r="F296" t="s">
        <v>47</v>
      </c>
      <c r="G296">
        <v>2.0499999999999998</v>
      </c>
      <c r="H296">
        <v>739</v>
      </c>
      <c r="I296" t="s">
        <v>39</v>
      </c>
      <c r="J296">
        <v>1920</v>
      </c>
      <c r="K296">
        <v>1080</v>
      </c>
      <c r="L296">
        <f>Table1[[#This Row],[ScreenW]]*Table1[[#This Row],[ScreenH]]</f>
        <v>2073600</v>
      </c>
      <c r="M296" t="s">
        <v>27</v>
      </c>
      <c r="N296">
        <f>IF(Table1[[#This Row],[Touchscreen]]="No",0,1)</f>
        <v>0</v>
      </c>
      <c r="O296" t="s">
        <v>27</v>
      </c>
      <c r="P296" t="s">
        <v>27</v>
      </c>
      <c r="Q296" t="s">
        <v>29</v>
      </c>
      <c r="R296">
        <v>1.6</v>
      </c>
      <c r="S296" t="s">
        <v>58</v>
      </c>
      <c r="T296">
        <v>256</v>
      </c>
      <c r="U296">
        <v>0</v>
      </c>
      <c r="V296" t="s">
        <v>31</v>
      </c>
      <c r="W296" t="s">
        <v>27</v>
      </c>
      <c r="X296" t="s">
        <v>29</v>
      </c>
      <c r="Y296" t="s">
        <v>59</v>
      </c>
    </row>
    <row r="297" spans="1:25" x14ac:dyDescent="0.35">
      <c r="A297" t="str">
        <f>_xlfn.IFNA(VLOOKUP(laptop_lookup!A296,laptop_lookup!A:B,2,FALSE), "Not Found")</f>
        <v>HP</v>
      </c>
      <c r="B297" t="s">
        <v>251</v>
      </c>
      <c r="C297" t="s">
        <v>79</v>
      </c>
      <c r="D297" s="3">
        <v>15.6</v>
      </c>
      <c r="E297">
        <v>8</v>
      </c>
      <c r="F297" t="s">
        <v>47</v>
      </c>
      <c r="G297">
        <v>3.2</v>
      </c>
      <c r="H297">
        <v>1299</v>
      </c>
      <c r="I297" t="s">
        <v>39</v>
      </c>
      <c r="J297">
        <v>1920</v>
      </c>
      <c r="K297">
        <v>1080</v>
      </c>
      <c r="L297">
        <f>Table1[[#This Row],[ScreenW]]*Table1[[#This Row],[ScreenH]]</f>
        <v>2073600</v>
      </c>
      <c r="M297" t="s">
        <v>27</v>
      </c>
      <c r="N297">
        <f>IF(Table1[[#This Row],[Touchscreen]]="No",0,1)</f>
        <v>0</v>
      </c>
      <c r="O297" t="s">
        <v>28</v>
      </c>
      <c r="P297" t="s">
        <v>27</v>
      </c>
      <c r="Q297" t="s">
        <v>29</v>
      </c>
      <c r="R297">
        <v>2.8</v>
      </c>
      <c r="S297" t="s">
        <v>113</v>
      </c>
      <c r="T297">
        <v>1024</v>
      </c>
      <c r="U297">
        <v>0</v>
      </c>
      <c r="V297" t="s">
        <v>49</v>
      </c>
      <c r="W297" t="s">
        <v>27</v>
      </c>
      <c r="X297" t="s">
        <v>55</v>
      </c>
      <c r="Y297" t="s">
        <v>114</v>
      </c>
    </row>
    <row r="298" spans="1:25" x14ac:dyDescent="0.35">
      <c r="A298" t="str">
        <f>_xlfn.IFNA(VLOOKUP(laptop_lookup!A297,laptop_lookup!A:B,2,FALSE), "Not Found")</f>
        <v>HP</v>
      </c>
      <c r="B298" t="s">
        <v>310</v>
      </c>
      <c r="C298" t="s">
        <v>37</v>
      </c>
      <c r="D298" s="3">
        <v>15.6</v>
      </c>
      <c r="E298">
        <v>8</v>
      </c>
      <c r="F298" t="s">
        <v>106</v>
      </c>
      <c r="G298">
        <v>2.5</v>
      </c>
      <c r="H298">
        <v>979</v>
      </c>
      <c r="I298" t="s">
        <v>39</v>
      </c>
      <c r="J298">
        <v>1920</v>
      </c>
      <c r="K298">
        <v>1080</v>
      </c>
      <c r="L298">
        <f>Table1[[#This Row],[ScreenW]]*Table1[[#This Row],[ScreenH]]</f>
        <v>2073600</v>
      </c>
      <c r="M298" t="s">
        <v>27</v>
      </c>
      <c r="N298">
        <f>IF(Table1[[#This Row],[Touchscreen]]="No",0,1)</f>
        <v>0</v>
      </c>
      <c r="O298" t="s">
        <v>27</v>
      </c>
      <c r="P298" t="s">
        <v>27</v>
      </c>
      <c r="Q298" t="s">
        <v>29</v>
      </c>
      <c r="R298">
        <v>2.8</v>
      </c>
      <c r="S298" t="s">
        <v>113</v>
      </c>
      <c r="T298">
        <v>256</v>
      </c>
      <c r="U298">
        <v>0</v>
      </c>
      <c r="V298" t="s">
        <v>31</v>
      </c>
      <c r="W298" t="s">
        <v>27</v>
      </c>
      <c r="X298" t="s">
        <v>55</v>
      </c>
      <c r="Y298" t="s">
        <v>143</v>
      </c>
    </row>
    <row r="299" spans="1:25" x14ac:dyDescent="0.35">
      <c r="A299" t="str">
        <f>_xlfn.IFNA(VLOOKUP(laptop_lookup!A298,laptop_lookup!A:B,2,FALSE), "Not Found")</f>
        <v>HP</v>
      </c>
      <c r="B299" t="s">
        <v>311</v>
      </c>
      <c r="C299" t="s">
        <v>253</v>
      </c>
      <c r="D299" s="3">
        <v>17.3</v>
      </c>
      <c r="E299">
        <v>16</v>
      </c>
      <c r="F299" t="s">
        <v>47</v>
      </c>
      <c r="G299">
        <v>3.42</v>
      </c>
      <c r="H299">
        <v>2884.86</v>
      </c>
      <c r="I299" t="s">
        <v>39</v>
      </c>
      <c r="J299">
        <v>1920</v>
      </c>
      <c r="K299">
        <v>1080</v>
      </c>
      <c r="L299">
        <f>Table1[[#This Row],[ScreenW]]*Table1[[#This Row],[ScreenH]]</f>
        <v>2073600</v>
      </c>
      <c r="M299" t="s">
        <v>27</v>
      </c>
      <c r="N299">
        <f>IF(Table1[[#This Row],[Touchscreen]]="No",0,1)</f>
        <v>0</v>
      </c>
      <c r="O299" t="s">
        <v>27</v>
      </c>
      <c r="P299" t="s">
        <v>27</v>
      </c>
      <c r="Q299" t="s">
        <v>29</v>
      </c>
      <c r="R299">
        <v>2.9</v>
      </c>
      <c r="S299" t="s">
        <v>312</v>
      </c>
      <c r="T299">
        <v>256</v>
      </c>
      <c r="U299">
        <v>0</v>
      </c>
      <c r="V299" t="s">
        <v>31</v>
      </c>
      <c r="W299" t="s">
        <v>27</v>
      </c>
      <c r="X299" t="s">
        <v>55</v>
      </c>
      <c r="Y299" t="s">
        <v>255</v>
      </c>
    </row>
    <row r="300" spans="1:25" x14ac:dyDescent="0.35">
      <c r="A300" t="str">
        <f>_xlfn.IFNA(VLOOKUP(laptop_lookup!A299,laptop_lookup!A:B,2,FALSE), "Not Found")</f>
        <v>HP</v>
      </c>
      <c r="B300" t="s">
        <v>313</v>
      </c>
      <c r="C300" t="s">
        <v>37</v>
      </c>
      <c r="D300" s="3">
        <v>15.6</v>
      </c>
      <c r="E300">
        <v>6</v>
      </c>
      <c r="F300" t="s">
        <v>47</v>
      </c>
      <c r="G300">
        <v>2.4</v>
      </c>
      <c r="H300">
        <v>499</v>
      </c>
      <c r="I300" t="s">
        <v>39</v>
      </c>
      <c r="J300">
        <v>1920</v>
      </c>
      <c r="K300">
        <v>1080</v>
      </c>
      <c r="L300">
        <f>Table1[[#This Row],[ScreenW]]*Table1[[#This Row],[ScreenH]]</f>
        <v>2073600</v>
      </c>
      <c r="M300" t="s">
        <v>27</v>
      </c>
      <c r="N300">
        <f>IF(Table1[[#This Row],[Touchscreen]]="No",0,1)</f>
        <v>0</v>
      </c>
      <c r="O300" t="s">
        <v>27</v>
      </c>
      <c r="P300" t="s">
        <v>27</v>
      </c>
      <c r="Q300" t="s">
        <v>43</v>
      </c>
      <c r="R300">
        <v>2.4</v>
      </c>
      <c r="S300" t="s">
        <v>314</v>
      </c>
      <c r="T300">
        <v>1024</v>
      </c>
      <c r="U300">
        <v>0</v>
      </c>
      <c r="V300" t="s">
        <v>49</v>
      </c>
      <c r="W300" t="s">
        <v>27</v>
      </c>
      <c r="X300" t="s">
        <v>43</v>
      </c>
      <c r="Y300" t="s">
        <v>315</v>
      </c>
    </row>
    <row r="301" spans="1:25" x14ac:dyDescent="0.35">
      <c r="A301" t="str">
        <f>_xlfn.IFNA(VLOOKUP(laptop_lookup!A300,laptop_lookup!A:B,2,FALSE), "Not Found")</f>
        <v>HP</v>
      </c>
      <c r="B301" t="s">
        <v>316</v>
      </c>
      <c r="C301" t="s">
        <v>24</v>
      </c>
      <c r="D301" s="3">
        <v>15.6</v>
      </c>
      <c r="E301">
        <v>16</v>
      </c>
      <c r="F301" t="s">
        <v>47</v>
      </c>
      <c r="G301">
        <v>1.63</v>
      </c>
      <c r="H301">
        <v>1468</v>
      </c>
      <c r="I301" t="s">
        <v>39</v>
      </c>
      <c r="J301">
        <v>1920</v>
      </c>
      <c r="K301">
        <v>1080</v>
      </c>
      <c r="L301">
        <f>Table1[[#This Row],[ScreenW]]*Table1[[#This Row],[ScreenH]]</f>
        <v>2073600</v>
      </c>
      <c r="M301" t="s">
        <v>27</v>
      </c>
      <c r="N301">
        <f>IF(Table1[[#This Row],[Touchscreen]]="No",0,1)</f>
        <v>0</v>
      </c>
      <c r="O301" t="s">
        <v>27</v>
      </c>
      <c r="P301" t="s">
        <v>27</v>
      </c>
      <c r="Q301" t="s">
        <v>29</v>
      </c>
      <c r="R301">
        <v>2.7</v>
      </c>
      <c r="S301" t="s">
        <v>68</v>
      </c>
      <c r="T301">
        <v>512</v>
      </c>
      <c r="U301">
        <v>0</v>
      </c>
      <c r="V301" t="s">
        <v>31</v>
      </c>
      <c r="W301" t="s">
        <v>27</v>
      </c>
      <c r="X301" t="s">
        <v>55</v>
      </c>
      <c r="Y301" t="s">
        <v>72</v>
      </c>
    </row>
    <row r="302" spans="1:25" x14ac:dyDescent="0.35">
      <c r="A302" t="str">
        <f>_xlfn.IFNA(VLOOKUP(laptop_lookup!A301,laptop_lookup!A:B,2,FALSE), "Not Found")</f>
        <v>HP</v>
      </c>
      <c r="B302" t="s">
        <v>317</v>
      </c>
      <c r="C302" t="s">
        <v>37</v>
      </c>
      <c r="D302" s="3">
        <v>14</v>
      </c>
      <c r="E302">
        <v>4</v>
      </c>
      <c r="F302" t="s">
        <v>47</v>
      </c>
      <c r="G302">
        <v>1.3</v>
      </c>
      <c r="H302">
        <v>509</v>
      </c>
      <c r="I302" t="s">
        <v>26</v>
      </c>
      <c r="J302">
        <v>1366</v>
      </c>
      <c r="K302">
        <v>768</v>
      </c>
      <c r="L302">
        <f>Table1[[#This Row],[ScreenW]]*Table1[[#This Row],[ScreenH]]</f>
        <v>1049088</v>
      </c>
      <c r="M302" t="s">
        <v>27</v>
      </c>
      <c r="N302">
        <f>IF(Table1[[#This Row],[Touchscreen]]="No",0,1)</f>
        <v>0</v>
      </c>
      <c r="O302" t="s">
        <v>27</v>
      </c>
      <c r="P302" t="s">
        <v>27</v>
      </c>
      <c r="Q302" t="s">
        <v>29</v>
      </c>
      <c r="R302">
        <v>2.4</v>
      </c>
      <c r="S302" t="s">
        <v>71</v>
      </c>
      <c r="T302">
        <v>128</v>
      </c>
      <c r="U302">
        <v>0</v>
      </c>
      <c r="V302" t="s">
        <v>31</v>
      </c>
      <c r="W302" t="s">
        <v>27</v>
      </c>
      <c r="X302" t="s">
        <v>29</v>
      </c>
      <c r="Y302" t="s">
        <v>41</v>
      </c>
    </row>
    <row r="303" spans="1:25" x14ac:dyDescent="0.35">
      <c r="A303" t="str">
        <f>_xlfn.IFNA(VLOOKUP(laptop_lookup!A302,laptop_lookup!A:B,2,FALSE), "Not Found")</f>
        <v>HP</v>
      </c>
      <c r="B303" t="s">
        <v>318</v>
      </c>
      <c r="C303" t="s">
        <v>79</v>
      </c>
      <c r="D303" s="3">
        <v>17.3</v>
      </c>
      <c r="E303">
        <v>16</v>
      </c>
      <c r="F303" t="s">
        <v>47</v>
      </c>
      <c r="G303">
        <v>2.9</v>
      </c>
      <c r="H303">
        <v>2122</v>
      </c>
      <c r="I303" t="s">
        <v>39</v>
      </c>
      <c r="J303">
        <v>1920</v>
      </c>
      <c r="K303">
        <v>1080</v>
      </c>
      <c r="L303">
        <f>Table1[[#This Row],[ScreenW]]*Table1[[#This Row],[ScreenH]]</f>
        <v>2073600</v>
      </c>
      <c r="M303" t="s">
        <v>27</v>
      </c>
      <c r="N303">
        <f>IF(Table1[[#This Row],[Touchscreen]]="No",0,1)</f>
        <v>0</v>
      </c>
      <c r="O303" t="s">
        <v>27</v>
      </c>
      <c r="P303" t="s">
        <v>27</v>
      </c>
      <c r="Q303" t="s">
        <v>29</v>
      </c>
      <c r="R303">
        <v>2.8</v>
      </c>
      <c r="S303" t="s">
        <v>113</v>
      </c>
      <c r="T303">
        <v>256</v>
      </c>
      <c r="U303">
        <v>1024</v>
      </c>
      <c r="V303" t="s">
        <v>31</v>
      </c>
      <c r="W303" t="s">
        <v>49</v>
      </c>
      <c r="X303" t="s">
        <v>55</v>
      </c>
      <c r="Y303" t="s">
        <v>137</v>
      </c>
    </row>
    <row r="304" spans="1:25" x14ac:dyDescent="0.35">
      <c r="A304" t="str">
        <f>_xlfn.IFNA(VLOOKUP(laptop_lookup!A303,laptop_lookup!A:B,2,FALSE), "Not Found")</f>
        <v>HP</v>
      </c>
      <c r="B304" t="s">
        <v>259</v>
      </c>
      <c r="C304" t="s">
        <v>37</v>
      </c>
      <c r="D304" s="3">
        <v>17.3</v>
      </c>
      <c r="E304">
        <v>6</v>
      </c>
      <c r="F304" t="s">
        <v>47</v>
      </c>
      <c r="G304">
        <v>2.8</v>
      </c>
      <c r="H304">
        <v>649</v>
      </c>
      <c r="I304" t="s">
        <v>26</v>
      </c>
      <c r="J304">
        <v>1600</v>
      </c>
      <c r="K304">
        <v>900</v>
      </c>
      <c r="L304">
        <f>Table1[[#This Row],[ScreenW]]*Table1[[#This Row],[ScreenH]]</f>
        <v>1440000</v>
      </c>
      <c r="M304" t="s">
        <v>27</v>
      </c>
      <c r="N304">
        <f>IF(Table1[[#This Row],[Touchscreen]]="No",0,1)</f>
        <v>0</v>
      </c>
      <c r="O304" t="s">
        <v>27</v>
      </c>
      <c r="P304" t="s">
        <v>27</v>
      </c>
      <c r="Q304" t="s">
        <v>29</v>
      </c>
      <c r="R304">
        <v>2.5</v>
      </c>
      <c r="S304" t="s">
        <v>40</v>
      </c>
      <c r="T304">
        <v>1024</v>
      </c>
      <c r="U304">
        <v>0</v>
      </c>
      <c r="V304" t="s">
        <v>49</v>
      </c>
      <c r="W304" t="s">
        <v>27</v>
      </c>
      <c r="X304" t="s">
        <v>55</v>
      </c>
      <c r="Y304" t="s">
        <v>319</v>
      </c>
    </row>
    <row r="305" spans="1:25" x14ac:dyDescent="0.35">
      <c r="A305" t="str">
        <f>_xlfn.IFNA(VLOOKUP(laptop_lookup!A304,laptop_lookup!A:B,2,FALSE), "Not Found")</f>
        <v>HP</v>
      </c>
      <c r="B305" t="s">
        <v>154</v>
      </c>
      <c r="C305" t="s">
        <v>37</v>
      </c>
      <c r="D305" s="3">
        <v>15.6</v>
      </c>
      <c r="E305">
        <v>8</v>
      </c>
      <c r="F305" t="s">
        <v>38</v>
      </c>
      <c r="G305">
        <v>2.2000000000000002</v>
      </c>
      <c r="H305">
        <v>549</v>
      </c>
      <c r="I305" t="s">
        <v>26</v>
      </c>
      <c r="J305">
        <v>1366</v>
      </c>
      <c r="K305">
        <v>768</v>
      </c>
      <c r="L305">
        <f>Table1[[#This Row],[ScreenW]]*Table1[[#This Row],[ScreenH]]</f>
        <v>1049088</v>
      </c>
      <c r="M305" t="s">
        <v>27</v>
      </c>
      <c r="N305">
        <f>IF(Table1[[#This Row],[Touchscreen]]="No",0,1)</f>
        <v>0</v>
      </c>
      <c r="O305" t="s">
        <v>27</v>
      </c>
      <c r="P305" t="s">
        <v>27</v>
      </c>
      <c r="Q305" t="s">
        <v>29</v>
      </c>
      <c r="R305">
        <v>2.5</v>
      </c>
      <c r="S305" t="s">
        <v>40</v>
      </c>
      <c r="T305">
        <v>2048</v>
      </c>
      <c r="U305">
        <v>0</v>
      </c>
      <c r="V305" t="s">
        <v>49</v>
      </c>
      <c r="W305" t="s">
        <v>27</v>
      </c>
      <c r="X305" t="s">
        <v>55</v>
      </c>
      <c r="Y305" t="s">
        <v>72</v>
      </c>
    </row>
    <row r="306" spans="1:25" x14ac:dyDescent="0.35">
      <c r="A306" t="str">
        <f>_xlfn.IFNA(VLOOKUP(laptop_lookup!A305,laptop_lookup!A:B,2,FALSE), "Not Found")</f>
        <v>HP</v>
      </c>
      <c r="B306" t="s">
        <v>320</v>
      </c>
      <c r="C306" t="s">
        <v>79</v>
      </c>
      <c r="D306" s="3">
        <v>15.6</v>
      </c>
      <c r="E306">
        <v>8</v>
      </c>
      <c r="F306" t="s">
        <v>47</v>
      </c>
      <c r="G306">
        <v>2.5</v>
      </c>
      <c r="H306">
        <v>1265</v>
      </c>
      <c r="I306" t="s">
        <v>39</v>
      </c>
      <c r="J306">
        <v>1920</v>
      </c>
      <c r="K306">
        <v>1080</v>
      </c>
      <c r="L306">
        <f>Table1[[#This Row],[ScreenW]]*Table1[[#This Row],[ScreenH]]</f>
        <v>2073600</v>
      </c>
      <c r="M306" t="s">
        <v>27</v>
      </c>
      <c r="N306">
        <f>IF(Table1[[#This Row],[Touchscreen]]="No",0,1)</f>
        <v>0</v>
      </c>
      <c r="O306" t="s">
        <v>27</v>
      </c>
      <c r="P306" t="s">
        <v>27</v>
      </c>
      <c r="Q306" t="s">
        <v>29</v>
      </c>
      <c r="R306">
        <v>2.8</v>
      </c>
      <c r="S306" t="s">
        <v>113</v>
      </c>
      <c r="T306">
        <v>128</v>
      </c>
      <c r="U306">
        <v>1024</v>
      </c>
      <c r="V306" t="s">
        <v>31</v>
      </c>
      <c r="W306" t="s">
        <v>49</v>
      </c>
      <c r="X306" t="s">
        <v>55</v>
      </c>
      <c r="Y306" t="s">
        <v>143</v>
      </c>
    </row>
    <row r="307" spans="1:25" x14ac:dyDescent="0.35">
      <c r="A307" t="str">
        <f>_xlfn.IFNA(VLOOKUP(laptop_lookup!A306,laptop_lookup!A:B,2,FALSE), "Not Found")</f>
        <v>HP</v>
      </c>
      <c r="B307" t="s">
        <v>321</v>
      </c>
      <c r="C307" t="s">
        <v>37</v>
      </c>
      <c r="D307" s="3">
        <v>15.6</v>
      </c>
      <c r="E307">
        <v>4</v>
      </c>
      <c r="F307" t="s">
        <v>38</v>
      </c>
      <c r="G307">
        <v>2.2000000000000002</v>
      </c>
      <c r="H307">
        <v>359.99</v>
      </c>
      <c r="I307" t="s">
        <v>26</v>
      </c>
      <c r="J307">
        <v>1366</v>
      </c>
      <c r="K307">
        <v>768</v>
      </c>
      <c r="L307">
        <f>Table1[[#This Row],[ScreenW]]*Table1[[#This Row],[ScreenH]]</f>
        <v>1049088</v>
      </c>
      <c r="M307" t="s">
        <v>27</v>
      </c>
      <c r="N307">
        <f>IF(Table1[[#This Row],[Touchscreen]]="No",0,1)</f>
        <v>0</v>
      </c>
      <c r="O307" t="s">
        <v>27</v>
      </c>
      <c r="P307" t="s">
        <v>27</v>
      </c>
      <c r="Q307" t="s">
        <v>29</v>
      </c>
      <c r="R307">
        <v>1.1000000000000001</v>
      </c>
      <c r="S307" t="s">
        <v>125</v>
      </c>
      <c r="T307">
        <v>1024</v>
      </c>
      <c r="U307">
        <v>0</v>
      </c>
      <c r="V307" t="s">
        <v>49</v>
      </c>
      <c r="W307" t="s">
        <v>27</v>
      </c>
      <c r="X307" t="s">
        <v>29</v>
      </c>
      <c r="Y307" t="s">
        <v>229</v>
      </c>
    </row>
    <row r="308" spans="1:25" x14ac:dyDescent="0.35">
      <c r="A308" t="str">
        <f>_xlfn.IFNA(VLOOKUP(laptop_lookup!A307,laptop_lookup!A:B,2,FALSE), "Not Found")</f>
        <v>HP</v>
      </c>
      <c r="B308" t="s">
        <v>322</v>
      </c>
      <c r="C308" t="s">
        <v>86</v>
      </c>
      <c r="D308" s="3">
        <v>13.3</v>
      </c>
      <c r="E308">
        <v>16</v>
      </c>
      <c r="F308" t="s">
        <v>47</v>
      </c>
      <c r="G308">
        <v>1.28</v>
      </c>
      <c r="H308">
        <v>1975</v>
      </c>
      <c r="I308" t="s">
        <v>39</v>
      </c>
      <c r="J308">
        <v>1920</v>
      </c>
      <c r="K308">
        <v>1080</v>
      </c>
      <c r="L308">
        <f>Table1[[#This Row],[ScreenW]]*Table1[[#This Row],[ScreenH]]</f>
        <v>2073600</v>
      </c>
      <c r="M308" t="s">
        <v>28</v>
      </c>
      <c r="N308">
        <f>IF(Table1[[#This Row],[Touchscreen]]="No",0,1)</f>
        <v>1</v>
      </c>
      <c r="O308" t="s">
        <v>27</v>
      </c>
      <c r="P308" t="s">
        <v>27</v>
      </c>
      <c r="Q308" t="s">
        <v>29</v>
      </c>
      <c r="R308">
        <v>2.8</v>
      </c>
      <c r="S308" t="s">
        <v>323</v>
      </c>
      <c r="T308">
        <v>256</v>
      </c>
      <c r="U308">
        <v>0</v>
      </c>
      <c r="V308" t="s">
        <v>31</v>
      </c>
      <c r="W308" t="s">
        <v>27</v>
      </c>
      <c r="X308" t="s">
        <v>29</v>
      </c>
      <c r="Y308" t="s">
        <v>41</v>
      </c>
    </row>
    <row r="309" spans="1:25" x14ac:dyDescent="0.35">
      <c r="A309" t="str">
        <f>_xlfn.IFNA(VLOOKUP(laptop_lookup!A308,laptop_lookup!A:B,2,FALSE), "Not Found")</f>
        <v>HP</v>
      </c>
      <c r="B309" t="s">
        <v>203</v>
      </c>
      <c r="C309" t="s">
        <v>37</v>
      </c>
      <c r="D309" s="3">
        <v>15.6</v>
      </c>
      <c r="E309">
        <v>8</v>
      </c>
      <c r="F309" t="s">
        <v>47</v>
      </c>
      <c r="G309">
        <v>2.2000000000000002</v>
      </c>
      <c r="H309">
        <v>1043</v>
      </c>
      <c r="I309" t="s">
        <v>39</v>
      </c>
      <c r="J309">
        <v>1920</v>
      </c>
      <c r="K309">
        <v>1080</v>
      </c>
      <c r="L309">
        <f>Table1[[#This Row],[ScreenW]]*Table1[[#This Row],[ScreenH]]</f>
        <v>2073600</v>
      </c>
      <c r="M309" t="s">
        <v>27</v>
      </c>
      <c r="N309">
        <f>IF(Table1[[#This Row],[Touchscreen]]="No",0,1)</f>
        <v>0</v>
      </c>
      <c r="O309" t="s">
        <v>28</v>
      </c>
      <c r="P309" t="s">
        <v>27</v>
      </c>
      <c r="Q309" t="s">
        <v>29</v>
      </c>
      <c r="R309">
        <v>2.5</v>
      </c>
      <c r="S309" t="s">
        <v>262</v>
      </c>
      <c r="T309">
        <v>256</v>
      </c>
      <c r="U309">
        <v>0</v>
      </c>
      <c r="V309" t="s">
        <v>31</v>
      </c>
      <c r="W309" t="s">
        <v>27</v>
      </c>
      <c r="X309" t="s">
        <v>55</v>
      </c>
      <c r="Y309" t="s">
        <v>298</v>
      </c>
    </row>
    <row r="310" spans="1:25" x14ac:dyDescent="0.35">
      <c r="A310" t="str">
        <f>_xlfn.IFNA(VLOOKUP(laptop_lookup!A309,laptop_lookup!A:B,2,FALSE), "Not Found")</f>
        <v>HP</v>
      </c>
      <c r="B310" t="s">
        <v>70</v>
      </c>
      <c r="C310" t="s">
        <v>37</v>
      </c>
      <c r="D310" s="3">
        <v>15.6</v>
      </c>
      <c r="E310">
        <v>8</v>
      </c>
      <c r="F310" t="s">
        <v>47</v>
      </c>
      <c r="G310">
        <v>2.2999999999999998</v>
      </c>
      <c r="H310">
        <v>819</v>
      </c>
      <c r="I310" t="s">
        <v>39</v>
      </c>
      <c r="J310">
        <v>1920</v>
      </c>
      <c r="K310">
        <v>1080</v>
      </c>
      <c r="L310">
        <f>Table1[[#This Row],[ScreenW]]*Table1[[#This Row],[ScreenH]]</f>
        <v>2073600</v>
      </c>
      <c r="M310" t="s">
        <v>27</v>
      </c>
      <c r="N310">
        <f>IF(Table1[[#This Row],[Touchscreen]]="No",0,1)</f>
        <v>0</v>
      </c>
      <c r="O310" t="s">
        <v>27</v>
      </c>
      <c r="P310" t="s">
        <v>27</v>
      </c>
      <c r="Q310" t="s">
        <v>29</v>
      </c>
      <c r="R310">
        <v>2.5</v>
      </c>
      <c r="S310" t="s">
        <v>40</v>
      </c>
      <c r="T310">
        <v>128</v>
      </c>
      <c r="U310">
        <v>1024</v>
      </c>
      <c r="V310" t="s">
        <v>31</v>
      </c>
      <c r="W310" t="s">
        <v>49</v>
      </c>
      <c r="X310" t="s">
        <v>55</v>
      </c>
      <c r="Y310" t="s">
        <v>72</v>
      </c>
    </row>
    <row r="311" spans="1:25" x14ac:dyDescent="0.35">
      <c r="A311" t="str">
        <f>_xlfn.IFNA(VLOOKUP(laptop_lookup!A310,laptop_lookup!A:B,2,FALSE), "Not Found")</f>
        <v>HP</v>
      </c>
      <c r="B311" t="s">
        <v>36</v>
      </c>
      <c r="C311" t="s">
        <v>37</v>
      </c>
      <c r="D311" s="3">
        <v>15.6</v>
      </c>
      <c r="E311">
        <v>4</v>
      </c>
      <c r="F311" t="s">
        <v>47</v>
      </c>
      <c r="G311">
        <v>1.86</v>
      </c>
      <c r="H311">
        <v>469</v>
      </c>
      <c r="I311" t="s">
        <v>39</v>
      </c>
      <c r="J311">
        <v>1920</v>
      </c>
      <c r="K311">
        <v>1080</v>
      </c>
      <c r="L311">
        <f>Table1[[#This Row],[ScreenW]]*Table1[[#This Row],[ScreenH]]</f>
        <v>2073600</v>
      </c>
      <c r="M311" t="s">
        <v>27</v>
      </c>
      <c r="N311">
        <f>IF(Table1[[#This Row],[Touchscreen]]="No",0,1)</f>
        <v>0</v>
      </c>
      <c r="O311" t="s">
        <v>27</v>
      </c>
      <c r="P311" t="s">
        <v>27</v>
      </c>
      <c r="Q311" t="s">
        <v>29</v>
      </c>
      <c r="R311">
        <v>2</v>
      </c>
      <c r="S311" t="s">
        <v>60</v>
      </c>
      <c r="T311">
        <v>1024</v>
      </c>
      <c r="U311">
        <v>0</v>
      </c>
      <c r="V311" t="s">
        <v>49</v>
      </c>
      <c r="W311" t="s">
        <v>27</v>
      </c>
      <c r="X311" t="s">
        <v>29</v>
      </c>
      <c r="Y311" t="s">
        <v>61</v>
      </c>
    </row>
    <row r="312" spans="1:25" x14ac:dyDescent="0.35">
      <c r="A312" t="str">
        <f>_xlfn.IFNA(VLOOKUP(laptop_lookup!A311,laptop_lookup!A:B,2,FALSE), "Not Found")</f>
        <v>HP</v>
      </c>
      <c r="B312" t="s">
        <v>324</v>
      </c>
      <c r="C312" t="s">
        <v>37</v>
      </c>
      <c r="D312" s="3">
        <v>13.3</v>
      </c>
      <c r="E312">
        <v>8</v>
      </c>
      <c r="F312" t="s">
        <v>47</v>
      </c>
      <c r="G312">
        <v>1.1000000000000001</v>
      </c>
      <c r="H312">
        <v>999</v>
      </c>
      <c r="I312" t="s">
        <v>39</v>
      </c>
      <c r="J312">
        <v>1920</v>
      </c>
      <c r="K312">
        <v>1080</v>
      </c>
      <c r="L312">
        <f>Table1[[#This Row],[ScreenW]]*Table1[[#This Row],[ScreenH]]</f>
        <v>2073600</v>
      </c>
      <c r="M312" t="s">
        <v>27</v>
      </c>
      <c r="N312">
        <f>IF(Table1[[#This Row],[Touchscreen]]="No",0,1)</f>
        <v>0</v>
      </c>
      <c r="O312" t="s">
        <v>28</v>
      </c>
      <c r="P312" t="s">
        <v>27</v>
      </c>
      <c r="Q312" t="s">
        <v>29</v>
      </c>
      <c r="R312">
        <v>2.5</v>
      </c>
      <c r="S312" t="s">
        <v>40</v>
      </c>
      <c r="T312">
        <v>256</v>
      </c>
      <c r="U312">
        <v>0</v>
      </c>
      <c r="V312" t="s">
        <v>31</v>
      </c>
      <c r="W312" t="s">
        <v>27</v>
      </c>
      <c r="X312" t="s">
        <v>29</v>
      </c>
      <c r="Y312" t="s">
        <v>41</v>
      </c>
    </row>
    <row r="313" spans="1:25" x14ac:dyDescent="0.35">
      <c r="A313" t="str">
        <f>_xlfn.IFNA(VLOOKUP(laptop_lookup!A312,laptop_lookup!A:B,2,FALSE), "Not Found")</f>
        <v>HP</v>
      </c>
      <c r="B313" t="s">
        <v>73</v>
      </c>
      <c r="C313" t="s">
        <v>24</v>
      </c>
      <c r="D313" s="3">
        <v>13.3</v>
      </c>
      <c r="E313">
        <v>16</v>
      </c>
      <c r="F313" t="s">
        <v>47</v>
      </c>
      <c r="G313">
        <v>1.21</v>
      </c>
      <c r="H313">
        <v>2499</v>
      </c>
      <c r="I313" t="s">
        <v>207</v>
      </c>
      <c r="J313">
        <v>3840</v>
      </c>
      <c r="K313">
        <v>2160</v>
      </c>
      <c r="L313">
        <f>Table1[[#This Row],[ScreenW]]*Table1[[#This Row],[ScreenH]]</f>
        <v>8294400</v>
      </c>
      <c r="M313" t="s">
        <v>28</v>
      </c>
      <c r="N313">
        <f>IF(Table1[[#This Row],[Touchscreen]]="No",0,1)</f>
        <v>1</v>
      </c>
      <c r="O313" t="s">
        <v>28</v>
      </c>
      <c r="P313" t="s">
        <v>27</v>
      </c>
      <c r="Q313" t="s">
        <v>29</v>
      </c>
      <c r="R313">
        <v>1.8</v>
      </c>
      <c r="S313" t="s">
        <v>54</v>
      </c>
      <c r="T313">
        <v>1024</v>
      </c>
      <c r="U313">
        <v>0</v>
      </c>
      <c r="V313" t="s">
        <v>31</v>
      </c>
      <c r="W313" t="s">
        <v>27</v>
      </c>
      <c r="X313" t="s">
        <v>29</v>
      </c>
      <c r="Y313" t="s">
        <v>59</v>
      </c>
    </row>
    <row r="314" spans="1:25" x14ac:dyDescent="0.35">
      <c r="A314" t="str">
        <f>_xlfn.IFNA(VLOOKUP(laptop_lookup!A313,laptop_lookup!A:B,2,FALSE), "Not Found")</f>
        <v>HP</v>
      </c>
      <c r="B314" t="s">
        <v>325</v>
      </c>
      <c r="C314" t="s">
        <v>79</v>
      </c>
      <c r="D314" s="3">
        <v>15.6</v>
      </c>
      <c r="E314">
        <v>16</v>
      </c>
      <c r="F314" t="s">
        <v>47</v>
      </c>
      <c r="G314">
        <v>2.8</v>
      </c>
      <c r="H314">
        <v>2099</v>
      </c>
      <c r="I314" t="s">
        <v>39</v>
      </c>
      <c r="J314">
        <v>1920</v>
      </c>
      <c r="K314">
        <v>1080</v>
      </c>
      <c r="L314">
        <f>Table1[[#This Row],[ScreenW]]*Table1[[#This Row],[ScreenH]]</f>
        <v>2073600</v>
      </c>
      <c r="M314" t="s">
        <v>27</v>
      </c>
      <c r="N314">
        <f>IF(Table1[[#This Row],[Touchscreen]]="No",0,1)</f>
        <v>0</v>
      </c>
      <c r="O314" t="s">
        <v>28</v>
      </c>
      <c r="P314" t="s">
        <v>27</v>
      </c>
      <c r="Q314" t="s">
        <v>29</v>
      </c>
      <c r="R314">
        <v>2.8</v>
      </c>
      <c r="S314" t="s">
        <v>113</v>
      </c>
      <c r="T314">
        <v>256</v>
      </c>
      <c r="U314">
        <v>1024</v>
      </c>
      <c r="V314" t="s">
        <v>31</v>
      </c>
      <c r="W314" t="s">
        <v>49</v>
      </c>
      <c r="X314" t="s">
        <v>55</v>
      </c>
      <c r="Y314" t="s">
        <v>137</v>
      </c>
    </row>
    <row r="315" spans="1:25" x14ac:dyDescent="0.35">
      <c r="A315" t="str">
        <f>_xlfn.IFNA(VLOOKUP(laptop_lookup!A314,laptop_lookup!A:B,2,FALSE), "Not Found")</f>
        <v>HP</v>
      </c>
      <c r="B315" t="s">
        <v>326</v>
      </c>
      <c r="C315" t="s">
        <v>37</v>
      </c>
      <c r="D315" s="3">
        <v>15.6</v>
      </c>
      <c r="E315">
        <v>8</v>
      </c>
      <c r="F315" t="s">
        <v>47</v>
      </c>
      <c r="G315">
        <v>2.23</v>
      </c>
      <c r="H315">
        <v>469</v>
      </c>
      <c r="I315" t="s">
        <v>39</v>
      </c>
      <c r="J315">
        <v>1920</v>
      </c>
      <c r="K315">
        <v>1080</v>
      </c>
      <c r="L315">
        <f>Table1[[#This Row],[ScreenW]]*Table1[[#This Row],[ScreenH]]</f>
        <v>2073600</v>
      </c>
      <c r="M315" t="s">
        <v>27</v>
      </c>
      <c r="N315">
        <f>IF(Table1[[#This Row],[Touchscreen]]="No",0,1)</f>
        <v>0</v>
      </c>
      <c r="O315" t="s">
        <v>27</v>
      </c>
      <c r="P315" t="s">
        <v>27</v>
      </c>
      <c r="Q315" t="s">
        <v>43</v>
      </c>
      <c r="R315">
        <v>2.2000000000000002</v>
      </c>
      <c r="S315" t="s">
        <v>327</v>
      </c>
      <c r="T315">
        <v>256</v>
      </c>
      <c r="U315">
        <v>0</v>
      </c>
      <c r="V315" t="s">
        <v>31</v>
      </c>
      <c r="W315" t="s">
        <v>27</v>
      </c>
      <c r="X315" t="s">
        <v>43</v>
      </c>
      <c r="Y315" t="s">
        <v>50</v>
      </c>
    </row>
    <row r="316" spans="1:25" x14ac:dyDescent="0.35">
      <c r="A316" t="str">
        <f>_xlfn.IFNA(VLOOKUP(laptop_lookup!A315,laptop_lookup!A:B,2,FALSE), "Not Found")</f>
        <v>HP</v>
      </c>
      <c r="B316" t="s">
        <v>328</v>
      </c>
      <c r="C316" t="s">
        <v>86</v>
      </c>
      <c r="D316" s="3">
        <v>11.6</v>
      </c>
      <c r="E316">
        <v>2</v>
      </c>
      <c r="F316" t="s">
        <v>47</v>
      </c>
      <c r="G316">
        <v>1.1000000000000001</v>
      </c>
      <c r="H316">
        <v>275</v>
      </c>
      <c r="I316" t="s">
        <v>26</v>
      </c>
      <c r="J316">
        <v>1366</v>
      </c>
      <c r="K316">
        <v>768</v>
      </c>
      <c r="L316">
        <f>Table1[[#This Row],[ScreenW]]*Table1[[#This Row],[ScreenH]]</f>
        <v>1049088</v>
      </c>
      <c r="M316" t="s">
        <v>28</v>
      </c>
      <c r="N316">
        <f>IF(Table1[[#This Row],[Touchscreen]]="No",0,1)</f>
        <v>1</v>
      </c>
      <c r="O316" t="s">
        <v>27</v>
      </c>
      <c r="P316" t="s">
        <v>27</v>
      </c>
      <c r="Q316" t="s">
        <v>29</v>
      </c>
      <c r="R316">
        <v>1.1000000000000001</v>
      </c>
      <c r="S316" t="s">
        <v>104</v>
      </c>
      <c r="T316">
        <v>32</v>
      </c>
      <c r="U316">
        <v>0</v>
      </c>
      <c r="V316" t="s">
        <v>34</v>
      </c>
      <c r="W316" t="s">
        <v>27</v>
      </c>
      <c r="X316" t="s">
        <v>29</v>
      </c>
      <c r="Y316" t="s">
        <v>105</v>
      </c>
    </row>
    <row r="317" spans="1:25" x14ac:dyDescent="0.35">
      <c r="A317" t="str">
        <f>_xlfn.IFNA(VLOOKUP(laptop_lookup!A316,laptop_lookup!A:B,2,FALSE), "Not Found")</f>
        <v>HP</v>
      </c>
      <c r="B317" t="s">
        <v>89</v>
      </c>
      <c r="C317" t="s">
        <v>37</v>
      </c>
      <c r="D317" s="3">
        <v>15.6</v>
      </c>
      <c r="E317">
        <v>8</v>
      </c>
      <c r="F317" t="s">
        <v>47</v>
      </c>
      <c r="G317">
        <v>2.33</v>
      </c>
      <c r="H317">
        <v>844</v>
      </c>
      <c r="I317" t="s">
        <v>39</v>
      </c>
      <c r="J317">
        <v>1920</v>
      </c>
      <c r="K317">
        <v>1080</v>
      </c>
      <c r="L317">
        <f>Table1[[#This Row],[ScreenW]]*Table1[[#This Row],[ScreenH]]</f>
        <v>2073600</v>
      </c>
      <c r="M317" t="s">
        <v>27</v>
      </c>
      <c r="N317">
        <f>IF(Table1[[#This Row],[Touchscreen]]="No",0,1)</f>
        <v>0</v>
      </c>
      <c r="O317" t="s">
        <v>27</v>
      </c>
      <c r="P317" t="s">
        <v>27</v>
      </c>
      <c r="Q317" t="s">
        <v>29</v>
      </c>
      <c r="R317">
        <v>1.6</v>
      </c>
      <c r="S317" t="s">
        <v>58</v>
      </c>
      <c r="T317">
        <v>128</v>
      </c>
      <c r="U317">
        <v>1024</v>
      </c>
      <c r="V317" t="s">
        <v>31</v>
      </c>
      <c r="W317" t="s">
        <v>49</v>
      </c>
      <c r="X317" t="s">
        <v>43</v>
      </c>
      <c r="Y317" t="s">
        <v>90</v>
      </c>
    </row>
    <row r="318" spans="1:25" x14ac:dyDescent="0.35">
      <c r="A318" t="str">
        <f>_xlfn.IFNA(VLOOKUP(laptop_lookup!A317,laptop_lookup!A:B,2,FALSE), "Not Found")</f>
        <v>HP</v>
      </c>
      <c r="B318" t="s">
        <v>185</v>
      </c>
      <c r="C318" t="s">
        <v>86</v>
      </c>
      <c r="D318" s="3">
        <v>13.3</v>
      </c>
      <c r="E318">
        <v>16</v>
      </c>
      <c r="F318" t="s">
        <v>47</v>
      </c>
      <c r="G318">
        <v>1.29</v>
      </c>
      <c r="H318">
        <v>2449</v>
      </c>
      <c r="I318" t="s">
        <v>207</v>
      </c>
      <c r="J318">
        <v>3840</v>
      </c>
      <c r="K318">
        <v>2160</v>
      </c>
      <c r="L318">
        <f>Table1[[#This Row],[ScreenW]]*Table1[[#This Row],[ScreenH]]</f>
        <v>8294400</v>
      </c>
      <c r="M318" t="s">
        <v>28</v>
      </c>
      <c r="N318">
        <f>IF(Table1[[#This Row],[Touchscreen]]="No",0,1)</f>
        <v>1</v>
      </c>
      <c r="O318" t="s">
        <v>28</v>
      </c>
      <c r="P318" t="s">
        <v>27</v>
      </c>
      <c r="Q318" t="s">
        <v>29</v>
      </c>
      <c r="R318">
        <v>1.8</v>
      </c>
      <c r="S318" t="s">
        <v>54</v>
      </c>
      <c r="T318">
        <v>1024</v>
      </c>
      <c r="U318">
        <v>0</v>
      </c>
      <c r="V318" t="s">
        <v>31</v>
      </c>
      <c r="W318" t="s">
        <v>27</v>
      </c>
      <c r="X318" t="s">
        <v>29</v>
      </c>
      <c r="Y318" t="s">
        <v>59</v>
      </c>
    </row>
    <row r="319" spans="1:25" x14ac:dyDescent="0.35">
      <c r="A319" t="str">
        <f>_xlfn.IFNA(VLOOKUP(laptop_lookup!A318,laptop_lookup!A:B,2,FALSE), "Not Found")</f>
        <v>HP</v>
      </c>
      <c r="B319" t="s">
        <v>329</v>
      </c>
      <c r="C319" t="s">
        <v>37</v>
      </c>
      <c r="D319" s="3">
        <v>13.3</v>
      </c>
      <c r="E319">
        <v>4</v>
      </c>
      <c r="F319" t="s">
        <v>305</v>
      </c>
      <c r="G319">
        <v>1.45</v>
      </c>
      <c r="H319">
        <v>459.9</v>
      </c>
      <c r="I319" t="s">
        <v>26</v>
      </c>
      <c r="J319">
        <v>1366</v>
      </c>
      <c r="K319">
        <v>768</v>
      </c>
      <c r="L319">
        <f>Table1[[#This Row],[ScreenW]]*Table1[[#This Row],[ScreenH]]</f>
        <v>1049088</v>
      </c>
      <c r="M319" t="s">
        <v>27</v>
      </c>
      <c r="N319">
        <f>IF(Table1[[#This Row],[Touchscreen]]="No",0,1)</f>
        <v>0</v>
      </c>
      <c r="O319" t="s">
        <v>27</v>
      </c>
      <c r="P319" t="s">
        <v>27</v>
      </c>
      <c r="Q319" t="s">
        <v>29</v>
      </c>
      <c r="R319">
        <v>1.6</v>
      </c>
      <c r="S319" t="s">
        <v>330</v>
      </c>
      <c r="T319">
        <v>16</v>
      </c>
      <c r="U319">
        <v>0</v>
      </c>
      <c r="V319" t="s">
        <v>34</v>
      </c>
      <c r="W319" t="s">
        <v>27</v>
      </c>
      <c r="X319" t="s">
        <v>29</v>
      </c>
      <c r="Y319" t="s">
        <v>331</v>
      </c>
    </row>
    <row r="320" spans="1:25" x14ac:dyDescent="0.35">
      <c r="A320" t="str">
        <f>_xlfn.IFNA(VLOOKUP(laptop_lookup!A319,laptop_lookup!A:B,2,FALSE), "Not Found")</f>
        <v>HP</v>
      </c>
      <c r="B320" t="s">
        <v>332</v>
      </c>
      <c r="C320" t="s">
        <v>37</v>
      </c>
      <c r="D320" s="3">
        <v>14</v>
      </c>
      <c r="E320">
        <v>8</v>
      </c>
      <c r="F320" t="s">
        <v>47</v>
      </c>
      <c r="G320">
        <v>1.95</v>
      </c>
      <c r="H320">
        <v>980</v>
      </c>
      <c r="I320" t="s">
        <v>39</v>
      </c>
      <c r="J320">
        <v>1920</v>
      </c>
      <c r="K320">
        <v>1080</v>
      </c>
      <c r="L320">
        <f>Table1[[#This Row],[ScreenW]]*Table1[[#This Row],[ScreenH]]</f>
        <v>2073600</v>
      </c>
      <c r="M320" t="s">
        <v>27</v>
      </c>
      <c r="N320">
        <f>IF(Table1[[#This Row],[Touchscreen]]="No",0,1)</f>
        <v>0</v>
      </c>
      <c r="O320" t="s">
        <v>27</v>
      </c>
      <c r="P320" t="s">
        <v>27</v>
      </c>
      <c r="Q320" t="s">
        <v>29</v>
      </c>
      <c r="R320">
        <v>2.5</v>
      </c>
      <c r="S320" t="s">
        <v>40</v>
      </c>
      <c r="T320">
        <v>256</v>
      </c>
      <c r="U320">
        <v>0</v>
      </c>
      <c r="V320" t="s">
        <v>31</v>
      </c>
      <c r="W320" t="s">
        <v>27</v>
      </c>
      <c r="X320" t="s">
        <v>29</v>
      </c>
      <c r="Y320" t="s">
        <v>41</v>
      </c>
    </row>
    <row r="321" spans="1:25" x14ac:dyDescent="0.35">
      <c r="A321" t="str">
        <f>_xlfn.IFNA(VLOOKUP(laptop_lookup!A320,laptop_lookup!A:B,2,FALSE), "Not Found")</f>
        <v>HP</v>
      </c>
      <c r="B321" t="s">
        <v>333</v>
      </c>
      <c r="C321" t="s">
        <v>37</v>
      </c>
      <c r="D321" s="3">
        <v>11.6</v>
      </c>
      <c r="E321">
        <v>4</v>
      </c>
      <c r="F321" t="s">
        <v>47</v>
      </c>
      <c r="G321">
        <v>1.4</v>
      </c>
      <c r="H321">
        <v>485</v>
      </c>
      <c r="I321" t="s">
        <v>26</v>
      </c>
      <c r="J321">
        <v>1366</v>
      </c>
      <c r="K321">
        <v>768</v>
      </c>
      <c r="L321">
        <f>Table1[[#This Row],[ScreenW]]*Table1[[#This Row],[ScreenH]]</f>
        <v>1049088</v>
      </c>
      <c r="M321" t="s">
        <v>27</v>
      </c>
      <c r="N321">
        <f>IF(Table1[[#This Row],[Touchscreen]]="No",0,1)</f>
        <v>0</v>
      </c>
      <c r="O321" t="s">
        <v>27</v>
      </c>
      <c r="P321" t="s">
        <v>27</v>
      </c>
      <c r="Q321" t="s">
        <v>29</v>
      </c>
      <c r="R321">
        <v>1.6</v>
      </c>
      <c r="S321" t="s">
        <v>334</v>
      </c>
      <c r="T321">
        <v>128</v>
      </c>
      <c r="U321">
        <v>0</v>
      </c>
      <c r="V321" t="s">
        <v>34</v>
      </c>
      <c r="W321" t="s">
        <v>27</v>
      </c>
      <c r="X321" t="s">
        <v>29</v>
      </c>
      <c r="Y321" t="s">
        <v>335</v>
      </c>
    </row>
    <row r="322" spans="1:25" x14ac:dyDescent="0.35">
      <c r="A322" t="str">
        <f>_xlfn.IFNA(VLOOKUP(laptop_lookup!A321,laptop_lookup!A:B,2,FALSE), "Not Found")</f>
        <v>HP</v>
      </c>
      <c r="B322" t="s">
        <v>336</v>
      </c>
      <c r="C322" t="s">
        <v>37</v>
      </c>
      <c r="D322" s="3">
        <v>14</v>
      </c>
      <c r="E322">
        <v>8</v>
      </c>
      <c r="F322" t="s">
        <v>47</v>
      </c>
      <c r="G322">
        <v>1.48</v>
      </c>
      <c r="H322">
        <v>1292</v>
      </c>
      <c r="I322" t="s">
        <v>39</v>
      </c>
      <c r="J322">
        <v>1920</v>
      </c>
      <c r="K322">
        <v>1080</v>
      </c>
      <c r="L322">
        <f>Table1[[#This Row],[ScreenW]]*Table1[[#This Row],[ScreenH]]</f>
        <v>2073600</v>
      </c>
      <c r="M322" t="s">
        <v>27</v>
      </c>
      <c r="N322">
        <f>IF(Table1[[#This Row],[Touchscreen]]="No",0,1)</f>
        <v>0</v>
      </c>
      <c r="O322" t="s">
        <v>27</v>
      </c>
      <c r="P322" t="s">
        <v>27</v>
      </c>
      <c r="Q322" t="s">
        <v>29</v>
      </c>
      <c r="R322">
        <v>2.7</v>
      </c>
      <c r="S322" t="s">
        <v>68</v>
      </c>
      <c r="T322">
        <v>256</v>
      </c>
      <c r="U322">
        <v>0</v>
      </c>
      <c r="V322" t="s">
        <v>31</v>
      </c>
      <c r="W322" t="s">
        <v>27</v>
      </c>
      <c r="X322" t="s">
        <v>29</v>
      </c>
      <c r="Y322" t="s">
        <v>41</v>
      </c>
    </row>
    <row r="323" spans="1:25" x14ac:dyDescent="0.35">
      <c r="A323" t="str">
        <f>_xlfn.IFNA(VLOOKUP(laptop_lookup!A322,laptop_lookup!A:B,2,FALSE), "Not Found")</f>
        <v>HP</v>
      </c>
      <c r="B323" t="s">
        <v>259</v>
      </c>
      <c r="C323" t="s">
        <v>37</v>
      </c>
      <c r="D323" s="3">
        <v>17.3</v>
      </c>
      <c r="E323">
        <v>4</v>
      </c>
      <c r="F323" t="s">
        <v>47</v>
      </c>
      <c r="G323">
        <v>2.79</v>
      </c>
      <c r="H323">
        <v>589</v>
      </c>
      <c r="I323" t="s">
        <v>26</v>
      </c>
      <c r="J323">
        <v>1600</v>
      </c>
      <c r="K323">
        <v>900</v>
      </c>
      <c r="L323">
        <f>Table1[[#This Row],[ScreenW]]*Table1[[#This Row],[ScreenH]]</f>
        <v>1440000</v>
      </c>
      <c r="M323" t="s">
        <v>27</v>
      </c>
      <c r="N323">
        <f>IF(Table1[[#This Row],[Touchscreen]]="No",0,1)</f>
        <v>0</v>
      </c>
      <c r="O323" t="s">
        <v>27</v>
      </c>
      <c r="P323" t="s">
        <v>27</v>
      </c>
      <c r="Q323" t="s">
        <v>29</v>
      </c>
      <c r="R323">
        <v>2.5</v>
      </c>
      <c r="S323" t="s">
        <v>40</v>
      </c>
      <c r="T323">
        <v>1024</v>
      </c>
      <c r="U323">
        <v>0</v>
      </c>
      <c r="V323" t="s">
        <v>49</v>
      </c>
      <c r="W323" t="s">
        <v>27</v>
      </c>
      <c r="X323" t="s">
        <v>55</v>
      </c>
      <c r="Y323" t="s">
        <v>126</v>
      </c>
    </row>
    <row r="324" spans="1:25" x14ac:dyDescent="0.35">
      <c r="A324" t="str">
        <f>_xlfn.IFNA(VLOOKUP(laptop_lookup!A323,laptop_lookup!A:B,2,FALSE), "Not Found")</f>
        <v>HP</v>
      </c>
      <c r="B324" t="s">
        <v>337</v>
      </c>
      <c r="C324" t="s">
        <v>37</v>
      </c>
      <c r="D324" s="3">
        <v>14</v>
      </c>
      <c r="E324">
        <v>8</v>
      </c>
      <c r="F324" t="s">
        <v>47</v>
      </c>
      <c r="G324">
        <v>2</v>
      </c>
      <c r="H324">
        <v>1094</v>
      </c>
      <c r="I324" t="s">
        <v>39</v>
      </c>
      <c r="J324">
        <v>1920</v>
      </c>
      <c r="K324">
        <v>1080</v>
      </c>
      <c r="L324">
        <f>Table1[[#This Row],[ScreenW]]*Table1[[#This Row],[ScreenH]]</f>
        <v>2073600</v>
      </c>
      <c r="M324" t="s">
        <v>27</v>
      </c>
      <c r="N324">
        <f>IF(Table1[[#This Row],[Touchscreen]]="No",0,1)</f>
        <v>0</v>
      </c>
      <c r="O324" t="s">
        <v>27</v>
      </c>
      <c r="P324" t="s">
        <v>27</v>
      </c>
      <c r="Q324" t="s">
        <v>29</v>
      </c>
      <c r="R324">
        <v>2.7</v>
      </c>
      <c r="S324" t="s">
        <v>68</v>
      </c>
      <c r="T324">
        <v>256</v>
      </c>
      <c r="U324">
        <v>0</v>
      </c>
      <c r="V324" t="s">
        <v>31</v>
      </c>
      <c r="W324" t="s">
        <v>27</v>
      </c>
      <c r="X324" t="s">
        <v>29</v>
      </c>
      <c r="Y324" t="s">
        <v>41</v>
      </c>
    </row>
    <row r="325" spans="1:25" x14ac:dyDescent="0.35">
      <c r="A325" t="str">
        <f>_xlfn.IFNA(VLOOKUP(laptop_lookup!A324,laptop_lookup!A:B,2,FALSE), "Not Found")</f>
        <v>HP</v>
      </c>
      <c r="B325" t="s">
        <v>109</v>
      </c>
      <c r="C325" t="s">
        <v>37</v>
      </c>
      <c r="D325" s="3">
        <v>15.6</v>
      </c>
      <c r="E325">
        <v>8</v>
      </c>
      <c r="F325" t="s">
        <v>47</v>
      </c>
      <c r="G325">
        <v>2.1</v>
      </c>
      <c r="H325">
        <v>902</v>
      </c>
      <c r="I325" t="s">
        <v>39</v>
      </c>
      <c r="J325">
        <v>1366</v>
      </c>
      <c r="K325">
        <v>768</v>
      </c>
      <c r="L325">
        <f>Table1[[#This Row],[ScreenW]]*Table1[[#This Row],[ScreenH]]</f>
        <v>1049088</v>
      </c>
      <c r="M325" t="s">
        <v>27</v>
      </c>
      <c r="N325">
        <f>IF(Table1[[#This Row],[Touchscreen]]="No",0,1)</f>
        <v>0</v>
      </c>
      <c r="O325" t="s">
        <v>28</v>
      </c>
      <c r="P325" t="s">
        <v>27</v>
      </c>
      <c r="Q325" t="s">
        <v>29</v>
      </c>
      <c r="R325">
        <v>1.8</v>
      </c>
      <c r="S325" t="s">
        <v>54</v>
      </c>
      <c r="T325">
        <v>1024</v>
      </c>
      <c r="U325">
        <v>0</v>
      </c>
      <c r="V325" t="s">
        <v>49</v>
      </c>
      <c r="W325" t="s">
        <v>27</v>
      </c>
      <c r="X325" t="s">
        <v>29</v>
      </c>
      <c r="Y325" t="s">
        <v>59</v>
      </c>
    </row>
    <row r="326" spans="1:25" x14ac:dyDescent="0.35">
      <c r="A326" t="str">
        <f>_xlfn.IFNA(VLOOKUP(laptop_lookup!A325,laptop_lookup!A:B,2,FALSE), "Not Found")</f>
        <v>Acer</v>
      </c>
      <c r="B326" t="s">
        <v>166</v>
      </c>
      <c r="C326" t="s">
        <v>37</v>
      </c>
      <c r="D326" s="3">
        <v>15.6</v>
      </c>
      <c r="E326">
        <v>8</v>
      </c>
      <c r="F326" t="s">
        <v>47</v>
      </c>
      <c r="G326">
        <v>2.2000000000000002</v>
      </c>
      <c r="H326">
        <v>659</v>
      </c>
      <c r="I326" t="s">
        <v>26</v>
      </c>
      <c r="J326">
        <v>1366</v>
      </c>
      <c r="K326">
        <v>768</v>
      </c>
      <c r="L326">
        <f>Table1[[#This Row],[ScreenW]]*Table1[[#This Row],[ScreenH]]</f>
        <v>1049088</v>
      </c>
      <c r="M326" t="s">
        <v>27</v>
      </c>
      <c r="N326">
        <f>IF(Table1[[#This Row],[Touchscreen]]="No",0,1)</f>
        <v>0</v>
      </c>
      <c r="O326" t="s">
        <v>27</v>
      </c>
      <c r="P326" t="s">
        <v>27</v>
      </c>
      <c r="Q326" t="s">
        <v>43</v>
      </c>
      <c r="R326">
        <v>2.7</v>
      </c>
      <c r="S326" t="s">
        <v>338</v>
      </c>
      <c r="T326">
        <v>256</v>
      </c>
      <c r="U326">
        <v>0</v>
      </c>
      <c r="V326" t="s">
        <v>31</v>
      </c>
      <c r="W326" t="s">
        <v>27</v>
      </c>
      <c r="X326" t="s">
        <v>43</v>
      </c>
      <c r="Y326" t="s">
        <v>339</v>
      </c>
    </row>
    <row r="327" spans="1:25" x14ac:dyDescent="0.35">
      <c r="A327" t="str">
        <f>_xlfn.IFNA(VLOOKUP(laptop_lookup!A326,laptop_lookup!A:B,2,FALSE), "Not Found")</f>
        <v>HP</v>
      </c>
      <c r="B327" t="s">
        <v>103</v>
      </c>
      <c r="C327" t="s">
        <v>37</v>
      </c>
      <c r="D327" s="3">
        <v>14</v>
      </c>
      <c r="E327">
        <v>4</v>
      </c>
      <c r="F327" t="s">
        <v>47</v>
      </c>
      <c r="G327">
        <v>1.44</v>
      </c>
      <c r="H327">
        <v>292</v>
      </c>
      <c r="I327" t="s">
        <v>26</v>
      </c>
      <c r="J327">
        <v>1366</v>
      </c>
      <c r="K327">
        <v>768</v>
      </c>
      <c r="L327">
        <f>Table1[[#This Row],[ScreenW]]*Table1[[#This Row],[ScreenH]]</f>
        <v>1049088</v>
      </c>
      <c r="M327" t="s">
        <v>27</v>
      </c>
      <c r="N327">
        <f>IF(Table1[[#This Row],[Touchscreen]]="No",0,1)</f>
        <v>0</v>
      </c>
      <c r="O327" t="s">
        <v>27</v>
      </c>
      <c r="P327" t="s">
        <v>27</v>
      </c>
      <c r="Q327" t="s">
        <v>29</v>
      </c>
      <c r="R327">
        <v>1.1000000000000001</v>
      </c>
      <c r="S327" t="s">
        <v>104</v>
      </c>
      <c r="T327">
        <v>32</v>
      </c>
      <c r="U327">
        <v>0</v>
      </c>
      <c r="V327" t="s">
        <v>34</v>
      </c>
      <c r="W327" t="s">
        <v>27</v>
      </c>
      <c r="X327" t="s">
        <v>29</v>
      </c>
      <c r="Y327" t="s">
        <v>105</v>
      </c>
    </row>
    <row r="328" spans="1:25" x14ac:dyDescent="0.35">
      <c r="A328" t="str">
        <f>_xlfn.IFNA(VLOOKUP(laptop_lookup!A327,laptop_lookup!A:B,2,FALSE), "Not Found")</f>
        <v>HP</v>
      </c>
      <c r="B328" t="s">
        <v>340</v>
      </c>
      <c r="C328" t="s">
        <v>37</v>
      </c>
      <c r="D328" s="3">
        <v>15.6</v>
      </c>
      <c r="E328">
        <v>6</v>
      </c>
      <c r="F328" t="s">
        <v>47</v>
      </c>
      <c r="G328">
        <v>2.23</v>
      </c>
      <c r="H328">
        <v>549</v>
      </c>
      <c r="I328" t="s">
        <v>26</v>
      </c>
      <c r="J328">
        <v>1366</v>
      </c>
      <c r="K328">
        <v>768</v>
      </c>
      <c r="L328">
        <f>Table1[[#This Row],[ScreenW]]*Table1[[#This Row],[ScreenH]]</f>
        <v>1049088</v>
      </c>
      <c r="M328" t="s">
        <v>27</v>
      </c>
      <c r="N328">
        <f>IF(Table1[[#This Row],[Touchscreen]]="No",0,1)</f>
        <v>0</v>
      </c>
      <c r="O328" t="s">
        <v>27</v>
      </c>
      <c r="P328" t="s">
        <v>27</v>
      </c>
      <c r="Q328" t="s">
        <v>29</v>
      </c>
      <c r="R328">
        <v>2.5</v>
      </c>
      <c r="S328" t="s">
        <v>40</v>
      </c>
      <c r="T328">
        <v>1024</v>
      </c>
      <c r="U328">
        <v>0</v>
      </c>
      <c r="V328" t="s">
        <v>49</v>
      </c>
      <c r="W328" t="s">
        <v>27</v>
      </c>
      <c r="X328" t="s">
        <v>29</v>
      </c>
      <c r="Y328" t="s">
        <v>41</v>
      </c>
    </row>
    <row r="329" spans="1:25" x14ac:dyDescent="0.35">
      <c r="A329" t="str">
        <f>_xlfn.IFNA(VLOOKUP(laptop_lookup!A328,laptop_lookup!A:B,2,FALSE), "Not Found")</f>
        <v>HP</v>
      </c>
      <c r="B329" t="s">
        <v>181</v>
      </c>
      <c r="C329" t="s">
        <v>24</v>
      </c>
      <c r="D329" s="3">
        <v>15.6</v>
      </c>
      <c r="E329">
        <v>8</v>
      </c>
      <c r="F329" t="s">
        <v>47</v>
      </c>
      <c r="G329">
        <v>1.7</v>
      </c>
      <c r="H329">
        <v>1049.9000000000001</v>
      </c>
      <c r="I329" t="s">
        <v>39</v>
      </c>
      <c r="J329">
        <v>1920</v>
      </c>
      <c r="K329">
        <v>1080</v>
      </c>
      <c r="L329">
        <f>Table1[[#This Row],[ScreenW]]*Table1[[#This Row],[ScreenH]]</f>
        <v>2073600</v>
      </c>
      <c r="M329" t="s">
        <v>27</v>
      </c>
      <c r="N329">
        <f>IF(Table1[[#This Row],[Touchscreen]]="No",0,1)</f>
        <v>0</v>
      </c>
      <c r="O329" t="s">
        <v>27</v>
      </c>
      <c r="P329" t="s">
        <v>27</v>
      </c>
      <c r="Q329" t="s">
        <v>29</v>
      </c>
      <c r="R329">
        <v>2.7</v>
      </c>
      <c r="S329" t="s">
        <v>68</v>
      </c>
      <c r="T329">
        <v>256</v>
      </c>
      <c r="U329">
        <v>0</v>
      </c>
      <c r="V329" t="s">
        <v>31</v>
      </c>
      <c r="W329" t="s">
        <v>27</v>
      </c>
      <c r="X329" t="s">
        <v>55</v>
      </c>
      <c r="Y329" t="s">
        <v>72</v>
      </c>
    </row>
    <row r="330" spans="1:25" x14ac:dyDescent="0.35">
      <c r="A330" t="str">
        <f>_xlfn.IFNA(VLOOKUP(laptop_lookup!A329,laptop_lookup!A:B,2,FALSE), "Not Found")</f>
        <v>HP</v>
      </c>
      <c r="B330" t="s">
        <v>341</v>
      </c>
      <c r="C330" t="s">
        <v>24</v>
      </c>
      <c r="D330" s="3">
        <v>12.5</v>
      </c>
      <c r="E330">
        <v>8</v>
      </c>
      <c r="F330" t="s">
        <v>47</v>
      </c>
      <c r="G330">
        <v>1.26</v>
      </c>
      <c r="H330">
        <v>1335</v>
      </c>
      <c r="I330" t="s">
        <v>39</v>
      </c>
      <c r="J330">
        <v>1920</v>
      </c>
      <c r="K330">
        <v>1080</v>
      </c>
      <c r="L330">
        <f>Table1[[#This Row],[ScreenW]]*Table1[[#This Row],[ScreenH]]</f>
        <v>2073600</v>
      </c>
      <c r="M330" t="s">
        <v>27</v>
      </c>
      <c r="N330">
        <f>IF(Table1[[#This Row],[Touchscreen]]="No",0,1)</f>
        <v>0</v>
      </c>
      <c r="O330" t="s">
        <v>27</v>
      </c>
      <c r="P330" t="s">
        <v>27</v>
      </c>
      <c r="Q330" t="s">
        <v>29</v>
      </c>
      <c r="R330">
        <v>2.7</v>
      </c>
      <c r="S330" t="s">
        <v>68</v>
      </c>
      <c r="T330">
        <v>256</v>
      </c>
      <c r="U330">
        <v>0</v>
      </c>
      <c r="V330" t="s">
        <v>31</v>
      </c>
      <c r="W330" t="s">
        <v>27</v>
      </c>
      <c r="X330" t="s">
        <v>29</v>
      </c>
      <c r="Y330" t="s">
        <v>41</v>
      </c>
    </row>
    <row r="331" spans="1:25" x14ac:dyDescent="0.35">
      <c r="A331" t="str">
        <f>_xlfn.IFNA(VLOOKUP(laptop_lookup!A330,laptop_lookup!A:B,2,FALSE), "Not Found")</f>
        <v>HP</v>
      </c>
      <c r="B331" t="s">
        <v>239</v>
      </c>
      <c r="C331" t="s">
        <v>37</v>
      </c>
      <c r="D331" s="3">
        <v>15.6</v>
      </c>
      <c r="E331">
        <v>32</v>
      </c>
      <c r="F331" t="s">
        <v>47</v>
      </c>
      <c r="G331">
        <v>2.06</v>
      </c>
      <c r="H331">
        <v>2639</v>
      </c>
      <c r="I331" t="s">
        <v>207</v>
      </c>
      <c r="J331">
        <v>3840</v>
      </c>
      <c r="K331">
        <v>2160</v>
      </c>
      <c r="L331">
        <f>Table1[[#This Row],[ScreenW]]*Table1[[#This Row],[ScreenH]]</f>
        <v>8294400</v>
      </c>
      <c r="M331" t="s">
        <v>28</v>
      </c>
      <c r="N331">
        <f>IF(Table1[[#This Row],[Touchscreen]]="No",0,1)</f>
        <v>1</v>
      </c>
      <c r="O331" t="s">
        <v>27</v>
      </c>
      <c r="P331" t="s">
        <v>27</v>
      </c>
      <c r="Q331" t="s">
        <v>29</v>
      </c>
      <c r="R331">
        <v>2.8</v>
      </c>
      <c r="S331" t="s">
        <v>113</v>
      </c>
      <c r="T331">
        <v>1024</v>
      </c>
      <c r="U331">
        <v>0</v>
      </c>
      <c r="V331" t="s">
        <v>31</v>
      </c>
      <c r="W331" t="s">
        <v>27</v>
      </c>
      <c r="X331" t="s">
        <v>55</v>
      </c>
      <c r="Y331" t="s">
        <v>81</v>
      </c>
    </row>
    <row r="332" spans="1:25" x14ac:dyDescent="0.35">
      <c r="A332" t="str">
        <f>_xlfn.IFNA(VLOOKUP(laptop_lookup!A331,laptop_lookup!A:B,2,FALSE), "Not Found")</f>
        <v>HP</v>
      </c>
      <c r="B332" t="s">
        <v>342</v>
      </c>
      <c r="C332" t="s">
        <v>79</v>
      </c>
      <c r="D332" s="3">
        <v>17.3</v>
      </c>
      <c r="E332">
        <v>8</v>
      </c>
      <c r="F332" t="s">
        <v>47</v>
      </c>
      <c r="G332">
        <v>2.7</v>
      </c>
      <c r="H332">
        <v>1199</v>
      </c>
      <c r="I332" t="s">
        <v>39</v>
      </c>
      <c r="J332">
        <v>1920</v>
      </c>
      <c r="K332">
        <v>1080</v>
      </c>
      <c r="L332">
        <f>Table1[[#This Row],[ScreenW]]*Table1[[#This Row],[ScreenH]]</f>
        <v>2073600</v>
      </c>
      <c r="M332" t="s">
        <v>27</v>
      </c>
      <c r="N332">
        <f>IF(Table1[[#This Row],[Touchscreen]]="No",0,1)</f>
        <v>0</v>
      </c>
      <c r="O332" t="s">
        <v>27</v>
      </c>
      <c r="P332" t="s">
        <v>27</v>
      </c>
      <c r="Q332" t="s">
        <v>29</v>
      </c>
      <c r="R332">
        <v>2.8</v>
      </c>
      <c r="S332" t="s">
        <v>113</v>
      </c>
      <c r="T332">
        <v>256</v>
      </c>
      <c r="U332">
        <v>1024</v>
      </c>
      <c r="V332" t="s">
        <v>31</v>
      </c>
      <c r="W332" t="s">
        <v>49</v>
      </c>
      <c r="X332" t="s">
        <v>55</v>
      </c>
      <c r="Y332" t="s">
        <v>143</v>
      </c>
    </row>
    <row r="333" spans="1:25" x14ac:dyDescent="0.35">
      <c r="A333" t="str">
        <f>_xlfn.IFNA(VLOOKUP(laptop_lookup!A332,laptop_lookup!A:B,2,FALSE), "Not Found")</f>
        <v>HP</v>
      </c>
      <c r="B333" t="s">
        <v>203</v>
      </c>
      <c r="C333" t="s">
        <v>37</v>
      </c>
      <c r="D333" s="3">
        <v>15.6</v>
      </c>
      <c r="E333">
        <v>8</v>
      </c>
      <c r="F333" t="s">
        <v>47</v>
      </c>
      <c r="G333">
        <v>2</v>
      </c>
      <c r="H333">
        <v>943</v>
      </c>
      <c r="I333" t="s">
        <v>39</v>
      </c>
      <c r="J333">
        <v>1920</v>
      </c>
      <c r="K333">
        <v>1080</v>
      </c>
      <c r="L333">
        <f>Table1[[#This Row],[ScreenW]]*Table1[[#This Row],[ScreenH]]</f>
        <v>2073600</v>
      </c>
      <c r="M333" t="s">
        <v>27</v>
      </c>
      <c r="N333">
        <f>IF(Table1[[#This Row],[Touchscreen]]="No",0,1)</f>
        <v>0</v>
      </c>
      <c r="O333" t="s">
        <v>28</v>
      </c>
      <c r="P333" t="s">
        <v>27</v>
      </c>
      <c r="Q333" t="s">
        <v>29</v>
      </c>
      <c r="R333">
        <v>2.5</v>
      </c>
      <c r="S333" t="s">
        <v>40</v>
      </c>
      <c r="T333">
        <v>256</v>
      </c>
      <c r="U333">
        <v>0</v>
      </c>
      <c r="V333" t="s">
        <v>31</v>
      </c>
      <c r="W333" t="s">
        <v>27</v>
      </c>
      <c r="X333" t="s">
        <v>29</v>
      </c>
      <c r="Y333" t="s">
        <v>41</v>
      </c>
    </row>
    <row r="334" spans="1:25" x14ac:dyDescent="0.35">
      <c r="A334" t="str">
        <f>_xlfn.IFNA(VLOOKUP(laptop_lookup!A333,laptop_lookup!A:B,2,FALSE), "Not Found")</f>
        <v>HP</v>
      </c>
      <c r="B334" t="s">
        <v>343</v>
      </c>
      <c r="C334" t="s">
        <v>37</v>
      </c>
      <c r="D334" s="3">
        <v>14</v>
      </c>
      <c r="E334">
        <v>8</v>
      </c>
      <c r="F334" t="s">
        <v>47</v>
      </c>
      <c r="G334">
        <v>2</v>
      </c>
      <c r="H334">
        <v>1334</v>
      </c>
      <c r="I334" t="s">
        <v>39</v>
      </c>
      <c r="J334">
        <v>1920</v>
      </c>
      <c r="K334">
        <v>1080</v>
      </c>
      <c r="L334">
        <f>Table1[[#This Row],[ScreenW]]*Table1[[#This Row],[ScreenH]]</f>
        <v>2073600</v>
      </c>
      <c r="M334" t="s">
        <v>27</v>
      </c>
      <c r="N334">
        <f>IF(Table1[[#This Row],[Touchscreen]]="No",0,1)</f>
        <v>0</v>
      </c>
      <c r="O334" t="s">
        <v>27</v>
      </c>
      <c r="P334" t="s">
        <v>27</v>
      </c>
      <c r="Q334" t="s">
        <v>29</v>
      </c>
      <c r="R334">
        <v>2.7</v>
      </c>
      <c r="S334" t="s">
        <v>68</v>
      </c>
      <c r="T334">
        <v>256</v>
      </c>
      <c r="U334">
        <v>1024</v>
      </c>
      <c r="V334" t="s">
        <v>31</v>
      </c>
      <c r="W334" t="s">
        <v>49</v>
      </c>
      <c r="X334" t="s">
        <v>29</v>
      </c>
      <c r="Y334" t="s">
        <v>41</v>
      </c>
    </row>
    <row r="335" spans="1:25" x14ac:dyDescent="0.35">
      <c r="A335" t="str">
        <f>_xlfn.IFNA(VLOOKUP(laptop_lookup!A334,laptop_lookup!A:B,2,FALSE), "Not Found")</f>
        <v>HP</v>
      </c>
      <c r="B335" t="s">
        <v>344</v>
      </c>
      <c r="C335" t="s">
        <v>37</v>
      </c>
      <c r="D335" s="3">
        <v>15.6</v>
      </c>
      <c r="E335">
        <v>4</v>
      </c>
      <c r="F335" t="s">
        <v>47</v>
      </c>
      <c r="G335">
        <v>1.85</v>
      </c>
      <c r="H335">
        <v>449</v>
      </c>
      <c r="I335" t="s">
        <v>39</v>
      </c>
      <c r="J335">
        <v>1920</v>
      </c>
      <c r="K335">
        <v>1080</v>
      </c>
      <c r="L335">
        <f>Table1[[#This Row],[ScreenW]]*Table1[[#This Row],[ScreenH]]</f>
        <v>2073600</v>
      </c>
      <c r="M335" t="s">
        <v>27</v>
      </c>
      <c r="N335">
        <f>IF(Table1[[#This Row],[Touchscreen]]="No",0,1)</f>
        <v>0</v>
      </c>
      <c r="O335" t="s">
        <v>27</v>
      </c>
      <c r="P335" t="s">
        <v>27</v>
      </c>
      <c r="Q335" t="s">
        <v>29</v>
      </c>
      <c r="R335">
        <v>2</v>
      </c>
      <c r="S335" t="s">
        <v>60</v>
      </c>
      <c r="T335">
        <v>1024</v>
      </c>
      <c r="U335">
        <v>0</v>
      </c>
      <c r="V335" t="s">
        <v>49</v>
      </c>
      <c r="W335" t="s">
        <v>27</v>
      </c>
      <c r="X335" t="s">
        <v>29</v>
      </c>
      <c r="Y335" t="s">
        <v>61</v>
      </c>
    </row>
    <row r="336" spans="1:25" x14ac:dyDescent="0.35">
      <c r="A336" t="str">
        <f>_xlfn.IFNA(VLOOKUP(laptop_lookup!A335,laptop_lookup!A:B,2,FALSE), "Not Found")</f>
        <v>HP</v>
      </c>
      <c r="B336" t="s">
        <v>345</v>
      </c>
      <c r="C336" t="s">
        <v>79</v>
      </c>
      <c r="D336" s="3">
        <v>15.6</v>
      </c>
      <c r="E336">
        <v>8</v>
      </c>
      <c r="F336" t="s">
        <v>47</v>
      </c>
      <c r="G336">
        <v>2.5</v>
      </c>
      <c r="H336">
        <v>999</v>
      </c>
      <c r="I336" t="s">
        <v>39</v>
      </c>
      <c r="J336">
        <v>1920</v>
      </c>
      <c r="K336">
        <v>1080</v>
      </c>
      <c r="L336">
        <f>Table1[[#This Row],[ScreenW]]*Table1[[#This Row],[ScreenH]]</f>
        <v>2073600</v>
      </c>
      <c r="M336" t="s">
        <v>27</v>
      </c>
      <c r="N336">
        <f>IF(Table1[[#This Row],[Touchscreen]]="No",0,1)</f>
        <v>0</v>
      </c>
      <c r="O336" t="s">
        <v>27</v>
      </c>
      <c r="P336" t="s">
        <v>27</v>
      </c>
      <c r="Q336" t="s">
        <v>29</v>
      </c>
      <c r="R336">
        <v>2.8</v>
      </c>
      <c r="S336" t="s">
        <v>113</v>
      </c>
      <c r="T336">
        <v>256</v>
      </c>
      <c r="U336">
        <v>0</v>
      </c>
      <c r="V336" t="s">
        <v>31</v>
      </c>
      <c r="W336" t="s">
        <v>27</v>
      </c>
      <c r="X336" t="s">
        <v>55</v>
      </c>
      <c r="Y336" t="s">
        <v>81</v>
      </c>
    </row>
    <row r="337" spans="1:25" x14ac:dyDescent="0.35">
      <c r="A337" t="str">
        <f>_xlfn.IFNA(VLOOKUP(laptop_lookup!A336,laptop_lookup!A:B,2,FALSE), "Not Found")</f>
        <v>HP</v>
      </c>
      <c r="B337" t="s">
        <v>218</v>
      </c>
      <c r="C337" t="s">
        <v>37</v>
      </c>
      <c r="D337" s="3">
        <v>14</v>
      </c>
      <c r="E337">
        <v>8</v>
      </c>
      <c r="F337" t="s">
        <v>47</v>
      </c>
      <c r="G337">
        <v>1.48</v>
      </c>
      <c r="H337">
        <v>1268</v>
      </c>
      <c r="I337" t="s">
        <v>39</v>
      </c>
      <c r="J337">
        <v>1920</v>
      </c>
      <c r="K337">
        <v>1080</v>
      </c>
      <c r="L337">
        <f>Table1[[#This Row],[ScreenW]]*Table1[[#This Row],[ScreenH]]</f>
        <v>2073600</v>
      </c>
      <c r="M337" t="s">
        <v>27</v>
      </c>
      <c r="N337">
        <f>IF(Table1[[#This Row],[Touchscreen]]="No",0,1)</f>
        <v>0</v>
      </c>
      <c r="O337" t="s">
        <v>27</v>
      </c>
      <c r="P337" t="s">
        <v>27</v>
      </c>
      <c r="Q337" t="s">
        <v>29</v>
      </c>
      <c r="R337">
        <v>2.6</v>
      </c>
      <c r="S337" t="s">
        <v>346</v>
      </c>
      <c r="T337">
        <v>256</v>
      </c>
      <c r="U337">
        <v>0</v>
      </c>
      <c r="V337" t="s">
        <v>31</v>
      </c>
      <c r="W337" t="s">
        <v>27</v>
      </c>
      <c r="X337" t="s">
        <v>29</v>
      </c>
      <c r="Y337" t="s">
        <v>41</v>
      </c>
    </row>
    <row r="338" spans="1:25" x14ac:dyDescent="0.35">
      <c r="A338" t="str">
        <f>_xlfn.IFNA(VLOOKUP(laptop_lookup!A337,laptop_lookup!A:B,2,FALSE), "Not Found")</f>
        <v>HP</v>
      </c>
      <c r="B338" t="s">
        <v>186</v>
      </c>
      <c r="C338" t="s">
        <v>24</v>
      </c>
      <c r="D338" s="3">
        <v>15.6</v>
      </c>
      <c r="E338">
        <v>8</v>
      </c>
      <c r="F338" t="s">
        <v>47</v>
      </c>
      <c r="G338">
        <v>1.9</v>
      </c>
      <c r="H338">
        <v>1049</v>
      </c>
      <c r="I338" t="s">
        <v>39</v>
      </c>
      <c r="J338">
        <v>1920</v>
      </c>
      <c r="K338">
        <v>1080</v>
      </c>
      <c r="L338">
        <f>Table1[[#This Row],[ScreenW]]*Table1[[#This Row],[ScreenH]]</f>
        <v>2073600</v>
      </c>
      <c r="M338" t="s">
        <v>27</v>
      </c>
      <c r="N338">
        <f>IF(Table1[[#This Row],[Touchscreen]]="No",0,1)</f>
        <v>0</v>
      </c>
      <c r="O338" t="s">
        <v>28</v>
      </c>
      <c r="P338" t="s">
        <v>27</v>
      </c>
      <c r="Q338" t="s">
        <v>29</v>
      </c>
      <c r="R338">
        <v>1.6</v>
      </c>
      <c r="S338" t="s">
        <v>58</v>
      </c>
      <c r="T338">
        <v>128</v>
      </c>
      <c r="U338">
        <v>1024</v>
      </c>
      <c r="V338" t="s">
        <v>31</v>
      </c>
      <c r="W338" t="s">
        <v>49</v>
      </c>
      <c r="X338" t="s">
        <v>55</v>
      </c>
      <c r="Y338" t="s">
        <v>72</v>
      </c>
    </row>
    <row r="339" spans="1:25" x14ac:dyDescent="0.35">
      <c r="A339" t="str">
        <f>_xlfn.IFNA(VLOOKUP(laptop_lookup!A338,laptop_lookup!A:B,2,FALSE), "Not Found")</f>
        <v>HP</v>
      </c>
      <c r="B339" t="s">
        <v>347</v>
      </c>
      <c r="C339" t="s">
        <v>37</v>
      </c>
      <c r="D339" s="3">
        <v>15.6</v>
      </c>
      <c r="E339">
        <v>8</v>
      </c>
      <c r="F339" t="s">
        <v>47</v>
      </c>
      <c r="G339">
        <v>1.84</v>
      </c>
      <c r="H339">
        <v>1144</v>
      </c>
      <c r="I339" t="s">
        <v>39</v>
      </c>
      <c r="J339">
        <v>1920</v>
      </c>
      <c r="K339">
        <v>1080</v>
      </c>
      <c r="L339">
        <f>Table1[[#This Row],[ScreenW]]*Table1[[#This Row],[ScreenH]]</f>
        <v>2073600</v>
      </c>
      <c r="M339" t="s">
        <v>27</v>
      </c>
      <c r="N339">
        <f>IF(Table1[[#This Row],[Touchscreen]]="No",0,1)</f>
        <v>0</v>
      </c>
      <c r="O339" t="s">
        <v>27</v>
      </c>
      <c r="P339" t="s">
        <v>27</v>
      </c>
      <c r="Q339" t="s">
        <v>29</v>
      </c>
      <c r="R339">
        <v>2.5</v>
      </c>
      <c r="S339" t="s">
        <v>40</v>
      </c>
      <c r="T339">
        <v>256</v>
      </c>
      <c r="U339">
        <v>0</v>
      </c>
      <c r="V339" t="s">
        <v>31</v>
      </c>
      <c r="W339" t="s">
        <v>27</v>
      </c>
      <c r="X339" t="s">
        <v>29</v>
      </c>
      <c r="Y339" t="s">
        <v>41</v>
      </c>
    </row>
    <row r="340" spans="1:25" x14ac:dyDescent="0.35">
      <c r="A340" t="str">
        <f>_xlfn.IFNA(VLOOKUP(laptop_lookup!A339,laptop_lookup!A:B,2,FALSE), "Not Found")</f>
        <v>HP</v>
      </c>
      <c r="B340" t="s">
        <v>348</v>
      </c>
      <c r="C340" t="s">
        <v>37</v>
      </c>
      <c r="D340" s="3">
        <v>15.6</v>
      </c>
      <c r="E340">
        <v>4</v>
      </c>
      <c r="F340" t="s">
        <v>106</v>
      </c>
      <c r="G340">
        <v>2</v>
      </c>
      <c r="H340">
        <v>274.99</v>
      </c>
      <c r="I340" t="s">
        <v>26</v>
      </c>
      <c r="J340">
        <v>1366</v>
      </c>
      <c r="K340">
        <v>768</v>
      </c>
      <c r="L340">
        <f>Table1[[#This Row],[ScreenW]]*Table1[[#This Row],[ScreenH]]</f>
        <v>1049088</v>
      </c>
      <c r="M340" t="s">
        <v>27</v>
      </c>
      <c r="N340">
        <f>IF(Table1[[#This Row],[Touchscreen]]="No",0,1)</f>
        <v>0</v>
      </c>
      <c r="O340" t="s">
        <v>27</v>
      </c>
      <c r="P340" t="s">
        <v>27</v>
      </c>
      <c r="Q340" t="s">
        <v>29</v>
      </c>
      <c r="R340">
        <v>1.1000000000000001</v>
      </c>
      <c r="S340" t="s">
        <v>104</v>
      </c>
      <c r="T340">
        <v>1024</v>
      </c>
      <c r="U340">
        <v>0</v>
      </c>
      <c r="V340" t="s">
        <v>49</v>
      </c>
      <c r="W340" t="s">
        <v>27</v>
      </c>
      <c r="X340" t="s">
        <v>29</v>
      </c>
      <c r="Y340" t="s">
        <v>105</v>
      </c>
    </row>
    <row r="341" spans="1:25" x14ac:dyDescent="0.35">
      <c r="A341" t="str">
        <f>_xlfn.IFNA(VLOOKUP(laptop_lookup!A340,laptop_lookup!A:B,2,FALSE), "Not Found")</f>
        <v>HP</v>
      </c>
      <c r="B341" t="s">
        <v>186</v>
      </c>
      <c r="C341" t="s">
        <v>37</v>
      </c>
      <c r="D341" s="3">
        <v>15.6</v>
      </c>
      <c r="E341">
        <v>8</v>
      </c>
      <c r="F341" t="s">
        <v>47</v>
      </c>
      <c r="G341">
        <v>2</v>
      </c>
      <c r="H341">
        <v>1142.75</v>
      </c>
      <c r="I341" t="s">
        <v>39</v>
      </c>
      <c r="J341">
        <v>1920</v>
      </c>
      <c r="K341">
        <v>1080</v>
      </c>
      <c r="L341">
        <f>Table1[[#This Row],[ScreenW]]*Table1[[#This Row],[ScreenH]]</f>
        <v>2073600</v>
      </c>
      <c r="M341" t="s">
        <v>27</v>
      </c>
      <c r="N341">
        <f>IF(Table1[[#This Row],[Touchscreen]]="No",0,1)</f>
        <v>0</v>
      </c>
      <c r="O341" t="s">
        <v>27</v>
      </c>
      <c r="P341" t="s">
        <v>27</v>
      </c>
      <c r="Q341" t="s">
        <v>29</v>
      </c>
      <c r="R341">
        <v>1.6</v>
      </c>
      <c r="S341" t="s">
        <v>58</v>
      </c>
      <c r="T341">
        <v>256</v>
      </c>
      <c r="U341">
        <v>0</v>
      </c>
      <c r="V341" t="s">
        <v>31</v>
      </c>
      <c r="W341" t="s">
        <v>27</v>
      </c>
      <c r="X341" t="s">
        <v>55</v>
      </c>
      <c r="Y341" t="s">
        <v>72</v>
      </c>
    </row>
    <row r="342" spans="1:25" x14ac:dyDescent="0.35">
      <c r="A342" t="str">
        <f>_xlfn.IFNA(VLOOKUP(laptop_lookup!A341,laptop_lookup!A:B,2,FALSE), "Not Found")</f>
        <v>HP</v>
      </c>
      <c r="B342" t="s">
        <v>349</v>
      </c>
      <c r="C342" t="s">
        <v>37</v>
      </c>
      <c r="D342" s="3">
        <v>15.6</v>
      </c>
      <c r="E342">
        <v>4</v>
      </c>
      <c r="F342" t="s">
        <v>106</v>
      </c>
      <c r="G342">
        <v>2.2000000000000002</v>
      </c>
      <c r="H342">
        <v>274.89999999999998</v>
      </c>
      <c r="I342" t="s">
        <v>26</v>
      </c>
      <c r="J342">
        <v>1366</v>
      </c>
      <c r="K342">
        <v>768</v>
      </c>
      <c r="L342">
        <f>Table1[[#This Row],[ScreenW]]*Table1[[#This Row],[ScreenH]]</f>
        <v>1049088</v>
      </c>
      <c r="M342" t="s">
        <v>27</v>
      </c>
      <c r="N342">
        <f>IF(Table1[[#This Row],[Touchscreen]]="No",0,1)</f>
        <v>0</v>
      </c>
      <c r="O342" t="s">
        <v>27</v>
      </c>
      <c r="P342" t="s">
        <v>27</v>
      </c>
      <c r="Q342" t="s">
        <v>29</v>
      </c>
      <c r="R342">
        <v>1.6</v>
      </c>
      <c r="S342" t="s">
        <v>145</v>
      </c>
      <c r="T342">
        <v>500</v>
      </c>
      <c r="U342">
        <v>0</v>
      </c>
      <c r="V342" t="s">
        <v>49</v>
      </c>
      <c r="W342" t="s">
        <v>27</v>
      </c>
      <c r="X342" t="s">
        <v>29</v>
      </c>
      <c r="Y342" t="s">
        <v>97</v>
      </c>
    </row>
    <row r="343" spans="1:25" x14ac:dyDescent="0.35">
      <c r="A343" t="str">
        <f>_xlfn.IFNA(VLOOKUP(laptop_lookup!A342,laptop_lookup!A:B,2,FALSE), "Not Found")</f>
        <v>HP</v>
      </c>
      <c r="B343" t="s">
        <v>350</v>
      </c>
      <c r="C343" t="s">
        <v>37</v>
      </c>
      <c r="D343" s="3">
        <v>15.6</v>
      </c>
      <c r="E343">
        <v>12</v>
      </c>
      <c r="F343" t="s">
        <v>47</v>
      </c>
      <c r="G343">
        <v>2.2000000000000002</v>
      </c>
      <c r="H343">
        <v>899</v>
      </c>
      <c r="I343" t="s">
        <v>39</v>
      </c>
      <c r="J343">
        <v>1920</v>
      </c>
      <c r="K343">
        <v>1080</v>
      </c>
      <c r="L343">
        <f>Table1[[#This Row],[ScreenW]]*Table1[[#This Row],[ScreenH]]</f>
        <v>2073600</v>
      </c>
      <c r="M343" t="s">
        <v>27</v>
      </c>
      <c r="N343">
        <f>IF(Table1[[#This Row],[Touchscreen]]="No",0,1)</f>
        <v>0</v>
      </c>
      <c r="O343" t="s">
        <v>27</v>
      </c>
      <c r="P343" t="s">
        <v>27</v>
      </c>
      <c r="Q343" t="s">
        <v>43</v>
      </c>
      <c r="R343">
        <v>3.6</v>
      </c>
      <c r="S343" t="s">
        <v>338</v>
      </c>
      <c r="T343">
        <v>2048</v>
      </c>
      <c r="U343">
        <v>0</v>
      </c>
      <c r="V343" t="s">
        <v>49</v>
      </c>
      <c r="W343" t="s">
        <v>27</v>
      </c>
      <c r="X343" t="s">
        <v>43</v>
      </c>
      <c r="Y343" t="s">
        <v>90</v>
      </c>
    </row>
    <row r="344" spans="1:25" x14ac:dyDescent="0.35">
      <c r="A344" t="str">
        <f>_xlfn.IFNA(VLOOKUP(laptop_lookup!A343,laptop_lookup!A:B,2,FALSE), "Not Found")</f>
        <v>HP</v>
      </c>
      <c r="B344" t="s">
        <v>109</v>
      </c>
      <c r="C344" t="s">
        <v>37</v>
      </c>
      <c r="D344" s="3">
        <v>15.6</v>
      </c>
      <c r="E344">
        <v>8</v>
      </c>
      <c r="F344" t="s">
        <v>47</v>
      </c>
      <c r="G344">
        <v>2.1</v>
      </c>
      <c r="H344">
        <v>716</v>
      </c>
      <c r="I344" t="s">
        <v>39</v>
      </c>
      <c r="J344">
        <v>1920</v>
      </c>
      <c r="K344">
        <v>1080</v>
      </c>
      <c r="L344">
        <f>Table1[[#This Row],[ScreenW]]*Table1[[#This Row],[ScreenH]]</f>
        <v>2073600</v>
      </c>
      <c r="M344" t="s">
        <v>27</v>
      </c>
      <c r="N344">
        <f>IF(Table1[[#This Row],[Touchscreen]]="No",0,1)</f>
        <v>0</v>
      </c>
      <c r="O344" t="s">
        <v>28</v>
      </c>
      <c r="P344" t="s">
        <v>27</v>
      </c>
      <c r="Q344" t="s">
        <v>29</v>
      </c>
      <c r="R344">
        <v>2.4</v>
      </c>
      <c r="S344" t="s">
        <v>71</v>
      </c>
      <c r="T344">
        <v>1024</v>
      </c>
      <c r="U344">
        <v>0</v>
      </c>
      <c r="V344" t="s">
        <v>49</v>
      </c>
      <c r="W344" t="s">
        <v>27</v>
      </c>
      <c r="X344" t="s">
        <v>55</v>
      </c>
      <c r="Y344" t="s">
        <v>110</v>
      </c>
    </row>
    <row r="345" spans="1:25" x14ac:dyDescent="0.35">
      <c r="A345" t="str">
        <f>_xlfn.IFNA(VLOOKUP(laptop_lookup!A344,laptop_lookup!A:B,2,FALSE), "Not Found")</f>
        <v>HP</v>
      </c>
      <c r="B345" t="s">
        <v>237</v>
      </c>
      <c r="C345" t="s">
        <v>86</v>
      </c>
      <c r="D345" s="3">
        <v>13.9</v>
      </c>
      <c r="E345">
        <v>16</v>
      </c>
      <c r="F345" t="s">
        <v>47</v>
      </c>
      <c r="G345">
        <v>1.4</v>
      </c>
      <c r="H345">
        <v>2099</v>
      </c>
      <c r="I345" t="s">
        <v>207</v>
      </c>
      <c r="J345">
        <v>3840</v>
      </c>
      <c r="K345">
        <v>2160</v>
      </c>
      <c r="L345">
        <f>Table1[[#This Row],[ScreenW]]*Table1[[#This Row],[ScreenH]]</f>
        <v>8294400</v>
      </c>
      <c r="M345" t="s">
        <v>28</v>
      </c>
      <c r="N345">
        <f>IF(Table1[[#This Row],[Touchscreen]]="No",0,1)</f>
        <v>1</v>
      </c>
      <c r="O345" t="s">
        <v>28</v>
      </c>
      <c r="P345" t="s">
        <v>27</v>
      </c>
      <c r="Q345" t="s">
        <v>29</v>
      </c>
      <c r="R345">
        <v>1.8</v>
      </c>
      <c r="S345" t="s">
        <v>54</v>
      </c>
      <c r="T345">
        <v>512</v>
      </c>
      <c r="U345">
        <v>0</v>
      </c>
      <c r="V345" t="s">
        <v>31</v>
      </c>
      <c r="W345" t="s">
        <v>27</v>
      </c>
      <c r="X345" t="s">
        <v>29</v>
      </c>
      <c r="Y345" t="s">
        <v>59</v>
      </c>
    </row>
    <row r="346" spans="1:25" x14ac:dyDescent="0.35">
      <c r="A346" t="str">
        <f>_xlfn.IFNA(VLOOKUP(laptop_lookup!A345,laptop_lookup!A:B,2,FALSE), "Not Found")</f>
        <v>HP</v>
      </c>
      <c r="B346" t="s">
        <v>73</v>
      </c>
      <c r="C346" t="s">
        <v>24</v>
      </c>
      <c r="D346" s="3">
        <v>13.3</v>
      </c>
      <c r="E346">
        <v>8</v>
      </c>
      <c r="F346" t="s">
        <v>47</v>
      </c>
      <c r="G346">
        <v>1.2</v>
      </c>
      <c r="H346">
        <v>1579</v>
      </c>
      <c r="I346" t="s">
        <v>39</v>
      </c>
      <c r="J346">
        <v>1920</v>
      </c>
      <c r="K346">
        <v>1080</v>
      </c>
      <c r="L346">
        <f>Table1[[#This Row],[ScreenW]]*Table1[[#This Row],[ScreenH]]</f>
        <v>2073600</v>
      </c>
      <c r="M346" t="s">
        <v>27</v>
      </c>
      <c r="N346">
        <f>IF(Table1[[#This Row],[Touchscreen]]="No",0,1)</f>
        <v>0</v>
      </c>
      <c r="O346" t="s">
        <v>27</v>
      </c>
      <c r="P346" t="s">
        <v>27</v>
      </c>
      <c r="Q346" t="s">
        <v>29</v>
      </c>
      <c r="R346">
        <v>1.8</v>
      </c>
      <c r="S346" t="s">
        <v>54</v>
      </c>
      <c r="T346">
        <v>256</v>
      </c>
      <c r="U346">
        <v>0</v>
      </c>
      <c r="V346" t="s">
        <v>31</v>
      </c>
      <c r="W346" t="s">
        <v>27</v>
      </c>
      <c r="X346" t="s">
        <v>29</v>
      </c>
      <c r="Y346" t="s">
        <v>59</v>
      </c>
    </row>
    <row r="347" spans="1:25" x14ac:dyDescent="0.35">
      <c r="A347" t="str">
        <f>_xlfn.IFNA(VLOOKUP(laptop_lookup!A346,laptop_lookup!A:B,2,FALSE), "Not Found")</f>
        <v>HP</v>
      </c>
      <c r="B347" t="s">
        <v>78</v>
      </c>
      <c r="C347" t="s">
        <v>79</v>
      </c>
      <c r="D347" s="3">
        <v>15.6</v>
      </c>
      <c r="E347">
        <v>16</v>
      </c>
      <c r="F347" t="s">
        <v>47</v>
      </c>
      <c r="G347">
        <v>2.4</v>
      </c>
      <c r="H347">
        <v>1129</v>
      </c>
      <c r="I347" t="s">
        <v>39</v>
      </c>
      <c r="J347">
        <v>1920</v>
      </c>
      <c r="K347">
        <v>1080</v>
      </c>
      <c r="L347">
        <f>Table1[[#This Row],[ScreenW]]*Table1[[#This Row],[ScreenH]]</f>
        <v>2073600</v>
      </c>
      <c r="M347" t="s">
        <v>27</v>
      </c>
      <c r="N347">
        <f>IF(Table1[[#This Row],[Touchscreen]]="No",0,1)</f>
        <v>0</v>
      </c>
      <c r="O347" t="s">
        <v>28</v>
      </c>
      <c r="P347" t="s">
        <v>27</v>
      </c>
      <c r="Q347" t="s">
        <v>29</v>
      </c>
      <c r="R347">
        <v>2.8</v>
      </c>
      <c r="S347" t="s">
        <v>113</v>
      </c>
      <c r="T347">
        <v>256</v>
      </c>
      <c r="U347">
        <v>2048</v>
      </c>
      <c r="V347" t="s">
        <v>31</v>
      </c>
      <c r="W347" t="s">
        <v>49</v>
      </c>
      <c r="X347" t="s">
        <v>55</v>
      </c>
      <c r="Y347" t="s">
        <v>143</v>
      </c>
    </row>
    <row r="348" spans="1:25" x14ac:dyDescent="0.35">
      <c r="A348" t="str">
        <f>_xlfn.IFNA(VLOOKUP(laptop_lookup!A347,laptop_lookup!A:B,2,FALSE), "Not Found")</f>
        <v>HP</v>
      </c>
      <c r="B348" t="s">
        <v>351</v>
      </c>
      <c r="C348" t="s">
        <v>37</v>
      </c>
      <c r="D348" s="3">
        <v>14</v>
      </c>
      <c r="E348">
        <v>2</v>
      </c>
      <c r="F348" t="s">
        <v>47</v>
      </c>
      <c r="G348">
        <v>1.44</v>
      </c>
      <c r="H348">
        <v>279</v>
      </c>
      <c r="I348" t="s">
        <v>26</v>
      </c>
      <c r="J348">
        <v>1366</v>
      </c>
      <c r="K348">
        <v>768</v>
      </c>
      <c r="L348">
        <f>Table1[[#This Row],[ScreenW]]*Table1[[#This Row],[ScreenH]]</f>
        <v>1049088</v>
      </c>
      <c r="M348" t="s">
        <v>27</v>
      </c>
      <c r="N348">
        <f>IF(Table1[[#This Row],[Touchscreen]]="No",0,1)</f>
        <v>0</v>
      </c>
      <c r="O348" t="s">
        <v>27</v>
      </c>
      <c r="P348" t="s">
        <v>27</v>
      </c>
      <c r="Q348" t="s">
        <v>29</v>
      </c>
      <c r="R348">
        <v>1.6</v>
      </c>
      <c r="S348" t="s">
        <v>145</v>
      </c>
      <c r="T348">
        <v>32</v>
      </c>
      <c r="U348">
        <v>0</v>
      </c>
      <c r="V348" t="s">
        <v>34</v>
      </c>
      <c r="W348" t="s">
        <v>27</v>
      </c>
      <c r="X348" t="s">
        <v>29</v>
      </c>
      <c r="Y348" t="s">
        <v>77</v>
      </c>
    </row>
    <row r="349" spans="1:25" x14ac:dyDescent="0.35">
      <c r="A349" t="str">
        <f>_xlfn.IFNA(VLOOKUP(laptop_lookup!A348,laptop_lookup!A:B,2,FALSE), "Not Found")</f>
        <v>HP</v>
      </c>
      <c r="B349" t="s">
        <v>91</v>
      </c>
      <c r="C349" t="s">
        <v>24</v>
      </c>
      <c r="D349" s="3">
        <v>15.6</v>
      </c>
      <c r="E349">
        <v>16</v>
      </c>
      <c r="F349" t="s">
        <v>47</v>
      </c>
      <c r="G349">
        <v>1.88</v>
      </c>
      <c r="H349">
        <v>1607.96</v>
      </c>
      <c r="I349" t="s">
        <v>39</v>
      </c>
      <c r="J349">
        <v>1920</v>
      </c>
      <c r="K349">
        <v>1080</v>
      </c>
      <c r="L349">
        <f>Table1[[#This Row],[ScreenW]]*Table1[[#This Row],[ScreenH]]</f>
        <v>2073600</v>
      </c>
      <c r="M349" t="s">
        <v>27</v>
      </c>
      <c r="N349">
        <f>IF(Table1[[#This Row],[Touchscreen]]="No",0,1)</f>
        <v>0</v>
      </c>
      <c r="O349" t="s">
        <v>27</v>
      </c>
      <c r="P349" t="s">
        <v>27</v>
      </c>
      <c r="Q349" t="s">
        <v>29</v>
      </c>
      <c r="R349">
        <v>1.9</v>
      </c>
      <c r="S349" t="s">
        <v>92</v>
      </c>
      <c r="T349">
        <v>512</v>
      </c>
      <c r="U349">
        <v>256</v>
      </c>
      <c r="V349" t="s">
        <v>31</v>
      </c>
      <c r="W349" t="s">
        <v>31</v>
      </c>
      <c r="X349" t="s">
        <v>29</v>
      </c>
      <c r="Y349" t="s">
        <v>59</v>
      </c>
    </row>
    <row r="350" spans="1:25" x14ac:dyDescent="0.35">
      <c r="A350" t="str">
        <f>_xlfn.IFNA(VLOOKUP(laptop_lookup!A349,laptop_lookup!A:B,2,FALSE), "Not Found")</f>
        <v>HP</v>
      </c>
      <c r="B350" t="s">
        <v>328</v>
      </c>
      <c r="C350" t="s">
        <v>86</v>
      </c>
      <c r="D350" s="3">
        <v>11.6</v>
      </c>
      <c r="E350">
        <v>4</v>
      </c>
      <c r="F350" t="s">
        <v>47</v>
      </c>
      <c r="G350">
        <v>1.5</v>
      </c>
      <c r="H350">
        <v>375</v>
      </c>
      <c r="I350" t="s">
        <v>26</v>
      </c>
      <c r="J350">
        <v>1366</v>
      </c>
      <c r="K350">
        <v>768</v>
      </c>
      <c r="L350">
        <f>Table1[[#This Row],[ScreenW]]*Table1[[#This Row],[ScreenH]]</f>
        <v>1049088</v>
      </c>
      <c r="M350" t="s">
        <v>28</v>
      </c>
      <c r="N350">
        <f>IF(Table1[[#This Row],[Touchscreen]]="No",0,1)</f>
        <v>1</v>
      </c>
      <c r="O350" t="s">
        <v>27</v>
      </c>
      <c r="P350" t="s">
        <v>27</v>
      </c>
      <c r="Q350" t="s">
        <v>29</v>
      </c>
      <c r="R350">
        <v>1.1000000000000001</v>
      </c>
      <c r="S350" t="s">
        <v>104</v>
      </c>
      <c r="T350">
        <v>32</v>
      </c>
      <c r="U350">
        <v>0</v>
      </c>
      <c r="V350" t="s">
        <v>34</v>
      </c>
      <c r="W350" t="s">
        <v>27</v>
      </c>
      <c r="X350" t="s">
        <v>29</v>
      </c>
      <c r="Y350" t="s">
        <v>105</v>
      </c>
    </row>
    <row r="351" spans="1:25" x14ac:dyDescent="0.35">
      <c r="A351" t="str">
        <f>_xlfn.IFNA(VLOOKUP(laptop_lookup!A350,laptop_lookup!A:B,2,FALSE), "Not Found")</f>
        <v>HP</v>
      </c>
      <c r="B351" t="s">
        <v>89</v>
      </c>
      <c r="C351" t="s">
        <v>24</v>
      </c>
      <c r="D351" s="3">
        <v>15.6</v>
      </c>
      <c r="E351">
        <v>8</v>
      </c>
      <c r="F351" t="s">
        <v>47</v>
      </c>
      <c r="G351">
        <v>1.9</v>
      </c>
      <c r="H351">
        <v>663</v>
      </c>
      <c r="I351" t="s">
        <v>39</v>
      </c>
      <c r="J351">
        <v>1920</v>
      </c>
      <c r="K351">
        <v>1080</v>
      </c>
      <c r="L351">
        <f>Table1[[#This Row],[ScreenW]]*Table1[[#This Row],[ScreenH]]</f>
        <v>2073600</v>
      </c>
      <c r="M351" t="s">
        <v>27</v>
      </c>
      <c r="N351">
        <f>IF(Table1[[#This Row],[Touchscreen]]="No",0,1)</f>
        <v>0</v>
      </c>
      <c r="O351" t="s">
        <v>27</v>
      </c>
      <c r="P351" t="s">
        <v>27</v>
      </c>
      <c r="Q351" t="s">
        <v>29</v>
      </c>
      <c r="R351">
        <v>1.6</v>
      </c>
      <c r="S351" t="s">
        <v>58</v>
      </c>
      <c r="T351">
        <v>1024</v>
      </c>
      <c r="U351">
        <v>0</v>
      </c>
      <c r="V351" t="s">
        <v>49</v>
      </c>
      <c r="W351" t="s">
        <v>27</v>
      </c>
      <c r="X351" t="s">
        <v>43</v>
      </c>
      <c r="Y351" t="s">
        <v>90</v>
      </c>
    </row>
    <row r="352" spans="1:25" x14ac:dyDescent="0.35">
      <c r="A352" t="str">
        <f>_xlfn.IFNA(VLOOKUP(laptop_lookup!A351,laptop_lookup!A:B,2,FALSE), "Not Found")</f>
        <v>HP</v>
      </c>
      <c r="B352" t="s">
        <v>239</v>
      </c>
      <c r="C352" t="s">
        <v>37</v>
      </c>
      <c r="D352" s="3">
        <v>15.6</v>
      </c>
      <c r="E352">
        <v>16</v>
      </c>
      <c r="F352" t="s">
        <v>47</v>
      </c>
      <c r="G352">
        <v>2.06</v>
      </c>
      <c r="H352">
        <v>2027.42</v>
      </c>
      <c r="I352" t="s">
        <v>207</v>
      </c>
      <c r="J352">
        <v>3840</v>
      </c>
      <c r="K352">
        <v>2160</v>
      </c>
      <c r="L352">
        <f>Table1[[#This Row],[ScreenW]]*Table1[[#This Row],[ScreenH]]</f>
        <v>8294400</v>
      </c>
      <c r="M352" t="s">
        <v>28</v>
      </c>
      <c r="N352">
        <f>IF(Table1[[#This Row],[Touchscreen]]="No",0,1)</f>
        <v>1</v>
      </c>
      <c r="O352" t="s">
        <v>27</v>
      </c>
      <c r="P352" t="s">
        <v>27</v>
      </c>
      <c r="Q352" t="s">
        <v>29</v>
      </c>
      <c r="R352">
        <v>2.8</v>
      </c>
      <c r="S352" t="s">
        <v>113</v>
      </c>
      <c r="T352">
        <v>512</v>
      </c>
      <c r="U352">
        <v>0</v>
      </c>
      <c r="V352" t="s">
        <v>31</v>
      </c>
      <c r="W352" t="s">
        <v>27</v>
      </c>
      <c r="X352" t="s">
        <v>55</v>
      </c>
      <c r="Y352" t="s">
        <v>81</v>
      </c>
    </row>
    <row r="353" spans="1:25" x14ac:dyDescent="0.35">
      <c r="A353" t="str">
        <f>_xlfn.IFNA(VLOOKUP(laptop_lookup!A352,laptop_lookup!A:B,2,FALSE), "Not Found")</f>
        <v>HP</v>
      </c>
      <c r="B353" t="s">
        <v>347</v>
      </c>
      <c r="C353" t="s">
        <v>37</v>
      </c>
      <c r="D353" s="3">
        <v>15.6</v>
      </c>
      <c r="E353">
        <v>8</v>
      </c>
      <c r="F353" t="s">
        <v>47</v>
      </c>
      <c r="G353">
        <v>1.84</v>
      </c>
      <c r="H353">
        <v>1304</v>
      </c>
      <c r="I353" t="s">
        <v>39</v>
      </c>
      <c r="J353">
        <v>1920</v>
      </c>
      <c r="K353">
        <v>1080</v>
      </c>
      <c r="L353">
        <f>Table1[[#This Row],[ScreenW]]*Table1[[#This Row],[ScreenH]]</f>
        <v>2073600</v>
      </c>
      <c r="M353" t="s">
        <v>27</v>
      </c>
      <c r="N353">
        <f>IF(Table1[[#This Row],[Touchscreen]]="No",0,1)</f>
        <v>0</v>
      </c>
      <c r="O353" t="s">
        <v>27</v>
      </c>
      <c r="P353" t="s">
        <v>27</v>
      </c>
      <c r="Q353" t="s">
        <v>29</v>
      </c>
      <c r="R353">
        <v>2.7</v>
      </c>
      <c r="S353" t="s">
        <v>68</v>
      </c>
      <c r="T353">
        <v>256</v>
      </c>
      <c r="U353">
        <v>0</v>
      </c>
      <c r="V353" t="s">
        <v>31</v>
      </c>
      <c r="W353" t="s">
        <v>27</v>
      </c>
      <c r="X353" t="s">
        <v>29</v>
      </c>
      <c r="Y353" t="s">
        <v>41</v>
      </c>
    </row>
    <row r="354" spans="1:25" x14ac:dyDescent="0.35">
      <c r="A354" t="str">
        <f>_xlfn.IFNA(VLOOKUP(laptop_lookup!A353,laptop_lookup!A:B,2,FALSE), "Not Found")</f>
        <v>HP</v>
      </c>
      <c r="B354" t="s">
        <v>352</v>
      </c>
      <c r="C354" t="s">
        <v>79</v>
      </c>
      <c r="D354" s="3">
        <v>17.3</v>
      </c>
      <c r="E354">
        <v>8</v>
      </c>
      <c r="F354" t="s">
        <v>47</v>
      </c>
      <c r="G354">
        <v>2.7</v>
      </c>
      <c r="H354">
        <v>1409</v>
      </c>
      <c r="I354" t="s">
        <v>39</v>
      </c>
      <c r="J354">
        <v>1920</v>
      </c>
      <c r="K354">
        <v>1080</v>
      </c>
      <c r="L354">
        <f>Table1[[#This Row],[ScreenW]]*Table1[[#This Row],[ScreenH]]</f>
        <v>2073600</v>
      </c>
      <c r="M354" t="s">
        <v>27</v>
      </c>
      <c r="N354">
        <f>IF(Table1[[#This Row],[Touchscreen]]="No",0,1)</f>
        <v>0</v>
      </c>
      <c r="O354" t="s">
        <v>27</v>
      </c>
      <c r="P354" t="s">
        <v>27</v>
      </c>
      <c r="Q354" t="s">
        <v>29</v>
      </c>
      <c r="R354">
        <v>2.8</v>
      </c>
      <c r="S354" t="s">
        <v>113</v>
      </c>
      <c r="T354">
        <v>128</v>
      </c>
      <c r="U354">
        <v>1024</v>
      </c>
      <c r="V354" t="s">
        <v>31</v>
      </c>
      <c r="W354" t="s">
        <v>49</v>
      </c>
      <c r="X354" t="s">
        <v>55</v>
      </c>
      <c r="Y354" t="s">
        <v>114</v>
      </c>
    </row>
    <row r="355" spans="1:25" x14ac:dyDescent="0.35">
      <c r="A355" t="str">
        <f>_xlfn.IFNA(VLOOKUP(laptop_lookup!A354,laptop_lookup!A:B,2,FALSE), "Not Found")</f>
        <v>HP</v>
      </c>
      <c r="B355" t="s">
        <v>353</v>
      </c>
      <c r="C355" t="s">
        <v>253</v>
      </c>
      <c r="D355" s="3">
        <v>15.6</v>
      </c>
      <c r="E355">
        <v>8</v>
      </c>
      <c r="F355" t="s">
        <v>47</v>
      </c>
      <c r="G355">
        <v>2.6</v>
      </c>
      <c r="H355">
        <v>1738.27</v>
      </c>
      <c r="I355" t="s">
        <v>39</v>
      </c>
      <c r="J355">
        <v>1920</v>
      </c>
      <c r="K355">
        <v>1080</v>
      </c>
      <c r="L355">
        <f>Table1[[#This Row],[ScreenW]]*Table1[[#This Row],[ScreenH]]</f>
        <v>2073600</v>
      </c>
      <c r="M355" t="s">
        <v>27</v>
      </c>
      <c r="N355">
        <f>IF(Table1[[#This Row],[Touchscreen]]="No",0,1)</f>
        <v>0</v>
      </c>
      <c r="O355" t="s">
        <v>27</v>
      </c>
      <c r="P355" t="s">
        <v>27</v>
      </c>
      <c r="Q355" t="s">
        <v>29</v>
      </c>
      <c r="R355">
        <v>2.8</v>
      </c>
      <c r="S355" t="s">
        <v>113</v>
      </c>
      <c r="T355">
        <v>256</v>
      </c>
      <c r="U355">
        <v>0</v>
      </c>
      <c r="V355" t="s">
        <v>31</v>
      </c>
      <c r="W355" t="s">
        <v>27</v>
      </c>
      <c r="X355" t="s">
        <v>55</v>
      </c>
      <c r="Y355" t="s">
        <v>255</v>
      </c>
    </row>
    <row r="356" spans="1:25" x14ac:dyDescent="0.35">
      <c r="A356" t="str">
        <f>_xlfn.IFNA(VLOOKUP(laptop_lookup!A355,laptop_lookup!A:B,2,FALSE), "Not Found")</f>
        <v>HP</v>
      </c>
      <c r="B356" t="s">
        <v>354</v>
      </c>
      <c r="C356" t="s">
        <v>37</v>
      </c>
      <c r="D356" s="3">
        <v>15.6</v>
      </c>
      <c r="E356">
        <v>16</v>
      </c>
      <c r="F356" t="s">
        <v>47</v>
      </c>
      <c r="G356">
        <v>2.4</v>
      </c>
      <c r="H356">
        <v>1403</v>
      </c>
      <c r="I356" t="s">
        <v>39</v>
      </c>
      <c r="J356">
        <v>1920</v>
      </c>
      <c r="K356">
        <v>1080</v>
      </c>
      <c r="L356">
        <f>Table1[[#This Row],[ScreenW]]*Table1[[#This Row],[ScreenH]]</f>
        <v>2073600</v>
      </c>
      <c r="M356" t="s">
        <v>27</v>
      </c>
      <c r="N356">
        <f>IF(Table1[[#This Row],[Touchscreen]]="No",0,1)</f>
        <v>0</v>
      </c>
      <c r="O356" t="s">
        <v>28</v>
      </c>
      <c r="P356" t="s">
        <v>27</v>
      </c>
      <c r="Q356" t="s">
        <v>29</v>
      </c>
      <c r="R356">
        <v>2.5</v>
      </c>
      <c r="S356" t="s">
        <v>262</v>
      </c>
      <c r="T356">
        <v>512</v>
      </c>
      <c r="U356">
        <v>0</v>
      </c>
      <c r="V356" t="s">
        <v>31</v>
      </c>
      <c r="W356" t="s">
        <v>27</v>
      </c>
      <c r="X356" t="s">
        <v>55</v>
      </c>
      <c r="Y356" t="s">
        <v>298</v>
      </c>
    </row>
    <row r="357" spans="1:25" x14ac:dyDescent="0.35">
      <c r="A357" t="str">
        <f>_xlfn.IFNA(VLOOKUP(laptop_lookup!A356,laptop_lookup!A:B,2,FALSE), "Not Found")</f>
        <v>Huawei</v>
      </c>
      <c r="B357" t="s">
        <v>89</v>
      </c>
      <c r="C357" t="s">
        <v>37</v>
      </c>
      <c r="D357" s="3">
        <v>15.6</v>
      </c>
      <c r="E357">
        <v>8</v>
      </c>
      <c r="F357" t="s">
        <v>47</v>
      </c>
      <c r="G357">
        <v>2.02</v>
      </c>
      <c r="H357">
        <v>970.9</v>
      </c>
      <c r="I357" t="s">
        <v>39</v>
      </c>
      <c r="J357">
        <v>1920</v>
      </c>
      <c r="K357">
        <v>1080</v>
      </c>
      <c r="L357">
        <f>Table1[[#This Row],[ScreenW]]*Table1[[#This Row],[ScreenH]]</f>
        <v>2073600</v>
      </c>
      <c r="M357" t="s">
        <v>27</v>
      </c>
      <c r="N357">
        <f>IF(Table1[[#This Row],[Touchscreen]]="No",0,1)</f>
        <v>0</v>
      </c>
      <c r="O357" t="s">
        <v>27</v>
      </c>
      <c r="P357" t="s">
        <v>27</v>
      </c>
      <c r="Q357" t="s">
        <v>29</v>
      </c>
      <c r="R357">
        <v>1.8</v>
      </c>
      <c r="S357" t="s">
        <v>54</v>
      </c>
      <c r="T357">
        <v>128</v>
      </c>
      <c r="U357">
        <v>2048</v>
      </c>
      <c r="V357" t="s">
        <v>31</v>
      </c>
      <c r="W357" t="s">
        <v>49</v>
      </c>
      <c r="X357" t="s">
        <v>43</v>
      </c>
      <c r="Y357" t="s">
        <v>90</v>
      </c>
    </row>
    <row r="358" spans="1:25" x14ac:dyDescent="0.35">
      <c r="A358" t="str">
        <f>_xlfn.IFNA(VLOOKUP(laptop_lookup!A357,laptop_lookup!A:B,2,FALSE), "Not Found")</f>
        <v>Lenovo</v>
      </c>
      <c r="B358" t="s">
        <v>321</v>
      </c>
      <c r="C358" t="s">
        <v>37</v>
      </c>
      <c r="D358" s="3">
        <v>15.6</v>
      </c>
      <c r="E358">
        <v>4</v>
      </c>
      <c r="F358" t="s">
        <v>38</v>
      </c>
      <c r="G358">
        <v>2.2000000000000002</v>
      </c>
      <c r="H358">
        <v>321.99</v>
      </c>
      <c r="I358" t="s">
        <v>26</v>
      </c>
      <c r="J358">
        <v>1366</v>
      </c>
      <c r="K358">
        <v>768</v>
      </c>
      <c r="L358">
        <f>Table1[[#This Row],[ScreenW]]*Table1[[#This Row],[ScreenH]]</f>
        <v>1049088</v>
      </c>
      <c r="M358" t="s">
        <v>27</v>
      </c>
      <c r="N358">
        <f>IF(Table1[[#This Row],[Touchscreen]]="No",0,1)</f>
        <v>0</v>
      </c>
      <c r="O358" t="s">
        <v>27</v>
      </c>
      <c r="P358" t="s">
        <v>27</v>
      </c>
      <c r="Q358" t="s">
        <v>29</v>
      </c>
      <c r="R358">
        <v>1.1000000000000001</v>
      </c>
      <c r="S358" t="s">
        <v>104</v>
      </c>
      <c r="T358">
        <v>1024</v>
      </c>
      <c r="U358">
        <v>0</v>
      </c>
      <c r="V358" t="s">
        <v>49</v>
      </c>
      <c r="W358" t="s">
        <v>27</v>
      </c>
      <c r="X358" t="s">
        <v>29</v>
      </c>
      <c r="Y358" t="s">
        <v>105</v>
      </c>
    </row>
    <row r="359" spans="1:25" x14ac:dyDescent="0.35">
      <c r="A359" t="str">
        <f>_xlfn.IFNA(VLOOKUP(laptop_lookup!A358,laptop_lookup!A:B,2,FALSE), "Not Found")</f>
        <v>Lenovo</v>
      </c>
      <c r="B359" t="s">
        <v>112</v>
      </c>
      <c r="C359" t="s">
        <v>79</v>
      </c>
      <c r="D359" s="3">
        <v>15.6</v>
      </c>
      <c r="E359">
        <v>8</v>
      </c>
      <c r="F359" t="s">
        <v>47</v>
      </c>
      <c r="G359">
        <v>2.65</v>
      </c>
      <c r="H359">
        <v>999</v>
      </c>
      <c r="I359" t="s">
        <v>39</v>
      </c>
      <c r="J359">
        <v>1920</v>
      </c>
      <c r="K359">
        <v>1080</v>
      </c>
      <c r="L359">
        <f>Table1[[#This Row],[ScreenW]]*Table1[[#This Row],[ScreenH]]</f>
        <v>2073600</v>
      </c>
      <c r="M359" t="s">
        <v>27</v>
      </c>
      <c r="N359">
        <f>IF(Table1[[#This Row],[Touchscreen]]="No",0,1)</f>
        <v>0</v>
      </c>
      <c r="O359" t="s">
        <v>27</v>
      </c>
      <c r="P359" t="s">
        <v>27</v>
      </c>
      <c r="Q359" t="s">
        <v>29</v>
      </c>
      <c r="R359">
        <v>2.5</v>
      </c>
      <c r="S359" t="s">
        <v>80</v>
      </c>
      <c r="T359">
        <v>1024</v>
      </c>
      <c r="U359">
        <v>0</v>
      </c>
      <c r="V359" t="s">
        <v>49</v>
      </c>
      <c r="W359" t="s">
        <v>27</v>
      </c>
      <c r="X359" t="s">
        <v>55</v>
      </c>
      <c r="Y359" t="s">
        <v>81</v>
      </c>
    </row>
    <row r="360" spans="1:25" x14ac:dyDescent="0.35">
      <c r="A360" t="str">
        <f>_xlfn.IFNA(VLOOKUP(laptop_lookup!A359,laptop_lookup!A:B,2,FALSE), "Not Found")</f>
        <v>Lenovo</v>
      </c>
      <c r="B360" t="s">
        <v>63</v>
      </c>
      <c r="C360" t="s">
        <v>37</v>
      </c>
      <c r="D360" s="3">
        <v>15.6</v>
      </c>
      <c r="E360">
        <v>8</v>
      </c>
      <c r="F360" t="s">
        <v>47</v>
      </c>
      <c r="G360">
        <v>2.36</v>
      </c>
      <c r="H360">
        <v>557.37</v>
      </c>
      <c r="I360" t="s">
        <v>26</v>
      </c>
      <c r="J360">
        <v>1366</v>
      </c>
      <c r="K360">
        <v>768</v>
      </c>
      <c r="L360">
        <f>Table1[[#This Row],[ScreenW]]*Table1[[#This Row],[ScreenH]]</f>
        <v>1049088</v>
      </c>
      <c r="M360" t="s">
        <v>28</v>
      </c>
      <c r="N360">
        <f>IF(Table1[[#This Row],[Touchscreen]]="No",0,1)</f>
        <v>1</v>
      </c>
      <c r="O360" t="s">
        <v>27</v>
      </c>
      <c r="P360" t="s">
        <v>27</v>
      </c>
      <c r="Q360" t="s">
        <v>29</v>
      </c>
      <c r="R360">
        <v>2.5</v>
      </c>
      <c r="S360" t="s">
        <v>40</v>
      </c>
      <c r="T360">
        <v>2048</v>
      </c>
      <c r="U360">
        <v>0</v>
      </c>
      <c r="V360" t="s">
        <v>49</v>
      </c>
      <c r="W360" t="s">
        <v>27</v>
      </c>
      <c r="X360" t="s">
        <v>29</v>
      </c>
      <c r="Y360" t="s">
        <v>41</v>
      </c>
    </row>
    <row r="361" spans="1:25" x14ac:dyDescent="0.35">
      <c r="A361" t="str">
        <f>_xlfn.IFNA(VLOOKUP(laptop_lookup!A360,laptop_lookup!A:B,2,FALSE), "Not Found")</f>
        <v>Lenovo</v>
      </c>
      <c r="B361" t="s">
        <v>355</v>
      </c>
      <c r="C361" t="s">
        <v>37</v>
      </c>
      <c r="D361" s="3">
        <v>14</v>
      </c>
      <c r="E361">
        <v>8</v>
      </c>
      <c r="F361" t="s">
        <v>47</v>
      </c>
      <c r="G361">
        <v>1.36</v>
      </c>
      <c r="H361">
        <v>1427</v>
      </c>
      <c r="I361" t="s">
        <v>39</v>
      </c>
      <c r="J361">
        <v>1920</v>
      </c>
      <c r="K361">
        <v>1080</v>
      </c>
      <c r="L361">
        <f>Table1[[#This Row],[ScreenW]]*Table1[[#This Row],[ScreenH]]</f>
        <v>2073600</v>
      </c>
      <c r="M361" t="s">
        <v>27</v>
      </c>
      <c r="N361">
        <f>IF(Table1[[#This Row],[Touchscreen]]="No",0,1)</f>
        <v>0</v>
      </c>
      <c r="O361" t="s">
        <v>27</v>
      </c>
      <c r="P361" t="s">
        <v>27</v>
      </c>
      <c r="Q361" t="s">
        <v>29</v>
      </c>
      <c r="R361">
        <v>2.6</v>
      </c>
      <c r="S361" t="s">
        <v>346</v>
      </c>
      <c r="T361">
        <v>256</v>
      </c>
      <c r="U361">
        <v>0</v>
      </c>
      <c r="V361" t="s">
        <v>31</v>
      </c>
      <c r="W361" t="s">
        <v>27</v>
      </c>
      <c r="X361" t="s">
        <v>29</v>
      </c>
      <c r="Y361" t="s">
        <v>41</v>
      </c>
    </row>
    <row r="362" spans="1:25" x14ac:dyDescent="0.35">
      <c r="A362" t="str">
        <f>_xlfn.IFNA(VLOOKUP(laptop_lookup!A361,laptop_lookup!A:B,2,FALSE), "Not Found")</f>
        <v>Lenovo</v>
      </c>
      <c r="B362" t="s">
        <v>36</v>
      </c>
      <c r="C362" t="s">
        <v>37</v>
      </c>
      <c r="D362" s="3">
        <v>15.6</v>
      </c>
      <c r="E362">
        <v>4</v>
      </c>
      <c r="F362" t="s">
        <v>47</v>
      </c>
      <c r="G362">
        <v>1.86</v>
      </c>
      <c r="H362">
        <v>439</v>
      </c>
      <c r="I362" t="s">
        <v>26</v>
      </c>
      <c r="J362">
        <v>1366</v>
      </c>
      <c r="K362">
        <v>768</v>
      </c>
      <c r="L362">
        <f>Table1[[#This Row],[ScreenW]]*Table1[[#This Row],[ScreenH]]</f>
        <v>1049088</v>
      </c>
      <c r="M362" t="s">
        <v>27</v>
      </c>
      <c r="N362">
        <f>IF(Table1[[#This Row],[Touchscreen]]="No",0,1)</f>
        <v>0</v>
      </c>
      <c r="O362" t="s">
        <v>27</v>
      </c>
      <c r="P362" t="s">
        <v>27</v>
      </c>
      <c r="Q362" t="s">
        <v>29</v>
      </c>
      <c r="R362">
        <v>2</v>
      </c>
      <c r="S362" t="s">
        <v>60</v>
      </c>
      <c r="T362">
        <v>500</v>
      </c>
      <c r="U362">
        <v>0</v>
      </c>
      <c r="V362" t="s">
        <v>49</v>
      </c>
      <c r="W362" t="s">
        <v>27</v>
      </c>
      <c r="X362" t="s">
        <v>29</v>
      </c>
      <c r="Y362" t="s">
        <v>61</v>
      </c>
    </row>
    <row r="363" spans="1:25" x14ac:dyDescent="0.35">
      <c r="A363" t="str">
        <f>_xlfn.IFNA(VLOOKUP(laptop_lookup!A362,laptop_lookup!A:B,2,FALSE), "Not Found")</f>
        <v>Lenovo</v>
      </c>
      <c r="B363" t="s">
        <v>356</v>
      </c>
      <c r="C363" t="s">
        <v>37</v>
      </c>
      <c r="D363" s="3">
        <v>14</v>
      </c>
      <c r="E363">
        <v>8</v>
      </c>
      <c r="F363" t="s">
        <v>47</v>
      </c>
      <c r="G363">
        <v>2</v>
      </c>
      <c r="H363">
        <v>945</v>
      </c>
      <c r="I363" t="s">
        <v>39</v>
      </c>
      <c r="J363">
        <v>1920</v>
      </c>
      <c r="K363">
        <v>1080</v>
      </c>
      <c r="L363">
        <f>Table1[[#This Row],[ScreenW]]*Table1[[#This Row],[ScreenH]]</f>
        <v>2073600</v>
      </c>
      <c r="M363" t="s">
        <v>27</v>
      </c>
      <c r="N363">
        <f>IF(Table1[[#This Row],[Touchscreen]]="No",0,1)</f>
        <v>0</v>
      </c>
      <c r="O363" t="s">
        <v>27</v>
      </c>
      <c r="P363" t="s">
        <v>27</v>
      </c>
      <c r="Q363" t="s">
        <v>29</v>
      </c>
      <c r="R363">
        <v>2.5</v>
      </c>
      <c r="S363" t="s">
        <v>40</v>
      </c>
      <c r="T363">
        <v>256</v>
      </c>
      <c r="U363">
        <v>0</v>
      </c>
      <c r="V363" t="s">
        <v>31</v>
      </c>
      <c r="W363" t="s">
        <v>27</v>
      </c>
      <c r="X363" t="s">
        <v>29</v>
      </c>
      <c r="Y363" t="s">
        <v>41</v>
      </c>
    </row>
    <row r="364" spans="1:25" x14ac:dyDescent="0.35">
      <c r="A364" t="str">
        <f>_xlfn.IFNA(VLOOKUP(laptop_lookup!A363,laptop_lookup!A:B,2,FALSE), "Not Found")</f>
        <v>Lenovo</v>
      </c>
      <c r="B364" t="s">
        <v>259</v>
      </c>
      <c r="C364" t="s">
        <v>37</v>
      </c>
      <c r="D364" s="3">
        <v>17.3</v>
      </c>
      <c r="E364">
        <v>6</v>
      </c>
      <c r="F364" t="s">
        <v>47</v>
      </c>
      <c r="G364">
        <v>2.8</v>
      </c>
      <c r="H364">
        <v>719</v>
      </c>
      <c r="I364" t="s">
        <v>26</v>
      </c>
      <c r="J364">
        <v>1600</v>
      </c>
      <c r="K364">
        <v>900</v>
      </c>
      <c r="L364">
        <f>Table1[[#This Row],[ScreenW]]*Table1[[#This Row],[ScreenH]]</f>
        <v>1440000</v>
      </c>
      <c r="M364" t="s">
        <v>27</v>
      </c>
      <c r="N364">
        <f>IF(Table1[[#This Row],[Touchscreen]]="No",0,1)</f>
        <v>0</v>
      </c>
      <c r="O364" t="s">
        <v>27</v>
      </c>
      <c r="P364" t="s">
        <v>27</v>
      </c>
      <c r="Q364" t="s">
        <v>29</v>
      </c>
      <c r="R364">
        <v>2.5</v>
      </c>
      <c r="S364" t="s">
        <v>40</v>
      </c>
      <c r="T364">
        <v>128</v>
      </c>
      <c r="U364">
        <v>1024</v>
      </c>
      <c r="V364" t="s">
        <v>31</v>
      </c>
      <c r="W364" t="s">
        <v>49</v>
      </c>
      <c r="X364" t="s">
        <v>55</v>
      </c>
      <c r="Y364" t="s">
        <v>161</v>
      </c>
    </row>
    <row r="365" spans="1:25" x14ac:dyDescent="0.35">
      <c r="A365" t="str">
        <f>_xlfn.IFNA(VLOOKUP(laptop_lookup!A364,laptop_lookup!A:B,2,FALSE), "Not Found")</f>
        <v>Lenovo</v>
      </c>
      <c r="B365" t="s">
        <v>36</v>
      </c>
      <c r="C365" t="s">
        <v>37</v>
      </c>
      <c r="D365" s="3">
        <v>15.6</v>
      </c>
      <c r="E365">
        <v>8</v>
      </c>
      <c r="F365" t="s">
        <v>47</v>
      </c>
      <c r="G365">
        <v>1.86</v>
      </c>
      <c r="H365">
        <v>639</v>
      </c>
      <c r="I365" t="s">
        <v>39</v>
      </c>
      <c r="J365">
        <v>1920</v>
      </c>
      <c r="K365">
        <v>1080</v>
      </c>
      <c r="L365">
        <f>Table1[[#This Row],[ScreenW]]*Table1[[#This Row],[ScreenH]]</f>
        <v>2073600</v>
      </c>
      <c r="M365" t="s">
        <v>27</v>
      </c>
      <c r="N365">
        <f>IF(Table1[[#This Row],[Touchscreen]]="No",0,1)</f>
        <v>0</v>
      </c>
      <c r="O365" t="s">
        <v>27</v>
      </c>
      <c r="P365" t="s">
        <v>27</v>
      </c>
      <c r="Q365" t="s">
        <v>29</v>
      </c>
      <c r="R365">
        <v>2.5</v>
      </c>
      <c r="S365" t="s">
        <v>40</v>
      </c>
      <c r="T365">
        <v>1024</v>
      </c>
      <c r="U365">
        <v>0</v>
      </c>
      <c r="V365" t="s">
        <v>49</v>
      </c>
      <c r="W365" t="s">
        <v>27</v>
      </c>
      <c r="X365" t="s">
        <v>29</v>
      </c>
      <c r="Y365" t="s">
        <v>41</v>
      </c>
    </row>
    <row r="366" spans="1:25" x14ac:dyDescent="0.35">
      <c r="A366" t="str">
        <f>_xlfn.IFNA(VLOOKUP(laptop_lookup!A365,laptop_lookup!A:B,2,FALSE), "Not Found")</f>
        <v>Lenovo</v>
      </c>
      <c r="B366" t="s">
        <v>120</v>
      </c>
      <c r="C366" t="s">
        <v>37</v>
      </c>
      <c r="D366" s="3">
        <v>15.6</v>
      </c>
      <c r="E366">
        <v>8</v>
      </c>
      <c r="F366" t="s">
        <v>38</v>
      </c>
      <c r="G366">
        <v>2.2000000000000002</v>
      </c>
      <c r="H366">
        <v>499</v>
      </c>
      <c r="I366" t="s">
        <v>26</v>
      </c>
      <c r="J366">
        <v>1366</v>
      </c>
      <c r="K366">
        <v>768</v>
      </c>
      <c r="L366">
        <f>Table1[[#This Row],[ScreenW]]*Table1[[#This Row],[ScreenH]]</f>
        <v>1049088</v>
      </c>
      <c r="M366" t="s">
        <v>27</v>
      </c>
      <c r="N366">
        <f>IF(Table1[[#This Row],[Touchscreen]]="No",0,1)</f>
        <v>0</v>
      </c>
      <c r="O366" t="s">
        <v>27</v>
      </c>
      <c r="P366" t="s">
        <v>27</v>
      </c>
      <c r="Q366" t="s">
        <v>29</v>
      </c>
      <c r="R366">
        <v>2</v>
      </c>
      <c r="S366" t="s">
        <v>60</v>
      </c>
      <c r="T366">
        <v>256</v>
      </c>
      <c r="U366">
        <v>0</v>
      </c>
      <c r="V366" t="s">
        <v>31</v>
      </c>
      <c r="W366" t="s">
        <v>27</v>
      </c>
      <c r="X366" t="s">
        <v>55</v>
      </c>
      <c r="Y366" t="s">
        <v>265</v>
      </c>
    </row>
    <row r="367" spans="1:25" x14ac:dyDescent="0.35">
      <c r="A367" t="str">
        <f>_xlfn.IFNA(VLOOKUP(laptop_lookup!A366,laptop_lookup!A:B,2,FALSE), "Not Found")</f>
        <v>Lenovo</v>
      </c>
      <c r="B367" t="s">
        <v>357</v>
      </c>
      <c r="C367" t="s">
        <v>37</v>
      </c>
      <c r="D367" s="3">
        <v>15.6</v>
      </c>
      <c r="E367">
        <v>8</v>
      </c>
      <c r="F367" t="s">
        <v>47</v>
      </c>
      <c r="G367">
        <v>2.04</v>
      </c>
      <c r="H367">
        <v>389</v>
      </c>
      <c r="I367" t="s">
        <v>26</v>
      </c>
      <c r="J367">
        <v>1366</v>
      </c>
      <c r="K367">
        <v>768</v>
      </c>
      <c r="L367">
        <f>Table1[[#This Row],[ScreenW]]*Table1[[#This Row],[ScreenH]]</f>
        <v>1049088</v>
      </c>
      <c r="M367" t="s">
        <v>27</v>
      </c>
      <c r="N367">
        <f>IF(Table1[[#This Row],[Touchscreen]]="No",0,1)</f>
        <v>0</v>
      </c>
      <c r="O367" t="s">
        <v>27</v>
      </c>
      <c r="P367" t="s">
        <v>27</v>
      </c>
      <c r="Q367" t="s">
        <v>29</v>
      </c>
      <c r="R367">
        <v>1.6</v>
      </c>
      <c r="S367" t="s">
        <v>334</v>
      </c>
      <c r="T367">
        <v>2048</v>
      </c>
      <c r="U367">
        <v>0</v>
      </c>
      <c r="V367" t="s">
        <v>49</v>
      </c>
      <c r="W367" t="s">
        <v>27</v>
      </c>
      <c r="X367" t="s">
        <v>29</v>
      </c>
      <c r="Y367" t="s">
        <v>335</v>
      </c>
    </row>
    <row r="368" spans="1:25" x14ac:dyDescent="0.35">
      <c r="A368" t="str">
        <f>_xlfn.IFNA(VLOOKUP(laptop_lookup!A367,laptop_lookup!A:B,2,FALSE), "Not Found")</f>
        <v>Lenovo</v>
      </c>
      <c r="B368" t="s">
        <v>108</v>
      </c>
      <c r="C368" t="s">
        <v>37</v>
      </c>
      <c r="D368" s="3">
        <v>17.3</v>
      </c>
      <c r="E368">
        <v>8</v>
      </c>
      <c r="F368" t="s">
        <v>47</v>
      </c>
      <c r="G368">
        <v>2.8</v>
      </c>
      <c r="H368">
        <v>1085</v>
      </c>
      <c r="I368" t="s">
        <v>39</v>
      </c>
      <c r="J368">
        <v>1920</v>
      </c>
      <c r="K368">
        <v>1080</v>
      </c>
      <c r="L368">
        <f>Table1[[#This Row],[ScreenW]]*Table1[[#This Row],[ScreenH]]</f>
        <v>2073600</v>
      </c>
      <c r="M368" t="s">
        <v>27</v>
      </c>
      <c r="N368">
        <f>IF(Table1[[#This Row],[Touchscreen]]="No",0,1)</f>
        <v>0</v>
      </c>
      <c r="O368" t="s">
        <v>27</v>
      </c>
      <c r="P368" t="s">
        <v>27</v>
      </c>
      <c r="Q368" t="s">
        <v>29</v>
      </c>
      <c r="R368">
        <v>1.6</v>
      </c>
      <c r="S368" t="s">
        <v>58</v>
      </c>
      <c r="T368">
        <v>128</v>
      </c>
      <c r="U368">
        <v>1024</v>
      </c>
      <c r="V368" t="s">
        <v>31</v>
      </c>
      <c r="W368" t="s">
        <v>49</v>
      </c>
      <c r="X368" t="s">
        <v>43</v>
      </c>
      <c r="Y368" t="s">
        <v>90</v>
      </c>
    </row>
    <row r="369" spans="1:25" x14ac:dyDescent="0.35">
      <c r="A369" t="str">
        <f>_xlfn.IFNA(VLOOKUP(laptop_lookup!A368,laptop_lookup!A:B,2,FALSE), "Not Found")</f>
        <v>Lenovo</v>
      </c>
      <c r="B369" t="s">
        <v>78</v>
      </c>
      <c r="C369" t="s">
        <v>79</v>
      </c>
      <c r="D369" s="3">
        <v>15.6</v>
      </c>
      <c r="E369">
        <v>8</v>
      </c>
      <c r="F369" t="s">
        <v>38</v>
      </c>
      <c r="G369">
        <v>2.4</v>
      </c>
      <c r="H369">
        <v>809</v>
      </c>
      <c r="I369" t="s">
        <v>39</v>
      </c>
      <c r="J369">
        <v>1920</v>
      </c>
      <c r="K369">
        <v>1080</v>
      </c>
      <c r="L369">
        <f>Table1[[#This Row],[ScreenW]]*Table1[[#This Row],[ScreenH]]</f>
        <v>2073600</v>
      </c>
      <c r="M369" t="s">
        <v>27</v>
      </c>
      <c r="N369">
        <f>IF(Table1[[#This Row],[Touchscreen]]="No",0,1)</f>
        <v>0</v>
      </c>
      <c r="O369" t="s">
        <v>28</v>
      </c>
      <c r="P369" t="s">
        <v>27</v>
      </c>
      <c r="Q369" t="s">
        <v>29</v>
      </c>
      <c r="R369">
        <v>2.5</v>
      </c>
      <c r="S369" t="s">
        <v>80</v>
      </c>
      <c r="T369">
        <v>128</v>
      </c>
      <c r="U369">
        <v>1024</v>
      </c>
      <c r="V369" t="s">
        <v>31</v>
      </c>
      <c r="W369" t="s">
        <v>49</v>
      </c>
      <c r="X369" t="s">
        <v>55</v>
      </c>
      <c r="Y369" t="s">
        <v>81</v>
      </c>
    </row>
    <row r="370" spans="1:25" x14ac:dyDescent="0.35">
      <c r="A370" t="str">
        <f>_xlfn.IFNA(VLOOKUP(laptop_lookup!A369,laptop_lookup!A:B,2,FALSE), "Not Found")</f>
        <v>Lenovo</v>
      </c>
      <c r="B370" t="s">
        <v>193</v>
      </c>
      <c r="C370" t="s">
        <v>37</v>
      </c>
      <c r="D370" s="3">
        <v>15.6</v>
      </c>
      <c r="E370">
        <v>8</v>
      </c>
      <c r="F370" t="s">
        <v>47</v>
      </c>
      <c r="G370">
        <v>2.33</v>
      </c>
      <c r="H370">
        <v>899</v>
      </c>
      <c r="I370" t="s">
        <v>39</v>
      </c>
      <c r="J370">
        <v>1920</v>
      </c>
      <c r="K370">
        <v>1080</v>
      </c>
      <c r="L370">
        <f>Table1[[#This Row],[ScreenW]]*Table1[[#This Row],[ScreenH]]</f>
        <v>2073600</v>
      </c>
      <c r="M370" t="s">
        <v>27</v>
      </c>
      <c r="N370">
        <f>IF(Table1[[#This Row],[Touchscreen]]="No",0,1)</f>
        <v>0</v>
      </c>
      <c r="O370" t="s">
        <v>27</v>
      </c>
      <c r="P370" t="s">
        <v>27</v>
      </c>
      <c r="Q370" t="s">
        <v>29</v>
      </c>
      <c r="R370">
        <v>2.7</v>
      </c>
      <c r="S370" t="s">
        <v>68</v>
      </c>
      <c r="T370">
        <v>256</v>
      </c>
      <c r="U370">
        <v>0</v>
      </c>
      <c r="V370" t="s">
        <v>31</v>
      </c>
      <c r="W370" t="s">
        <v>27</v>
      </c>
      <c r="X370" t="s">
        <v>43</v>
      </c>
      <c r="Y370" t="s">
        <v>194</v>
      </c>
    </row>
    <row r="371" spans="1:25" x14ac:dyDescent="0.35">
      <c r="A371" t="str">
        <f>_xlfn.IFNA(VLOOKUP(laptop_lookup!A370,laptop_lookup!A:B,2,FALSE), "Not Found")</f>
        <v>Lenovo</v>
      </c>
      <c r="B371" t="s">
        <v>358</v>
      </c>
      <c r="C371" t="s">
        <v>24</v>
      </c>
      <c r="D371" s="3">
        <v>14</v>
      </c>
      <c r="E371">
        <v>8</v>
      </c>
      <c r="F371" t="s">
        <v>47</v>
      </c>
      <c r="G371">
        <v>1.36</v>
      </c>
      <c r="H371">
        <v>1750</v>
      </c>
      <c r="I371" t="s">
        <v>39</v>
      </c>
      <c r="J371">
        <v>1920</v>
      </c>
      <c r="K371">
        <v>1080</v>
      </c>
      <c r="L371">
        <f>Table1[[#This Row],[ScreenW]]*Table1[[#This Row],[ScreenH]]</f>
        <v>2073600</v>
      </c>
      <c r="M371" t="s">
        <v>27</v>
      </c>
      <c r="N371">
        <f>IF(Table1[[#This Row],[Touchscreen]]="No",0,1)</f>
        <v>0</v>
      </c>
      <c r="O371" t="s">
        <v>28</v>
      </c>
      <c r="P371" t="s">
        <v>27</v>
      </c>
      <c r="Q371" t="s">
        <v>29</v>
      </c>
      <c r="R371">
        <v>2.7</v>
      </c>
      <c r="S371" t="s">
        <v>68</v>
      </c>
      <c r="T371">
        <v>256</v>
      </c>
      <c r="U371">
        <v>0</v>
      </c>
      <c r="V371" t="s">
        <v>31</v>
      </c>
      <c r="W371" t="s">
        <v>27</v>
      </c>
      <c r="X371" t="s">
        <v>29</v>
      </c>
      <c r="Y371" t="s">
        <v>41</v>
      </c>
    </row>
    <row r="372" spans="1:25" x14ac:dyDescent="0.35">
      <c r="A372" t="str">
        <f>_xlfn.IFNA(VLOOKUP(laptop_lookup!A371,laptop_lookup!A:B,2,FALSE), "Not Found")</f>
        <v>Lenovo</v>
      </c>
      <c r="B372" t="s">
        <v>222</v>
      </c>
      <c r="C372" t="s">
        <v>86</v>
      </c>
      <c r="D372" s="3">
        <v>15.6</v>
      </c>
      <c r="E372">
        <v>12</v>
      </c>
      <c r="F372" t="s">
        <v>47</v>
      </c>
      <c r="G372">
        <v>2.2599999999999998</v>
      </c>
      <c r="H372">
        <v>1099</v>
      </c>
      <c r="I372" t="s">
        <v>39</v>
      </c>
      <c r="J372">
        <v>1920</v>
      </c>
      <c r="K372">
        <v>1080</v>
      </c>
      <c r="L372">
        <f>Table1[[#This Row],[ScreenW]]*Table1[[#This Row],[ScreenH]]</f>
        <v>2073600</v>
      </c>
      <c r="M372" t="s">
        <v>28</v>
      </c>
      <c r="N372">
        <f>IF(Table1[[#This Row],[Touchscreen]]="No",0,1)</f>
        <v>1</v>
      </c>
      <c r="O372" t="s">
        <v>27</v>
      </c>
      <c r="P372" t="s">
        <v>27</v>
      </c>
      <c r="Q372" t="s">
        <v>29</v>
      </c>
      <c r="R372">
        <v>2.7</v>
      </c>
      <c r="S372" t="s">
        <v>68</v>
      </c>
      <c r="T372">
        <v>512</v>
      </c>
      <c r="U372">
        <v>2048</v>
      </c>
      <c r="V372" t="s">
        <v>31</v>
      </c>
      <c r="W372" t="s">
        <v>49</v>
      </c>
      <c r="X372" t="s">
        <v>55</v>
      </c>
      <c r="Y372" t="s">
        <v>359</v>
      </c>
    </row>
    <row r="373" spans="1:25" x14ac:dyDescent="0.35">
      <c r="A373" t="str">
        <f>_xlfn.IFNA(VLOOKUP(laptop_lookup!A372,laptop_lookup!A:B,2,FALSE), "Not Found")</f>
        <v>Lenovo</v>
      </c>
      <c r="B373" t="s">
        <v>46</v>
      </c>
      <c r="C373" t="s">
        <v>37</v>
      </c>
      <c r="D373" s="3">
        <v>15.6</v>
      </c>
      <c r="E373">
        <v>4</v>
      </c>
      <c r="F373" t="s">
        <v>47</v>
      </c>
      <c r="G373">
        <v>2.1</v>
      </c>
      <c r="H373">
        <v>426</v>
      </c>
      <c r="I373" t="s">
        <v>26</v>
      </c>
      <c r="J373">
        <v>1366</v>
      </c>
      <c r="K373">
        <v>768</v>
      </c>
      <c r="L373">
        <f>Table1[[#This Row],[ScreenW]]*Table1[[#This Row],[ScreenH]]</f>
        <v>1049088</v>
      </c>
      <c r="M373" t="s">
        <v>27</v>
      </c>
      <c r="N373">
        <f>IF(Table1[[#This Row],[Touchscreen]]="No",0,1)</f>
        <v>0</v>
      </c>
      <c r="O373" t="s">
        <v>27</v>
      </c>
      <c r="P373" t="s">
        <v>27</v>
      </c>
      <c r="Q373" t="s">
        <v>43</v>
      </c>
      <c r="R373">
        <v>3</v>
      </c>
      <c r="S373" t="s">
        <v>48</v>
      </c>
      <c r="T373">
        <v>128</v>
      </c>
      <c r="U373">
        <v>0</v>
      </c>
      <c r="V373" t="s">
        <v>31</v>
      </c>
      <c r="W373" t="s">
        <v>27</v>
      </c>
      <c r="X373" t="s">
        <v>43</v>
      </c>
      <c r="Y373" t="s">
        <v>50</v>
      </c>
    </row>
    <row r="374" spans="1:25" x14ac:dyDescent="0.35">
      <c r="A374" t="str">
        <f>_xlfn.IFNA(VLOOKUP(laptop_lookup!A373,laptop_lookup!A:B,2,FALSE), "Not Found")</f>
        <v>Lenovo</v>
      </c>
      <c r="B374" t="s">
        <v>121</v>
      </c>
      <c r="C374" t="s">
        <v>79</v>
      </c>
      <c r="D374" s="3">
        <v>17.3</v>
      </c>
      <c r="E374">
        <v>16</v>
      </c>
      <c r="F374" t="s">
        <v>47</v>
      </c>
      <c r="G374">
        <v>3.25</v>
      </c>
      <c r="H374">
        <v>2199</v>
      </c>
      <c r="I374" t="s">
        <v>39</v>
      </c>
      <c r="J374">
        <v>1920</v>
      </c>
      <c r="K374">
        <v>1080</v>
      </c>
      <c r="L374">
        <f>Table1[[#This Row],[ScreenW]]*Table1[[#This Row],[ScreenH]]</f>
        <v>2073600</v>
      </c>
      <c r="M374" t="s">
        <v>27</v>
      </c>
      <c r="N374">
        <f>IF(Table1[[#This Row],[Touchscreen]]="No",0,1)</f>
        <v>0</v>
      </c>
      <c r="O374" t="s">
        <v>28</v>
      </c>
      <c r="P374" t="s">
        <v>27</v>
      </c>
      <c r="Q374" t="s">
        <v>43</v>
      </c>
      <c r="R374">
        <v>3</v>
      </c>
      <c r="S374" t="s">
        <v>122</v>
      </c>
      <c r="T374">
        <v>256</v>
      </c>
      <c r="U374">
        <v>1024</v>
      </c>
      <c r="V374" t="s">
        <v>31</v>
      </c>
      <c r="W374" t="s">
        <v>49</v>
      </c>
      <c r="X374" t="s">
        <v>43</v>
      </c>
      <c r="Y374" t="s">
        <v>123</v>
      </c>
    </row>
    <row r="375" spans="1:25" x14ac:dyDescent="0.35">
      <c r="A375" t="str">
        <f>_xlfn.IFNA(VLOOKUP(laptop_lookup!A374,laptop_lookup!A:B,2,FALSE), "Not Found")</f>
        <v>Lenovo</v>
      </c>
      <c r="B375" t="s">
        <v>360</v>
      </c>
      <c r="C375" t="s">
        <v>37</v>
      </c>
      <c r="D375" s="3">
        <v>17.3</v>
      </c>
      <c r="E375">
        <v>4</v>
      </c>
      <c r="F375" t="s">
        <v>47</v>
      </c>
      <c r="G375">
        <v>2.6</v>
      </c>
      <c r="H375">
        <v>489</v>
      </c>
      <c r="I375" t="s">
        <v>26</v>
      </c>
      <c r="J375">
        <v>1600</v>
      </c>
      <c r="K375">
        <v>900</v>
      </c>
      <c r="L375">
        <f>Table1[[#This Row],[ScreenW]]*Table1[[#This Row],[ScreenH]]</f>
        <v>1440000</v>
      </c>
      <c r="M375" t="s">
        <v>27</v>
      </c>
      <c r="N375">
        <f>IF(Table1[[#This Row],[Touchscreen]]="No",0,1)</f>
        <v>0</v>
      </c>
      <c r="O375" t="s">
        <v>27</v>
      </c>
      <c r="P375" t="s">
        <v>27</v>
      </c>
      <c r="Q375" t="s">
        <v>43</v>
      </c>
      <c r="R375">
        <v>2.2000000000000002</v>
      </c>
      <c r="S375" t="s">
        <v>327</v>
      </c>
      <c r="T375">
        <v>128</v>
      </c>
      <c r="U375">
        <v>0</v>
      </c>
      <c r="V375" t="s">
        <v>31</v>
      </c>
      <c r="W375" t="s">
        <v>27</v>
      </c>
      <c r="X375" t="s">
        <v>43</v>
      </c>
      <c r="Y375" t="s">
        <v>50</v>
      </c>
    </row>
    <row r="376" spans="1:25" x14ac:dyDescent="0.35">
      <c r="A376" t="str">
        <f>_xlfn.IFNA(VLOOKUP(laptop_lookup!A375,laptop_lookup!A:B,2,FALSE), "Not Found")</f>
        <v>Lenovo</v>
      </c>
      <c r="B376" t="s">
        <v>85</v>
      </c>
      <c r="C376" t="s">
        <v>86</v>
      </c>
      <c r="D376" s="3">
        <v>13.3</v>
      </c>
      <c r="E376">
        <v>8</v>
      </c>
      <c r="F376" t="s">
        <v>47</v>
      </c>
      <c r="G376">
        <v>1.62</v>
      </c>
      <c r="H376">
        <v>869.01</v>
      </c>
      <c r="I376" t="s">
        <v>39</v>
      </c>
      <c r="J376">
        <v>1920</v>
      </c>
      <c r="K376">
        <v>1080</v>
      </c>
      <c r="L376">
        <f>Table1[[#This Row],[ScreenW]]*Table1[[#This Row],[ScreenH]]</f>
        <v>2073600</v>
      </c>
      <c r="M376" t="s">
        <v>28</v>
      </c>
      <c r="N376">
        <f>IF(Table1[[#This Row],[Touchscreen]]="No",0,1)</f>
        <v>1</v>
      </c>
      <c r="O376" t="s">
        <v>27</v>
      </c>
      <c r="P376" t="s">
        <v>27</v>
      </c>
      <c r="Q376" t="s">
        <v>29</v>
      </c>
      <c r="R376">
        <v>1.8</v>
      </c>
      <c r="S376" t="s">
        <v>54</v>
      </c>
      <c r="T376">
        <v>256</v>
      </c>
      <c r="U376">
        <v>0</v>
      </c>
      <c r="V376" t="s">
        <v>31</v>
      </c>
      <c r="W376" t="s">
        <v>27</v>
      </c>
      <c r="X376" t="s">
        <v>29</v>
      </c>
      <c r="Y376" t="s">
        <v>59</v>
      </c>
    </row>
    <row r="377" spans="1:25" x14ac:dyDescent="0.35">
      <c r="A377" t="str">
        <f>_xlfn.IFNA(VLOOKUP(laptop_lookup!A376,laptop_lookup!A:B,2,FALSE), "Not Found")</f>
        <v>Lenovo</v>
      </c>
      <c r="B377" t="s">
        <v>361</v>
      </c>
      <c r="C377" t="s">
        <v>37</v>
      </c>
      <c r="D377" s="3">
        <v>15.6</v>
      </c>
      <c r="E377">
        <v>4</v>
      </c>
      <c r="F377" t="s">
        <v>47</v>
      </c>
      <c r="G377">
        <v>1.91</v>
      </c>
      <c r="H377">
        <v>488.99</v>
      </c>
      <c r="I377" t="s">
        <v>39</v>
      </c>
      <c r="J377">
        <v>1920</v>
      </c>
      <c r="K377">
        <v>1080</v>
      </c>
      <c r="L377">
        <f>Table1[[#This Row],[ScreenW]]*Table1[[#This Row],[ScreenH]]</f>
        <v>2073600</v>
      </c>
      <c r="M377" t="s">
        <v>27</v>
      </c>
      <c r="N377">
        <f>IF(Table1[[#This Row],[Touchscreen]]="No",0,1)</f>
        <v>0</v>
      </c>
      <c r="O377" t="s">
        <v>27</v>
      </c>
      <c r="P377" t="s">
        <v>27</v>
      </c>
      <c r="Q377" t="s">
        <v>43</v>
      </c>
      <c r="R377">
        <v>3</v>
      </c>
      <c r="S377" t="s">
        <v>48</v>
      </c>
      <c r="T377">
        <v>256</v>
      </c>
      <c r="U377">
        <v>0</v>
      </c>
      <c r="V377" t="s">
        <v>31</v>
      </c>
      <c r="W377" t="s">
        <v>27</v>
      </c>
      <c r="X377" t="s">
        <v>43</v>
      </c>
      <c r="Y377" t="s">
        <v>50</v>
      </c>
    </row>
    <row r="378" spans="1:25" x14ac:dyDescent="0.35">
      <c r="A378" t="str">
        <f>_xlfn.IFNA(VLOOKUP(laptop_lookup!A377,laptop_lookup!A:B,2,FALSE), "Not Found")</f>
        <v>Lenovo</v>
      </c>
      <c r="B378" t="s">
        <v>362</v>
      </c>
      <c r="C378" t="s">
        <v>75</v>
      </c>
      <c r="D378" s="3">
        <v>11.6</v>
      </c>
      <c r="E378">
        <v>4</v>
      </c>
      <c r="F378" t="s">
        <v>47</v>
      </c>
      <c r="G378">
        <v>1.59</v>
      </c>
      <c r="H378">
        <v>553</v>
      </c>
      <c r="I378" t="s">
        <v>26</v>
      </c>
      <c r="J378">
        <v>1366</v>
      </c>
      <c r="K378">
        <v>768</v>
      </c>
      <c r="L378">
        <f>Table1[[#This Row],[ScreenW]]*Table1[[#This Row],[ScreenH]]</f>
        <v>1049088</v>
      </c>
      <c r="M378" t="s">
        <v>27</v>
      </c>
      <c r="N378">
        <f>IF(Table1[[#This Row],[Touchscreen]]="No",0,1)</f>
        <v>0</v>
      </c>
      <c r="O378" t="s">
        <v>28</v>
      </c>
      <c r="P378" t="s">
        <v>27</v>
      </c>
      <c r="Q378" t="s">
        <v>29</v>
      </c>
      <c r="R378">
        <v>1.1000000000000001</v>
      </c>
      <c r="S378" t="s">
        <v>363</v>
      </c>
      <c r="T378">
        <v>128</v>
      </c>
      <c r="U378">
        <v>0</v>
      </c>
      <c r="V378" t="s">
        <v>31</v>
      </c>
      <c r="W378" t="s">
        <v>27</v>
      </c>
      <c r="X378" t="s">
        <v>29</v>
      </c>
      <c r="Y378" t="s">
        <v>105</v>
      </c>
    </row>
    <row r="379" spans="1:25" x14ac:dyDescent="0.35">
      <c r="A379" t="str">
        <f>_xlfn.IFNA(VLOOKUP(laptop_lookup!A378,laptop_lookup!A:B,2,FALSE), "Not Found")</f>
        <v>Lenovo</v>
      </c>
      <c r="B379" t="s">
        <v>349</v>
      </c>
      <c r="C379" t="s">
        <v>37</v>
      </c>
      <c r="D379" s="3">
        <v>15.6</v>
      </c>
      <c r="E379">
        <v>4</v>
      </c>
      <c r="F379" t="s">
        <v>47</v>
      </c>
      <c r="G379">
        <v>1.8</v>
      </c>
      <c r="H379">
        <v>309</v>
      </c>
      <c r="I379" t="s">
        <v>26</v>
      </c>
      <c r="J379">
        <v>1366</v>
      </c>
      <c r="K379">
        <v>768</v>
      </c>
      <c r="L379">
        <f>Table1[[#This Row],[ScreenW]]*Table1[[#This Row],[ScreenH]]</f>
        <v>1049088</v>
      </c>
      <c r="M379" t="s">
        <v>27</v>
      </c>
      <c r="N379">
        <f>IF(Table1[[#This Row],[Touchscreen]]="No",0,1)</f>
        <v>0</v>
      </c>
      <c r="O379" t="s">
        <v>27</v>
      </c>
      <c r="P379" t="s">
        <v>27</v>
      </c>
      <c r="Q379" t="s">
        <v>29</v>
      </c>
      <c r="R379">
        <v>1.6</v>
      </c>
      <c r="S379" t="s">
        <v>145</v>
      </c>
      <c r="T379">
        <v>500</v>
      </c>
      <c r="U379">
        <v>0</v>
      </c>
      <c r="V379" t="s">
        <v>49</v>
      </c>
      <c r="W379" t="s">
        <v>27</v>
      </c>
      <c r="X379" t="s">
        <v>29</v>
      </c>
      <c r="Y379" t="s">
        <v>77</v>
      </c>
    </row>
    <row r="380" spans="1:25" x14ac:dyDescent="0.35">
      <c r="A380" t="str">
        <f>_xlfn.IFNA(VLOOKUP(laptop_lookup!A379,laptop_lookup!A:B,2,FALSE), "Not Found")</f>
        <v>Lenovo</v>
      </c>
      <c r="B380" t="s">
        <v>364</v>
      </c>
      <c r="C380" t="s">
        <v>37</v>
      </c>
      <c r="D380" s="3">
        <v>14</v>
      </c>
      <c r="E380">
        <v>4</v>
      </c>
      <c r="F380" t="s">
        <v>47</v>
      </c>
      <c r="G380">
        <v>1.5</v>
      </c>
      <c r="H380">
        <v>286</v>
      </c>
      <c r="I380" t="s">
        <v>26</v>
      </c>
      <c r="J380">
        <v>1366</v>
      </c>
      <c r="K380">
        <v>768</v>
      </c>
      <c r="L380">
        <f>Table1[[#This Row],[ScreenW]]*Table1[[#This Row],[ScreenH]]</f>
        <v>1049088</v>
      </c>
      <c r="M380" t="s">
        <v>27</v>
      </c>
      <c r="N380">
        <f>IF(Table1[[#This Row],[Touchscreen]]="No",0,1)</f>
        <v>0</v>
      </c>
      <c r="O380" t="s">
        <v>27</v>
      </c>
      <c r="P380" t="s">
        <v>27</v>
      </c>
      <c r="Q380" t="s">
        <v>29</v>
      </c>
      <c r="R380">
        <v>1.1000000000000001</v>
      </c>
      <c r="S380" t="s">
        <v>104</v>
      </c>
      <c r="T380">
        <v>32</v>
      </c>
      <c r="U380">
        <v>0</v>
      </c>
      <c r="V380" t="s">
        <v>34</v>
      </c>
      <c r="W380" t="s">
        <v>27</v>
      </c>
      <c r="X380" t="s">
        <v>29</v>
      </c>
      <c r="Y380" t="s">
        <v>105</v>
      </c>
    </row>
    <row r="381" spans="1:25" x14ac:dyDescent="0.35">
      <c r="A381" t="str">
        <f>_xlfn.IFNA(VLOOKUP(laptop_lookup!A380,laptop_lookup!A:B,2,FALSE), "Not Found")</f>
        <v>Lenovo</v>
      </c>
      <c r="B381" t="s">
        <v>256</v>
      </c>
      <c r="C381" t="s">
        <v>37</v>
      </c>
      <c r="D381" s="3">
        <v>15.6</v>
      </c>
      <c r="E381">
        <v>8</v>
      </c>
      <c r="F381" t="s">
        <v>106</v>
      </c>
      <c r="G381">
        <v>2.4</v>
      </c>
      <c r="H381">
        <v>846</v>
      </c>
      <c r="I381" t="s">
        <v>39</v>
      </c>
      <c r="J381">
        <v>1920</v>
      </c>
      <c r="K381">
        <v>1080</v>
      </c>
      <c r="L381">
        <f>Table1[[#This Row],[ScreenW]]*Table1[[#This Row],[ScreenH]]</f>
        <v>2073600</v>
      </c>
      <c r="M381" t="s">
        <v>27</v>
      </c>
      <c r="N381">
        <f>IF(Table1[[#This Row],[Touchscreen]]="No",0,1)</f>
        <v>0</v>
      </c>
      <c r="O381" t="s">
        <v>27</v>
      </c>
      <c r="P381" t="s">
        <v>27</v>
      </c>
      <c r="Q381" t="s">
        <v>29</v>
      </c>
      <c r="R381">
        <v>2.8</v>
      </c>
      <c r="S381" t="s">
        <v>113</v>
      </c>
      <c r="T381">
        <v>1024</v>
      </c>
      <c r="U381">
        <v>0</v>
      </c>
      <c r="V381" t="s">
        <v>49</v>
      </c>
      <c r="W381" t="s">
        <v>27</v>
      </c>
      <c r="X381" t="s">
        <v>55</v>
      </c>
      <c r="Y381" t="s">
        <v>81</v>
      </c>
    </row>
    <row r="382" spans="1:25" x14ac:dyDescent="0.35">
      <c r="A382" t="str">
        <f>_xlfn.IFNA(VLOOKUP(laptop_lookup!A381,laptop_lookup!A:B,2,FALSE), "Not Found")</f>
        <v>Lenovo</v>
      </c>
      <c r="B382" t="s">
        <v>365</v>
      </c>
      <c r="C382" t="s">
        <v>79</v>
      </c>
      <c r="D382" s="3">
        <v>17.3</v>
      </c>
      <c r="E382">
        <v>8</v>
      </c>
      <c r="F382" t="s">
        <v>47</v>
      </c>
      <c r="G382">
        <v>3.35</v>
      </c>
      <c r="H382">
        <v>1191</v>
      </c>
      <c r="I382" t="s">
        <v>39</v>
      </c>
      <c r="J382">
        <v>1920</v>
      </c>
      <c r="K382">
        <v>1080</v>
      </c>
      <c r="L382">
        <f>Table1[[#This Row],[ScreenW]]*Table1[[#This Row],[ScreenH]]</f>
        <v>2073600</v>
      </c>
      <c r="M382" t="s">
        <v>27</v>
      </c>
      <c r="N382">
        <f>IF(Table1[[#This Row],[Touchscreen]]="No",0,1)</f>
        <v>0</v>
      </c>
      <c r="O382" t="s">
        <v>28</v>
      </c>
      <c r="P382" t="s">
        <v>27</v>
      </c>
      <c r="Q382" t="s">
        <v>29</v>
      </c>
      <c r="R382">
        <v>2.8</v>
      </c>
      <c r="S382" t="s">
        <v>113</v>
      </c>
      <c r="T382">
        <v>128</v>
      </c>
      <c r="U382">
        <v>1024</v>
      </c>
      <c r="V382" t="s">
        <v>31</v>
      </c>
      <c r="W382" t="s">
        <v>49</v>
      </c>
      <c r="X382" t="s">
        <v>55</v>
      </c>
      <c r="Y382" t="s">
        <v>81</v>
      </c>
    </row>
    <row r="383" spans="1:25" x14ac:dyDescent="0.35">
      <c r="A383" t="str">
        <f>_xlfn.IFNA(VLOOKUP(laptop_lookup!A382,laptop_lookup!A:B,2,FALSE), "Not Found")</f>
        <v>Lenovo</v>
      </c>
      <c r="B383" t="s">
        <v>366</v>
      </c>
      <c r="C383" t="s">
        <v>37</v>
      </c>
      <c r="D383" s="3">
        <v>15.6</v>
      </c>
      <c r="E383">
        <v>4</v>
      </c>
      <c r="F383" t="s">
        <v>38</v>
      </c>
      <c r="G383">
        <v>1.85</v>
      </c>
      <c r="H383">
        <v>403.5</v>
      </c>
      <c r="I383" t="s">
        <v>39</v>
      </c>
      <c r="J383">
        <v>1920</v>
      </c>
      <c r="K383">
        <v>1080</v>
      </c>
      <c r="L383">
        <f>Table1[[#This Row],[ScreenW]]*Table1[[#This Row],[ScreenH]]</f>
        <v>2073600</v>
      </c>
      <c r="M383" t="s">
        <v>27</v>
      </c>
      <c r="N383">
        <f>IF(Table1[[#This Row],[Touchscreen]]="No",0,1)</f>
        <v>0</v>
      </c>
      <c r="O383" t="s">
        <v>27</v>
      </c>
      <c r="P383" t="s">
        <v>27</v>
      </c>
      <c r="Q383" t="s">
        <v>29</v>
      </c>
      <c r="R383">
        <v>2</v>
      </c>
      <c r="S383" t="s">
        <v>60</v>
      </c>
      <c r="T383">
        <v>128</v>
      </c>
      <c r="U383">
        <v>0</v>
      </c>
      <c r="V383" t="s">
        <v>31</v>
      </c>
      <c r="W383" t="s">
        <v>27</v>
      </c>
      <c r="X383" t="s">
        <v>29</v>
      </c>
      <c r="Y383" t="s">
        <v>61</v>
      </c>
    </row>
    <row r="384" spans="1:25" x14ac:dyDescent="0.35">
      <c r="A384" t="str">
        <f>_xlfn.IFNA(VLOOKUP(laptop_lookup!A383,laptop_lookup!A:B,2,FALSE), "Not Found")</f>
        <v>Lenovo</v>
      </c>
      <c r="B384" t="s">
        <v>367</v>
      </c>
      <c r="C384" t="s">
        <v>79</v>
      </c>
      <c r="D384" s="3">
        <v>15.6</v>
      </c>
      <c r="E384">
        <v>8</v>
      </c>
      <c r="F384" t="s">
        <v>47</v>
      </c>
      <c r="G384">
        <v>2.2999999999999998</v>
      </c>
      <c r="H384">
        <v>1655</v>
      </c>
      <c r="I384" t="s">
        <v>39</v>
      </c>
      <c r="J384">
        <v>1920</v>
      </c>
      <c r="K384">
        <v>1080</v>
      </c>
      <c r="L384">
        <f>Table1[[#This Row],[ScreenW]]*Table1[[#This Row],[ScreenH]]</f>
        <v>2073600</v>
      </c>
      <c r="M384" t="s">
        <v>27</v>
      </c>
      <c r="N384">
        <f>IF(Table1[[#This Row],[Touchscreen]]="No",0,1)</f>
        <v>0</v>
      </c>
      <c r="O384" t="s">
        <v>28</v>
      </c>
      <c r="P384" t="s">
        <v>27</v>
      </c>
      <c r="Q384" t="s">
        <v>29</v>
      </c>
      <c r="R384">
        <v>2.8</v>
      </c>
      <c r="S384" t="s">
        <v>113</v>
      </c>
      <c r="T384">
        <v>128</v>
      </c>
      <c r="U384">
        <v>1024</v>
      </c>
      <c r="V384" t="s">
        <v>31</v>
      </c>
      <c r="W384" t="s">
        <v>49</v>
      </c>
      <c r="X384" t="s">
        <v>55</v>
      </c>
      <c r="Y384" t="s">
        <v>114</v>
      </c>
    </row>
    <row r="385" spans="1:25" x14ac:dyDescent="0.35">
      <c r="A385" t="str">
        <f>_xlfn.IFNA(VLOOKUP(laptop_lookup!A384,laptop_lookup!A:B,2,FALSE), "Not Found")</f>
        <v>Lenovo</v>
      </c>
      <c r="B385" t="s">
        <v>368</v>
      </c>
      <c r="C385" t="s">
        <v>37</v>
      </c>
      <c r="D385" s="3">
        <v>14</v>
      </c>
      <c r="E385">
        <v>8</v>
      </c>
      <c r="F385" t="s">
        <v>47</v>
      </c>
      <c r="G385">
        <v>1.5</v>
      </c>
      <c r="H385">
        <v>1099</v>
      </c>
      <c r="I385" t="s">
        <v>39</v>
      </c>
      <c r="J385">
        <v>1920</v>
      </c>
      <c r="K385">
        <v>1080</v>
      </c>
      <c r="L385">
        <f>Table1[[#This Row],[ScreenW]]*Table1[[#This Row],[ScreenH]]</f>
        <v>2073600</v>
      </c>
      <c r="M385" t="s">
        <v>27</v>
      </c>
      <c r="N385">
        <f>IF(Table1[[#This Row],[Touchscreen]]="No",0,1)</f>
        <v>0</v>
      </c>
      <c r="O385" t="s">
        <v>28</v>
      </c>
      <c r="P385" t="s">
        <v>27</v>
      </c>
      <c r="Q385" t="s">
        <v>29</v>
      </c>
      <c r="R385">
        <v>2.5</v>
      </c>
      <c r="S385" t="s">
        <v>40</v>
      </c>
      <c r="T385">
        <v>256</v>
      </c>
      <c r="U385">
        <v>0</v>
      </c>
      <c r="V385" t="s">
        <v>31</v>
      </c>
      <c r="W385" t="s">
        <v>27</v>
      </c>
      <c r="X385" t="s">
        <v>55</v>
      </c>
      <c r="Y385" t="s">
        <v>72</v>
      </c>
    </row>
    <row r="386" spans="1:25" x14ac:dyDescent="0.35">
      <c r="A386" t="str">
        <f>_xlfn.IFNA(VLOOKUP(laptop_lookup!A385,laptop_lookup!A:B,2,FALSE), "Not Found")</f>
        <v>Lenovo</v>
      </c>
      <c r="B386" t="s">
        <v>369</v>
      </c>
      <c r="C386" t="s">
        <v>24</v>
      </c>
      <c r="D386" s="3">
        <v>13.3</v>
      </c>
      <c r="E386">
        <v>16</v>
      </c>
      <c r="F386" t="s">
        <v>47</v>
      </c>
      <c r="G386">
        <v>1.1000000000000001</v>
      </c>
      <c r="H386">
        <v>1748.9</v>
      </c>
      <c r="I386" t="s">
        <v>39</v>
      </c>
      <c r="J386">
        <v>1920</v>
      </c>
      <c r="K386">
        <v>1080</v>
      </c>
      <c r="L386">
        <f>Table1[[#This Row],[ScreenW]]*Table1[[#This Row],[ScreenH]]</f>
        <v>2073600</v>
      </c>
      <c r="M386" t="s">
        <v>28</v>
      </c>
      <c r="N386">
        <f>IF(Table1[[#This Row],[Touchscreen]]="No",0,1)</f>
        <v>1</v>
      </c>
      <c r="O386" t="s">
        <v>27</v>
      </c>
      <c r="P386" t="s">
        <v>27</v>
      </c>
      <c r="Q386" t="s">
        <v>29</v>
      </c>
      <c r="R386">
        <v>2.7</v>
      </c>
      <c r="S386" t="s">
        <v>68</v>
      </c>
      <c r="T386">
        <v>512</v>
      </c>
      <c r="U386">
        <v>0</v>
      </c>
      <c r="V386" t="s">
        <v>31</v>
      </c>
      <c r="W386" t="s">
        <v>27</v>
      </c>
      <c r="X386" t="s">
        <v>29</v>
      </c>
      <c r="Y386" t="s">
        <v>41</v>
      </c>
    </row>
    <row r="387" spans="1:25" x14ac:dyDescent="0.35">
      <c r="A387" t="str">
        <f>_xlfn.IFNA(VLOOKUP(laptop_lookup!A386,laptop_lookup!A:B,2,FALSE), "Not Found")</f>
        <v>Lenovo</v>
      </c>
      <c r="B387" t="s">
        <v>370</v>
      </c>
      <c r="C387" t="s">
        <v>24</v>
      </c>
      <c r="D387" s="3">
        <v>14</v>
      </c>
      <c r="E387">
        <v>8</v>
      </c>
      <c r="F387" t="s">
        <v>47</v>
      </c>
      <c r="G387">
        <v>1.1299999999999999</v>
      </c>
      <c r="H387">
        <v>2282</v>
      </c>
      <c r="I387" t="s">
        <v>26</v>
      </c>
      <c r="J387">
        <v>2560</v>
      </c>
      <c r="K387">
        <v>1440</v>
      </c>
      <c r="L387">
        <f>Table1[[#This Row],[ScreenW]]*Table1[[#This Row],[ScreenH]]</f>
        <v>3686400</v>
      </c>
      <c r="M387" t="s">
        <v>27</v>
      </c>
      <c r="N387">
        <f>IF(Table1[[#This Row],[Touchscreen]]="No",0,1)</f>
        <v>0</v>
      </c>
      <c r="O387" t="s">
        <v>28</v>
      </c>
      <c r="P387" t="s">
        <v>27</v>
      </c>
      <c r="Q387" t="s">
        <v>29</v>
      </c>
      <c r="R387">
        <v>2.7</v>
      </c>
      <c r="S387" t="s">
        <v>68</v>
      </c>
      <c r="T387">
        <v>512</v>
      </c>
      <c r="U387">
        <v>0</v>
      </c>
      <c r="V387" t="s">
        <v>31</v>
      </c>
      <c r="W387" t="s">
        <v>27</v>
      </c>
      <c r="X387" t="s">
        <v>29</v>
      </c>
      <c r="Y387" t="s">
        <v>41</v>
      </c>
    </row>
    <row r="388" spans="1:25" x14ac:dyDescent="0.35">
      <c r="A388" t="str">
        <f>_xlfn.IFNA(VLOOKUP(laptop_lookup!A387,laptop_lookup!A:B,2,FALSE), "Not Found")</f>
        <v>Lenovo</v>
      </c>
      <c r="B388" t="s">
        <v>371</v>
      </c>
      <c r="C388" t="s">
        <v>37</v>
      </c>
      <c r="D388" s="3">
        <v>13.3</v>
      </c>
      <c r="E388">
        <v>4</v>
      </c>
      <c r="F388" t="s">
        <v>47</v>
      </c>
      <c r="G388">
        <v>1.5</v>
      </c>
      <c r="H388">
        <v>549</v>
      </c>
      <c r="I388" t="s">
        <v>39</v>
      </c>
      <c r="J388">
        <v>1920</v>
      </c>
      <c r="K388">
        <v>1080</v>
      </c>
      <c r="L388">
        <f>Table1[[#This Row],[ScreenW]]*Table1[[#This Row],[ScreenH]]</f>
        <v>2073600</v>
      </c>
      <c r="M388" t="s">
        <v>27</v>
      </c>
      <c r="N388">
        <f>IF(Table1[[#This Row],[Touchscreen]]="No",0,1)</f>
        <v>0</v>
      </c>
      <c r="O388" t="s">
        <v>28</v>
      </c>
      <c r="P388" t="s">
        <v>27</v>
      </c>
      <c r="Q388" t="s">
        <v>29</v>
      </c>
      <c r="R388">
        <v>2.4</v>
      </c>
      <c r="S388" t="s">
        <v>71</v>
      </c>
      <c r="T388">
        <v>128</v>
      </c>
      <c r="U388">
        <v>0</v>
      </c>
      <c r="V388" t="s">
        <v>31</v>
      </c>
      <c r="W388" t="s">
        <v>27</v>
      </c>
      <c r="X388" t="s">
        <v>29</v>
      </c>
      <c r="Y388" t="s">
        <v>41</v>
      </c>
    </row>
    <row r="389" spans="1:25" x14ac:dyDescent="0.35">
      <c r="A389" t="str">
        <f>_xlfn.IFNA(VLOOKUP(laptop_lookup!A388,laptop_lookup!A:B,2,FALSE), "Not Found")</f>
        <v>Lenovo</v>
      </c>
      <c r="B389" t="s">
        <v>372</v>
      </c>
      <c r="C389" t="s">
        <v>253</v>
      </c>
      <c r="D389" s="3">
        <v>15.6</v>
      </c>
      <c r="E389">
        <v>8</v>
      </c>
      <c r="F389" t="s">
        <v>47</v>
      </c>
      <c r="G389">
        <v>2.23</v>
      </c>
      <c r="H389">
        <v>1369</v>
      </c>
      <c r="I389" t="s">
        <v>39</v>
      </c>
      <c r="J389">
        <v>1920</v>
      </c>
      <c r="K389">
        <v>1080</v>
      </c>
      <c r="L389">
        <f>Table1[[#This Row],[ScreenW]]*Table1[[#This Row],[ScreenH]]</f>
        <v>2073600</v>
      </c>
      <c r="M389" t="s">
        <v>27</v>
      </c>
      <c r="N389">
        <f>IF(Table1[[#This Row],[Touchscreen]]="No",0,1)</f>
        <v>0</v>
      </c>
      <c r="O389" t="s">
        <v>27</v>
      </c>
      <c r="P389" t="s">
        <v>27</v>
      </c>
      <c r="Q389" t="s">
        <v>29</v>
      </c>
      <c r="R389">
        <v>2.6</v>
      </c>
      <c r="S389" t="s">
        <v>373</v>
      </c>
      <c r="T389">
        <v>500</v>
      </c>
      <c r="U389">
        <v>0</v>
      </c>
      <c r="V389" t="s">
        <v>49</v>
      </c>
      <c r="W389" t="s">
        <v>27</v>
      </c>
      <c r="X389" t="s">
        <v>43</v>
      </c>
      <c r="Y389" t="s">
        <v>374</v>
      </c>
    </row>
    <row r="390" spans="1:25" x14ac:dyDescent="0.35">
      <c r="A390" t="str">
        <f>_xlfn.IFNA(VLOOKUP(laptop_lookup!A389,laptop_lookup!A:B,2,FALSE), "Not Found")</f>
        <v>Lenovo</v>
      </c>
      <c r="B390" t="s">
        <v>375</v>
      </c>
      <c r="C390" t="s">
        <v>253</v>
      </c>
      <c r="D390" s="3">
        <v>15.6</v>
      </c>
      <c r="E390">
        <v>8</v>
      </c>
      <c r="F390" t="s">
        <v>47</v>
      </c>
      <c r="G390">
        <v>2</v>
      </c>
      <c r="H390">
        <v>2135</v>
      </c>
      <c r="I390" t="s">
        <v>39</v>
      </c>
      <c r="J390">
        <v>1920</v>
      </c>
      <c r="K390">
        <v>1080</v>
      </c>
      <c r="L390">
        <f>Table1[[#This Row],[ScreenW]]*Table1[[#This Row],[ScreenH]]</f>
        <v>2073600</v>
      </c>
      <c r="M390" t="s">
        <v>27</v>
      </c>
      <c r="N390">
        <f>IF(Table1[[#This Row],[Touchscreen]]="No",0,1)</f>
        <v>0</v>
      </c>
      <c r="O390" t="s">
        <v>28</v>
      </c>
      <c r="P390" t="s">
        <v>27</v>
      </c>
      <c r="Q390" t="s">
        <v>29</v>
      </c>
      <c r="R390">
        <v>2.7</v>
      </c>
      <c r="S390" t="s">
        <v>376</v>
      </c>
      <c r="T390">
        <v>256</v>
      </c>
      <c r="U390">
        <v>0</v>
      </c>
      <c r="V390" t="s">
        <v>31</v>
      </c>
      <c r="W390" t="s">
        <v>27</v>
      </c>
      <c r="X390" t="s">
        <v>55</v>
      </c>
      <c r="Y390" t="s">
        <v>255</v>
      </c>
    </row>
    <row r="391" spans="1:25" x14ac:dyDescent="0.35">
      <c r="A391" t="str">
        <f>_xlfn.IFNA(VLOOKUP(laptop_lookup!A390,laptop_lookup!A:B,2,FALSE), "Not Found")</f>
        <v>Lenovo</v>
      </c>
      <c r="B391" t="s">
        <v>296</v>
      </c>
      <c r="C391" t="s">
        <v>86</v>
      </c>
      <c r="D391" s="3">
        <v>14</v>
      </c>
      <c r="E391">
        <v>16</v>
      </c>
      <c r="F391" t="s">
        <v>47</v>
      </c>
      <c r="G391">
        <v>1.42</v>
      </c>
      <c r="H391">
        <v>2509</v>
      </c>
      <c r="I391" t="s">
        <v>26</v>
      </c>
      <c r="J391">
        <v>2560</v>
      </c>
      <c r="K391">
        <v>1440</v>
      </c>
      <c r="L391">
        <f>Table1[[#This Row],[ScreenW]]*Table1[[#This Row],[ScreenH]]</f>
        <v>3686400</v>
      </c>
      <c r="M391" t="s">
        <v>28</v>
      </c>
      <c r="N391">
        <f>IF(Table1[[#This Row],[Touchscreen]]="No",0,1)</f>
        <v>1</v>
      </c>
      <c r="O391" t="s">
        <v>27</v>
      </c>
      <c r="P391" t="s">
        <v>27</v>
      </c>
      <c r="Q391" t="s">
        <v>29</v>
      </c>
      <c r="R391">
        <v>2.7</v>
      </c>
      <c r="S391" t="s">
        <v>68</v>
      </c>
      <c r="T391">
        <v>512</v>
      </c>
      <c r="U391">
        <v>0</v>
      </c>
      <c r="V391" t="s">
        <v>31</v>
      </c>
      <c r="W391" t="s">
        <v>27</v>
      </c>
      <c r="X391" t="s">
        <v>29</v>
      </c>
      <c r="Y391" t="s">
        <v>41</v>
      </c>
    </row>
    <row r="392" spans="1:25" x14ac:dyDescent="0.35">
      <c r="A392" t="str">
        <f>_xlfn.IFNA(VLOOKUP(laptop_lookup!A391,laptop_lookup!A:B,2,FALSE), "Not Found")</f>
        <v>Lenovo</v>
      </c>
      <c r="B392" t="s">
        <v>377</v>
      </c>
      <c r="C392" t="s">
        <v>79</v>
      </c>
      <c r="D392" s="3">
        <v>17.3</v>
      </c>
      <c r="E392">
        <v>8</v>
      </c>
      <c r="F392" t="s">
        <v>47</v>
      </c>
      <c r="G392">
        <v>3</v>
      </c>
      <c r="H392">
        <v>1039</v>
      </c>
      <c r="I392" t="s">
        <v>39</v>
      </c>
      <c r="J392">
        <v>1920</v>
      </c>
      <c r="K392">
        <v>1080</v>
      </c>
      <c r="L392">
        <f>Table1[[#This Row],[ScreenW]]*Table1[[#This Row],[ScreenH]]</f>
        <v>2073600</v>
      </c>
      <c r="M392" t="s">
        <v>27</v>
      </c>
      <c r="N392">
        <f>IF(Table1[[#This Row],[Touchscreen]]="No",0,1)</f>
        <v>0</v>
      </c>
      <c r="O392" t="s">
        <v>27</v>
      </c>
      <c r="P392" t="s">
        <v>27</v>
      </c>
      <c r="Q392" t="s">
        <v>29</v>
      </c>
      <c r="R392">
        <v>2.8</v>
      </c>
      <c r="S392" t="s">
        <v>113</v>
      </c>
      <c r="T392">
        <v>1024</v>
      </c>
      <c r="U392">
        <v>0</v>
      </c>
      <c r="V392" t="s">
        <v>49</v>
      </c>
      <c r="W392" t="s">
        <v>27</v>
      </c>
      <c r="X392" t="s">
        <v>55</v>
      </c>
      <c r="Y392" t="s">
        <v>81</v>
      </c>
    </row>
    <row r="393" spans="1:25" x14ac:dyDescent="0.35">
      <c r="A393" t="str">
        <f>_xlfn.IFNA(VLOOKUP(laptop_lookup!A392,laptop_lookup!A:B,2,FALSE), "Not Found")</f>
        <v>Lenovo</v>
      </c>
      <c r="B393" t="s">
        <v>378</v>
      </c>
      <c r="C393" t="s">
        <v>79</v>
      </c>
      <c r="D393" s="3">
        <v>17.3</v>
      </c>
      <c r="E393">
        <v>16</v>
      </c>
      <c r="F393" t="s">
        <v>47</v>
      </c>
      <c r="G393">
        <v>3</v>
      </c>
      <c r="H393">
        <v>1591</v>
      </c>
      <c r="I393" t="s">
        <v>39</v>
      </c>
      <c r="J393">
        <v>1920</v>
      </c>
      <c r="K393">
        <v>1080</v>
      </c>
      <c r="L393">
        <f>Table1[[#This Row],[ScreenW]]*Table1[[#This Row],[ScreenH]]</f>
        <v>2073600</v>
      </c>
      <c r="M393" t="s">
        <v>27</v>
      </c>
      <c r="N393">
        <f>IF(Table1[[#This Row],[Touchscreen]]="No",0,1)</f>
        <v>0</v>
      </c>
      <c r="O393" t="s">
        <v>27</v>
      </c>
      <c r="P393" t="s">
        <v>27</v>
      </c>
      <c r="Q393" t="s">
        <v>29</v>
      </c>
      <c r="R393">
        <v>2.8</v>
      </c>
      <c r="S393" t="s">
        <v>113</v>
      </c>
      <c r="T393">
        <v>256</v>
      </c>
      <c r="U393">
        <v>1024</v>
      </c>
      <c r="V393" t="s">
        <v>31</v>
      </c>
      <c r="W393" t="s">
        <v>49</v>
      </c>
      <c r="X393" t="s">
        <v>55</v>
      </c>
      <c r="Y393" t="s">
        <v>143</v>
      </c>
    </row>
    <row r="394" spans="1:25" x14ac:dyDescent="0.35">
      <c r="A394" t="str">
        <f>_xlfn.IFNA(VLOOKUP(laptop_lookup!A393,laptop_lookup!A:B,2,FALSE), "Not Found")</f>
        <v>Lenovo</v>
      </c>
      <c r="B394" t="s">
        <v>166</v>
      </c>
      <c r="C394" t="s">
        <v>37</v>
      </c>
      <c r="D394" s="3">
        <v>15.6</v>
      </c>
      <c r="E394">
        <v>12</v>
      </c>
      <c r="F394" t="s">
        <v>47</v>
      </c>
      <c r="G394">
        <v>2.2000000000000002</v>
      </c>
      <c r="H394">
        <v>693.99</v>
      </c>
      <c r="I394" t="s">
        <v>26</v>
      </c>
      <c r="J394">
        <v>1366</v>
      </c>
      <c r="K394">
        <v>768</v>
      </c>
      <c r="L394">
        <f>Table1[[#This Row],[ScreenW]]*Table1[[#This Row],[ScreenH]]</f>
        <v>1049088</v>
      </c>
      <c r="M394" t="s">
        <v>27</v>
      </c>
      <c r="N394">
        <f>IF(Table1[[#This Row],[Touchscreen]]="No",0,1)</f>
        <v>0</v>
      </c>
      <c r="O394" t="s">
        <v>28</v>
      </c>
      <c r="P394" t="s">
        <v>27</v>
      </c>
      <c r="Q394" t="s">
        <v>29</v>
      </c>
      <c r="R394">
        <v>1.6</v>
      </c>
      <c r="S394" t="s">
        <v>58</v>
      </c>
      <c r="T394">
        <v>1024</v>
      </c>
      <c r="U394">
        <v>0</v>
      </c>
      <c r="V394" t="s">
        <v>49</v>
      </c>
      <c r="W394" t="s">
        <v>27</v>
      </c>
      <c r="X394" t="s">
        <v>55</v>
      </c>
      <c r="Y394" t="s">
        <v>156</v>
      </c>
    </row>
    <row r="395" spans="1:25" x14ac:dyDescent="0.35">
      <c r="A395" t="str">
        <f>_xlfn.IFNA(VLOOKUP(laptop_lookup!A394,laptop_lookup!A:B,2,FALSE), "Not Found")</f>
        <v>Lenovo</v>
      </c>
      <c r="B395" t="s">
        <v>379</v>
      </c>
      <c r="C395" t="s">
        <v>79</v>
      </c>
      <c r="D395" s="3">
        <v>17.3</v>
      </c>
      <c r="E395">
        <v>8</v>
      </c>
      <c r="F395" t="s">
        <v>47</v>
      </c>
      <c r="G395">
        <v>2.7</v>
      </c>
      <c r="H395">
        <v>1349</v>
      </c>
      <c r="I395" t="s">
        <v>39</v>
      </c>
      <c r="J395">
        <v>1920</v>
      </c>
      <c r="K395">
        <v>1080</v>
      </c>
      <c r="L395">
        <f>Table1[[#This Row],[ScreenW]]*Table1[[#This Row],[ScreenH]]</f>
        <v>2073600</v>
      </c>
      <c r="M395" t="s">
        <v>27</v>
      </c>
      <c r="N395">
        <f>IF(Table1[[#This Row],[Touchscreen]]="No",0,1)</f>
        <v>0</v>
      </c>
      <c r="O395" t="s">
        <v>27</v>
      </c>
      <c r="P395" t="s">
        <v>27</v>
      </c>
      <c r="Q395" t="s">
        <v>29</v>
      </c>
      <c r="R395">
        <v>2.8</v>
      </c>
      <c r="S395" t="s">
        <v>113</v>
      </c>
      <c r="T395">
        <v>256</v>
      </c>
      <c r="U395">
        <v>0</v>
      </c>
      <c r="V395" t="s">
        <v>31</v>
      </c>
      <c r="W395" t="s">
        <v>27</v>
      </c>
      <c r="X395" t="s">
        <v>55</v>
      </c>
      <c r="Y395" t="s">
        <v>143</v>
      </c>
    </row>
    <row r="396" spans="1:25" x14ac:dyDescent="0.35">
      <c r="A396" t="str">
        <f>_xlfn.IFNA(VLOOKUP(laptop_lookup!A395,laptop_lookup!A:B,2,FALSE), "Not Found")</f>
        <v>Lenovo</v>
      </c>
      <c r="B396" t="s">
        <v>193</v>
      </c>
      <c r="C396" t="s">
        <v>37</v>
      </c>
      <c r="D396" s="3">
        <v>15.6</v>
      </c>
      <c r="E396">
        <v>8</v>
      </c>
      <c r="F396" t="s">
        <v>106</v>
      </c>
      <c r="G396">
        <v>2.33</v>
      </c>
      <c r="H396">
        <v>778.87</v>
      </c>
      <c r="I396" t="s">
        <v>39</v>
      </c>
      <c r="J396">
        <v>1920</v>
      </c>
      <c r="K396">
        <v>1080</v>
      </c>
      <c r="L396">
        <f>Table1[[#This Row],[ScreenW]]*Table1[[#This Row],[ScreenH]]</f>
        <v>2073600</v>
      </c>
      <c r="M396" t="s">
        <v>27</v>
      </c>
      <c r="N396">
        <f>IF(Table1[[#This Row],[Touchscreen]]="No",0,1)</f>
        <v>0</v>
      </c>
      <c r="O396" t="s">
        <v>27</v>
      </c>
      <c r="P396" t="s">
        <v>27</v>
      </c>
      <c r="Q396" t="s">
        <v>29</v>
      </c>
      <c r="R396">
        <v>2.7</v>
      </c>
      <c r="S396" t="s">
        <v>68</v>
      </c>
      <c r="T396">
        <v>256</v>
      </c>
      <c r="U396">
        <v>0</v>
      </c>
      <c r="V396" t="s">
        <v>31</v>
      </c>
      <c r="W396" t="s">
        <v>27</v>
      </c>
      <c r="X396" t="s">
        <v>43</v>
      </c>
      <c r="Y396" t="s">
        <v>194</v>
      </c>
    </row>
    <row r="397" spans="1:25" x14ac:dyDescent="0.35">
      <c r="A397" t="str">
        <f>_xlfn.IFNA(VLOOKUP(laptop_lookup!A396,laptop_lookup!A:B,2,FALSE), "Not Found")</f>
        <v>Lenovo</v>
      </c>
      <c r="B397" t="s">
        <v>380</v>
      </c>
      <c r="C397" t="s">
        <v>24</v>
      </c>
      <c r="D397" s="3">
        <v>15.6</v>
      </c>
      <c r="E397">
        <v>4</v>
      </c>
      <c r="F397" t="s">
        <v>47</v>
      </c>
      <c r="G397">
        <v>1.91</v>
      </c>
      <c r="H397">
        <v>499</v>
      </c>
      <c r="I397" t="s">
        <v>39</v>
      </c>
      <c r="J397">
        <v>1920</v>
      </c>
      <c r="K397">
        <v>1080</v>
      </c>
      <c r="L397">
        <f>Table1[[#This Row],[ScreenW]]*Table1[[#This Row],[ScreenH]]</f>
        <v>2073600</v>
      </c>
      <c r="M397" t="s">
        <v>27</v>
      </c>
      <c r="N397">
        <f>IF(Table1[[#This Row],[Touchscreen]]="No",0,1)</f>
        <v>0</v>
      </c>
      <c r="O397" t="s">
        <v>27</v>
      </c>
      <c r="P397" t="s">
        <v>27</v>
      </c>
      <c r="Q397" t="s">
        <v>43</v>
      </c>
      <c r="R397">
        <v>3</v>
      </c>
      <c r="S397" t="s">
        <v>48</v>
      </c>
      <c r="T397">
        <v>256</v>
      </c>
      <c r="U397">
        <v>0</v>
      </c>
      <c r="V397" t="s">
        <v>31</v>
      </c>
      <c r="W397" t="s">
        <v>27</v>
      </c>
      <c r="X397" t="s">
        <v>43</v>
      </c>
      <c r="Y397" t="s">
        <v>133</v>
      </c>
    </row>
    <row r="398" spans="1:25" x14ac:dyDescent="0.35">
      <c r="A398" t="str">
        <f>_xlfn.IFNA(VLOOKUP(laptop_lookup!A397,laptop_lookup!A:B,2,FALSE), "Not Found")</f>
        <v>Lenovo</v>
      </c>
      <c r="B398" t="s">
        <v>381</v>
      </c>
      <c r="C398" t="s">
        <v>37</v>
      </c>
      <c r="D398" s="3">
        <v>15.6</v>
      </c>
      <c r="E398">
        <v>8</v>
      </c>
      <c r="F398" t="s">
        <v>47</v>
      </c>
      <c r="G398">
        <v>2.1</v>
      </c>
      <c r="H398">
        <v>1229.56</v>
      </c>
      <c r="I398" t="s">
        <v>39</v>
      </c>
      <c r="J398">
        <v>1920</v>
      </c>
      <c r="K398">
        <v>1080</v>
      </c>
      <c r="L398">
        <f>Table1[[#This Row],[ScreenW]]*Table1[[#This Row],[ScreenH]]</f>
        <v>2073600</v>
      </c>
      <c r="M398" t="s">
        <v>27</v>
      </c>
      <c r="N398">
        <f>IF(Table1[[#This Row],[Touchscreen]]="No",0,1)</f>
        <v>0</v>
      </c>
      <c r="O398" t="s">
        <v>28</v>
      </c>
      <c r="P398" t="s">
        <v>27</v>
      </c>
      <c r="Q398" t="s">
        <v>29</v>
      </c>
      <c r="R398">
        <v>1.8</v>
      </c>
      <c r="S398" t="s">
        <v>54</v>
      </c>
      <c r="T398">
        <v>256</v>
      </c>
      <c r="U398">
        <v>0</v>
      </c>
      <c r="V398" t="s">
        <v>31</v>
      </c>
      <c r="W398" t="s">
        <v>27</v>
      </c>
      <c r="X398" t="s">
        <v>43</v>
      </c>
      <c r="Y398" t="s">
        <v>201</v>
      </c>
    </row>
    <row r="399" spans="1:25" x14ac:dyDescent="0.35">
      <c r="A399" t="str">
        <f>_xlfn.IFNA(VLOOKUP(laptop_lookup!A398,laptop_lookup!A:B,2,FALSE), "Not Found")</f>
        <v>Lenovo</v>
      </c>
      <c r="B399" t="s">
        <v>382</v>
      </c>
      <c r="C399" t="s">
        <v>37</v>
      </c>
      <c r="D399" s="3">
        <v>14</v>
      </c>
      <c r="E399">
        <v>8</v>
      </c>
      <c r="F399" t="s">
        <v>47</v>
      </c>
      <c r="G399">
        <v>1.9</v>
      </c>
      <c r="H399">
        <v>938</v>
      </c>
      <c r="I399" t="s">
        <v>39</v>
      </c>
      <c r="J399">
        <v>1920</v>
      </c>
      <c r="K399">
        <v>1080</v>
      </c>
      <c r="L399">
        <f>Table1[[#This Row],[ScreenW]]*Table1[[#This Row],[ScreenH]]</f>
        <v>2073600</v>
      </c>
      <c r="M399" t="s">
        <v>27</v>
      </c>
      <c r="N399">
        <f>IF(Table1[[#This Row],[Touchscreen]]="No",0,1)</f>
        <v>0</v>
      </c>
      <c r="O399" t="s">
        <v>28</v>
      </c>
      <c r="P399" t="s">
        <v>27</v>
      </c>
      <c r="Q399" t="s">
        <v>29</v>
      </c>
      <c r="R399">
        <v>2.5</v>
      </c>
      <c r="S399" t="s">
        <v>40</v>
      </c>
      <c r="T399">
        <v>256</v>
      </c>
      <c r="U399">
        <v>0</v>
      </c>
      <c r="V399" t="s">
        <v>31</v>
      </c>
      <c r="W399" t="s">
        <v>27</v>
      </c>
      <c r="X399" t="s">
        <v>29</v>
      </c>
      <c r="Y399" t="s">
        <v>41</v>
      </c>
    </row>
    <row r="400" spans="1:25" x14ac:dyDescent="0.35">
      <c r="A400" t="str">
        <f>_xlfn.IFNA(VLOOKUP(laptop_lookup!A399,laptop_lookup!A:B,2,FALSE), "Not Found")</f>
        <v>Lenovo</v>
      </c>
      <c r="B400" t="s">
        <v>383</v>
      </c>
      <c r="C400" t="s">
        <v>253</v>
      </c>
      <c r="D400" s="3">
        <v>15.6</v>
      </c>
      <c r="E400">
        <v>8</v>
      </c>
      <c r="F400" t="s">
        <v>47</v>
      </c>
      <c r="G400">
        <v>1.78</v>
      </c>
      <c r="H400">
        <v>2712</v>
      </c>
      <c r="I400" t="s">
        <v>207</v>
      </c>
      <c r="J400">
        <v>3840</v>
      </c>
      <c r="K400">
        <v>2160</v>
      </c>
      <c r="L400">
        <f>Table1[[#This Row],[ScreenW]]*Table1[[#This Row],[ScreenH]]</f>
        <v>8294400</v>
      </c>
      <c r="M400" t="s">
        <v>28</v>
      </c>
      <c r="N400">
        <f>IF(Table1[[#This Row],[Touchscreen]]="No",0,1)</f>
        <v>1</v>
      </c>
      <c r="O400" t="s">
        <v>27</v>
      </c>
      <c r="P400" t="s">
        <v>27</v>
      </c>
      <c r="Q400" t="s">
        <v>29</v>
      </c>
      <c r="R400">
        <v>2.8</v>
      </c>
      <c r="S400" t="s">
        <v>113</v>
      </c>
      <c r="T400">
        <v>256</v>
      </c>
      <c r="U400">
        <v>0</v>
      </c>
      <c r="V400" t="s">
        <v>31</v>
      </c>
      <c r="W400" t="s">
        <v>27</v>
      </c>
      <c r="X400" t="s">
        <v>55</v>
      </c>
      <c r="Y400" t="s">
        <v>255</v>
      </c>
    </row>
    <row r="401" spans="1:25" x14ac:dyDescent="0.35">
      <c r="A401" t="str">
        <f>_xlfn.IFNA(VLOOKUP(laptop_lookup!A400,laptop_lookup!A:B,2,FALSE), "Not Found")</f>
        <v>Lenovo</v>
      </c>
      <c r="B401" t="s">
        <v>370</v>
      </c>
      <c r="C401" t="s">
        <v>24</v>
      </c>
      <c r="D401" s="3">
        <v>14</v>
      </c>
      <c r="E401">
        <v>16</v>
      </c>
      <c r="F401" t="s">
        <v>47</v>
      </c>
      <c r="G401">
        <v>1.1299999999999999</v>
      </c>
      <c r="H401">
        <v>2625</v>
      </c>
      <c r="I401" t="s">
        <v>26</v>
      </c>
      <c r="J401">
        <v>2560</v>
      </c>
      <c r="K401">
        <v>1440</v>
      </c>
      <c r="L401">
        <f>Table1[[#This Row],[ScreenW]]*Table1[[#This Row],[ScreenH]]</f>
        <v>3686400</v>
      </c>
      <c r="M401" t="s">
        <v>27</v>
      </c>
      <c r="N401">
        <f>IF(Table1[[#This Row],[Touchscreen]]="No",0,1)</f>
        <v>0</v>
      </c>
      <c r="O401" t="s">
        <v>28</v>
      </c>
      <c r="P401" t="s">
        <v>27</v>
      </c>
      <c r="Q401" t="s">
        <v>29</v>
      </c>
      <c r="R401">
        <v>2.7</v>
      </c>
      <c r="S401" t="s">
        <v>68</v>
      </c>
      <c r="T401">
        <v>1024</v>
      </c>
      <c r="U401">
        <v>0</v>
      </c>
      <c r="V401" t="s">
        <v>31</v>
      </c>
      <c r="W401" t="s">
        <v>27</v>
      </c>
      <c r="X401" t="s">
        <v>29</v>
      </c>
      <c r="Y401" t="s">
        <v>41</v>
      </c>
    </row>
    <row r="402" spans="1:25" x14ac:dyDescent="0.35">
      <c r="A402" t="str">
        <f>_xlfn.IFNA(VLOOKUP(laptop_lookup!A401,laptop_lookup!A:B,2,FALSE), "Not Found")</f>
        <v>Lenovo</v>
      </c>
      <c r="B402" t="s">
        <v>321</v>
      </c>
      <c r="C402" t="s">
        <v>37</v>
      </c>
      <c r="D402" s="3">
        <v>15.6</v>
      </c>
      <c r="E402">
        <v>4</v>
      </c>
      <c r="F402" t="s">
        <v>47</v>
      </c>
      <c r="G402">
        <v>2.2000000000000002</v>
      </c>
      <c r="H402">
        <v>306</v>
      </c>
      <c r="I402" t="s">
        <v>26</v>
      </c>
      <c r="J402">
        <v>1366</v>
      </c>
      <c r="K402">
        <v>768</v>
      </c>
      <c r="L402">
        <f>Table1[[#This Row],[ScreenW]]*Table1[[#This Row],[ScreenH]]</f>
        <v>1049088</v>
      </c>
      <c r="M402" t="s">
        <v>27</v>
      </c>
      <c r="N402">
        <f>IF(Table1[[#This Row],[Touchscreen]]="No",0,1)</f>
        <v>0</v>
      </c>
      <c r="O402" t="s">
        <v>27</v>
      </c>
      <c r="P402" t="s">
        <v>27</v>
      </c>
      <c r="Q402" t="s">
        <v>29</v>
      </c>
      <c r="R402">
        <v>1.1000000000000001</v>
      </c>
      <c r="S402" t="s">
        <v>104</v>
      </c>
      <c r="T402">
        <v>1024</v>
      </c>
      <c r="U402">
        <v>0</v>
      </c>
      <c r="V402" t="s">
        <v>49</v>
      </c>
      <c r="W402" t="s">
        <v>27</v>
      </c>
      <c r="X402" t="s">
        <v>29</v>
      </c>
      <c r="Y402" t="s">
        <v>105</v>
      </c>
    </row>
    <row r="403" spans="1:25" x14ac:dyDescent="0.35">
      <c r="A403" t="str">
        <f>_xlfn.IFNA(VLOOKUP(laptop_lookup!A402,laptop_lookup!A:B,2,FALSE), "Not Found")</f>
        <v>Lenovo</v>
      </c>
      <c r="B403" t="s">
        <v>384</v>
      </c>
      <c r="C403" t="s">
        <v>79</v>
      </c>
      <c r="D403" s="3">
        <v>17.3</v>
      </c>
      <c r="E403">
        <v>16</v>
      </c>
      <c r="F403" t="s">
        <v>47</v>
      </c>
      <c r="G403">
        <v>2.9</v>
      </c>
      <c r="H403">
        <v>1529</v>
      </c>
      <c r="I403" t="s">
        <v>39</v>
      </c>
      <c r="J403">
        <v>1920</v>
      </c>
      <c r="K403">
        <v>1080</v>
      </c>
      <c r="L403">
        <f>Table1[[#This Row],[ScreenW]]*Table1[[#This Row],[ScreenH]]</f>
        <v>2073600</v>
      </c>
      <c r="M403" t="s">
        <v>27</v>
      </c>
      <c r="N403">
        <f>IF(Table1[[#This Row],[Touchscreen]]="No",0,1)</f>
        <v>0</v>
      </c>
      <c r="O403" t="s">
        <v>27</v>
      </c>
      <c r="P403" t="s">
        <v>27</v>
      </c>
      <c r="Q403" t="s">
        <v>29</v>
      </c>
      <c r="R403">
        <v>2.8</v>
      </c>
      <c r="S403" t="s">
        <v>113</v>
      </c>
      <c r="T403">
        <v>256</v>
      </c>
      <c r="U403">
        <v>1024</v>
      </c>
      <c r="V403" t="s">
        <v>31</v>
      </c>
      <c r="W403" t="s">
        <v>49</v>
      </c>
      <c r="X403" t="s">
        <v>55</v>
      </c>
      <c r="Y403" t="s">
        <v>81</v>
      </c>
    </row>
    <row r="404" spans="1:25" x14ac:dyDescent="0.35">
      <c r="A404" t="str">
        <f>_xlfn.IFNA(VLOOKUP(laptop_lookup!A403,laptop_lookup!A:B,2,FALSE), "Not Found")</f>
        <v>Lenovo</v>
      </c>
      <c r="B404" t="s">
        <v>381</v>
      </c>
      <c r="C404" t="s">
        <v>37</v>
      </c>
      <c r="D404" s="3">
        <v>15.6</v>
      </c>
      <c r="E404">
        <v>8</v>
      </c>
      <c r="F404" t="s">
        <v>47</v>
      </c>
      <c r="G404">
        <v>2.1</v>
      </c>
      <c r="H404">
        <v>1144.5</v>
      </c>
      <c r="I404" t="s">
        <v>39</v>
      </c>
      <c r="J404">
        <v>1920</v>
      </c>
      <c r="K404">
        <v>1080</v>
      </c>
      <c r="L404">
        <f>Table1[[#This Row],[ScreenW]]*Table1[[#This Row],[ScreenH]]</f>
        <v>2073600</v>
      </c>
      <c r="M404" t="s">
        <v>27</v>
      </c>
      <c r="N404">
        <f>IF(Table1[[#This Row],[Touchscreen]]="No",0,1)</f>
        <v>0</v>
      </c>
      <c r="O404" t="s">
        <v>28</v>
      </c>
      <c r="P404" t="s">
        <v>27</v>
      </c>
      <c r="Q404" t="s">
        <v>29</v>
      </c>
      <c r="R404">
        <v>1.6</v>
      </c>
      <c r="S404" t="s">
        <v>58</v>
      </c>
      <c r="T404">
        <v>256</v>
      </c>
      <c r="U404">
        <v>1024</v>
      </c>
      <c r="V404" t="s">
        <v>31</v>
      </c>
      <c r="W404" t="s">
        <v>49</v>
      </c>
      <c r="X404" t="s">
        <v>43</v>
      </c>
      <c r="Y404" t="s">
        <v>201</v>
      </c>
    </row>
    <row r="405" spans="1:25" x14ac:dyDescent="0.35">
      <c r="A405" t="str">
        <f>_xlfn.IFNA(VLOOKUP(laptop_lookup!A404,laptop_lookup!A:B,2,FALSE), "Not Found")</f>
        <v>Lenovo</v>
      </c>
      <c r="B405" t="s">
        <v>256</v>
      </c>
      <c r="C405" t="s">
        <v>37</v>
      </c>
      <c r="D405" s="3">
        <v>15.6</v>
      </c>
      <c r="E405">
        <v>8</v>
      </c>
      <c r="F405" t="s">
        <v>106</v>
      </c>
      <c r="G405">
        <v>2.5</v>
      </c>
      <c r="H405">
        <v>879</v>
      </c>
      <c r="I405" t="s">
        <v>39</v>
      </c>
      <c r="J405">
        <v>1920</v>
      </c>
      <c r="K405">
        <v>1080</v>
      </c>
      <c r="L405">
        <f>Table1[[#This Row],[ScreenW]]*Table1[[#This Row],[ScreenH]]</f>
        <v>2073600</v>
      </c>
      <c r="M405" t="s">
        <v>27</v>
      </c>
      <c r="N405">
        <f>IF(Table1[[#This Row],[Touchscreen]]="No",0,1)</f>
        <v>0</v>
      </c>
      <c r="O405" t="s">
        <v>27</v>
      </c>
      <c r="P405" t="s">
        <v>27</v>
      </c>
      <c r="Q405" t="s">
        <v>29</v>
      </c>
      <c r="R405">
        <v>2.8</v>
      </c>
      <c r="S405" t="s">
        <v>113</v>
      </c>
      <c r="T405">
        <v>256</v>
      </c>
      <c r="U405">
        <v>0</v>
      </c>
      <c r="V405" t="s">
        <v>31</v>
      </c>
      <c r="W405" t="s">
        <v>27</v>
      </c>
      <c r="X405" t="s">
        <v>55</v>
      </c>
      <c r="Y405" t="s">
        <v>81</v>
      </c>
    </row>
    <row r="406" spans="1:25" x14ac:dyDescent="0.35">
      <c r="A406" t="str">
        <f>_xlfn.IFNA(VLOOKUP(laptop_lookup!A405,laptop_lookup!A:B,2,FALSE), "Not Found")</f>
        <v>Lenovo</v>
      </c>
      <c r="B406" t="s">
        <v>385</v>
      </c>
      <c r="C406" t="s">
        <v>79</v>
      </c>
      <c r="D406" s="3">
        <v>17.3</v>
      </c>
      <c r="E406">
        <v>16</v>
      </c>
      <c r="F406" t="s">
        <v>47</v>
      </c>
      <c r="G406">
        <v>2.8</v>
      </c>
      <c r="H406">
        <v>2249</v>
      </c>
      <c r="I406" t="s">
        <v>39</v>
      </c>
      <c r="J406">
        <v>1920</v>
      </c>
      <c r="K406">
        <v>1080</v>
      </c>
      <c r="L406">
        <f>Table1[[#This Row],[ScreenW]]*Table1[[#This Row],[ScreenH]]</f>
        <v>2073600</v>
      </c>
      <c r="M406" t="s">
        <v>27</v>
      </c>
      <c r="N406">
        <f>IF(Table1[[#This Row],[Touchscreen]]="No",0,1)</f>
        <v>0</v>
      </c>
      <c r="O406" t="s">
        <v>27</v>
      </c>
      <c r="P406" t="s">
        <v>27</v>
      </c>
      <c r="Q406" t="s">
        <v>29</v>
      </c>
      <c r="R406">
        <v>2.8</v>
      </c>
      <c r="S406" t="s">
        <v>113</v>
      </c>
      <c r="T406">
        <v>256</v>
      </c>
      <c r="U406">
        <v>1024</v>
      </c>
      <c r="V406" t="s">
        <v>31</v>
      </c>
      <c r="W406" t="s">
        <v>49</v>
      </c>
      <c r="X406" t="s">
        <v>55</v>
      </c>
      <c r="Y406" t="s">
        <v>137</v>
      </c>
    </row>
    <row r="407" spans="1:25" x14ac:dyDescent="0.35">
      <c r="A407" t="str">
        <f>_xlfn.IFNA(VLOOKUP(laptop_lookup!A406,laptop_lookup!A:B,2,FALSE), "Not Found")</f>
        <v>Lenovo</v>
      </c>
      <c r="B407" t="s">
        <v>386</v>
      </c>
      <c r="C407" t="s">
        <v>24</v>
      </c>
      <c r="D407" s="3">
        <v>14</v>
      </c>
      <c r="E407">
        <v>8</v>
      </c>
      <c r="F407" t="s">
        <v>47</v>
      </c>
      <c r="G407">
        <v>1.1000000000000001</v>
      </c>
      <c r="H407">
        <v>1873</v>
      </c>
      <c r="I407" t="s">
        <v>39</v>
      </c>
      <c r="J407">
        <v>1920</v>
      </c>
      <c r="K407">
        <v>1080</v>
      </c>
      <c r="L407">
        <f>Table1[[#This Row],[ScreenW]]*Table1[[#This Row],[ScreenH]]</f>
        <v>2073600</v>
      </c>
      <c r="M407" t="s">
        <v>27</v>
      </c>
      <c r="N407">
        <f>IF(Table1[[#This Row],[Touchscreen]]="No",0,1)</f>
        <v>0</v>
      </c>
      <c r="O407" t="s">
        <v>27</v>
      </c>
      <c r="P407" t="s">
        <v>27</v>
      </c>
      <c r="Q407" t="s">
        <v>29</v>
      </c>
      <c r="R407">
        <v>2.7</v>
      </c>
      <c r="S407" t="s">
        <v>68</v>
      </c>
      <c r="T407">
        <v>512</v>
      </c>
      <c r="U407">
        <v>0</v>
      </c>
      <c r="V407" t="s">
        <v>31</v>
      </c>
      <c r="W407" t="s">
        <v>27</v>
      </c>
      <c r="X407" t="s">
        <v>29</v>
      </c>
      <c r="Y407" t="s">
        <v>41</v>
      </c>
    </row>
    <row r="408" spans="1:25" x14ac:dyDescent="0.35">
      <c r="A408" t="str">
        <f>_xlfn.IFNA(VLOOKUP(laptop_lookup!A407,laptop_lookup!A:B,2,FALSE), "Not Found")</f>
        <v>Lenovo</v>
      </c>
      <c r="B408" t="s">
        <v>387</v>
      </c>
      <c r="C408" t="s">
        <v>24</v>
      </c>
      <c r="D408" s="3">
        <v>13.3</v>
      </c>
      <c r="E408">
        <v>16</v>
      </c>
      <c r="F408" t="s">
        <v>47</v>
      </c>
      <c r="G408">
        <v>1.2</v>
      </c>
      <c r="H408">
        <v>1747</v>
      </c>
      <c r="I408" t="s">
        <v>39</v>
      </c>
      <c r="J408">
        <v>1920</v>
      </c>
      <c r="K408">
        <v>1080</v>
      </c>
      <c r="L408">
        <f>Table1[[#This Row],[ScreenW]]*Table1[[#This Row],[ScreenH]]</f>
        <v>2073600</v>
      </c>
      <c r="M408" t="s">
        <v>27</v>
      </c>
      <c r="N408">
        <f>IF(Table1[[#This Row],[Touchscreen]]="No",0,1)</f>
        <v>0</v>
      </c>
      <c r="O408" t="s">
        <v>27</v>
      </c>
      <c r="P408" t="s">
        <v>27</v>
      </c>
      <c r="Q408" t="s">
        <v>29</v>
      </c>
      <c r="R408">
        <v>2.5</v>
      </c>
      <c r="S408" t="s">
        <v>262</v>
      </c>
      <c r="T408">
        <v>512</v>
      </c>
      <c r="U408">
        <v>0</v>
      </c>
      <c r="V408" t="s">
        <v>31</v>
      </c>
      <c r="W408" t="s">
        <v>27</v>
      </c>
      <c r="X408" t="s">
        <v>29</v>
      </c>
      <c r="Y408" t="s">
        <v>61</v>
      </c>
    </row>
    <row r="409" spans="1:25" x14ac:dyDescent="0.35">
      <c r="A409" t="str">
        <f>_xlfn.IFNA(VLOOKUP(laptop_lookup!A408,laptop_lookup!A:B,2,FALSE), "Not Found")</f>
        <v>Lenovo</v>
      </c>
      <c r="B409" t="s">
        <v>355</v>
      </c>
      <c r="C409" t="s">
        <v>24</v>
      </c>
      <c r="D409" s="3">
        <v>14</v>
      </c>
      <c r="E409">
        <v>8</v>
      </c>
      <c r="F409" t="s">
        <v>47</v>
      </c>
      <c r="G409">
        <v>1.36</v>
      </c>
      <c r="H409">
        <v>1680</v>
      </c>
      <c r="I409" t="s">
        <v>39</v>
      </c>
      <c r="J409">
        <v>1920</v>
      </c>
      <c r="K409">
        <v>1080</v>
      </c>
      <c r="L409">
        <f>Table1[[#This Row],[ScreenW]]*Table1[[#This Row],[ScreenH]]</f>
        <v>2073600</v>
      </c>
      <c r="M409" t="s">
        <v>27</v>
      </c>
      <c r="N409">
        <f>IF(Table1[[#This Row],[Touchscreen]]="No",0,1)</f>
        <v>0</v>
      </c>
      <c r="O409" t="s">
        <v>27</v>
      </c>
      <c r="P409" t="s">
        <v>27</v>
      </c>
      <c r="Q409" t="s">
        <v>29</v>
      </c>
      <c r="R409">
        <v>2.8</v>
      </c>
      <c r="S409" t="s">
        <v>323</v>
      </c>
      <c r="T409">
        <v>512</v>
      </c>
      <c r="U409">
        <v>0</v>
      </c>
      <c r="V409" t="s">
        <v>31</v>
      </c>
      <c r="W409" t="s">
        <v>27</v>
      </c>
      <c r="X409" t="s">
        <v>29</v>
      </c>
      <c r="Y409" t="s">
        <v>97</v>
      </c>
    </row>
    <row r="410" spans="1:25" x14ac:dyDescent="0.35">
      <c r="A410" t="str">
        <f>_xlfn.IFNA(VLOOKUP(laptop_lookup!A409,laptop_lookup!A:B,2,FALSE), "Not Found")</f>
        <v>Lenovo</v>
      </c>
      <c r="B410" t="s">
        <v>120</v>
      </c>
      <c r="C410" t="s">
        <v>37</v>
      </c>
      <c r="D410" s="3">
        <v>15.6</v>
      </c>
      <c r="E410">
        <v>4</v>
      </c>
      <c r="F410" t="s">
        <v>47</v>
      </c>
      <c r="G410">
        <v>2.2000000000000002</v>
      </c>
      <c r="H410">
        <v>409</v>
      </c>
      <c r="I410" t="s">
        <v>39</v>
      </c>
      <c r="J410">
        <v>1920</v>
      </c>
      <c r="K410">
        <v>1080</v>
      </c>
      <c r="L410">
        <f>Table1[[#This Row],[ScreenW]]*Table1[[#This Row],[ScreenH]]</f>
        <v>2073600</v>
      </c>
      <c r="M410" t="s">
        <v>27</v>
      </c>
      <c r="N410">
        <f>IF(Table1[[#This Row],[Touchscreen]]="No",0,1)</f>
        <v>0</v>
      </c>
      <c r="O410" t="s">
        <v>27</v>
      </c>
      <c r="P410" t="s">
        <v>27</v>
      </c>
      <c r="Q410" t="s">
        <v>29</v>
      </c>
      <c r="R410">
        <v>2</v>
      </c>
      <c r="S410" t="s">
        <v>60</v>
      </c>
      <c r="T410">
        <v>500</v>
      </c>
      <c r="U410">
        <v>0</v>
      </c>
      <c r="V410" t="s">
        <v>49</v>
      </c>
      <c r="W410" t="s">
        <v>27</v>
      </c>
      <c r="X410" t="s">
        <v>29</v>
      </c>
      <c r="Y410" t="s">
        <v>61</v>
      </c>
    </row>
    <row r="411" spans="1:25" x14ac:dyDescent="0.35">
      <c r="A411" t="str">
        <f>_xlfn.IFNA(VLOOKUP(laptop_lookup!A410,laptop_lookup!A:B,2,FALSE), "Not Found")</f>
        <v>Lenovo</v>
      </c>
      <c r="B411" t="s">
        <v>388</v>
      </c>
      <c r="C411" t="s">
        <v>37</v>
      </c>
      <c r="D411" s="3">
        <v>11.6</v>
      </c>
      <c r="E411">
        <v>2</v>
      </c>
      <c r="F411" t="s">
        <v>47</v>
      </c>
      <c r="G411">
        <v>1.1499999999999999</v>
      </c>
      <c r="H411">
        <v>304.45</v>
      </c>
      <c r="I411" t="s">
        <v>26</v>
      </c>
      <c r="J411">
        <v>1366</v>
      </c>
      <c r="K411">
        <v>768</v>
      </c>
      <c r="L411">
        <f>Table1[[#This Row],[ScreenW]]*Table1[[#This Row],[ScreenH]]</f>
        <v>1049088</v>
      </c>
      <c r="M411" t="s">
        <v>27</v>
      </c>
      <c r="N411">
        <f>IF(Table1[[#This Row],[Touchscreen]]="No",0,1)</f>
        <v>0</v>
      </c>
      <c r="O411" t="s">
        <v>27</v>
      </c>
      <c r="P411" t="s">
        <v>27</v>
      </c>
      <c r="Q411" t="s">
        <v>29</v>
      </c>
      <c r="R411">
        <v>1.1000000000000001</v>
      </c>
      <c r="S411" t="s">
        <v>104</v>
      </c>
      <c r="T411">
        <v>32</v>
      </c>
      <c r="U411">
        <v>0</v>
      </c>
      <c r="V411" t="s">
        <v>34</v>
      </c>
      <c r="W411" t="s">
        <v>27</v>
      </c>
      <c r="X411" t="s">
        <v>29</v>
      </c>
      <c r="Y411" t="s">
        <v>105</v>
      </c>
    </row>
    <row r="412" spans="1:25" x14ac:dyDescent="0.35">
      <c r="A412" t="str">
        <f>_xlfn.IFNA(VLOOKUP(laptop_lookup!A411,laptop_lookup!A:B,2,FALSE), "Not Found")</f>
        <v>Lenovo</v>
      </c>
      <c r="B412" t="s">
        <v>389</v>
      </c>
      <c r="C412" t="s">
        <v>253</v>
      </c>
      <c r="D412" s="3">
        <v>15.6</v>
      </c>
      <c r="E412">
        <v>8</v>
      </c>
      <c r="F412" t="s">
        <v>47</v>
      </c>
      <c r="G412">
        <v>2.67</v>
      </c>
      <c r="H412">
        <v>1925</v>
      </c>
      <c r="I412" t="s">
        <v>39</v>
      </c>
      <c r="J412">
        <v>1920</v>
      </c>
      <c r="K412">
        <v>1080</v>
      </c>
      <c r="L412">
        <f>Table1[[#This Row],[ScreenW]]*Table1[[#This Row],[ScreenH]]</f>
        <v>2073600</v>
      </c>
      <c r="M412" t="s">
        <v>27</v>
      </c>
      <c r="N412">
        <f>IF(Table1[[#This Row],[Touchscreen]]="No",0,1)</f>
        <v>0</v>
      </c>
      <c r="O412" t="s">
        <v>27</v>
      </c>
      <c r="P412" t="s">
        <v>27</v>
      </c>
      <c r="Q412" t="s">
        <v>29</v>
      </c>
      <c r="R412">
        <v>2.8</v>
      </c>
      <c r="S412" t="s">
        <v>113</v>
      </c>
      <c r="T412">
        <v>512</v>
      </c>
      <c r="U412">
        <v>0</v>
      </c>
      <c r="V412" t="s">
        <v>31</v>
      </c>
      <c r="W412" t="s">
        <v>27</v>
      </c>
      <c r="X412" t="s">
        <v>55</v>
      </c>
      <c r="Y412" t="s">
        <v>255</v>
      </c>
    </row>
    <row r="413" spans="1:25" x14ac:dyDescent="0.35">
      <c r="A413" t="str">
        <f>_xlfn.IFNA(VLOOKUP(laptop_lookup!A412,laptop_lookup!A:B,2,FALSE), "Not Found")</f>
        <v>Lenovo</v>
      </c>
      <c r="B413" t="s">
        <v>390</v>
      </c>
      <c r="C413" t="s">
        <v>24</v>
      </c>
      <c r="D413" s="3">
        <v>14</v>
      </c>
      <c r="E413">
        <v>8</v>
      </c>
      <c r="F413" t="s">
        <v>47</v>
      </c>
      <c r="G413">
        <v>1.7</v>
      </c>
      <c r="H413">
        <v>1943</v>
      </c>
      <c r="I413" t="s">
        <v>39</v>
      </c>
      <c r="J413">
        <v>2560</v>
      </c>
      <c r="K413">
        <v>1440</v>
      </c>
      <c r="L413">
        <f>Table1[[#This Row],[ScreenW]]*Table1[[#This Row],[ScreenH]]</f>
        <v>3686400</v>
      </c>
      <c r="M413" t="s">
        <v>27</v>
      </c>
      <c r="N413">
        <f>IF(Table1[[#This Row],[Touchscreen]]="No",0,1)</f>
        <v>0</v>
      </c>
      <c r="O413" t="s">
        <v>28</v>
      </c>
      <c r="P413" t="s">
        <v>27</v>
      </c>
      <c r="Q413" t="s">
        <v>29</v>
      </c>
      <c r="R413">
        <v>2.8</v>
      </c>
      <c r="S413" t="s">
        <v>113</v>
      </c>
      <c r="T413">
        <v>512</v>
      </c>
      <c r="U413">
        <v>0</v>
      </c>
      <c r="V413" t="s">
        <v>31</v>
      </c>
      <c r="W413" t="s">
        <v>27</v>
      </c>
      <c r="X413" t="s">
        <v>55</v>
      </c>
      <c r="Y413" t="s">
        <v>359</v>
      </c>
    </row>
    <row r="414" spans="1:25" x14ac:dyDescent="0.35">
      <c r="A414" t="str">
        <f>_xlfn.IFNA(VLOOKUP(laptop_lookup!A413,laptop_lookup!A:B,2,FALSE), "Not Found")</f>
        <v>Lenovo</v>
      </c>
      <c r="B414" t="s">
        <v>391</v>
      </c>
      <c r="C414" t="s">
        <v>37</v>
      </c>
      <c r="D414" s="3">
        <v>15.6</v>
      </c>
      <c r="E414">
        <v>4</v>
      </c>
      <c r="F414" t="s">
        <v>47</v>
      </c>
      <c r="G414">
        <v>2.1</v>
      </c>
      <c r="H414">
        <v>469</v>
      </c>
      <c r="I414" t="s">
        <v>39</v>
      </c>
      <c r="J414">
        <v>1920</v>
      </c>
      <c r="K414">
        <v>1080</v>
      </c>
      <c r="L414">
        <f>Table1[[#This Row],[ScreenW]]*Table1[[#This Row],[ScreenH]]</f>
        <v>2073600</v>
      </c>
      <c r="M414" t="s">
        <v>27</v>
      </c>
      <c r="N414">
        <f>IF(Table1[[#This Row],[Touchscreen]]="No",0,1)</f>
        <v>0</v>
      </c>
      <c r="O414" t="s">
        <v>27</v>
      </c>
      <c r="P414" t="s">
        <v>27</v>
      </c>
      <c r="Q414" t="s">
        <v>29</v>
      </c>
      <c r="R414">
        <v>2</v>
      </c>
      <c r="S414" t="s">
        <v>60</v>
      </c>
      <c r="T414">
        <v>1024</v>
      </c>
      <c r="U414">
        <v>0</v>
      </c>
      <c r="V414" t="s">
        <v>49</v>
      </c>
      <c r="W414" t="s">
        <v>27</v>
      </c>
      <c r="X414" t="s">
        <v>43</v>
      </c>
      <c r="Y414" t="s">
        <v>133</v>
      </c>
    </row>
    <row r="415" spans="1:25" x14ac:dyDescent="0.35">
      <c r="A415" t="str">
        <f>_xlfn.IFNA(VLOOKUP(laptop_lookup!A414,laptop_lookup!A:B,2,FALSE), "Not Found")</f>
        <v>Lenovo</v>
      </c>
      <c r="B415" t="s">
        <v>274</v>
      </c>
      <c r="C415" t="s">
        <v>86</v>
      </c>
      <c r="D415" s="3">
        <v>13.3</v>
      </c>
      <c r="E415">
        <v>8</v>
      </c>
      <c r="F415" t="s">
        <v>47</v>
      </c>
      <c r="G415">
        <v>1.6</v>
      </c>
      <c r="H415">
        <v>789.01</v>
      </c>
      <c r="I415" t="s">
        <v>39</v>
      </c>
      <c r="J415">
        <v>1920</v>
      </c>
      <c r="K415">
        <v>1080</v>
      </c>
      <c r="L415">
        <f>Table1[[#This Row],[ScreenW]]*Table1[[#This Row],[ScreenH]]</f>
        <v>2073600</v>
      </c>
      <c r="M415" t="s">
        <v>28</v>
      </c>
      <c r="N415">
        <f>IF(Table1[[#This Row],[Touchscreen]]="No",0,1)</f>
        <v>1</v>
      </c>
      <c r="O415" t="s">
        <v>28</v>
      </c>
      <c r="P415" t="s">
        <v>27</v>
      </c>
      <c r="Q415" t="s">
        <v>29</v>
      </c>
      <c r="R415">
        <v>2.5</v>
      </c>
      <c r="S415" t="s">
        <v>262</v>
      </c>
      <c r="T415">
        <v>256</v>
      </c>
      <c r="U415">
        <v>0</v>
      </c>
      <c r="V415" t="s">
        <v>31</v>
      </c>
      <c r="W415" t="s">
        <v>27</v>
      </c>
      <c r="X415" t="s">
        <v>29</v>
      </c>
      <c r="Y415" t="s">
        <v>61</v>
      </c>
    </row>
    <row r="416" spans="1:25" x14ac:dyDescent="0.35">
      <c r="A416" t="str">
        <f>_xlfn.IFNA(VLOOKUP(laptop_lookup!A415,laptop_lookup!A:B,2,FALSE), "Not Found")</f>
        <v>Lenovo</v>
      </c>
      <c r="B416" t="s">
        <v>222</v>
      </c>
      <c r="C416" t="s">
        <v>86</v>
      </c>
      <c r="D416" s="3">
        <v>13.3</v>
      </c>
      <c r="E416">
        <v>8</v>
      </c>
      <c r="F416" t="s">
        <v>47</v>
      </c>
      <c r="G416">
        <v>1.27</v>
      </c>
      <c r="H416">
        <v>928</v>
      </c>
      <c r="I416" t="s">
        <v>39</v>
      </c>
      <c r="J416">
        <v>1920</v>
      </c>
      <c r="K416">
        <v>1080</v>
      </c>
      <c r="L416">
        <f>Table1[[#This Row],[ScreenW]]*Table1[[#This Row],[ScreenH]]</f>
        <v>2073600</v>
      </c>
      <c r="M416" t="s">
        <v>28</v>
      </c>
      <c r="N416">
        <f>IF(Table1[[#This Row],[Touchscreen]]="No",0,1)</f>
        <v>1</v>
      </c>
      <c r="O416" t="s">
        <v>28</v>
      </c>
      <c r="P416" t="s">
        <v>27</v>
      </c>
      <c r="Q416" t="s">
        <v>29</v>
      </c>
      <c r="R416">
        <v>2.5</v>
      </c>
      <c r="S416" t="s">
        <v>40</v>
      </c>
      <c r="T416">
        <v>256</v>
      </c>
      <c r="U416">
        <v>0</v>
      </c>
      <c r="V416" t="s">
        <v>31</v>
      </c>
      <c r="W416" t="s">
        <v>27</v>
      </c>
      <c r="X416" t="s">
        <v>29</v>
      </c>
      <c r="Y416" t="s">
        <v>41</v>
      </c>
    </row>
    <row r="417" spans="1:25" x14ac:dyDescent="0.35">
      <c r="A417" t="str">
        <f>_xlfn.IFNA(VLOOKUP(laptop_lookup!A416,laptop_lookup!A:B,2,FALSE), "Not Found")</f>
        <v>Lenovo</v>
      </c>
      <c r="B417" t="s">
        <v>63</v>
      </c>
      <c r="C417" t="s">
        <v>37</v>
      </c>
      <c r="D417" s="3">
        <v>15.6</v>
      </c>
      <c r="E417">
        <v>4</v>
      </c>
      <c r="F417" t="s">
        <v>106</v>
      </c>
      <c r="G417">
        <v>2.2999999999999998</v>
      </c>
      <c r="H417">
        <v>598.9</v>
      </c>
      <c r="I417" t="s">
        <v>39</v>
      </c>
      <c r="J417">
        <v>1920</v>
      </c>
      <c r="K417">
        <v>1080</v>
      </c>
      <c r="L417">
        <f>Table1[[#This Row],[ScreenW]]*Table1[[#This Row],[ScreenH]]</f>
        <v>2073600</v>
      </c>
      <c r="M417" t="s">
        <v>27</v>
      </c>
      <c r="N417">
        <f>IF(Table1[[#This Row],[Touchscreen]]="No",0,1)</f>
        <v>0</v>
      </c>
      <c r="O417" t="s">
        <v>27</v>
      </c>
      <c r="P417" t="s">
        <v>27</v>
      </c>
      <c r="Q417" t="s">
        <v>29</v>
      </c>
      <c r="R417">
        <v>2.5</v>
      </c>
      <c r="S417" t="s">
        <v>40</v>
      </c>
      <c r="T417">
        <v>256</v>
      </c>
      <c r="U417">
        <v>0</v>
      </c>
      <c r="V417" t="s">
        <v>31</v>
      </c>
      <c r="W417" t="s">
        <v>27</v>
      </c>
      <c r="X417" t="s">
        <v>43</v>
      </c>
      <c r="Y417" t="s">
        <v>64</v>
      </c>
    </row>
    <row r="418" spans="1:25" x14ac:dyDescent="0.35">
      <c r="A418" t="str">
        <f>_xlfn.IFNA(VLOOKUP(laptop_lookup!A417,laptop_lookup!A:B,2,FALSE), "Not Found")</f>
        <v>Lenovo</v>
      </c>
      <c r="B418" t="s">
        <v>392</v>
      </c>
      <c r="C418" t="s">
        <v>37</v>
      </c>
      <c r="D418" s="3">
        <v>13.3</v>
      </c>
      <c r="E418">
        <v>4</v>
      </c>
      <c r="F418" t="s">
        <v>47</v>
      </c>
      <c r="G418">
        <v>1.65</v>
      </c>
      <c r="H418">
        <v>689</v>
      </c>
      <c r="I418" t="s">
        <v>26</v>
      </c>
      <c r="J418">
        <v>1366</v>
      </c>
      <c r="K418">
        <v>768</v>
      </c>
      <c r="L418">
        <f>Table1[[#This Row],[ScreenW]]*Table1[[#This Row],[ScreenH]]</f>
        <v>1049088</v>
      </c>
      <c r="M418" t="s">
        <v>27</v>
      </c>
      <c r="N418">
        <f>IF(Table1[[#This Row],[Touchscreen]]="No",0,1)</f>
        <v>0</v>
      </c>
      <c r="O418" t="s">
        <v>27</v>
      </c>
      <c r="P418" t="s">
        <v>27</v>
      </c>
      <c r="Q418" t="s">
        <v>29</v>
      </c>
      <c r="R418">
        <v>2</v>
      </c>
      <c r="S418" t="s">
        <v>60</v>
      </c>
      <c r="T418">
        <v>128</v>
      </c>
      <c r="U418">
        <v>0</v>
      </c>
      <c r="V418" t="s">
        <v>31</v>
      </c>
      <c r="W418" t="s">
        <v>27</v>
      </c>
      <c r="X418" t="s">
        <v>29</v>
      </c>
      <c r="Y418" t="s">
        <v>61</v>
      </c>
    </row>
    <row r="419" spans="1:25" x14ac:dyDescent="0.35">
      <c r="A419" t="str">
        <f>_xlfn.IFNA(VLOOKUP(laptop_lookup!A418,laptop_lookup!A:B,2,FALSE), "Not Found")</f>
        <v>Lenovo</v>
      </c>
      <c r="B419" t="s">
        <v>393</v>
      </c>
      <c r="C419" t="s">
        <v>24</v>
      </c>
      <c r="D419" s="3">
        <v>14</v>
      </c>
      <c r="E419">
        <v>8</v>
      </c>
      <c r="F419" t="s">
        <v>47</v>
      </c>
      <c r="G419">
        <v>1.43</v>
      </c>
      <c r="H419">
        <v>1500</v>
      </c>
      <c r="I419" t="s">
        <v>39</v>
      </c>
      <c r="J419">
        <v>1920</v>
      </c>
      <c r="K419">
        <v>1080</v>
      </c>
      <c r="L419">
        <f>Table1[[#This Row],[ScreenW]]*Table1[[#This Row],[ScreenH]]</f>
        <v>2073600</v>
      </c>
      <c r="M419" t="s">
        <v>27</v>
      </c>
      <c r="N419">
        <f>IF(Table1[[#This Row],[Touchscreen]]="No",0,1)</f>
        <v>0</v>
      </c>
      <c r="O419" t="s">
        <v>27</v>
      </c>
      <c r="P419" t="s">
        <v>27</v>
      </c>
      <c r="Q419" t="s">
        <v>29</v>
      </c>
      <c r="R419">
        <v>2.5</v>
      </c>
      <c r="S419" t="s">
        <v>262</v>
      </c>
      <c r="T419">
        <v>256</v>
      </c>
      <c r="U419">
        <v>0</v>
      </c>
      <c r="V419" t="s">
        <v>31</v>
      </c>
      <c r="W419" t="s">
        <v>27</v>
      </c>
      <c r="X419" t="s">
        <v>29</v>
      </c>
      <c r="Y419" t="s">
        <v>61</v>
      </c>
    </row>
    <row r="420" spans="1:25" x14ac:dyDescent="0.35">
      <c r="A420" t="str">
        <f>_xlfn.IFNA(VLOOKUP(laptop_lookup!A419,laptop_lookup!A:B,2,FALSE), "Not Found")</f>
        <v>Lenovo</v>
      </c>
      <c r="B420" t="s">
        <v>63</v>
      </c>
      <c r="C420" t="s">
        <v>37</v>
      </c>
      <c r="D420" s="3">
        <v>15.6</v>
      </c>
      <c r="E420">
        <v>8</v>
      </c>
      <c r="F420" t="s">
        <v>47</v>
      </c>
      <c r="G420">
        <v>2.14</v>
      </c>
      <c r="H420">
        <v>539.95000000000005</v>
      </c>
      <c r="I420" t="s">
        <v>26</v>
      </c>
      <c r="J420">
        <v>1366</v>
      </c>
      <c r="K420">
        <v>768</v>
      </c>
      <c r="L420">
        <f>Table1[[#This Row],[ScreenW]]*Table1[[#This Row],[ScreenH]]</f>
        <v>1049088</v>
      </c>
      <c r="M420" t="s">
        <v>27</v>
      </c>
      <c r="N420">
        <f>IF(Table1[[#This Row],[Touchscreen]]="No",0,1)</f>
        <v>0</v>
      </c>
      <c r="O420" t="s">
        <v>27</v>
      </c>
      <c r="P420" t="s">
        <v>27</v>
      </c>
      <c r="Q420" t="s">
        <v>29</v>
      </c>
      <c r="R420">
        <v>2.5</v>
      </c>
      <c r="S420" t="s">
        <v>40</v>
      </c>
      <c r="T420">
        <v>1024</v>
      </c>
      <c r="U420">
        <v>0</v>
      </c>
      <c r="V420" t="s">
        <v>49</v>
      </c>
      <c r="W420" t="s">
        <v>27</v>
      </c>
      <c r="X420" t="s">
        <v>29</v>
      </c>
      <c r="Y420" t="s">
        <v>41</v>
      </c>
    </row>
    <row r="421" spans="1:25" x14ac:dyDescent="0.35">
      <c r="A421" t="str">
        <f>_xlfn.IFNA(VLOOKUP(laptop_lookup!A420,laptop_lookup!A:B,2,FALSE), "Not Found")</f>
        <v>Lenovo</v>
      </c>
      <c r="B421" t="s">
        <v>200</v>
      </c>
      <c r="C421" t="s">
        <v>24</v>
      </c>
      <c r="D421" s="3">
        <v>14</v>
      </c>
      <c r="E421">
        <v>8</v>
      </c>
      <c r="F421" t="s">
        <v>47</v>
      </c>
      <c r="G421">
        <v>1.75</v>
      </c>
      <c r="H421">
        <v>1215.3800000000001</v>
      </c>
      <c r="I421" t="s">
        <v>39</v>
      </c>
      <c r="J421">
        <v>1920</v>
      </c>
      <c r="K421">
        <v>1080</v>
      </c>
      <c r="L421">
        <f>Table1[[#This Row],[ScreenW]]*Table1[[#This Row],[ScreenH]]</f>
        <v>2073600</v>
      </c>
      <c r="M421" t="s">
        <v>27</v>
      </c>
      <c r="N421">
        <f>IF(Table1[[#This Row],[Touchscreen]]="No",0,1)</f>
        <v>0</v>
      </c>
      <c r="O421" t="s">
        <v>28</v>
      </c>
      <c r="P421" t="s">
        <v>27</v>
      </c>
      <c r="Q421" t="s">
        <v>29</v>
      </c>
      <c r="R421">
        <v>1.8</v>
      </c>
      <c r="S421" t="s">
        <v>54</v>
      </c>
      <c r="T421">
        <v>256</v>
      </c>
      <c r="U421">
        <v>0</v>
      </c>
      <c r="V421" t="s">
        <v>31</v>
      </c>
      <c r="W421" t="s">
        <v>27</v>
      </c>
      <c r="X421" t="s">
        <v>43</v>
      </c>
      <c r="Y421" t="s">
        <v>201</v>
      </c>
    </row>
    <row r="422" spans="1:25" x14ac:dyDescent="0.35">
      <c r="A422" t="str">
        <f>_xlfn.IFNA(VLOOKUP(laptop_lookup!A421,laptop_lookup!A:B,2,FALSE), "Not Found")</f>
        <v>Lenovo</v>
      </c>
      <c r="B422" t="s">
        <v>292</v>
      </c>
      <c r="C422" t="s">
        <v>86</v>
      </c>
      <c r="D422" s="3">
        <v>15.6</v>
      </c>
      <c r="E422">
        <v>16</v>
      </c>
      <c r="F422" t="s">
        <v>47</v>
      </c>
      <c r="G422">
        <v>2</v>
      </c>
      <c r="H422">
        <v>1899</v>
      </c>
      <c r="I422" t="s">
        <v>207</v>
      </c>
      <c r="J422">
        <v>3840</v>
      </c>
      <c r="K422">
        <v>2160</v>
      </c>
      <c r="L422">
        <f>Table1[[#This Row],[ScreenW]]*Table1[[#This Row],[ScreenH]]</f>
        <v>8294400</v>
      </c>
      <c r="M422" t="s">
        <v>28</v>
      </c>
      <c r="N422">
        <f>IF(Table1[[#This Row],[Touchscreen]]="No",0,1)</f>
        <v>1</v>
      </c>
      <c r="O422" t="s">
        <v>28</v>
      </c>
      <c r="P422" t="s">
        <v>27</v>
      </c>
      <c r="Q422" t="s">
        <v>29</v>
      </c>
      <c r="R422">
        <v>2.8</v>
      </c>
      <c r="S422" t="s">
        <v>113</v>
      </c>
      <c r="T422">
        <v>512</v>
      </c>
      <c r="U422">
        <v>0</v>
      </c>
      <c r="V422" t="s">
        <v>31</v>
      </c>
      <c r="W422" t="s">
        <v>27</v>
      </c>
      <c r="X422" t="s">
        <v>55</v>
      </c>
      <c r="Y422" t="s">
        <v>81</v>
      </c>
    </row>
    <row r="423" spans="1:25" x14ac:dyDescent="0.35">
      <c r="A423" t="str">
        <f>_xlfn.IFNA(VLOOKUP(laptop_lookup!A422,laptop_lookup!A:B,2,FALSE), "Not Found")</f>
        <v>Lenovo</v>
      </c>
      <c r="B423" t="s">
        <v>394</v>
      </c>
      <c r="C423" t="s">
        <v>37</v>
      </c>
      <c r="D423" s="3">
        <v>12.3</v>
      </c>
      <c r="E423">
        <v>6</v>
      </c>
      <c r="F423" t="s">
        <v>47</v>
      </c>
      <c r="G423">
        <v>1.4</v>
      </c>
      <c r="H423">
        <v>449</v>
      </c>
      <c r="I423" t="s">
        <v>26</v>
      </c>
      <c r="J423">
        <v>2736</v>
      </c>
      <c r="K423">
        <v>1824</v>
      </c>
      <c r="L423">
        <f>Table1[[#This Row],[ScreenW]]*Table1[[#This Row],[ScreenH]]</f>
        <v>4990464</v>
      </c>
      <c r="M423" t="s">
        <v>27</v>
      </c>
      <c r="N423">
        <f>IF(Table1[[#This Row],[Touchscreen]]="No",0,1)</f>
        <v>0</v>
      </c>
      <c r="O423" t="s">
        <v>28</v>
      </c>
      <c r="P423" t="s">
        <v>28</v>
      </c>
      <c r="Q423" t="s">
        <v>29</v>
      </c>
      <c r="R423">
        <v>1.1000000000000001</v>
      </c>
      <c r="S423" t="s">
        <v>363</v>
      </c>
      <c r="T423">
        <v>64</v>
      </c>
      <c r="U423">
        <v>0</v>
      </c>
      <c r="V423" t="s">
        <v>34</v>
      </c>
      <c r="W423" t="s">
        <v>27</v>
      </c>
      <c r="X423" t="s">
        <v>29</v>
      </c>
      <c r="Y423" t="s">
        <v>105</v>
      </c>
    </row>
    <row r="424" spans="1:25" x14ac:dyDescent="0.35">
      <c r="A424" t="str">
        <f>_xlfn.IFNA(VLOOKUP(laptop_lookup!A423,laptop_lookup!A:B,2,FALSE), "Not Found")</f>
        <v>Lenovo</v>
      </c>
      <c r="B424" t="s">
        <v>395</v>
      </c>
      <c r="C424" t="s">
        <v>37</v>
      </c>
      <c r="D424" s="3">
        <v>15.6</v>
      </c>
      <c r="E424">
        <v>8</v>
      </c>
      <c r="F424" t="s">
        <v>47</v>
      </c>
      <c r="G424">
        <v>2.31</v>
      </c>
      <c r="H424">
        <v>1427</v>
      </c>
      <c r="I424" t="s">
        <v>39</v>
      </c>
      <c r="J424">
        <v>1920</v>
      </c>
      <c r="K424">
        <v>1080</v>
      </c>
      <c r="L424">
        <f>Table1[[#This Row],[ScreenW]]*Table1[[#This Row],[ScreenH]]</f>
        <v>2073600</v>
      </c>
      <c r="M424" t="s">
        <v>27</v>
      </c>
      <c r="N424">
        <f>IF(Table1[[#This Row],[Touchscreen]]="No",0,1)</f>
        <v>0</v>
      </c>
      <c r="O424" t="s">
        <v>27</v>
      </c>
      <c r="P424" t="s">
        <v>27</v>
      </c>
      <c r="Q424" t="s">
        <v>29</v>
      </c>
      <c r="R424">
        <v>2.9</v>
      </c>
      <c r="S424" t="s">
        <v>312</v>
      </c>
      <c r="T424">
        <v>256</v>
      </c>
      <c r="U424">
        <v>0</v>
      </c>
      <c r="V424" t="s">
        <v>31</v>
      </c>
      <c r="W424" t="s">
        <v>27</v>
      </c>
      <c r="X424" t="s">
        <v>29</v>
      </c>
      <c r="Y424" t="s">
        <v>303</v>
      </c>
    </row>
    <row r="425" spans="1:25" x14ac:dyDescent="0.35">
      <c r="A425" t="str">
        <f>_xlfn.IFNA(VLOOKUP(laptop_lookup!A424,laptop_lookup!A:B,2,FALSE), "Not Found")</f>
        <v>Lenovo</v>
      </c>
      <c r="B425" t="s">
        <v>396</v>
      </c>
      <c r="C425" t="s">
        <v>37</v>
      </c>
      <c r="D425" s="3">
        <v>15.6</v>
      </c>
      <c r="E425">
        <v>8</v>
      </c>
      <c r="F425" t="s">
        <v>106</v>
      </c>
      <c r="G425">
        <v>2.2999999999999998</v>
      </c>
      <c r="H425">
        <v>597</v>
      </c>
      <c r="I425" t="s">
        <v>39</v>
      </c>
      <c r="J425">
        <v>1920</v>
      </c>
      <c r="K425">
        <v>1080</v>
      </c>
      <c r="L425">
        <f>Table1[[#This Row],[ScreenW]]*Table1[[#This Row],[ScreenH]]</f>
        <v>2073600</v>
      </c>
      <c r="M425" t="s">
        <v>27</v>
      </c>
      <c r="N425">
        <f>IF(Table1[[#This Row],[Touchscreen]]="No",0,1)</f>
        <v>0</v>
      </c>
      <c r="O425" t="s">
        <v>27</v>
      </c>
      <c r="P425" t="s">
        <v>27</v>
      </c>
      <c r="Q425" t="s">
        <v>29</v>
      </c>
      <c r="R425">
        <v>2.4</v>
      </c>
      <c r="S425" t="s">
        <v>71</v>
      </c>
      <c r="T425">
        <v>1024</v>
      </c>
      <c r="U425">
        <v>0</v>
      </c>
      <c r="V425" t="s">
        <v>49</v>
      </c>
      <c r="W425" t="s">
        <v>27</v>
      </c>
      <c r="X425" t="s">
        <v>55</v>
      </c>
      <c r="Y425" t="s">
        <v>72</v>
      </c>
    </row>
    <row r="426" spans="1:25" x14ac:dyDescent="0.35">
      <c r="A426" t="str">
        <f>_xlfn.IFNA(VLOOKUP(laptop_lookup!A425,laptop_lookup!A:B,2,FALSE), "Not Found")</f>
        <v>Lenovo</v>
      </c>
      <c r="B426" t="s">
        <v>263</v>
      </c>
      <c r="C426" t="s">
        <v>79</v>
      </c>
      <c r="D426" s="3">
        <v>17.3</v>
      </c>
      <c r="E426">
        <v>16</v>
      </c>
      <c r="F426" t="s">
        <v>47</v>
      </c>
      <c r="G426">
        <v>4.42</v>
      </c>
      <c r="H426">
        <v>2799</v>
      </c>
      <c r="I426" t="s">
        <v>26</v>
      </c>
      <c r="J426">
        <v>2560</v>
      </c>
      <c r="K426">
        <v>1440</v>
      </c>
      <c r="L426">
        <f>Table1[[#This Row],[ScreenW]]*Table1[[#This Row],[ScreenH]]</f>
        <v>3686400</v>
      </c>
      <c r="M426" t="s">
        <v>27</v>
      </c>
      <c r="N426">
        <f>IF(Table1[[#This Row],[Touchscreen]]="No",0,1)</f>
        <v>0</v>
      </c>
      <c r="O426" t="s">
        <v>28</v>
      </c>
      <c r="P426" t="s">
        <v>27</v>
      </c>
      <c r="Q426" t="s">
        <v>29</v>
      </c>
      <c r="R426">
        <v>2.9</v>
      </c>
      <c r="S426" t="s">
        <v>246</v>
      </c>
      <c r="T426">
        <v>256</v>
      </c>
      <c r="U426">
        <v>1024</v>
      </c>
      <c r="V426" t="s">
        <v>31</v>
      </c>
      <c r="W426" t="s">
        <v>49</v>
      </c>
      <c r="X426" t="s">
        <v>55</v>
      </c>
      <c r="Y426" t="s">
        <v>137</v>
      </c>
    </row>
    <row r="427" spans="1:25" x14ac:dyDescent="0.35">
      <c r="A427" t="str">
        <f>_xlfn.IFNA(VLOOKUP(laptop_lookup!A426,laptop_lookup!A:B,2,FALSE), "Not Found")</f>
        <v>Lenovo</v>
      </c>
      <c r="B427" t="s">
        <v>112</v>
      </c>
      <c r="C427" t="s">
        <v>79</v>
      </c>
      <c r="D427" s="3">
        <v>15.6</v>
      </c>
      <c r="E427">
        <v>8</v>
      </c>
      <c r="F427" t="s">
        <v>47</v>
      </c>
      <c r="G427">
        <v>2.62</v>
      </c>
      <c r="H427">
        <v>1159</v>
      </c>
      <c r="I427" t="s">
        <v>39</v>
      </c>
      <c r="J427">
        <v>1920</v>
      </c>
      <c r="K427">
        <v>1080</v>
      </c>
      <c r="L427">
        <f>Table1[[#This Row],[ScreenW]]*Table1[[#This Row],[ScreenH]]</f>
        <v>2073600</v>
      </c>
      <c r="M427" t="s">
        <v>27</v>
      </c>
      <c r="N427">
        <f>IF(Table1[[#This Row],[Touchscreen]]="No",0,1)</f>
        <v>0</v>
      </c>
      <c r="O427" t="s">
        <v>28</v>
      </c>
      <c r="P427" t="s">
        <v>27</v>
      </c>
      <c r="Q427" t="s">
        <v>29</v>
      </c>
      <c r="R427">
        <v>2.8</v>
      </c>
      <c r="S427" t="s">
        <v>113</v>
      </c>
      <c r="T427">
        <v>128</v>
      </c>
      <c r="U427">
        <v>1024</v>
      </c>
      <c r="V427" t="s">
        <v>31</v>
      </c>
      <c r="W427" t="s">
        <v>49</v>
      </c>
      <c r="X427" t="s">
        <v>55</v>
      </c>
      <c r="Y427" t="s">
        <v>143</v>
      </c>
    </row>
    <row r="428" spans="1:25" x14ac:dyDescent="0.35">
      <c r="A428" t="str">
        <f>_xlfn.IFNA(VLOOKUP(laptop_lookup!A427,laptop_lookup!A:B,2,FALSE), "Not Found")</f>
        <v>Lenovo</v>
      </c>
      <c r="B428" t="s">
        <v>89</v>
      </c>
      <c r="C428" t="s">
        <v>37</v>
      </c>
      <c r="D428" s="3">
        <v>15.6</v>
      </c>
      <c r="E428">
        <v>8</v>
      </c>
      <c r="F428" t="s">
        <v>47</v>
      </c>
      <c r="G428">
        <v>2.02</v>
      </c>
      <c r="H428">
        <v>1142.4000000000001</v>
      </c>
      <c r="I428" t="s">
        <v>39</v>
      </c>
      <c r="J428">
        <v>1920</v>
      </c>
      <c r="K428">
        <v>1080</v>
      </c>
      <c r="L428">
        <f>Table1[[#This Row],[ScreenW]]*Table1[[#This Row],[ScreenH]]</f>
        <v>2073600</v>
      </c>
      <c r="M428" t="s">
        <v>27</v>
      </c>
      <c r="N428">
        <f>IF(Table1[[#This Row],[Touchscreen]]="No",0,1)</f>
        <v>0</v>
      </c>
      <c r="O428" t="s">
        <v>27</v>
      </c>
      <c r="P428" t="s">
        <v>27</v>
      </c>
      <c r="Q428" t="s">
        <v>29</v>
      </c>
      <c r="R428">
        <v>1.8</v>
      </c>
      <c r="S428" t="s">
        <v>54</v>
      </c>
      <c r="T428">
        <v>256</v>
      </c>
      <c r="U428">
        <v>2048</v>
      </c>
      <c r="V428" t="s">
        <v>31</v>
      </c>
      <c r="W428" t="s">
        <v>49</v>
      </c>
      <c r="X428" t="s">
        <v>43</v>
      </c>
      <c r="Y428" t="s">
        <v>90</v>
      </c>
    </row>
    <row r="429" spans="1:25" x14ac:dyDescent="0.35">
      <c r="A429" t="str">
        <f>_xlfn.IFNA(VLOOKUP(laptop_lookup!A428,laptop_lookup!A:B,2,FALSE), "Not Found")</f>
        <v>Lenovo</v>
      </c>
      <c r="B429" t="s">
        <v>397</v>
      </c>
      <c r="C429" t="s">
        <v>24</v>
      </c>
      <c r="D429" s="3">
        <v>14</v>
      </c>
      <c r="E429">
        <v>8</v>
      </c>
      <c r="F429" t="s">
        <v>106</v>
      </c>
      <c r="G429">
        <v>1.6</v>
      </c>
      <c r="H429">
        <v>1099</v>
      </c>
      <c r="I429" t="s">
        <v>39</v>
      </c>
      <c r="J429">
        <v>1920</v>
      </c>
      <c r="K429">
        <v>1080</v>
      </c>
      <c r="L429">
        <f>Table1[[#This Row],[ScreenW]]*Table1[[#This Row],[ScreenH]]</f>
        <v>2073600</v>
      </c>
      <c r="M429" t="s">
        <v>27</v>
      </c>
      <c r="N429">
        <f>IF(Table1[[#This Row],[Touchscreen]]="No",0,1)</f>
        <v>0</v>
      </c>
      <c r="O429" t="s">
        <v>27</v>
      </c>
      <c r="P429" t="s">
        <v>27</v>
      </c>
      <c r="Q429" t="s">
        <v>29</v>
      </c>
      <c r="R429">
        <v>2.8</v>
      </c>
      <c r="S429" t="s">
        <v>323</v>
      </c>
      <c r="T429">
        <v>256</v>
      </c>
      <c r="U429">
        <v>0</v>
      </c>
      <c r="V429" t="s">
        <v>31</v>
      </c>
      <c r="W429" t="s">
        <v>27</v>
      </c>
      <c r="X429" t="s">
        <v>29</v>
      </c>
      <c r="Y429" t="s">
        <v>41</v>
      </c>
    </row>
    <row r="430" spans="1:25" x14ac:dyDescent="0.35">
      <c r="A430" t="str">
        <f>_xlfn.IFNA(VLOOKUP(laptop_lookup!A429,laptop_lookup!A:B,2,FALSE), "Not Found")</f>
        <v>Lenovo</v>
      </c>
      <c r="B430" t="s">
        <v>398</v>
      </c>
      <c r="C430" t="s">
        <v>79</v>
      </c>
      <c r="D430" s="3">
        <v>17.3</v>
      </c>
      <c r="E430">
        <v>12</v>
      </c>
      <c r="F430" t="s">
        <v>47</v>
      </c>
      <c r="G430">
        <v>3.35</v>
      </c>
      <c r="H430">
        <v>1999</v>
      </c>
      <c r="I430" t="s">
        <v>39</v>
      </c>
      <c r="J430">
        <v>1920</v>
      </c>
      <c r="K430">
        <v>1080</v>
      </c>
      <c r="L430">
        <f>Table1[[#This Row],[ScreenW]]*Table1[[#This Row],[ScreenH]]</f>
        <v>2073600</v>
      </c>
      <c r="M430" t="s">
        <v>27</v>
      </c>
      <c r="N430">
        <f>IF(Table1[[#This Row],[Touchscreen]]="No",0,1)</f>
        <v>0</v>
      </c>
      <c r="O430" t="s">
        <v>27</v>
      </c>
      <c r="P430" t="s">
        <v>27</v>
      </c>
      <c r="Q430" t="s">
        <v>29</v>
      </c>
      <c r="R430">
        <v>2.8</v>
      </c>
      <c r="S430" t="s">
        <v>113</v>
      </c>
      <c r="T430">
        <v>256</v>
      </c>
      <c r="U430">
        <v>1024</v>
      </c>
      <c r="V430" t="s">
        <v>31</v>
      </c>
      <c r="W430" t="s">
        <v>49</v>
      </c>
      <c r="X430" t="s">
        <v>55</v>
      </c>
      <c r="Y430" t="s">
        <v>137</v>
      </c>
    </row>
    <row r="431" spans="1:25" x14ac:dyDescent="0.35">
      <c r="A431" t="str">
        <f>_xlfn.IFNA(VLOOKUP(laptop_lookup!A430,laptop_lookup!A:B,2,FALSE), "Not Found")</f>
        <v>Lenovo</v>
      </c>
      <c r="B431" t="s">
        <v>399</v>
      </c>
      <c r="C431" t="s">
        <v>86</v>
      </c>
      <c r="D431" s="3">
        <v>11.6</v>
      </c>
      <c r="E431">
        <v>4</v>
      </c>
      <c r="F431" t="s">
        <v>47</v>
      </c>
      <c r="G431">
        <v>1.1599999999999999</v>
      </c>
      <c r="H431">
        <v>299</v>
      </c>
      <c r="I431" t="s">
        <v>39</v>
      </c>
      <c r="J431">
        <v>1920</v>
      </c>
      <c r="K431">
        <v>1080</v>
      </c>
      <c r="L431">
        <f>Table1[[#This Row],[ScreenW]]*Table1[[#This Row],[ScreenH]]</f>
        <v>2073600</v>
      </c>
      <c r="M431" t="s">
        <v>28</v>
      </c>
      <c r="N431">
        <f>IF(Table1[[#This Row],[Touchscreen]]="No",0,1)</f>
        <v>1</v>
      </c>
      <c r="O431" t="s">
        <v>28</v>
      </c>
      <c r="P431" t="s">
        <v>27</v>
      </c>
      <c r="Q431" t="s">
        <v>29</v>
      </c>
      <c r="R431">
        <v>1.1000000000000001</v>
      </c>
      <c r="S431" t="s">
        <v>104</v>
      </c>
      <c r="T431">
        <v>32</v>
      </c>
      <c r="U431">
        <v>0</v>
      </c>
      <c r="V431" t="s">
        <v>31</v>
      </c>
      <c r="W431" t="s">
        <v>27</v>
      </c>
      <c r="X431" t="s">
        <v>29</v>
      </c>
      <c r="Y431" t="s">
        <v>105</v>
      </c>
    </row>
    <row r="432" spans="1:25" x14ac:dyDescent="0.35">
      <c r="A432" t="str">
        <f>_xlfn.IFNA(VLOOKUP(laptop_lookup!A431,laptop_lookup!A:B,2,FALSE), "Not Found")</f>
        <v>Lenovo</v>
      </c>
      <c r="B432" t="s">
        <v>400</v>
      </c>
      <c r="C432" t="s">
        <v>75</v>
      </c>
      <c r="D432" s="3">
        <v>11.6</v>
      </c>
      <c r="E432">
        <v>4</v>
      </c>
      <c r="F432" t="s">
        <v>305</v>
      </c>
      <c r="G432">
        <v>1.1499999999999999</v>
      </c>
      <c r="H432">
        <v>269</v>
      </c>
      <c r="I432" t="s">
        <v>26</v>
      </c>
      <c r="J432">
        <v>1366</v>
      </c>
      <c r="K432">
        <v>768</v>
      </c>
      <c r="L432">
        <f>Table1[[#This Row],[ScreenW]]*Table1[[#This Row],[ScreenH]]</f>
        <v>1049088</v>
      </c>
      <c r="M432" t="s">
        <v>27</v>
      </c>
      <c r="N432">
        <f>IF(Table1[[#This Row],[Touchscreen]]="No",0,1)</f>
        <v>0</v>
      </c>
      <c r="O432" t="s">
        <v>27</v>
      </c>
      <c r="P432" t="s">
        <v>27</v>
      </c>
      <c r="Q432" t="s">
        <v>29</v>
      </c>
      <c r="R432">
        <v>1.6</v>
      </c>
      <c r="S432" t="s">
        <v>145</v>
      </c>
      <c r="T432">
        <v>16</v>
      </c>
      <c r="U432">
        <v>0</v>
      </c>
      <c r="V432" t="s">
        <v>34</v>
      </c>
      <c r="W432" t="s">
        <v>27</v>
      </c>
      <c r="X432" t="s">
        <v>29</v>
      </c>
      <c r="Y432" t="s">
        <v>77</v>
      </c>
    </row>
    <row r="433" spans="1:25" x14ac:dyDescent="0.35">
      <c r="A433" t="str">
        <f>_xlfn.IFNA(VLOOKUP(laptop_lookup!A432,laptop_lookup!A:B,2,FALSE), "Not Found")</f>
        <v>Lenovo</v>
      </c>
      <c r="B433" t="s">
        <v>401</v>
      </c>
      <c r="C433" t="s">
        <v>37</v>
      </c>
      <c r="D433" s="3">
        <v>13.3</v>
      </c>
      <c r="E433">
        <v>8</v>
      </c>
      <c r="F433" t="s">
        <v>47</v>
      </c>
      <c r="G433">
        <v>1.4</v>
      </c>
      <c r="H433">
        <v>1010</v>
      </c>
      <c r="I433" t="s">
        <v>39</v>
      </c>
      <c r="J433">
        <v>1920</v>
      </c>
      <c r="K433">
        <v>1080</v>
      </c>
      <c r="L433">
        <f>Table1[[#This Row],[ScreenW]]*Table1[[#This Row],[ScreenH]]</f>
        <v>2073600</v>
      </c>
      <c r="M433" t="s">
        <v>27</v>
      </c>
      <c r="N433">
        <f>IF(Table1[[#This Row],[Touchscreen]]="No",0,1)</f>
        <v>0</v>
      </c>
      <c r="O433" t="s">
        <v>28</v>
      </c>
      <c r="P433" t="s">
        <v>27</v>
      </c>
      <c r="Q433" t="s">
        <v>29</v>
      </c>
      <c r="R433">
        <v>2.7</v>
      </c>
      <c r="S433" t="s">
        <v>68</v>
      </c>
      <c r="T433">
        <v>256</v>
      </c>
      <c r="U433">
        <v>0</v>
      </c>
      <c r="V433" t="s">
        <v>31</v>
      </c>
      <c r="W433" t="s">
        <v>27</v>
      </c>
      <c r="X433" t="s">
        <v>29</v>
      </c>
      <c r="Y433" t="s">
        <v>41</v>
      </c>
    </row>
    <row r="434" spans="1:25" x14ac:dyDescent="0.35">
      <c r="A434" t="str">
        <f>_xlfn.IFNA(VLOOKUP(laptop_lookup!A433,laptop_lookup!A:B,2,FALSE), "Not Found")</f>
        <v>Lenovo</v>
      </c>
      <c r="B434" t="s">
        <v>402</v>
      </c>
      <c r="C434" t="s">
        <v>37</v>
      </c>
      <c r="D434" s="3">
        <v>14</v>
      </c>
      <c r="E434">
        <v>4</v>
      </c>
      <c r="F434" t="s">
        <v>47</v>
      </c>
      <c r="G434">
        <v>1.7</v>
      </c>
      <c r="H434">
        <v>599</v>
      </c>
      <c r="I434" t="s">
        <v>39</v>
      </c>
      <c r="J434">
        <v>1920</v>
      </c>
      <c r="K434">
        <v>1080</v>
      </c>
      <c r="L434">
        <f>Table1[[#This Row],[ScreenW]]*Table1[[#This Row],[ScreenH]]</f>
        <v>2073600</v>
      </c>
      <c r="M434" t="s">
        <v>27</v>
      </c>
      <c r="N434">
        <f>IF(Table1[[#This Row],[Touchscreen]]="No",0,1)</f>
        <v>0</v>
      </c>
      <c r="O434" t="s">
        <v>28</v>
      </c>
      <c r="P434" t="s">
        <v>27</v>
      </c>
      <c r="Q434" t="s">
        <v>29</v>
      </c>
      <c r="R434">
        <v>2.7</v>
      </c>
      <c r="S434" t="s">
        <v>107</v>
      </c>
      <c r="T434">
        <v>128</v>
      </c>
      <c r="U434">
        <v>0</v>
      </c>
      <c r="V434" t="s">
        <v>31</v>
      </c>
      <c r="W434" t="s">
        <v>27</v>
      </c>
      <c r="X434" t="s">
        <v>29</v>
      </c>
      <c r="Y434" t="s">
        <v>41</v>
      </c>
    </row>
    <row r="435" spans="1:25" x14ac:dyDescent="0.35">
      <c r="A435" t="str">
        <f>_xlfn.IFNA(VLOOKUP(laptop_lookup!A434,laptop_lookup!A:B,2,FALSE), "Not Found")</f>
        <v>Lenovo</v>
      </c>
      <c r="B435" t="s">
        <v>302</v>
      </c>
      <c r="C435" t="s">
        <v>253</v>
      </c>
      <c r="D435" s="3">
        <v>15.6</v>
      </c>
      <c r="E435">
        <v>16</v>
      </c>
      <c r="F435" t="s">
        <v>47</v>
      </c>
      <c r="G435">
        <v>2.2999999999999998</v>
      </c>
      <c r="H435">
        <v>2445</v>
      </c>
      <c r="I435" t="s">
        <v>207</v>
      </c>
      <c r="J435">
        <v>3840</v>
      </c>
      <c r="K435">
        <v>2160</v>
      </c>
      <c r="L435">
        <f>Table1[[#This Row],[ScreenW]]*Table1[[#This Row],[ScreenH]]</f>
        <v>8294400</v>
      </c>
      <c r="M435" t="s">
        <v>27</v>
      </c>
      <c r="N435">
        <f>IF(Table1[[#This Row],[Touchscreen]]="No",0,1)</f>
        <v>0</v>
      </c>
      <c r="O435" t="s">
        <v>28</v>
      </c>
      <c r="P435" t="s">
        <v>27</v>
      </c>
      <c r="Q435" t="s">
        <v>29</v>
      </c>
      <c r="R435">
        <v>2.8</v>
      </c>
      <c r="S435" t="s">
        <v>323</v>
      </c>
      <c r="T435">
        <v>512</v>
      </c>
      <c r="U435">
        <v>0</v>
      </c>
      <c r="V435" t="s">
        <v>31</v>
      </c>
      <c r="W435" t="s">
        <v>27</v>
      </c>
      <c r="X435" t="s">
        <v>55</v>
      </c>
      <c r="Y435" t="s">
        <v>72</v>
      </c>
    </row>
    <row r="436" spans="1:25" x14ac:dyDescent="0.35">
      <c r="A436" t="str">
        <f>_xlfn.IFNA(VLOOKUP(laptop_lookup!A435,laptop_lookup!A:B,2,FALSE), "Not Found")</f>
        <v>Lenovo</v>
      </c>
      <c r="B436" t="s">
        <v>403</v>
      </c>
      <c r="C436" t="s">
        <v>37</v>
      </c>
      <c r="D436" s="3">
        <v>15.6</v>
      </c>
      <c r="E436">
        <v>16</v>
      </c>
      <c r="F436" t="s">
        <v>47</v>
      </c>
      <c r="G436">
        <v>2.5</v>
      </c>
      <c r="H436">
        <v>2449</v>
      </c>
      <c r="I436" t="s">
        <v>39</v>
      </c>
      <c r="J436">
        <v>1920</v>
      </c>
      <c r="K436">
        <v>1080</v>
      </c>
      <c r="L436">
        <f>Table1[[#This Row],[ScreenW]]*Table1[[#This Row],[ScreenH]]</f>
        <v>2073600</v>
      </c>
      <c r="M436" t="s">
        <v>27</v>
      </c>
      <c r="N436">
        <f>IF(Table1[[#This Row],[Touchscreen]]="No",0,1)</f>
        <v>0</v>
      </c>
      <c r="O436" t="s">
        <v>27</v>
      </c>
      <c r="P436" t="s">
        <v>27</v>
      </c>
      <c r="Q436" t="s">
        <v>29</v>
      </c>
      <c r="R436">
        <v>2.9</v>
      </c>
      <c r="S436" t="s">
        <v>312</v>
      </c>
      <c r="T436">
        <v>512</v>
      </c>
      <c r="U436">
        <v>0</v>
      </c>
      <c r="V436" t="s">
        <v>31</v>
      </c>
      <c r="W436" t="s">
        <v>27</v>
      </c>
      <c r="X436" t="s">
        <v>55</v>
      </c>
      <c r="Y436" t="s">
        <v>404</v>
      </c>
    </row>
    <row r="437" spans="1:25" x14ac:dyDescent="0.35">
      <c r="A437" t="str">
        <f>_xlfn.IFNA(VLOOKUP(laptop_lookup!A436,laptop_lookup!A:B,2,FALSE), "Not Found")</f>
        <v>Lenovo</v>
      </c>
      <c r="B437" t="s">
        <v>121</v>
      </c>
      <c r="C437" t="s">
        <v>79</v>
      </c>
      <c r="D437" s="3">
        <v>17.3</v>
      </c>
      <c r="E437">
        <v>8</v>
      </c>
      <c r="F437" t="s">
        <v>47</v>
      </c>
      <c r="G437">
        <v>3.2</v>
      </c>
      <c r="H437">
        <v>1695</v>
      </c>
      <c r="I437" t="s">
        <v>39</v>
      </c>
      <c r="J437">
        <v>1920</v>
      </c>
      <c r="K437">
        <v>1080</v>
      </c>
      <c r="L437">
        <f>Table1[[#This Row],[ScreenW]]*Table1[[#This Row],[ScreenH]]</f>
        <v>2073600</v>
      </c>
      <c r="M437" t="s">
        <v>27</v>
      </c>
      <c r="N437">
        <f>IF(Table1[[#This Row],[Touchscreen]]="No",0,1)</f>
        <v>0</v>
      </c>
      <c r="O437" t="s">
        <v>27</v>
      </c>
      <c r="P437" t="s">
        <v>27</v>
      </c>
      <c r="Q437" t="s">
        <v>43</v>
      </c>
      <c r="R437">
        <v>3.2</v>
      </c>
      <c r="S437" t="s">
        <v>405</v>
      </c>
      <c r="T437">
        <v>256</v>
      </c>
      <c r="U437">
        <v>1024</v>
      </c>
      <c r="V437" t="s">
        <v>31</v>
      </c>
      <c r="W437" t="s">
        <v>49</v>
      </c>
      <c r="X437" t="s">
        <v>43</v>
      </c>
      <c r="Y437" t="s">
        <v>123</v>
      </c>
    </row>
    <row r="438" spans="1:25" x14ac:dyDescent="0.35">
      <c r="A438" t="str">
        <f>_xlfn.IFNA(VLOOKUP(laptop_lookup!A437,laptop_lookup!A:B,2,FALSE), "Not Found")</f>
        <v>Lenovo</v>
      </c>
      <c r="B438" t="s">
        <v>406</v>
      </c>
      <c r="C438" t="s">
        <v>37</v>
      </c>
      <c r="D438" s="3">
        <v>15.6</v>
      </c>
      <c r="E438">
        <v>4</v>
      </c>
      <c r="F438" t="s">
        <v>47</v>
      </c>
      <c r="G438">
        <v>2.1</v>
      </c>
      <c r="H438">
        <v>347</v>
      </c>
      <c r="I438" t="s">
        <v>26</v>
      </c>
      <c r="J438">
        <v>1366</v>
      </c>
      <c r="K438">
        <v>768</v>
      </c>
      <c r="L438">
        <f>Table1[[#This Row],[ScreenW]]*Table1[[#This Row],[ScreenH]]</f>
        <v>1049088</v>
      </c>
      <c r="M438" t="s">
        <v>27</v>
      </c>
      <c r="N438">
        <f>IF(Table1[[#This Row],[Touchscreen]]="No",0,1)</f>
        <v>0</v>
      </c>
      <c r="O438" t="s">
        <v>27</v>
      </c>
      <c r="P438" t="s">
        <v>27</v>
      </c>
      <c r="Q438" t="s">
        <v>29</v>
      </c>
      <c r="R438">
        <v>1.6</v>
      </c>
      <c r="S438" t="s">
        <v>145</v>
      </c>
      <c r="T438">
        <v>500</v>
      </c>
      <c r="U438">
        <v>0</v>
      </c>
      <c r="V438" t="s">
        <v>49</v>
      </c>
      <c r="W438" t="s">
        <v>27</v>
      </c>
      <c r="X438" t="s">
        <v>29</v>
      </c>
      <c r="Y438" t="s">
        <v>77</v>
      </c>
    </row>
    <row r="439" spans="1:25" x14ac:dyDescent="0.35">
      <c r="A439" t="str">
        <f>_xlfn.IFNA(VLOOKUP(laptop_lookup!A438,laptop_lookup!A:B,2,FALSE), "Not Found")</f>
        <v>Lenovo</v>
      </c>
      <c r="B439" t="s">
        <v>407</v>
      </c>
      <c r="C439" t="s">
        <v>24</v>
      </c>
      <c r="D439" s="3">
        <v>12.3</v>
      </c>
      <c r="E439">
        <v>16</v>
      </c>
      <c r="F439" t="s">
        <v>305</v>
      </c>
      <c r="G439">
        <v>1.1000000000000001</v>
      </c>
      <c r="H439">
        <v>2199</v>
      </c>
      <c r="I439" t="s">
        <v>26</v>
      </c>
      <c r="J439">
        <v>2400</v>
      </c>
      <c r="K439">
        <v>1600</v>
      </c>
      <c r="L439">
        <f>Table1[[#This Row],[ScreenW]]*Table1[[#This Row],[ScreenH]]</f>
        <v>3840000</v>
      </c>
      <c r="M439" t="s">
        <v>28</v>
      </c>
      <c r="N439">
        <f>IF(Table1[[#This Row],[Touchscreen]]="No",0,1)</f>
        <v>1</v>
      </c>
      <c r="O439" t="s">
        <v>27</v>
      </c>
      <c r="P439" t="s">
        <v>27</v>
      </c>
      <c r="Q439" t="s">
        <v>29</v>
      </c>
      <c r="R439">
        <v>1.3</v>
      </c>
      <c r="S439" t="s">
        <v>408</v>
      </c>
      <c r="T439">
        <v>512</v>
      </c>
      <c r="U439">
        <v>0</v>
      </c>
      <c r="V439" t="s">
        <v>31</v>
      </c>
      <c r="W439" t="s">
        <v>27</v>
      </c>
      <c r="X439" t="s">
        <v>29</v>
      </c>
      <c r="Y439" t="s">
        <v>67</v>
      </c>
    </row>
    <row r="440" spans="1:25" x14ac:dyDescent="0.35">
      <c r="A440" t="str">
        <f>_xlfn.IFNA(VLOOKUP(laptop_lookup!A439,laptop_lookup!A:B,2,FALSE), "Not Found")</f>
        <v>Lenovo</v>
      </c>
      <c r="B440" t="s">
        <v>409</v>
      </c>
      <c r="C440" t="s">
        <v>24</v>
      </c>
      <c r="D440" s="3">
        <v>14</v>
      </c>
      <c r="E440">
        <v>24</v>
      </c>
      <c r="F440" t="s">
        <v>47</v>
      </c>
      <c r="G440">
        <v>1.32</v>
      </c>
      <c r="H440">
        <v>2382</v>
      </c>
      <c r="I440" t="s">
        <v>26</v>
      </c>
      <c r="J440">
        <v>2560</v>
      </c>
      <c r="K440">
        <v>1440</v>
      </c>
      <c r="L440">
        <f>Table1[[#This Row],[ScreenW]]*Table1[[#This Row],[ScreenH]]</f>
        <v>3686400</v>
      </c>
      <c r="M440" t="s">
        <v>27</v>
      </c>
      <c r="N440">
        <f>IF(Table1[[#This Row],[Touchscreen]]="No",0,1)</f>
        <v>0</v>
      </c>
      <c r="O440" t="s">
        <v>27</v>
      </c>
      <c r="P440" t="s">
        <v>27</v>
      </c>
      <c r="Q440" t="s">
        <v>29</v>
      </c>
      <c r="R440">
        <v>2.7</v>
      </c>
      <c r="S440" t="s">
        <v>68</v>
      </c>
      <c r="T440">
        <v>512</v>
      </c>
      <c r="U440">
        <v>0</v>
      </c>
      <c r="V440" t="s">
        <v>31</v>
      </c>
      <c r="W440" t="s">
        <v>27</v>
      </c>
      <c r="X440" t="s">
        <v>29</v>
      </c>
      <c r="Y440" t="s">
        <v>41</v>
      </c>
    </row>
    <row r="441" spans="1:25" x14ac:dyDescent="0.35">
      <c r="A441" t="str">
        <f>_xlfn.IFNA(VLOOKUP(laptop_lookup!A440,laptop_lookup!A:B,2,FALSE), "Not Found")</f>
        <v>Lenovo</v>
      </c>
      <c r="B441" t="s">
        <v>135</v>
      </c>
      <c r="C441" t="s">
        <v>37</v>
      </c>
      <c r="D441" s="3">
        <v>15.6</v>
      </c>
      <c r="E441">
        <v>4</v>
      </c>
      <c r="F441" t="s">
        <v>106</v>
      </c>
      <c r="G441">
        <v>2</v>
      </c>
      <c r="H441">
        <v>559</v>
      </c>
      <c r="I441" t="s">
        <v>39</v>
      </c>
      <c r="J441">
        <v>1920</v>
      </c>
      <c r="K441">
        <v>1080</v>
      </c>
      <c r="L441">
        <f>Table1[[#This Row],[ScreenW]]*Table1[[#This Row],[ScreenH]]</f>
        <v>2073600</v>
      </c>
      <c r="M441" t="s">
        <v>27</v>
      </c>
      <c r="N441">
        <f>IF(Table1[[#This Row],[Touchscreen]]="No",0,1)</f>
        <v>0</v>
      </c>
      <c r="O441" t="s">
        <v>27</v>
      </c>
      <c r="P441" t="s">
        <v>27</v>
      </c>
      <c r="Q441" t="s">
        <v>29</v>
      </c>
      <c r="R441">
        <v>2.5</v>
      </c>
      <c r="S441" t="s">
        <v>40</v>
      </c>
      <c r="T441">
        <v>256</v>
      </c>
      <c r="U441">
        <v>0</v>
      </c>
      <c r="V441" t="s">
        <v>31</v>
      </c>
      <c r="W441" t="s">
        <v>27</v>
      </c>
      <c r="X441" t="s">
        <v>29</v>
      </c>
      <c r="Y441" t="s">
        <v>41</v>
      </c>
    </row>
    <row r="442" spans="1:25" x14ac:dyDescent="0.35">
      <c r="A442" t="str">
        <f>_xlfn.IFNA(VLOOKUP(laptop_lookup!A441,laptop_lookup!A:B,2,FALSE), "Not Found")</f>
        <v>Lenovo</v>
      </c>
      <c r="B442" t="s">
        <v>158</v>
      </c>
      <c r="C442" t="s">
        <v>37</v>
      </c>
      <c r="D442" s="3">
        <v>17.3</v>
      </c>
      <c r="E442">
        <v>8</v>
      </c>
      <c r="F442" t="s">
        <v>47</v>
      </c>
      <c r="G442">
        <v>2.8</v>
      </c>
      <c r="H442">
        <v>519</v>
      </c>
      <c r="I442" t="s">
        <v>26</v>
      </c>
      <c r="J442">
        <v>1600</v>
      </c>
      <c r="K442">
        <v>900</v>
      </c>
      <c r="L442">
        <f>Table1[[#This Row],[ScreenW]]*Table1[[#This Row],[ScreenH]]</f>
        <v>1440000</v>
      </c>
      <c r="M442" t="s">
        <v>27</v>
      </c>
      <c r="N442">
        <f>IF(Table1[[#This Row],[Touchscreen]]="No",0,1)</f>
        <v>0</v>
      </c>
      <c r="O442" t="s">
        <v>27</v>
      </c>
      <c r="P442" t="s">
        <v>27</v>
      </c>
      <c r="Q442" t="s">
        <v>43</v>
      </c>
      <c r="R442">
        <v>2.5</v>
      </c>
      <c r="S442" t="s">
        <v>101</v>
      </c>
      <c r="T442">
        <v>1024</v>
      </c>
      <c r="U442">
        <v>0</v>
      </c>
      <c r="V442" t="s">
        <v>49</v>
      </c>
      <c r="W442" t="s">
        <v>27</v>
      </c>
      <c r="X442" t="s">
        <v>43</v>
      </c>
      <c r="Y442" t="s">
        <v>410</v>
      </c>
    </row>
    <row r="443" spans="1:25" x14ac:dyDescent="0.35">
      <c r="A443" t="str">
        <f>_xlfn.IFNA(VLOOKUP(laptop_lookup!A442,laptop_lookup!A:B,2,FALSE), "Not Found")</f>
        <v>Lenovo</v>
      </c>
      <c r="B443" t="s">
        <v>89</v>
      </c>
      <c r="C443" t="s">
        <v>37</v>
      </c>
      <c r="D443" s="3">
        <v>15.6</v>
      </c>
      <c r="E443">
        <v>4</v>
      </c>
      <c r="F443" t="s">
        <v>47</v>
      </c>
      <c r="G443">
        <v>2.2000000000000002</v>
      </c>
      <c r="H443">
        <v>749</v>
      </c>
      <c r="I443" t="s">
        <v>39</v>
      </c>
      <c r="J443">
        <v>1920</v>
      </c>
      <c r="K443">
        <v>1080</v>
      </c>
      <c r="L443">
        <f>Table1[[#This Row],[ScreenW]]*Table1[[#This Row],[ScreenH]]</f>
        <v>2073600</v>
      </c>
      <c r="M443" t="s">
        <v>27</v>
      </c>
      <c r="N443">
        <f>IF(Table1[[#This Row],[Touchscreen]]="No",0,1)</f>
        <v>0</v>
      </c>
      <c r="O443" t="s">
        <v>27</v>
      </c>
      <c r="P443" t="s">
        <v>27</v>
      </c>
      <c r="Q443" t="s">
        <v>29</v>
      </c>
      <c r="R443">
        <v>1.6</v>
      </c>
      <c r="S443" t="s">
        <v>58</v>
      </c>
      <c r="T443">
        <v>256</v>
      </c>
      <c r="U443">
        <v>0</v>
      </c>
      <c r="V443" t="s">
        <v>31</v>
      </c>
      <c r="W443" t="s">
        <v>27</v>
      </c>
      <c r="X443" t="s">
        <v>43</v>
      </c>
      <c r="Y443" t="s">
        <v>90</v>
      </c>
    </row>
    <row r="444" spans="1:25" x14ac:dyDescent="0.35">
      <c r="A444" t="str">
        <f>_xlfn.IFNA(VLOOKUP(laptop_lookup!A443,laptop_lookup!A:B,2,FALSE), "Not Found")</f>
        <v>Lenovo</v>
      </c>
      <c r="B444" t="s">
        <v>411</v>
      </c>
      <c r="C444" t="s">
        <v>24</v>
      </c>
      <c r="D444" s="3">
        <v>12.5</v>
      </c>
      <c r="E444">
        <v>8</v>
      </c>
      <c r="F444" t="s">
        <v>47</v>
      </c>
      <c r="G444">
        <v>1.36</v>
      </c>
      <c r="H444">
        <v>1429</v>
      </c>
      <c r="I444" t="s">
        <v>39</v>
      </c>
      <c r="J444">
        <v>1920</v>
      </c>
      <c r="K444">
        <v>1080</v>
      </c>
      <c r="L444">
        <f>Table1[[#This Row],[ScreenW]]*Table1[[#This Row],[ScreenH]]</f>
        <v>2073600</v>
      </c>
      <c r="M444" t="s">
        <v>27</v>
      </c>
      <c r="N444">
        <f>IF(Table1[[#This Row],[Touchscreen]]="No",0,1)</f>
        <v>0</v>
      </c>
      <c r="O444" t="s">
        <v>28</v>
      </c>
      <c r="P444" t="s">
        <v>27</v>
      </c>
      <c r="Q444" t="s">
        <v>29</v>
      </c>
      <c r="R444">
        <v>2.5</v>
      </c>
      <c r="S444" t="s">
        <v>40</v>
      </c>
      <c r="T444">
        <v>256</v>
      </c>
      <c r="U444">
        <v>0</v>
      </c>
      <c r="V444" t="s">
        <v>31</v>
      </c>
      <c r="W444" t="s">
        <v>27</v>
      </c>
      <c r="X444" t="s">
        <v>29</v>
      </c>
      <c r="Y444" t="s">
        <v>41</v>
      </c>
    </row>
    <row r="445" spans="1:25" x14ac:dyDescent="0.35">
      <c r="A445" t="str">
        <f>_xlfn.IFNA(VLOOKUP(laptop_lookup!A444,laptop_lookup!A:B,2,FALSE), "Not Found")</f>
        <v>Lenovo</v>
      </c>
      <c r="B445" t="s">
        <v>321</v>
      </c>
      <c r="C445" t="s">
        <v>37</v>
      </c>
      <c r="D445" s="3">
        <v>15.6</v>
      </c>
      <c r="E445">
        <v>4</v>
      </c>
      <c r="F445" t="s">
        <v>47</v>
      </c>
      <c r="G445">
        <v>2.2000000000000002</v>
      </c>
      <c r="H445">
        <v>349</v>
      </c>
      <c r="I445" t="s">
        <v>39</v>
      </c>
      <c r="J445">
        <v>1920</v>
      </c>
      <c r="K445">
        <v>1080</v>
      </c>
      <c r="L445">
        <f>Table1[[#This Row],[ScreenW]]*Table1[[#This Row],[ScreenH]]</f>
        <v>2073600</v>
      </c>
      <c r="M445" t="s">
        <v>27</v>
      </c>
      <c r="N445">
        <f>IF(Table1[[#This Row],[Touchscreen]]="No",0,1)</f>
        <v>0</v>
      </c>
      <c r="O445" t="s">
        <v>27</v>
      </c>
      <c r="P445" t="s">
        <v>27</v>
      </c>
      <c r="Q445" t="s">
        <v>29</v>
      </c>
      <c r="R445">
        <v>1.1000000000000001</v>
      </c>
      <c r="S445" t="s">
        <v>125</v>
      </c>
      <c r="T445">
        <v>128</v>
      </c>
      <c r="U445">
        <v>0</v>
      </c>
      <c r="V445" t="s">
        <v>31</v>
      </c>
      <c r="W445" t="s">
        <v>27</v>
      </c>
      <c r="X445" t="s">
        <v>29</v>
      </c>
      <c r="Y445" t="s">
        <v>229</v>
      </c>
    </row>
    <row r="446" spans="1:25" x14ac:dyDescent="0.35">
      <c r="A446" t="str">
        <f>_xlfn.IFNA(VLOOKUP(laptop_lookup!A445,laptop_lookup!A:B,2,FALSE), "Not Found")</f>
        <v>Lenovo</v>
      </c>
      <c r="B446" t="s">
        <v>412</v>
      </c>
      <c r="C446" t="s">
        <v>79</v>
      </c>
      <c r="D446" s="3">
        <v>15.6</v>
      </c>
      <c r="E446">
        <v>8</v>
      </c>
      <c r="F446" t="s">
        <v>47</v>
      </c>
      <c r="G446">
        <v>2.2000000000000002</v>
      </c>
      <c r="H446">
        <v>1099</v>
      </c>
      <c r="I446" t="s">
        <v>39</v>
      </c>
      <c r="J446">
        <v>1920</v>
      </c>
      <c r="K446">
        <v>1080</v>
      </c>
      <c r="L446">
        <f>Table1[[#This Row],[ScreenW]]*Table1[[#This Row],[ScreenH]]</f>
        <v>2073600</v>
      </c>
      <c r="M446" t="s">
        <v>27</v>
      </c>
      <c r="N446">
        <f>IF(Table1[[#This Row],[Touchscreen]]="No",0,1)</f>
        <v>0</v>
      </c>
      <c r="O446" t="s">
        <v>28</v>
      </c>
      <c r="P446" t="s">
        <v>27</v>
      </c>
      <c r="Q446" t="s">
        <v>29</v>
      </c>
      <c r="R446">
        <v>2.8</v>
      </c>
      <c r="S446" t="s">
        <v>113</v>
      </c>
      <c r="T446">
        <v>128</v>
      </c>
      <c r="U446">
        <v>1024</v>
      </c>
      <c r="V446" t="s">
        <v>31</v>
      </c>
      <c r="W446" t="s">
        <v>49</v>
      </c>
      <c r="X446" t="s">
        <v>55</v>
      </c>
      <c r="Y446" t="s">
        <v>81</v>
      </c>
    </row>
    <row r="447" spans="1:25" x14ac:dyDescent="0.35">
      <c r="A447" t="str">
        <f>_xlfn.IFNA(VLOOKUP(laptop_lookup!A446,laptop_lookup!A:B,2,FALSE), "Not Found")</f>
        <v>Lenovo</v>
      </c>
      <c r="B447" t="s">
        <v>397</v>
      </c>
      <c r="C447" t="s">
        <v>37</v>
      </c>
      <c r="D447" s="3">
        <v>14</v>
      </c>
      <c r="E447">
        <v>8</v>
      </c>
      <c r="F447" t="s">
        <v>47</v>
      </c>
      <c r="G447">
        <v>1.64</v>
      </c>
      <c r="H447">
        <v>1179</v>
      </c>
      <c r="I447" t="s">
        <v>39</v>
      </c>
      <c r="J447">
        <v>1920</v>
      </c>
      <c r="K447">
        <v>1080</v>
      </c>
      <c r="L447">
        <f>Table1[[#This Row],[ScreenW]]*Table1[[#This Row],[ScreenH]]</f>
        <v>2073600</v>
      </c>
      <c r="M447" t="s">
        <v>27</v>
      </c>
      <c r="N447">
        <f>IF(Table1[[#This Row],[Touchscreen]]="No",0,1)</f>
        <v>0</v>
      </c>
      <c r="O447" t="s">
        <v>27</v>
      </c>
      <c r="P447" t="s">
        <v>27</v>
      </c>
      <c r="Q447" t="s">
        <v>29</v>
      </c>
      <c r="R447">
        <v>2.8</v>
      </c>
      <c r="S447" t="s">
        <v>413</v>
      </c>
      <c r="T447">
        <v>256</v>
      </c>
      <c r="U447">
        <v>0</v>
      </c>
      <c r="V447" t="s">
        <v>31</v>
      </c>
      <c r="W447" t="s">
        <v>27</v>
      </c>
      <c r="X447" t="s">
        <v>55</v>
      </c>
      <c r="Y447" t="s">
        <v>94</v>
      </c>
    </row>
    <row r="448" spans="1:25" x14ac:dyDescent="0.35">
      <c r="A448" t="str">
        <f>_xlfn.IFNA(VLOOKUP(laptop_lookup!A447,laptop_lookup!A:B,2,FALSE), "Not Found")</f>
        <v>Lenovo</v>
      </c>
      <c r="B448" t="s">
        <v>414</v>
      </c>
      <c r="C448" t="s">
        <v>37</v>
      </c>
      <c r="D448" s="3">
        <v>15.6</v>
      </c>
      <c r="E448">
        <v>4</v>
      </c>
      <c r="F448" t="s">
        <v>106</v>
      </c>
      <c r="G448">
        <v>2.4</v>
      </c>
      <c r="H448">
        <v>441.8</v>
      </c>
      <c r="I448" t="s">
        <v>26</v>
      </c>
      <c r="J448">
        <v>1366</v>
      </c>
      <c r="K448">
        <v>768</v>
      </c>
      <c r="L448">
        <f>Table1[[#This Row],[ScreenW]]*Table1[[#This Row],[ScreenH]]</f>
        <v>1049088</v>
      </c>
      <c r="M448" t="s">
        <v>27</v>
      </c>
      <c r="N448">
        <f>IF(Table1[[#This Row],[Touchscreen]]="No",0,1)</f>
        <v>0</v>
      </c>
      <c r="O448" t="s">
        <v>27</v>
      </c>
      <c r="P448" t="s">
        <v>27</v>
      </c>
      <c r="Q448" t="s">
        <v>29</v>
      </c>
      <c r="R448">
        <v>2.5</v>
      </c>
      <c r="S448" t="s">
        <v>40</v>
      </c>
      <c r="T448">
        <v>500</v>
      </c>
      <c r="U448">
        <v>0</v>
      </c>
      <c r="V448" t="s">
        <v>49</v>
      </c>
      <c r="W448" t="s">
        <v>27</v>
      </c>
      <c r="X448" t="s">
        <v>29</v>
      </c>
      <c r="Y448" t="s">
        <v>41</v>
      </c>
    </row>
    <row r="449" spans="1:25" x14ac:dyDescent="0.35">
      <c r="A449" t="str">
        <f>_xlfn.IFNA(VLOOKUP(laptop_lookup!A448,laptop_lookup!A:B,2,FALSE), "Not Found")</f>
        <v>Lenovo</v>
      </c>
      <c r="B449" t="s">
        <v>415</v>
      </c>
      <c r="C449" t="s">
        <v>253</v>
      </c>
      <c r="D449" s="3">
        <v>15.6</v>
      </c>
      <c r="E449">
        <v>8</v>
      </c>
      <c r="F449" t="s">
        <v>47</v>
      </c>
      <c r="G449">
        <v>2.23</v>
      </c>
      <c r="H449">
        <v>1993</v>
      </c>
      <c r="I449" t="s">
        <v>39</v>
      </c>
      <c r="J449">
        <v>1920</v>
      </c>
      <c r="K449">
        <v>1080</v>
      </c>
      <c r="L449">
        <f>Table1[[#This Row],[ScreenW]]*Table1[[#This Row],[ScreenH]]</f>
        <v>2073600</v>
      </c>
      <c r="M449" t="s">
        <v>27</v>
      </c>
      <c r="N449">
        <f>IF(Table1[[#This Row],[Touchscreen]]="No",0,1)</f>
        <v>0</v>
      </c>
      <c r="O449" t="s">
        <v>27</v>
      </c>
      <c r="P449" t="s">
        <v>27</v>
      </c>
      <c r="Q449" t="s">
        <v>29</v>
      </c>
      <c r="R449">
        <v>3</v>
      </c>
      <c r="S449" t="s">
        <v>254</v>
      </c>
      <c r="T449">
        <v>64</v>
      </c>
      <c r="U449">
        <v>1024</v>
      </c>
      <c r="V449" t="s">
        <v>34</v>
      </c>
      <c r="W449" t="s">
        <v>49</v>
      </c>
      <c r="X449" t="s">
        <v>55</v>
      </c>
      <c r="Y449" t="s">
        <v>416</v>
      </c>
    </row>
    <row r="450" spans="1:25" x14ac:dyDescent="0.35">
      <c r="A450" t="str">
        <f>_xlfn.IFNA(VLOOKUP(laptop_lookup!A449,laptop_lookup!A:B,2,FALSE), "Not Found")</f>
        <v>Lenovo</v>
      </c>
      <c r="B450" t="s">
        <v>417</v>
      </c>
      <c r="C450" t="s">
        <v>79</v>
      </c>
      <c r="D450" s="3">
        <v>15.6</v>
      </c>
      <c r="E450">
        <v>8</v>
      </c>
      <c r="F450" t="s">
        <v>47</v>
      </c>
      <c r="G450">
        <v>2.2000000000000002</v>
      </c>
      <c r="H450">
        <v>1027.74</v>
      </c>
      <c r="I450" t="s">
        <v>39</v>
      </c>
      <c r="J450">
        <v>1920</v>
      </c>
      <c r="K450">
        <v>1080</v>
      </c>
      <c r="L450">
        <f>Table1[[#This Row],[ScreenW]]*Table1[[#This Row],[ScreenH]]</f>
        <v>2073600</v>
      </c>
      <c r="M450" t="s">
        <v>27</v>
      </c>
      <c r="N450">
        <f>IF(Table1[[#This Row],[Touchscreen]]="No",0,1)</f>
        <v>0</v>
      </c>
      <c r="O450" t="s">
        <v>27</v>
      </c>
      <c r="P450" t="s">
        <v>27</v>
      </c>
      <c r="Q450" t="s">
        <v>29</v>
      </c>
      <c r="R450">
        <v>2.5</v>
      </c>
      <c r="S450" t="s">
        <v>80</v>
      </c>
      <c r="T450">
        <v>256</v>
      </c>
      <c r="U450">
        <v>0</v>
      </c>
      <c r="V450" t="s">
        <v>31</v>
      </c>
      <c r="W450" t="s">
        <v>27</v>
      </c>
      <c r="X450" t="s">
        <v>55</v>
      </c>
      <c r="Y450" t="s">
        <v>81</v>
      </c>
    </row>
    <row r="451" spans="1:25" x14ac:dyDescent="0.35">
      <c r="A451" t="str">
        <f>_xlfn.IFNA(VLOOKUP(laptop_lookup!A450,laptop_lookup!A:B,2,FALSE), "Not Found")</f>
        <v>Lenovo</v>
      </c>
      <c r="B451" t="s">
        <v>148</v>
      </c>
      <c r="C451" t="s">
        <v>24</v>
      </c>
      <c r="D451" s="3">
        <v>13.5</v>
      </c>
      <c r="E451">
        <v>16</v>
      </c>
      <c r="F451" t="s">
        <v>149</v>
      </c>
      <c r="G451">
        <v>1.25</v>
      </c>
      <c r="H451">
        <v>2589</v>
      </c>
      <c r="I451" t="s">
        <v>26</v>
      </c>
      <c r="J451">
        <v>2256</v>
      </c>
      <c r="K451">
        <v>1504</v>
      </c>
      <c r="L451">
        <f>Table1[[#This Row],[ScreenW]]*Table1[[#This Row],[ScreenH]]</f>
        <v>3393024</v>
      </c>
      <c r="M451" t="s">
        <v>28</v>
      </c>
      <c r="N451">
        <f>IF(Table1[[#This Row],[Touchscreen]]="No",0,1)</f>
        <v>1</v>
      </c>
      <c r="O451" t="s">
        <v>27</v>
      </c>
      <c r="P451" t="s">
        <v>27</v>
      </c>
      <c r="Q451" t="s">
        <v>29</v>
      </c>
      <c r="R451">
        <v>2.5</v>
      </c>
      <c r="S451" t="s">
        <v>418</v>
      </c>
      <c r="T451">
        <v>512</v>
      </c>
      <c r="U451">
        <v>0</v>
      </c>
      <c r="V451" t="s">
        <v>31</v>
      </c>
      <c r="W451" t="s">
        <v>27</v>
      </c>
      <c r="X451" t="s">
        <v>29</v>
      </c>
      <c r="Y451" t="s">
        <v>32</v>
      </c>
    </row>
    <row r="452" spans="1:25" x14ac:dyDescent="0.35">
      <c r="A452" t="str">
        <f>_xlfn.IFNA(VLOOKUP(laptop_lookup!A451,laptop_lookup!A:B,2,FALSE), "Not Found")</f>
        <v>Lenovo</v>
      </c>
      <c r="B452" t="s">
        <v>419</v>
      </c>
      <c r="C452" t="s">
        <v>37</v>
      </c>
      <c r="D452" s="3">
        <v>15.6</v>
      </c>
      <c r="E452">
        <v>8</v>
      </c>
      <c r="F452" t="s">
        <v>47</v>
      </c>
      <c r="G452">
        <v>1.91</v>
      </c>
      <c r="H452">
        <v>589</v>
      </c>
      <c r="I452" t="s">
        <v>26</v>
      </c>
      <c r="J452">
        <v>1366</v>
      </c>
      <c r="K452">
        <v>768</v>
      </c>
      <c r="L452">
        <f>Table1[[#This Row],[ScreenW]]*Table1[[#This Row],[ScreenH]]</f>
        <v>1049088</v>
      </c>
      <c r="M452" t="s">
        <v>27</v>
      </c>
      <c r="N452">
        <f>IF(Table1[[#This Row],[Touchscreen]]="No",0,1)</f>
        <v>0</v>
      </c>
      <c r="O452" t="s">
        <v>27</v>
      </c>
      <c r="P452" t="s">
        <v>27</v>
      </c>
      <c r="Q452" t="s">
        <v>29</v>
      </c>
      <c r="R452">
        <v>2.5</v>
      </c>
      <c r="S452" t="s">
        <v>40</v>
      </c>
      <c r="T452">
        <v>128</v>
      </c>
      <c r="U452">
        <v>0</v>
      </c>
      <c r="V452" t="s">
        <v>31</v>
      </c>
      <c r="W452" t="s">
        <v>27</v>
      </c>
      <c r="X452" t="s">
        <v>29</v>
      </c>
      <c r="Y452" t="s">
        <v>41</v>
      </c>
    </row>
    <row r="453" spans="1:25" x14ac:dyDescent="0.35">
      <c r="A453" t="str">
        <f>_xlfn.IFNA(VLOOKUP(laptop_lookup!A452,laptop_lookup!A:B,2,FALSE), "Not Found")</f>
        <v>Lenovo</v>
      </c>
      <c r="B453" t="s">
        <v>415</v>
      </c>
      <c r="C453" t="s">
        <v>253</v>
      </c>
      <c r="D453" s="3">
        <v>15.6</v>
      </c>
      <c r="E453">
        <v>16</v>
      </c>
      <c r="F453" t="s">
        <v>47</v>
      </c>
      <c r="G453">
        <v>2.17</v>
      </c>
      <c r="H453">
        <v>1975</v>
      </c>
      <c r="I453" t="s">
        <v>39</v>
      </c>
      <c r="J453">
        <v>1920</v>
      </c>
      <c r="K453">
        <v>1080</v>
      </c>
      <c r="L453">
        <f>Table1[[#This Row],[ScreenW]]*Table1[[#This Row],[ScreenH]]</f>
        <v>2073600</v>
      </c>
      <c r="M453" t="s">
        <v>27</v>
      </c>
      <c r="N453">
        <f>IF(Table1[[#This Row],[Touchscreen]]="No",0,1)</f>
        <v>0</v>
      </c>
      <c r="O453" t="s">
        <v>28</v>
      </c>
      <c r="P453" t="s">
        <v>27</v>
      </c>
      <c r="Q453" t="s">
        <v>29</v>
      </c>
      <c r="R453">
        <v>2.7</v>
      </c>
      <c r="S453" t="s">
        <v>376</v>
      </c>
      <c r="T453">
        <v>256</v>
      </c>
      <c r="U453">
        <v>0</v>
      </c>
      <c r="V453" t="s">
        <v>31</v>
      </c>
      <c r="W453" t="s">
        <v>27</v>
      </c>
      <c r="X453" t="s">
        <v>55</v>
      </c>
      <c r="Y453" t="s">
        <v>416</v>
      </c>
    </row>
    <row r="454" spans="1:25" x14ac:dyDescent="0.35">
      <c r="A454" t="str">
        <f>_xlfn.IFNA(VLOOKUP(laptop_lookup!A453,laptop_lookup!A:B,2,FALSE), "Not Found")</f>
        <v>Lenovo</v>
      </c>
      <c r="B454" t="s">
        <v>395</v>
      </c>
      <c r="C454" t="s">
        <v>253</v>
      </c>
      <c r="D454" s="3">
        <v>15.6</v>
      </c>
      <c r="E454">
        <v>8</v>
      </c>
      <c r="F454" t="s">
        <v>47</v>
      </c>
      <c r="G454">
        <v>2.31</v>
      </c>
      <c r="H454">
        <v>1534</v>
      </c>
      <c r="I454" t="s">
        <v>39</v>
      </c>
      <c r="J454">
        <v>1920</v>
      </c>
      <c r="K454">
        <v>1080</v>
      </c>
      <c r="L454">
        <f>Table1[[#This Row],[ScreenW]]*Table1[[#This Row],[ScreenH]]</f>
        <v>2073600</v>
      </c>
      <c r="M454" t="s">
        <v>27</v>
      </c>
      <c r="N454">
        <f>IF(Table1[[#This Row],[Touchscreen]]="No",0,1)</f>
        <v>0</v>
      </c>
      <c r="O454" t="s">
        <v>28</v>
      </c>
      <c r="P454" t="s">
        <v>27</v>
      </c>
      <c r="Q454" t="s">
        <v>29</v>
      </c>
      <c r="R454">
        <v>2.9</v>
      </c>
      <c r="S454" t="s">
        <v>312</v>
      </c>
      <c r="T454">
        <v>512</v>
      </c>
      <c r="U454">
        <v>0</v>
      </c>
      <c r="V454" t="s">
        <v>31</v>
      </c>
      <c r="W454" t="s">
        <v>27</v>
      </c>
      <c r="X454" t="s">
        <v>29</v>
      </c>
      <c r="Y454" t="s">
        <v>41</v>
      </c>
    </row>
    <row r="455" spans="1:25" x14ac:dyDescent="0.35">
      <c r="A455" t="str">
        <f>_xlfn.IFNA(VLOOKUP(laptop_lookup!A454,laptop_lookup!A:B,2,FALSE), "Not Found")</f>
        <v>Lenovo</v>
      </c>
      <c r="B455" t="s">
        <v>420</v>
      </c>
      <c r="C455" t="s">
        <v>37</v>
      </c>
      <c r="D455" s="3">
        <v>14</v>
      </c>
      <c r="E455">
        <v>8</v>
      </c>
      <c r="F455" t="s">
        <v>47</v>
      </c>
      <c r="G455">
        <v>1.65</v>
      </c>
      <c r="H455">
        <v>1345</v>
      </c>
      <c r="I455" t="s">
        <v>39</v>
      </c>
      <c r="J455">
        <v>1920</v>
      </c>
      <c r="K455">
        <v>1080</v>
      </c>
      <c r="L455">
        <f>Table1[[#This Row],[ScreenW]]*Table1[[#This Row],[ScreenH]]</f>
        <v>2073600</v>
      </c>
      <c r="M455" t="s">
        <v>27</v>
      </c>
      <c r="N455">
        <f>IF(Table1[[#This Row],[Touchscreen]]="No",0,1)</f>
        <v>0</v>
      </c>
      <c r="O455" t="s">
        <v>27</v>
      </c>
      <c r="P455" t="s">
        <v>27</v>
      </c>
      <c r="Q455" t="s">
        <v>29</v>
      </c>
      <c r="R455">
        <v>2.5</v>
      </c>
      <c r="S455" t="s">
        <v>40</v>
      </c>
      <c r="T455">
        <v>256</v>
      </c>
      <c r="U455">
        <v>0</v>
      </c>
      <c r="V455" t="s">
        <v>31</v>
      </c>
      <c r="W455" t="s">
        <v>27</v>
      </c>
      <c r="X455" t="s">
        <v>29</v>
      </c>
      <c r="Y455" t="s">
        <v>41</v>
      </c>
    </row>
    <row r="456" spans="1:25" x14ac:dyDescent="0.35">
      <c r="A456" t="str">
        <f>_xlfn.IFNA(VLOOKUP(laptop_lookup!A455,laptop_lookup!A:B,2,FALSE), "Not Found")</f>
        <v>Lenovo</v>
      </c>
      <c r="B456" t="s">
        <v>89</v>
      </c>
      <c r="C456" t="s">
        <v>37</v>
      </c>
      <c r="D456" s="3">
        <v>15.6</v>
      </c>
      <c r="E456">
        <v>8</v>
      </c>
      <c r="F456" t="s">
        <v>47</v>
      </c>
      <c r="G456">
        <v>2.36</v>
      </c>
      <c r="H456">
        <v>979</v>
      </c>
      <c r="I456" t="s">
        <v>39</v>
      </c>
      <c r="J456">
        <v>1920</v>
      </c>
      <c r="K456">
        <v>1080</v>
      </c>
      <c r="L456">
        <f>Table1[[#This Row],[ScreenW]]*Table1[[#This Row],[ScreenH]]</f>
        <v>2073600</v>
      </c>
      <c r="M456" t="s">
        <v>27</v>
      </c>
      <c r="N456">
        <f>IF(Table1[[#This Row],[Touchscreen]]="No",0,1)</f>
        <v>0</v>
      </c>
      <c r="O456" t="s">
        <v>27</v>
      </c>
      <c r="P456" t="s">
        <v>27</v>
      </c>
      <c r="Q456" t="s">
        <v>29</v>
      </c>
      <c r="R456">
        <v>1.8</v>
      </c>
      <c r="S456" t="s">
        <v>54</v>
      </c>
      <c r="T456">
        <v>128</v>
      </c>
      <c r="U456">
        <v>1024</v>
      </c>
      <c r="V456" t="s">
        <v>31</v>
      </c>
      <c r="W456" t="s">
        <v>49</v>
      </c>
      <c r="X456" t="s">
        <v>43</v>
      </c>
      <c r="Y456" t="s">
        <v>90</v>
      </c>
    </row>
    <row r="457" spans="1:25" x14ac:dyDescent="0.35">
      <c r="A457" t="str">
        <f>_xlfn.IFNA(VLOOKUP(laptop_lookup!A456,laptop_lookup!A:B,2,FALSE), "Not Found")</f>
        <v>Lenovo</v>
      </c>
      <c r="B457" t="s">
        <v>421</v>
      </c>
      <c r="C457" t="s">
        <v>86</v>
      </c>
      <c r="D457" s="3">
        <v>11.6</v>
      </c>
      <c r="E457">
        <v>4</v>
      </c>
      <c r="F457" t="s">
        <v>47</v>
      </c>
      <c r="G457">
        <v>1.47</v>
      </c>
      <c r="H457">
        <v>479</v>
      </c>
      <c r="I457" t="s">
        <v>26</v>
      </c>
      <c r="J457">
        <v>1366</v>
      </c>
      <c r="K457">
        <v>768</v>
      </c>
      <c r="L457">
        <f>Table1[[#This Row],[ScreenW]]*Table1[[#This Row],[ScreenH]]</f>
        <v>1049088</v>
      </c>
      <c r="M457" t="s">
        <v>28</v>
      </c>
      <c r="N457">
        <f>IF(Table1[[#This Row],[Touchscreen]]="No",0,1)</f>
        <v>1</v>
      </c>
      <c r="O457" t="s">
        <v>27</v>
      </c>
      <c r="P457" t="s">
        <v>27</v>
      </c>
      <c r="Q457" t="s">
        <v>29</v>
      </c>
      <c r="R457">
        <v>1.6</v>
      </c>
      <c r="S457" t="s">
        <v>334</v>
      </c>
      <c r="T457">
        <v>500</v>
      </c>
      <c r="U457">
        <v>0</v>
      </c>
      <c r="V457" t="s">
        <v>49</v>
      </c>
      <c r="W457" t="s">
        <v>27</v>
      </c>
      <c r="X457" t="s">
        <v>29</v>
      </c>
      <c r="Y457" t="s">
        <v>335</v>
      </c>
    </row>
    <row r="458" spans="1:25" x14ac:dyDescent="0.35">
      <c r="A458" t="str">
        <f>_xlfn.IFNA(VLOOKUP(laptop_lookup!A457,laptop_lookup!A:B,2,FALSE), "Not Found")</f>
        <v>Lenovo</v>
      </c>
      <c r="B458" t="s">
        <v>263</v>
      </c>
      <c r="C458" t="s">
        <v>37</v>
      </c>
      <c r="D458" s="3">
        <v>17.3</v>
      </c>
      <c r="E458">
        <v>8</v>
      </c>
      <c r="F458" t="s">
        <v>47</v>
      </c>
      <c r="G458">
        <v>4.42</v>
      </c>
      <c r="H458">
        <v>2046</v>
      </c>
      <c r="I458" t="s">
        <v>39</v>
      </c>
      <c r="J458">
        <v>1920</v>
      </c>
      <c r="K458">
        <v>1080</v>
      </c>
      <c r="L458">
        <f>Table1[[#This Row],[ScreenW]]*Table1[[#This Row],[ScreenH]]</f>
        <v>2073600</v>
      </c>
      <c r="M458" t="s">
        <v>27</v>
      </c>
      <c r="N458">
        <f>IF(Table1[[#This Row],[Touchscreen]]="No",0,1)</f>
        <v>0</v>
      </c>
      <c r="O458" t="s">
        <v>28</v>
      </c>
      <c r="P458" t="s">
        <v>27</v>
      </c>
      <c r="Q458" t="s">
        <v>29</v>
      </c>
      <c r="R458">
        <v>2.7</v>
      </c>
      <c r="S458" t="s">
        <v>113</v>
      </c>
      <c r="T458">
        <v>1024</v>
      </c>
      <c r="U458">
        <v>0</v>
      </c>
      <c r="V458" t="s">
        <v>49</v>
      </c>
      <c r="W458" t="s">
        <v>27</v>
      </c>
      <c r="X458" t="s">
        <v>55</v>
      </c>
      <c r="Y458" t="s">
        <v>114</v>
      </c>
    </row>
    <row r="459" spans="1:25" x14ac:dyDescent="0.35">
      <c r="A459" t="str">
        <f>_xlfn.IFNA(VLOOKUP(laptop_lookup!A458,laptop_lookup!A:B,2,FALSE), "Not Found")</f>
        <v>Lenovo</v>
      </c>
      <c r="B459" t="s">
        <v>148</v>
      </c>
      <c r="C459" t="s">
        <v>24</v>
      </c>
      <c r="D459" s="3">
        <v>13.5</v>
      </c>
      <c r="E459">
        <v>4</v>
      </c>
      <c r="F459" t="s">
        <v>149</v>
      </c>
      <c r="G459">
        <v>1.252</v>
      </c>
      <c r="H459">
        <v>989</v>
      </c>
      <c r="I459" t="s">
        <v>26</v>
      </c>
      <c r="J459">
        <v>2256</v>
      </c>
      <c r="K459">
        <v>1504</v>
      </c>
      <c r="L459">
        <f>Table1[[#This Row],[ScreenW]]*Table1[[#This Row],[ScreenH]]</f>
        <v>3393024</v>
      </c>
      <c r="M459" t="s">
        <v>28</v>
      </c>
      <c r="N459">
        <f>IF(Table1[[#This Row],[Touchscreen]]="No",0,1)</f>
        <v>1</v>
      </c>
      <c r="O459" t="s">
        <v>27</v>
      </c>
      <c r="P459" t="s">
        <v>27</v>
      </c>
      <c r="Q459" t="s">
        <v>29</v>
      </c>
      <c r="R459">
        <v>2.2000000000000002</v>
      </c>
      <c r="S459" t="s">
        <v>422</v>
      </c>
      <c r="T459">
        <v>128</v>
      </c>
      <c r="U459">
        <v>0</v>
      </c>
      <c r="V459" t="s">
        <v>31</v>
      </c>
      <c r="W459" t="s">
        <v>27</v>
      </c>
      <c r="X459" t="s">
        <v>29</v>
      </c>
      <c r="Y459" t="s">
        <v>67</v>
      </c>
    </row>
    <row r="460" spans="1:25" x14ac:dyDescent="0.35">
      <c r="A460" t="str">
        <f>_xlfn.IFNA(VLOOKUP(laptop_lookup!A459,laptop_lookup!A:B,2,FALSE), "Not Found")</f>
        <v>Lenovo</v>
      </c>
      <c r="B460" t="s">
        <v>148</v>
      </c>
      <c r="C460" t="s">
        <v>24</v>
      </c>
      <c r="D460" s="3">
        <v>13.5</v>
      </c>
      <c r="E460">
        <v>8</v>
      </c>
      <c r="F460" t="s">
        <v>149</v>
      </c>
      <c r="G460">
        <v>1.25</v>
      </c>
      <c r="H460">
        <v>1799</v>
      </c>
      <c r="I460" t="s">
        <v>26</v>
      </c>
      <c r="J460">
        <v>2256</v>
      </c>
      <c r="K460">
        <v>1504</v>
      </c>
      <c r="L460">
        <f>Table1[[#This Row],[ScreenW]]*Table1[[#This Row],[ScreenH]]</f>
        <v>3393024</v>
      </c>
      <c r="M460" t="s">
        <v>28</v>
      </c>
      <c r="N460">
        <f>IF(Table1[[#This Row],[Touchscreen]]="No",0,1)</f>
        <v>1</v>
      </c>
      <c r="O460" t="s">
        <v>27</v>
      </c>
      <c r="P460" t="s">
        <v>27</v>
      </c>
      <c r="Q460" t="s">
        <v>29</v>
      </c>
      <c r="R460">
        <v>2.5</v>
      </c>
      <c r="S460" t="s">
        <v>418</v>
      </c>
      <c r="T460">
        <v>256</v>
      </c>
      <c r="U460">
        <v>0</v>
      </c>
      <c r="V460" t="s">
        <v>31</v>
      </c>
      <c r="W460" t="s">
        <v>27</v>
      </c>
      <c r="X460" t="s">
        <v>29</v>
      </c>
      <c r="Y460" t="s">
        <v>32</v>
      </c>
    </row>
    <row r="461" spans="1:25" x14ac:dyDescent="0.35">
      <c r="A461" t="str">
        <f>_xlfn.IFNA(VLOOKUP(laptop_lookup!A460,laptop_lookup!A:B,2,FALSE), "Not Found")</f>
        <v>Lenovo</v>
      </c>
      <c r="B461" t="s">
        <v>423</v>
      </c>
      <c r="C461" t="s">
        <v>37</v>
      </c>
      <c r="D461" s="3">
        <v>17.3</v>
      </c>
      <c r="E461">
        <v>8</v>
      </c>
      <c r="F461" t="s">
        <v>47</v>
      </c>
      <c r="G461">
        <v>2.5</v>
      </c>
      <c r="H461">
        <v>639.9</v>
      </c>
      <c r="I461" t="s">
        <v>26</v>
      </c>
      <c r="J461">
        <v>1600</v>
      </c>
      <c r="K461">
        <v>900</v>
      </c>
      <c r="L461">
        <f>Table1[[#This Row],[ScreenW]]*Table1[[#This Row],[ScreenH]]</f>
        <v>1440000</v>
      </c>
      <c r="M461" t="s">
        <v>27</v>
      </c>
      <c r="N461">
        <f>IF(Table1[[#This Row],[Touchscreen]]="No",0,1)</f>
        <v>0</v>
      </c>
      <c r="O461" t="s">
        <v>27</v>
      </c>
      <c r="P461" t="s">
        <v>27</v>
      </c>
      <c r="Q461" t="s">
        <v>29</v>
      </c>
      <c r="R461">
        <v>2</v>
      </c>
      <c r="S461" t="s">
        <v>60</v>
      </c>
      <c r="T461">
        <v>256</v>
      </c>
      <c r="U461">
        <v>0</v>
      </c>
      <c r="V461" t="s">
        <v>31</v>
      </c>
      <c r="W461" t="s">
        <v>27</v>
      </c>
      <c r="X461" t="s">
        <v>29</v>
      </c>
      <c r="Y461" t="s">
        <v>61</v>
      </c>
    </row>
    <row r="462" spans="1:25" x14ac:dyDescent="0.35">
      <c r="A462" t="str">
        <f>_xlfn.IFNA(VLOOKUP(laptop_lookup!A461,laptop_lookup!A:B,2,FALSE), "Not Found")</f>
        <v>Lenovo</v>
      </c>
      <c r="B462" t="s">
        <v>250</v>
      </c>
      <c r="C462" t="s">
        <v>37</v>
      </c>
      <c r="D462" s="3">
        <v>15.6</v>
      </c>
      <c r="E462">
        <v>4</v>
      </c>
      <c r="F462" t="s">
        <v>47</v>
      </c>
      <c r="G462">
        <v>2.23</v>
      </c>
      <c r="H462">
        <v>544</v>
      </c>
      <c r="I462" t="s">
        <v>39</v>
      </c>
      <c r="J462">
        <v>1920</v>
      </c>
      <c r="K462">
        <v>1080</v>
      </c>
      <c r="L462">
        <f>Table1[[#This Row],[ScreenW]]*Table1[[#This Row],[ScreenH]]</f>
        <v>2073600</v>
      </c>
      <c r="M462" t="s">
        <v>27</v>
      </c>
      <c r="N462">
        <f>IF(Table1[[#This Row],[Touchscreen]]="No",0,1)</f>
        <v>0</v>
      </c>
      <c r="O462" t="s">
        <v>27</v>
      </c>
      <c r="P462" t="s">
        <v>27</v>
      </c>
      <c r="Q462" t="s">
        <v>29</v>
      </c>
      <c r="R462">
        <v>2</v>
      </c>
      <c r="S462" t="s">
        <v>60</v>
      </c>
      <c r="T462">
        <v>1024</v>
      </c>
      <c r="U462">
        <v>0</v>
      </c>
      <c r="V462" t="s">
        <v>49</v>
      </c>
      <c r="W462" t="s">
        <v>27</v>
      </c>
      <c r="X462" t="s">
        <v>55</v>
      </c>
      <c r="Y462" t="s">
        <v>72</v>
      </c>
    </row>
    <row r="463" spans="1:25" x14ac:dyDescent="0.35">
      <c r="A463" t="str">
        <f>_xlfn.IFNA(VLOOKUP(laptop_lookup!A462,laptop_lookup!A:B,2,FALSE), "Not Found")</f>
        <v>Lenovo</v>
      </c>
      <c r="B463" t="s">
        <v>333</v>
      </c>
      <c r="C463" t="s">
        <v>75</v>
      </c>
      <c r="D463" s="3">
        <v>11.6</v>
      </c>
      <c r="E463">
        <v>4</v>
      </c>
      <c r="F463" t="s">
        <v>47</v>
      </c>
      <c r="G463">
        <v>1.4</v>
      </c>
      <c r="H463">
        <v>435</v>
      </c>
      <c r="I463" t="s">
        <v>26</v>
      </c>
      <c r="J463">
        <v>1366</v>
      </c>
      <c r="K463">
        <v>768</v>
      </c>
      <c r="L463">
        <f>Table1[[#This Row],[ScreenW]]*Table1[[#This Row],[ScreenH]]</f>
        <v>1049088</v>
      </c>
      <c r="M463" t="s">
        <v>27</v>
      </c>
      <c r="N463">
        <f>IF(Table1[[#This Row],[Touchscreen]]="No",0,1)</f>
        <v>0</v>
      </c>
      <c r="O463" t="s">
        <v>27</v>
      </c>
      <c r="P463" t="s">
        <v>27</v>
      </c>
      <c r="Q463" t="s">
        <v>29</v>
      </c>
      <c r="R463">
        <v>1.6</v>
      </c>
      <c r="S463" t="s">
        <v>145</v>
      </c>
      <c r="T463">
        <v>128</v>
      </c>
      <c r="U463">
        <v>0</v>
      </c>
      <c r="V463" t="s">
        <v>31</v>
      </c>
      <c r="W463" t="s">
        <v>27</v>
      </c>
      <c r="X463" t="s">
        <v>29</v>
      </c>
      <c r="Y463" t="s">
        <v>77</v>
      </c>
    </row>
    <row r="464" spans="1:25" x14ac:dyDescent="0.35">
      <c r="A464" t="str">
        <f>_xlfn.IFNA(VLOOKUP(laptop_lookup!A463,laptop_lookup!A:B,2,FALSE), "Not Found")</f>
        <v>Lenovo</v>
      </c>
      <c r="B464" t="s">
        <v>424</v>
      </c>
      <c r="C464" t="s">
        <v>37</v>
      </c>
      <c r="D464" s="3">
        <v>15.6</v>
      </c>
      <c r="E464">
        <v>8</v>
      </c>
      <c r="F464" t="s">
        <v>47</v>
      </c>
      <c r="G464">
        <v>2.37</v>
      </c>
      <c r="H464">
        <v>749</v>
      </c>
      <c r="I464" t="s">
        <v>39</v>
      </c>
      <c r="J464">
        <v>1920</v>
      </c>
      <c r="K464">
        <v>1080</v>
      </c>
      <c r="L464">
        <f>Table1[[#This Row],[ScreenW]]*Table1[[#This Row],[ScreenH]]</f>
        <v>2073600</v>
      </c>
      <c r="M464" t="s">
        <v>27</v>
      </c>
      <c r="N464">
        <f>IF(Table1[[#This Row],[Touchscreen]]="No",0,1)</f>
        <v>0</v>
      </c>
      <c r="O464" t="s">
        <v>27</v>
      </c>
      <c r="P464" t="s">
        <v>27</v>
      </c>
      <c r="Q464" t="s">
        <v>29</v>
      </c>
      <c r="R464">
        <v>2.5</v>
      </c>
      <c r="S464" t="s">
        <v>40</v>
      </c>
      <c r="T464">
        <v>1024</v>
      </c>
      <c r="U464">
        <v>0</v>
      </c>
      <c r="V464" t="s">
        <v>49</v>
      </c>
      <c r="W464" t="s">
        <v>27</v>
      </c>
      <c r="X464" t="s">
        <v>29</v>
      </c>
      <c r="Y464" t="s">
        <v>41</v>
      </c>
    </row>
    <row r="465" spans="1:25" x14ac:dyDescent="0.35">
      <c r="A465" t="str">
        <f>_xlfn.IFNA(VLOOKUP(laptop_lookup!A464,laptop_lookup!A:B,2,FALSE), "Not Found")</f>
        <v>Lenovo</v>
      </c>
      <c r="B465" t="s">
        <v>425</v>
      </c>
      <c r="C465" t="s">
        <v>37</v>
      </c>
      <c r="D465" s="3">
        <v>14</v>
      </c>
      <c r="E465">
        <v>8</v>
      </c>
      <c r="F465" t="s">
        <v>38</v>
      </c>
      <c r="G465">
        <v>1.5</v>
      </c>
      <c r="H465">
        <v>799</v>
      </c>
      <c r="I465" t="s">
        <v>39</v>
      </c>
      <c r="J465">
        <v>1920</v>
      </c>
      <c r="K465">
        <v>1080</v>
      </c>
      <c r="L465">
        <f>Table1[[#This Row],[ScreenW]]*Table1[[#This Row],[ScreenH]]</f>
        <v>2073600</v>
      </c>
      <c r="M465" t="s">
        <v>27</v>
      </c>
      <c r="N465">
        <f>IF(Table1[[#This Row],[Touchscreen]]="No",0,1)</f>
        <v>0</v>
      </c>
      <c r="O465" t="s">
        <v>28</v>
      </c>
      <c r="P465" t="s">
        <v>27</v>
      </c>
      <c r="Q465" t="s">
        <v>29</v>
      </c>
      <c r="R465">
        <v>2.7</v>
      </c>
      <c r="S465" t="s">
        <v>68</v>
      </c>
      <c r="T465">
        <v>512</v>
      </c>
      <c r="U465">
        <v>0</v>
      </c>
      <c r="V465" t="s">
        <v>31</v>
      </c>
      <c r="W465" t="s">
        <v>27</v>
      </c>
      <c r="X465" t="s">
        <v>43</v>
      </c>
      <c r="Y465" t="s">
        <v>426</v>
      </c>
    </row>
    <row r="466" spans="1:25" x14ac:dyDescent="0.35">
      <c r="A466" t="str">
        <f>_xlfn.IFNA(VLOOKUP(laptop_lookup!A465,laptop_lookup!A:B,2,FALSE), "Not Found")</f>
        <v>Lenovo</v>
      </c>
      <c r="B466" t="s">
        <v>403</v>
      </c>
      <c r="C466" t="s">
        <v>37</v>
      </c>
      <c r="D466" s="3">
        <v>15.6</v>
      </c>
      <c r="E466">
        <v>8</v>
      </c>
      <c r="F466" t="s">
        <v>47</v>
      </c>
      <c r="G466">
        <v>2.67</v>
      </c>
      <c r="H466">
        <v>2090</v>
      </c>
      <c r="I466" t="s">
        <v>39</v>
      </c>
      <c r="J466">
        <v>1920</v>
      </c>
      <c r="K466">
        <v>1080</v>
      </c>
      <c r="L466">
        <f>Table1[[#This Row],[ScreenW]]*Table1[[#This Row],[ScreenH]]</f>
        <v>2073600</v>
      </c>
      <c r="M466" t="s">
        <v>27</v>
      </c>
      <c r="N466">
        <f>IF(Table1[[#This Row],[Touchscreen]]="No",0,1)</f>
        <v>0</v>
      </c>
      <c r="O466" t="s">
        <v>27</v>
      </c>
      <c r="P466" t="s">
        <v>27</v>
      </c>
      <c r="Q466" t="s">
        <v>29</v>
      </c>
      <c r="R466">
        <v>2.9</v>
      </c>
      <c r="S466" t="s">
        <v>312</v>
      </c>
      <c r="T466">
        <v>256</v>
      </c>
      <c r="U466">
        <v>0</v>
      </c>
      <c r="V466" t="s">
        <v>31</v>
      </c>
      <c r="W466" t="s">
        <v>27</v>
      </c>
      <c r="X466" t="s">
        <v>55</v>
      </c>
      <c r="Y466" t="s">
        <v>404</v>
      </c>
    </row>
    <row r="467" spans="1:25" x14ac:dyDescent="0.35">
      <c r="A467" t="str">
        <f>_xlfn.IFNA(VLOOKUP(laptop_lookup!A466,laptop_lookup!A:B,2,FALSE), "Not Found")</f>
        <v>Lenovo</v>
      </c>
      <c r="B467" t="s">
        <v>427</v>
      </c>
      <c r="C467" t="s">
        <v>37</v>
      </c>
      <c r="D467" s="3">
        <v>15.6</v>
      </c>
      <c r="E467">
        <v>4</v>
      </c>
      <c r="F467" t="s">
        <v>47</v>
      </c>
      <c r="G467">
        <v>2</v>
      </c>
      <c r="H467">
        <v>304</v>
      </c>
      <c r="I467" t="s">
        <v>26</v>
      </c>
      <c r="J467">
        <v>1366</v>
      </c>
      <c r="K467">
        <v>768</v>
      </c>
      <c r="L467">
        <f>Table1[[#This Row],[ScreenW]]*Table1[[#This Row],[ScreenH]]</f>
        <v>1049088</v>
      </c>
      <c r="M467" t="s">
        <v>27</v>
      </c>
      <c r="N467">
        <f>IF(Table1[[#This Row],[Touchscreen]]="No",0,1)</f>
        <v>0</v>
      </c>
      <c r="O467" t="s">
        <v>27</v>
      </c>
      <c r="P467" t="s">
        <v>27</v>
      </c>
      <c r="Q467" t="s">
        <v>29</v>
      </c>
      <c r="R467">
        <v>1.1000000000000001</v>
      </c>
      <c r="S467" t="s">
        <v>125</v>
      </c>
      <c r="T467">
        <v>500</v>
      </c>
      <c r="U467">
        <v>0</v>
      </c>
      <c r="V467" t="s">
        <v>49</v>
      </c>
      <c r="W467" t="s">
        <v>27</v>
      </c>
      <c r="X467" t="s">
        <v>29</v>
      </c>
      <c r="Y467" t="s">
        <v>105</v>
      </c>
    </row>
    <row r="468" spans="1:25" x14ac:dyDescent="0.35">
      <c r="A468" t="str">
        <f>_xlfn.IFNA(VLOOKUP(laptop_lookup!A467,laptop_lookup!A:B,2,FALSE), "Not Found")</f>
        <v>Lenovo</v>
      </c>
      <c r="B468" t="s">
        <v>166</v>
      </c>
      <c r="C468" t="s">
        <v>37</v>
      </c>
      <c r="D468" s="3">
        <v>15.6</v>
      </c>
      <c r="E468">
        <v>4</v>
      </c>
      <c r="F468" t="s">
        <v>47</v>
      </c>
      <c r="G468">
        <v>2.2000000000000002</v>
      </c>
      <c r="H468">
        <v>469</v>
      </c>
      <c r="I468" t="s">
        <v>26</v>
      </c>
      <c r="J468">
        <v>1366</v>
      </c>
      <c r="K468">
        <v>768</v>
      </c>
      <c r="L468">
        <f>Table1[[#This Row],[ScreenW]]*Table1[[#This Row],[ScreenH]]</f>
        <v>1049088</v>
      </c>
      <c r="M468" t="s">
        <v>27</v>
      </c>
      <c r="N468">
        <f>IF(Table1[[#This Row],[Touchscreen]]="No",0,1)</f>
        <v>0</v>
      </c>
      <c r="O468" t="s">
        <v>27</v>
      </c>
      <c r="P468" t="s">
        <v>27</v>
      </c>
      <c r="Q468" t="s">
        <v>29</v>
      </c>
      <c r="R468">
        <v>2</v>
      </c>
      <c r="S468" t="s">
        <v>60</v>
      </c>
      <c r="T468">
        <v>500</v>
      </c>
      <c r="U468">
        <v>0</v>
      </c>
      <c r="V468" t="s">
        <v>49</v>
      </c>
      <c r="W468" t="s">
        <v>27</v>
      </c>
      <c r="X468" t="s">
        <v>55</v>
      </c>
      <c r="Y468" t="s">
        <v>161</v>
      </c>
    </row>
    <row r="469" spans="1:25" x14ac:dyDescent="0.35">
      <c r="A469" t="str">
        <f>_xlfn.IFNA(VLOOKUP(laptop_lookup!A468,laptop_lookup!A:B,2,FALSE), "Not Found")</f>
        <v>Lenovo</v>
      </c>
      <c r="B469" t="s">
        <v>89</v>
      </c>
      <c r="C469" t="s">
        <v>37</v>
      </c>
      <c r="D469" s="3">
        <v>15.6</v>
      </c>
      <c r="E469">
        <v>8</v>
      </c>
      <c r="F469" t="s">
        <v>47</v>
      </c>
      <c r="G469">
        <v>2.02</v>
      </c>
      <c r="H469">
        <v>759</v>
      </c>
      <c r="I469" t="s">
        <v>39</v>
      </c>
      <c r="J469">
        <v>1920</v>
      </c>
      <c r="K469">
        <v>1080</v>
      </c>
      <c r="L469">
        <f>Table1[[#This Row],[ScreenW]]*Table1[[#This Row],[ScreenH]]</f>
        <v>2073600</v>
      </c>
      <c r="M469" t="s">
        <v>27</v>
      </c>
      <c r="N469">
        <f>IF(Table1[[#This Row],[Touchscreen]]="No",0,1)</f>
        <v>0</v>
      </c>
      <c r="O469" t="s">
        <v>27</v>
      </c>
      <c r="P469" t="s">
        <v>27</v>
      </c>
      <c r="Q469" t="s">
        <v>29</v>
      </c>
      <c r="R469">
        <v>1.6</v>
      </c>
      <c r="S469" t="s">
        <v>58</v>
      </c>
      <c r="T469">
        <v>2048</v>
      </c>
      <c r="U469">
        <v>0</v>
      </c>
      <c r="V469" t="s">
        <v>49</v>
      </c>
      <c r="W469" t="s">
        <v>27</v>
      </c>
      <c r="X469" t="s">
        <v>43</v>
      </c>
      <c r="Y469" t="s">
        <v>90</v>
      </c>
    </row>
    <row r="470" spans="1:25" x14ac:dyDescent="0.35">
      <c r="A470" t="str">
        <f>_xlfn.IFNA(VLOOKUP(laptop_lookup!A469,laptop_lookup!A:B,2,FALSE), "Not Found")</f>
        <v>Lenovo</v>
      </c>
      <c r="B470" t="s">
        <v>428</v>
      </c>
      <c r="C470" t="s">
        <v>79</v>
      </c>
      <c r="D470" s="3">
        <v>17.3</v>
      </c>
      <c r="E470">
        <v>12</v>
      </c>
      <c r="F470" t="s">
        <v>47</v>
      </c>
      <c r="G470">
        <v>3.78</v>
      </c>
      <c r="H470">
        <v>1699</v>
      </c>
      <c r="I470" t="s">
        <v>39</v>
      </c>
      <c r="J470">
        <v>1920</v>
      </c>
      <c r="K470">
        <v>1080</v>
      </c>
      <c r="L470">
        <f>Table1[[#This Row],[ScreenW]]*Table1[[#This Row],[ScreenH]]</f>
        <v>2073600</v>
      </c>
      <c r="M470" t="s">
        <v>27</v>
      </c>
      <c r="N470">
        <f>IF(Table1[[#This Row],[Touchscreen]]="No",0,1)</f>
        <v>0</v>
      </c>
      <c r="O470" t="s">
        <v>28</v>
      </c>
      <c r="P470" t="s">
        <v>27</v>
      </c>
      <c r="Q470" t="s">
        <v>29</v>
      </c>
      <c r="R470">
        <v>2.8</v>
      </c>
      <c r="S470" t="s">
        <v>113</v>
      </c>
      <c r="T470">
        <v>1024</v>
      </c>
      <c r="U470">
        <v>0</v>
      </c>
      <c r="V470" t="s">
        <v>49</v>
      </c>
      <c r="W470" t="s">
        <v>27</v>
      </c>
      <c r="X470" t="s">
        <v>55</v>
      </c>
      <c r="Y470" t="s">
        <v>114</v>
      </c>
    </row>
    <row r="471" spans="1:25" x14ac:dyDescent="0.35">
      <c r="A471" t="str">
        <f>_xlfn.IFNA(VLOOKUP(laptop_lookup!A470,laptop_lookup!A:B,2,FALSE), "Not Found")</f>
        <v>Lenovo</v>
      </c>
      <c r="B471" t="s">
        <v>429</v>
      </c>
      <c r="C471" t="s">
        <v>24</v>
      </c>
      <c r="D471" s="3">
        <v>14</v>
      </c>
      <c r="E471">
        <v>12</v>
      </c>
      <c r="F471" t="s">
        <v>47</v>
      </c>
      <c r="G471">
        <v>1.4</v>
      </c>
      <c r="H471">
        <v>1858</v>
      </c>
      <c r="I471" t="s">
        <v>102</v>
      </c>
      <c r="J471">
        <v>2560</v>
      </c>
      <c r="K471">
        <v>1440</v>
      </c>
      <c r="L471">
        <f>Table1[[#This Row],[ScreenW]]*Table1[[#This Row],[ScreenH]]</f>
        <v>3686400</v>
      </c>
      <c r="M471" t="s">
        <v>27</v>
      </c>
      <c r="N471">
        <f>IF(Table1[[#This Row],[Touchscreen]]="No",0,1)</f>
        <v>0</v>
      </c>
      <c r="O471" t="s">
        <v>28</v>
      </c>
      <c r="P471" t="s">
        <v>27</v>
      </c>
      <c r="Q471" t="s">
        <v>29</v>
      </c>
      <c r="R471">
        <v>2.6</v>
      </c>
      <c r="S471" t="s">
        <v>297</v>
      </c>
      <c r="T471">
        <v>256</v>
      </c>
      <c r="U471">
        <v>0</v>
      </c>
      <c r="V471" t="s">
        <v>31</v>
      </c>
      <c r="W471" t="s">
        <v>27</v>
      </c>
      <c r="X471" t="s">
        <v>29</v>
      </c>
      <c r="Y471" t="s">
        <v>61</v>
      </c>
    </row>
    <row r="472" spans="1:25" x14ac:dyDescent="0.35">
      <c r="A472" t="str">
        <f>_xlfn.IFNA(VLOOKUP(laptop_lookup!A471,laptop_lookup!A:B,2,FALSE), "Not Found")</f>
        <v>Lenovo</v>
      </c>
      <c r="B472" t="s">
        <v>185</v>
      </c>
      <c r="C472" t="s">
        <v>86</v>
      </c>
      <c r="D472" s="3">
        <v>13.3</v>
      </c>
      <c r="E472">
        <v>8</v>
      </c>
      <c r="F472" t="s">
        <v>47</v>
      </c>
      <c r="G472">
        <v>1.29</v>
      </c>
      <c r="H472">
        <v>1999</v>
      </c>
      <c r="I472" t="s">
        <v>207</v>
      </c>
      <c r="J472">
        <v>3840</v>
      </c>
      <c r="K472">
        <v>2160</v>
      </c>
      <c r="L472">
        <f>Table1[[#This Row],[ScreenW]]*Table1[[#This Row],[ScreenH]]</f>
        <v>8294400</v>
      </c>
      <c r="M472" t="s">
        <v>28</v>
      </c>
      <c r="N472">
        <f>IF(Table1[[#This Row],[Touchscreen]]="No",0,1)</f>
        <v>1</v>
      </c>
      <c r="O472" t="s">
        <v>28</v>
      </c>
      <c r="P472" t="s">
        <v>27</v>
      </c>
      <c r="Q472" t="s">
        <v>29</v>
      </c>
      <c r="R472">
        <v>1.8</v>
      </c>
      <c r="S472" t="s">
        <v>54</v>
      </c>
      <c r="T472">
        <v>512</v>
      </c>
      <c r="U472">
        <v>0</v>
      </c>
      <c r="V472" t="s">
        <v>31</v>
      </c>
      <c r="W472" t="s">
        <v>27</v>
      </c>
      <c r="X472" t="s">
        <v>29</v>
      </c>
      <c r="Y472" t="s">
        <v>59</v>
      </c>
    </row>
    <row r="473" spans="1:25" x14ac:dyDescent="0.35">
      <c r="A473" t="str">
        <f>_xlfn.IFNA(VLOOKUP(laptop_lookup!A472,laptop_lookup!A:B,2,FALSE), "Not Found")</f>
        <v>Lenovo</v>
      </c>
      <c r="B473" t="s">
        <v>268</v>
      </c>
      <c r="C473" t="s">
        <v>37</v>
      </c>
      <c r="D473" s="3">
        <v>15.6</v>
      </c>
      <c r="E473">
        <v>8</v>
      </c>
      <c r="F473" t="s">
        <v>47</v>
      </c>
      <c r="G473">
        <v>1.9</v>
      </c>
      <c r="H473">
        <v>1154</v>
      </c>
      <c r="I473" t="s">
        <v>39</v>
      </c>
      <c r="J473">
        <v>1920</v>
      </c>
      <c r="K473">
        <v>1080</v>
      </c>
      <c r="L473">
        <f>Table1[[#This Row],[ScreenW]]*Table1[[#This Row],[ScreenH]]</f>
        <v>2073600</v>
      </c>
      <c r="M473" t="s">
        <v>27</v>
      </c>
      <c r="N473">
        <f>IF(Table1[[#This Row],[Touchscreen]]="No",0,1)</f>
        <v>0</v>
      </c>
      <c r="O473" t="s">
        <v>27</v>
      </c>
      <c r="P473" t="s">
        <v>27</v>
      </c>
      <c r="Q473" t="s">
        <v>29</v>
      </c>
      <c r="R473">
        <v>2.5</v>
      </c>
      <c r="S473" t="s">
        <v>40</v>
      </c>
      <c r="T473">
        <v>500</v>
      </c>
      <c r="U473">
        <v>0</v>
      </c>
      <c r="V473" t="s">
        <v>49</v>
      </c>
      <c r="W473" t="s">
        <v>27</v>
      </c>
      <c r="X473" t="s">
        <v>43</v>
      </c>
      <c r="Y473" t="s">
        <v>269</v>
      </c>
    </row>
    <row r="474" spans="1:25" x14ac:dyDescent="0.35">
      <c r="A474" t="str">
        <f>_xlfn.IFNA(VLOOKUP(laptop_lookup!A473,laptop_lookup!A:B,2,FALSE), "Not Found")</f>
        <v>Lenovo</v>
      </c>
      <c r="B474" t="s">
        <v>407</v>
      </c>
      <c r="C474" t="s">
        <v>24</v>
      </c>
      <c r="D474" s="3">
        <v>12.3</v>
      </c>
      <c r="E474">
        <v>8</v>
      </c>
      <c r="F474" t="s">
        <v>305</v>
      </c>
      <c r="G474">
        <v>1.1000000000000001</v>
      </c>
      <c r="H474">
        <v>1275</v>
      </c>
      <c r="I474" t="s">
        <v>26</v>
      </c>
      <c r="J474">
        <v>2400</v>
      </c>
      <c r="K474">
        <v>1600</v>
      </c>
      <c r="L474">
        <f>Table1[[#This Row],[ScreenW]]*Table1[[#This Row],[ScreenH]]</f>
        <v>3840000</v>
      </c>
      <c r="M474" t="s">
        <v>28</v>
      </c>
      <c r="N474">
        <f>IF(Table1[[#This Row],[Touchscreen]]="No",0,1)</f>
        <v>1</v>
      </c>
      <c r="O474" t="s">
        <v>27</v>
      </c>
      <c r="P474" t="s">
        <v>27</v>
      </c>
      <c r="Q474" t="s">
        <v>29</v>
      </c>
      <c r="R474">
        <v>1.2</v>
      </c>
      <c r="S474" t="s">
        <v>430</v>
      </c>
      <c r="T474">
        <v>128</v>
      </c>
      <c r="U474">
        <v>0</v>
      </c>
      <c r="V474" t="s">
        <v>31</v>
      </c>
      <c r="W474" t="s">
        <v>27</v>
      </c>
      <c r="X474" t="s">
        <v>29</v>
      </c>
      <c r="Y474" t="s">
        <v>67</v>
      </c>
    </row>
    <row r="475" spans="1:25" x14ac:dyDescent="0.35">
      <c r="A475" t="str">
        <f>_xlfn.IFNA(VLOOKUP(laptop_lookup!A474,laptop_lookup!A:B,2,FALSE), "Not Found")</f>
        <v>Lenovo</v>
      </c>
      <c r="B475" t="s">
        <v>431</v>
      </c>
      <c r="C475" t="s">
        <v>24</v>
      </c>
      <c r="D475" s="3">
        <v>13.3</v>
      </c>
      <c r="E475">
        <v>8</v>
      </c>
      <c r="F475" t="s">
        <v>47</v>
      </c>
      <c r="G475">
        <v>1.42</v>
      </c>
      <c r="H475">
        <v>1841.85</v>
      </c>
      <c r="I475" t="s">
        <v>39</v>
      </c>
      <c r="J475">
        <v>1920</v>
      </c>
      <c r="K475">
        <v>1080</v>
      </c>
      <c r="L475">
        <f>Table1[[#This Row],[ScreenW]]*Table1[[#This Row],[ScreenH]]</f>
        <v>2073600</v>
      </c>
      <c r="M475" t="s">
        <v>28</v>
      </c>
      <c r="N475">
        <f>IF(Table1[[#This Row],[Touchscreen]]="No",0,1)</f>
        <v>1</v>
      </c>
      <c r="O475" t="s">
        <v>27</v>
      </c>
      <c r="P475" t="s">
        <v>27</v>
      </c>
      <c r="Q475" t="s">
        <v>29</v>
      </c>
      <c r="R475">
        <v>1.6</v>
      </c>
      <c r="S475" t="s">
        <v>58</v>
      </c>
      <c r="T475">
        <v>256</v>
      </c>
      <c r="U475">
        <v>0</v>
      </c>
      <c r="V475" t="s">
        <v>31</v>
      </c>
      <c r="W475" t="s">
        <v>27</v>
      </c>
      <c r="X475" t="s">
        <v>29</v>
      </c>
      <c r="Y475" t="s">
        <v>59</v>
      </c>
    </row>
    <row r="476" spans="1:25" x14ac:dyDescent="0.35">
      <c r="A476" t="str">
        <f>_xlfn.IFNA(VLOOKUP(laptop_lookup!A475,laptop_lookup!A:B,2,FALSE), "Not Found")</f>
        <v>LG</v>
      </c>
      <c r="B476" t="s">
        <v>142</v>
      </c>
      <c r="C476" t="s">
        <v>37</v>
      </c>
      <c r="D476" s="3">
        <v>15.6</v>
      </c>
      <c r="E476">
        <v>12</v>
      </c>
      <c r="F476" t="s">
        <v>47</v>
      </c>
      <c r="G476">
        <v>2.06</v>
      </c>
      <c r="H476">
        <v>1299</v>
      </c>
      <c r="I476" t="s">
        <v>207</v>
      </c>
      <c r="J476">
        <v>3840</v>
      </c>
      <c r="K476">
        <v>2160</v>
      </c>
      <c r="L476">
        <f>Table1[[#This Row],[ScreenW]]*Table1[[#This Row],[ScreenH]]</f>
        <v>8294400</v>
      </c>
      <c r="M476" t="s">
        <v>27</v>
      </c>
      <c r="N476">
        <f>IF(Table1[[#This Row],[Touchscreen]]="No",0,1)</f>
        <v>0</v>
      </c>
      <c r="O476" t="s">
        <v>28</v>
      </c>
      <c r="P476" t="s">
        <v>27</v>
      </c>
      <c r="Q476" t="s">
        <v>29</v>
      </c>
      <c r="R476">
        <v>2.6</v>
      </c>
      <c r="S476" t="s">
        <v>432</v>
      </c>
      <c r="T476">
        <v>128</v>
      </c>
      <c r="U476">
        <v>1024</v>
      </c>
      <c r="V476" t="s">
        <v>31</v>
      </c>
      <c r="W476" t="s">
        <v>49</v>
      </c>
      <c r="X476" t="s">
        <v>29</v>
      </c>
      <c r="Y476" t="s">
        <v>433</v>
      </c>
    </row>
    <row r="477" spans="1:25" x14ac:dyDescent="0.35">
      <c r="A477" t="str">
        <f>_xlfn.IFNA(VLOOKUP(laptop_lookup!A476,laptop_lookup!A:B,2,FALSE), "Not Found")</f>
        <v>LG</v>
      </c>
      <c r="B477" t="s">
        <v>434</v>
      </c>
      <c r="C477" t="s">
        <v>37</v>
      </c>
      <c r="D477" s="3">
        <v>14</v>
      </c>
      <c r="E477">
        <v>8</v>
      </c>
      <c r="F477" t="s">
        <v>47</v>
      </c>
      <c r="G477">
        <v>1.79</v>
      </c>
      <c r="H477">
        <v>740</v>
      </c>
      <c r="I477" t="s">
        <v>26</v>
      </c>
      <c r="J477">
        <v>1366</v>
      </c>
      <c r="K477">
        <v>768</v>
      </c>
      <c r="L477">
        <f>Table1[[#This Row],[ScreenW]]*Table1[[#This Row],[ScreenH]]</f>
        <v>1049088</v>
      </c>
      <c r="M477" t="s">
        <v>27</v>
      </c>
      <c r="N477">
        <f>IF(Table1[[#This Row],[Touchscreen]]="No",0,1)</f>
        <v>0</v>
      </c>
      <c r="O477" t="s">
        <v>27</v>
      </c>
      <c r="P477" t="s">
        <v>27</v>
      </c>
      <c r="Q477" t="s">
        <v>29</v>
      </c>
      <c r="R477">
        <v>2.2999999999999998</v>
      </c>
      <c r="S477" t="s">
        <v>435</v>
      </c>
      <c r="T477">
        <v>128</v>
      </c>
      <c r="U477">
        <v>0</v>
      </c>
      <c r="V477" t="s">
        <v>31</v>
      </c>
      <c r="W477" t="s">
        <v>27</v>
      </c>
      <c r="X477" t="s">
        <v>29</v>
      </c>
      <c r="Y477" t="s">
        <v>61</v>
      </c>
    </row>
    <row r="478" spans="1:25" x14ac:dyDescent="0.35">
      <c r="A478" t="str">
        <f>_xlfn.IFNA(VLOOKUP(laptop_lookup!A477,laptop_lookup!A:B,2,FALSE), "Not Found")</f>
        <v>LG</v>
      </c>
      <c r="B478" t="s">
        <v>383</v>
      </c>
      <c r="C478" t="s">
        <v>253</v>
      </c>
      <c r="D478" s="3">
        <v>15.6</v>
      </c>
      <c r="E478">
        <v>8</v>
      </c>
      <c r="F478" t="s">
        <v>47</v>
      </c>
      <c r="G478">
        <v>1.78</v>
      </c>
      <c r="H478">
        <v>2408</v>
      </c>
      <c r="I478" t="s">
        <v>39</v>
      </c>
      <c r="J478">
        <v>1920</v>
      </c>
      <c r="K478">
        <v>1080</v>
      </c>
      <c r="L478">
        <f>Table1[[#This Row],[ScreenW]]*Table1[[#This Row],[ScreenH]]</f>
        <v>2073600</v>
      </c>
      <c r="M478" t="s">
        <v>27</v>
      </c>
      <c r="N478">
        <f>IF(Table1[[#This Row],[Touchscreen]]="No",0,1)</f>
        <v>0</v>
      </c>
      <c r="O478" t="s">
        <v>27</v>
      </c>
      <c r="P478" t="s">
        <v>27</v>
      </c>
      <c r="Q478" t="s">
        <v>29</v>
      </c>
      <c r="R478">
        <v>2.8</v>
      </c>
      <c r="S478" t="s">
        <v>113</v>
      </c>
      <c r="T478">
        <v>256</v>
      </c>
      <c r="U478">
        <v>0</v>
      </c>
      <c r="V478" t="s">
        <v>31</v>
      </c>
      <c r="W478" t="s">
        <v>27</v>
      </c>
      <c r="X478" t="s">
        <v>55</v>
      </c>
      <c r="Y478" t="s">
        <v>255</v>
      </c>
    </row>
    <row r="479" spans="1:25" x14ac:dyDescent="0.35">
      <c r="A479" t="str">
        <f>_xlfn.IFNA(VLOOKUP(laptop_lookup!A478,laptop_lookup!A:B,2,FALSE), "Not Found")</f>
        <v>Mediacom</v>
      </c>
      <c r="B479" t="s">
        <v>180</v>
      </c>
      <c r="C479" t="s">
        <v>37</v>
      </c>
      <c r="D479" s="3">
        <v>14</v>
      </c>
      <c r="E479">
        <v>8</v>
      </c>
      <c r="F479" t="s">
        <v>47</v>
      </c>
      <c r="G479">
        <v>1.7</v>
      </c>
      <c r="H479">
        <v>1364</v>
      </c>
      <c r="I479" t="s">
        <v>39</v>
      </c>
      <c r="J479">
        <v>1920</v>
      </c>
      <c r="K479">
        <v>1080</v>
      </c>
      <c r="L479">
        <f>Table1[[#This Row],[ScreenW]]*Table1[[#This Row],[ScreenH]]</f>
        <v>2073600</v>
      </c>
      <c r="M479" t="s">
        <v>27</v>
      </c>
      <c r="N479">
        <f>IF(Table1[[#This Row],[Touchscreen]]="No",0,1)</f>
        <v>0</v>
      </c>
      <c r="O479" t="s">
        <v>27</v>
      </c>
      <c r="P479" t="s">
        <v>27</v>
      </c>
      <c r="Q479" t="s">
        <v>29</v>
      </c>
      <c r="R479">
        <v>2.5</v>
      </c>
      <c r="S479" t="s">
        <v>40</v>
      </c>
      <c r="T479">
        <v>180</v>
      </c>
      <c r="U479">
        <v>0</v>
      </c>
      <c r="V479" t="s">
        <v>31</v>
      </c>
      <c r="W479" t="s">
        <v>27</v>
      </c>
      <c r="X479" t="s">
        <v>29</v>
      </c>
      <c r="Y479" t="s">
        <v>41</v>
      </c>
    </row>
    <row r="480" spans="1:25" x14ac:dyDescent="0.35">
      <c r="A480" t="str">
        <f>_xlfn.IFNA(VLOOKUP(laptop_lookup!A479,laptop_lookup!A:B,2,FALSE), "Not Found")</f>
        <v>Mediacom</v>
      </c>
      <c r="B480" t="s">
        <v>132</v>
      </c>
      <c r="C480" t="s">
        <v>37</v>
      </c>
      <c r="D480" s="3">
        <v>15.6</v>
      </c>
      <c r="E480">
        <v>8</v>
      </c>
      <c r="F480" t="s">
        <v>47</v>
      </c>
      <c r="G480">
        <v>2.2000000000000002</v>
      </c>
      <c r="H480">
        <v>675</v>
      </c>
      <c r="I480" t="s">
        <v>39</v>
      </c>
      <c r="J480">
        <v>1920</v>
      </c>
      <c r="K480">
        <v>1080</v>
      </c>
      <c r="L480">
        <f>Table1[[#This Row],[ScreenW]]*Table1[[#This Row],[ScreenH]]</f>
        <v>2073600</v>
      </c>
      <c r="M480" t="s">
        <v>27</v>
      </c>
      <c r="N480">
        <f>IF(Table1[[#This Row],[Touchscreen]]="No",0,1)</f>
        <v>0</v>
      </c>
      <c r="O480" t="s">
        <v>27</v>
      </c>
      <c r="P480" t="s">
        <v>27</v>
      </c>
      <c r="Q480" t="s">
        <v>29</v>
      </c>
      <c r="R480">
        <v>1.6</v>
      </c>
      <c r="S480" t="s">
        <v>58</v>
      </c>
      <c r="T480">
        <v>1024</v>
      </c>
      <c r="U480">
        <v>0</v>
      </c>
      <c r="V480" t="s">
        <v>49</v>
      </c>
      <c r="W480" t="s">
        <v>27</v>
      </c>
      <c r="X480" t="s">
        <v>43</v>
      </c>
      <c r="Y480" t="s">
        <v>133</v>
      </c>
    </row>
    <row r="481" spans="1:25" x14ac:dyDescent="0.35">
      <c r="A481" t="str">
        <f>_xlfn.IFNA(VLOOKUP(laptop_lookup!A480,laptop_lookup!A:B,2,FALSE), "Not Found")</f>
        <v>Mediacom</v>
      </c>
      <c r="B481" t="s">
        <v>436</v>
      </c>
      <c r="C481" t="s">
        <v>37</v>
      </c>
      <c r="D481" s="3">
        <v>13.3</v>
      </c>
      <c r="E481">
        <v>8</v>
      </c>
      <c r="F481" t="s">
        <v>47</v>
      </c>
      <c r="G481">
        <v>1.05</v>
      </c>
      <c r="H481">
        <v>1672</v>
      </c>
      <c r="I481" t="s">
        <v>39</v>
      </c>
      <c r="J481">
        <v>1920</v>
      </c>
      <c r="K481">
        <v>1080</v>
      </c>
      <c r="L481">
        <f>Table1[[#This Row],[ScreenW]]*Table1[[#This Row],[ScreenH]]</f>
        <v>2073600</v>
      </c>
      <c r="M481" t="s">
        <v>27</v>
      </c>
      <c r="N481">
        <f>IF(Table1[[#This Row],[Touchscreen]]="No",0,1)</f>
        <v>0</v>
      </c>
      <c r="O481" t="s">
        <v>28</v>
      </c>
      <c r="P481" t="s">
        <v>27</v>
      </c>
      <c r="Q481" t="s">
        <v>29</v>
      </c>
      <c r="R481">
        <v>2.5</v>
      </c>
      <c r="S481" t="s">
        <v>40</v>
      </c>
      <c r="T481">
        <v>256</v>
      </c>
      <c r="U481">
        <v>0</v>
      </c>
      <c r="V481" t="s">
        <v>31</v>
      </c>
      <c r="W481" t="s">
        <v>27</v>
      </c>
      <c r="X481" t="s">
        <v>29</v>
      </c>
      <c r="Y481" t="s">
        <v>41</v>
      </c>
    </row>
    <row r="482" spans="1:25" x14ac:dyDescent="0.35">
      <c r="A482" t="str">
        <f>_xlfn.IFNA(VLOOKUP(laptop_lookup!A481,laptop_lookup!A:B,2,FALSE), "Not Found")</f>
        <v>Mediacom</v>
      </c>
      <c r="B482" t="s">
        <v>186</v>
      </c>
      <c r="C482" t="s">
        <v>37</v>
      </c>
      <c r="D482" s="3">
        <v>15.6</v>
      </c>
      <c r="E482">
        <v>8</v>
      </c>
      <c r="F482" t="s">
        <v>47</v>
      </c>
      <c r="G482">
        <v>2.16</v>
      </c>
      <c r="H482">
        <v>1262</v>
      </c>
      <c r="I482" t="s">
        <v>39</v>
      </c>
      <c r="J482">
        <v>1920</v>
      </c>
      <c r="K482">
        <v>1080</v>
      </c>
      <c r="L482">
        <f>Table1[[#This Row],[ScreenW]]*Table1[[#This Row],[ScreenH]]</f>
        <v>2073600</v>
      </c>
      <c r="M482" t="s">
        <v>27</v>
      </c>
      <c r="N482">
        <f>IF(Table1[[#This Row],[Touchscreen]]="No",0,1)</f>
        <v>0</v>
      </c>
      <c r="O482" t="s">
        <v>28</v>
      </c>
      <c r="P482" t="s">
        <v>27</v>
      </c>
      <c r="Q482" t="s">
        <v>29</v>
      </c>
      <c r="R482">
        <v>1.8</v>
      </c>
      <c r="S482" t="s">
        <v>54</v>
      </c>
      <c r="T482">
        <v>512</v>
      </c>
      <c r="U482">
        <v>0</v>
      </c>
      <c r="V482" t="s">
        <v>31</v>
      </c>
      <c r="W482" t="s">
        <v>27</v>
      </c>
      <c r="X482" t="s">
        <v>55</v>
      </c>
      <c r="Y482" t="s">
        <v>72</v>
      </c>
    </row>
    <row r="483" spans="1:25" x14ac:dyDescent="0.35">
      <c r="A483" t="str">
        <f>_xlfn.IFNA(VLOOKUP(laptop_lookup!A482,laptop_lookup!A:B,2,FALSE), "Not Found")</f>
        <v>Mediacom</v>
      </c>
      <c r="B483" t="s">
        <v>293</v>
      </c>
      <c r="C483" t="s">
        <v>37</v>
      </c>
      <c r="D483" s="3">
        <v>15.6</v>
      </c>
      <c r="E483">
        <v>4</v>
      </c>
      <c r="F483" t="s">
        <v>47</v>
      </c>
      <c r="G483">
        <v>2.1800000000000002</v>
      </c>
      <c r="H483">
        <v>586.6</v>
      </c>
      <c r="I483" t="s">
        <v>26</v>
      </c>
      <c r="J483">
        <v>1366</v>
      </c>
      <c r="K483">
        <v>768</v>
      </c>
      <c r="L483">
        <f>Table1[[#This Row],[ScreenW]]*Table1[[#This Row],[ScreenH]]</f>
        <v>1049088</v>
      </c>
      <c r="M483" t="s">
        <v>27</v>
      </c>
      <c r="N483">
        <f>IF(Table1[[#This Row],[Touchscreen]]="No",0,1)</f>
        <v>0</v>
      </c>
      <c r="O483" t="s">
        <v>27</v>
      </c>
      <c r="P483" t="s">
        <v>27</v>
      </c>
      <c r="Q483" t="s">
        <v>29</v>
      </c>
      <c r="R483">
        <v>2.4</v>
      </c>
      <c r="S483" t="s">
        <v>71</v>
      </c>
      <c r="T483">
        <v>1024</v>
      </c>
      <c r="U483">
        <v>0</v>
      </c>
      <c r="V483" t="s">
        <v>49</v>
      </c>
      <c r="W483" t="s">
        <v>27</v>
      </c>
      <c r="X483" t="s">
        <v>29</v>
      </c>
      <c r="Y483" t="s">
        <v>41</v>
      </c>
    </row>
    <row r="484" spans="1:25" x14ac:dyDescent="0.35">
      <c r="A484" t="str">
        <f>_xlfn.IFNA(VLOOKUP(laptop_lookup!A483,laptop_lookup!A:B,2,FALSE), "Not Found")</f>
        <v>Mediacom</v>
      </c>
      <c r="B484" t="s">
        <v>131</v>
      </c>
      <c r="C484" t="s">
        <v>37</v>
      </c>
      <c r="D484" s="3">
        <v>13.3</v>
      </c>
      <c r="E484">
        <v>4</v>
      </c>
      <c r="F484" t="s">
        <v>47</v>
      </c>
      <c r="G484">
        <v>1.49</v>
      </c>
      <c r="H484">
        <v>726</v>
      </c>
      <c r="I484" t="s">
        <v>39</v>
      </c>
      <c r="J484">
        <v>1920</v>
      </c>
      <c r="K484">
        <v>1080</v>
      </c>
      <c r="L484">
        <f>Table1[[#This Row],[ScreenW]]*Table1[[#This Row],[ScreenH]]</f>
        <v>2073600</v>
      </c>
      <c r="M484" t="s">
        <v>27</v>
      </c>
      <c r="N484">
        <f>IF(Table1[[#This Row],[Touchscreen]]="No",0,1)</f>
        <v>0</v>
      </c>
      <c r="O484" t="s">
        <v>28</v>
      </c>
      <c r="P484" t="s">
        <v>27</v>
      </c>
      <c r="Q484" t="s">
        <v>29</v>
      </c>
      <c r="R484">
        <v>1.6</v>
      </c>
      <c r="S484" t="s">
        <v>58</v>
      </c>
      <c r="T484">
        <v>128</v>
      </c>
      <c r="U484">
        <v>0</v>
      </c>
      <c r="V484" t="s">
        <v>31</v>
      </c>
      <c r="W484" t="s">
        <v>27</v>
      </c>
      <c r="X484" t="s">
        <v>29</v>
      </c>
      <c r="Y484" t="s">
        <v>59</v>
      </c>
    </row>
    <row r="485" spans="1:25" x14ac:dyDescent="0.35">
      <c r="A485" t="str">
        <f>_xlfn.IFNA(VLOOKUP(laptop_lookup!A484,laptop_lookup!A:B,2,FALSE), "Not Found")</f>
        <v>Microsoft</v>
      </c>
      <c r="B485" t="s">
        <v>437</v>
      </c>
      <c r="C485" t="s">
        <v>37</v>
      </c>
      <c r="D485" s="3">
        <v>15.6</v>
      </c>
      <c r="E485">
        <v>4</v>
      </c>
      <c r="F485" t="s">
        <v>47</v>
      </c>
      <c r="G485">
        <v>1.89</v>
      </c>
      <c r="H485">
        <v>248.9</v>
      </c>
      <c r="I485" t="s">
        <v>39</v>
      </c>
      <c r="J485">
        <v>1920</v>
      </c>
      <c r="K485">
        <v>1080</v>
      </c>
      <c r="L485">
        <f>Table1[[#This Row],[ScreenW]]*Table1[[#This Row],[ScreenH]]</f>
        <v>2073600</v>
      </c>
      <c r="M485" t="s">
        <v>27</v>
      </c>
      <c r="N485">
        <f>IF(Table1[[#This Row],[Touchscreen]]="No",0,1)</f>
        <v>0</v>
      </c>
      <c r="O485" t="s">
        <v>27</v>
      </c>
      <c r="P485" t="s">
        <v>27</v>
      </c>
      <c r="Q485" t="s">
        <v>29</v>
      </c>
      <c r="R485">
        <v>1.44</v>
      </c>
      <c r="S485" t="s">
        <v>76</v>
      </c>
      <c r="T485">
        <v>64</v>
      </c>
      <c r="U485">
        <v>0</v>
      </c>
      <c r="V485" t="s">
        <v>34</v>
      </c>
      <c r="W485" t="s">
        <v>27</v>
      </c>
      <c r="X485" t="s">
        <v>29</v>
      </c>
      <c r="Y485" t="s">
        <v>97</v>
      </c>
    </row>
    <row r="486" spans="1:25" x14ac:dyDescent="0.35">
      <c r="A486" t="str">
        <f>_xlfn.IFNA(VLOOKUP(laptop_lookup!A485,laptop_lookup!A:B,2,FALSE), "Not Found")</f>
        <v>MSI</v>
      </c>
      <c r="B486" t="s">
        <v>438</v>
      </c>
      <c r="C486" t="s">
        <v>37</v>
      </c>
      <c r="D486" s="3">
        <v>15.6</v>
      </c>
      <c r="E486">
        <v>4</v>
      </c>
      <c r="F486" t="s">
        <v>47</v>
      </c>
      <c r="G486">
        <v>2.2999999999999998</v>
      </c>
      <c r="H486">
        <v>565</v>
      </c>
      <c r="I486" t="s">
        <v>26</v>
      </c>
      <c r="J486">
        <v>1366</v>
      </c>
      <c r="K486">
        <v>768</v>
      </c>
      <c r="L486">
        <f>Table1[[#This Row],[ScreenW]]*Table1[[#This Row],[ScreenH]]</f>
        <v>1049088</v>
      </c>
      <c r="M486" t="s">
        <v>27</v>
      </c>
      <c r="N486">
        <f>IF(Table1[[#This Row],[Touchscreen]]="No",0,1)</f>
        <v>0</v>
      </c>
      <c r="O486" t="s">
        <v>27</v>
      </c>
      <c r="P486" t="s">
        <v>27</v>
      </c>
      <c r="Q486" t="s">
        <v>29</v>
      </c>
      <c r="R486">
        <v>2</v>
      </c>
      <c r="S486" t="s">
        <v>60</v>
      </c>
      <c r="T486">
        <v>128</v>
      </c>
      <c r="U486">
        <v>0</v>
      </c>
      <c r="V486" t="s">
        <v>31</v>
      </c>
      <c r="W486" t="s">
        <v>27</v>
      </c>
      <c r="X486" t="s">
        <v>29</v>
      </c>
      <c r="Y486" t="s">
        <v>61</v>
      </c>
    </row>
    <row r="487" spans="1:25" x14ac:dyDescent="0.35">
      <c r="A487" t="str">
        <f>_xlfn.IFNA(VLOOKUP(laptop_lookup!A486,laptop_lookup!A:B,2,FALSE), "Not Found")</f>
        <v>MSI</v>
      </c>
      <c r="B487" t="s">
        <v>200</v>
      </c>
      <c r="C487" t="s">
        <v>37</v>
      </c>
      <c r="D487" s="3">
        <v>14</v>
      </c>
      <c r="E487">
        <v>8</v>
      </c>
      <c r="F487" t="s">
        <v>47</v>
      </c>
      <c r="G487">
        <v>1.75</v>
      </c>
      <c r="H487">
        <v>1049</v>
      </c>
      <c r="I487" t="s">
        <v>39</v>
      </c>
      <c r="J487">
        <v>1920</v>
      </c>
      <c r="K487">
        <v>1080</v>
      </c>
      <c r="L487">
        <f>Table1[[#This Row],[ScreenW]]*Table1[[#This Row],[ScreenH]]</f>
        <v>2073600</v>
      </c>
      <c r="M487" t="s">
        <v>27</v>
      </c>
      <c r="N487">
        <f>IF(Table1[[#This Row],[Touchscreen]]="No",0,1)</f>
        <v>0</v>
      </c>
      <c r="O487" t="s">
        <v>28</v>
      </c>
      <c r="P487" t="s">
        <v>27</v>
      </c>
      <c r="Q487" t="s">
        <v>29</v>
      </c>
      <c r="R487">
        <v>1.6</v>
      </c>
      <c r="S487" t="s">
        <v>58</v>
      </c>
      <c r="T487">
        <v>256</v>
      </c>
      <c r="U487">
        <v>0</v>
      </c>
      <c r="V487" t="s">
        <v>31</v>
      </c>
      <c r="W487" t="s">
        <v>27</v>
      </c>
      <c r="X487" t="s">
        <v>29</v>
      </c>
      <c r="Y487" t="s">
        <v>59</v>
      </c>
    </row>
    <row r="488" spans="1:25" x14ac:dyDescent="0.35">
      <c r="A488" t="str">
        <f>_xlfn.IFNA(VLOOKUP(laptop_lookup!A487,laptop_lookup!A:B,2,FALSE), "Not Found")</f>
        <v>MSI</v>
      </c>
      <c r="B488" t="s">
        <v>415</v>
      </c>
      <c r="C488" t="s">
        <v>253</v>
      </c>
      <c r="D488" s="3">
        <v>15.6</v>
      </c>
      <c r="E488">
        <v>16</v>
      </c>
      <c r="F488" t="s">
        <v>47</v>
      </c>
      <c r="G488">
        <v>2.17</v>
      </c>
      <c r="H488">
        <v>2338</v>
      </c>
      <c r="I488" t="s">
        <v>39</v>
      </c>
      <c r="J488">
        <v>1920</v>
      </c>
      <c r="K488">
        <v>1080</v>
      </c>
      <c r="L488">
        <f>Table1[[#This Row],[ScreenW]]*Table1[[#This Row],[ScreenH]]</f>
        <v>2073600</v>
      </c>
      <c r="M488" t="s">
        <v>27</v>
      </c>
      <c r="N488">
        <f>IF(Table1[[#This Row],[Touchscreen]]="No",0,1)</f>
        <v>0</v>
      </c>
      <c r="O488" t="s">
        <v>28</v>
      </c>
      <c r="P488" t="s">
        <v>27</v>
      </c>
      <c r="Q488" t="s">
        <v>29</v>
      </c>
      <c r="R488">
        <v>2.7</v>
      </c>
      <c r="S488" t="s">
        <v>376</v>
      </c>
      <c r="T488">
        <v>512</v>
      </c>
      <c r="U488">
        <v>0</v>
      </c>
      <c r="V488" t="s">
        <v>31</v>
      </c>
      <c r="W488" t="s">
        <v>27</v>
      </c>
      <c r="X488" t="s">
        <v>55</v>
      </c>
      <c r="Y488" t="s">
        <v>416</v>
      </c>
    </row>
    <row r="489" spans="1:25" x14ac:dyDescent="0.35">
      <c r="A489" t="str">
        <f>_xlfn.IFNA(VLOOKUP(laptop_lookup!A488,laptop_lookup!A:B,2,FALSE), "Not Found")</f>
        <v>MSI</v>
      </c>
      <c r="B489" t="s">
        <v>239</v>
      </c>
      <c r="C489" t="s">
        <v>37</v>
      </c>
      <c r="D489" s="3">
        <v>15.6</v>
      </c>
      <c r="E489">
        <v>16</v>
      </c>
      <c r="F489" t="s">
        <v>47</v>
      </c>
      <c r="G489">
        <v>2.06</v>
      </c>
      <c r="H489">
        <v>1899</v>
      </c>
      <c r="I489" t="s">
        <v>39</v>
      </c>
      <c r="J489">
        <v>1920</v>
      </c>
      <c r="K489">
        <v>1080</v>
      </c>
      <c r="L489">
        <f>Table1[[#This Row],[ScreenW]]*Table1[[#This Row],[ScreenH]]</f>
        <v>2073600</v>
      </c>
      <c r="M489" t="s">
        <v>27</v>
      </c>
      <c r="N489">
        <f>IF(Table1[[#This Row],[Touchscreen]]="No",0,1)</f>
        <v>0</v>
      </c>
      <c r="O489" t="s">
        <v>27</v>
      </c>
      <c r="P489" t="s">
        <v>27</v>
      </c>
      <c r="Q489" t="s">
        <v>29</v>
      </c>
      <c r="R489">
        <v>2.8</v>
      </c>
      <c r="S489" t="s">
        <v>113</v>
      </c>
      <c r="T489">
        <v>512</v>
      </c>
      <c r="U489">
        <v>0</v>
      </c>
      <c r="V489" t="s">
        <v>31</v>
      </c>
      <c r="W489" t="s">
        <v>27</v>
      </c>
      <c r="X489" t="s">
        <v>55</v>
      </c>
      <c r="Y489" t="s">
        <v>81</v>
      </c>
    </row>
    <row r="490" spans="1:25" x14ac:dyDescent="0.35">
      <c r="A490" t="str">
        <f>_xlfn.IFNA(VLOOKUP(laptop_lookup!A489,laptop_lookup!A:B,2,FALSE), "Not Found")</f>
        <v>MSI</v>
      </c>
      <c r="B490" t="s">
        <v>439</v>
      </c>
      <c r="C490" t="s">
        <v>24</v>
      </c>
      <c r="D490" s="3">
        <v>12.5</v>
      </c>
      <c r="E490">
        <v>16</v>
      </c>
      <c r="F490" t="s">
        <v>47</v>
      </c>
      <c r="G490">
        <v>1.36</v>
      </c>
      <c r="H490">
        <v>1798</v>
      </c>
      <c r="I490" t="s">
        <v>39</v>
      </c>
      <c r="J490">
        <v>1920</v>
      </c>
      <c r="K490">
        <v>1080</v>
      </c>
      <c r="L490">
        <f>Table1[[#This Row],[ScreenW]]*Table1[[#This Row],[ScreenH]]</f>
        <v>2073600</v>
      </c>
      <c r="M490" t="s">
        <v>27</v>
      </c>
      <c r="N490">
        <f>IF(Table1[[#This Row],[Touchscreen]]="No",0,1)</f>
        <v>0</v>
      </c>
      <c r="O490" t="s">
        <v>28</v>
      </c>
      <c r="P490" t="s">
        <v>27</v>
      </c>
      <c r="Q490" t="s">
        <v>29</v>
      </c>
      <c r="R490">
        <v>2.7</v>
      </c>
      <c r="S490" t="s">
        <v>68</v>
      </c>
      <c r="T490">
        <v>512</v>
      </c>
      <c r="U490">
        <v>0</v>
      </c>
      <c r="V490" t="s">
        <v>31</v>
      </c>
      <c r="W490" t="s">
        <v>27</v>
      </c>
      <c r="X490" t="s">
        <v>29</v>
      </c>
      <c r="Y490" t="s">
        <v>41</v>
      </c>
    </row>
    <row r="491" spans="1:25" x14ac:dyDescent="0.35">
      <c r="A491" t="str">
        <f>_xlfn.IFNA(VLOOKUP(laptop_lookup!A490,laptop_lookup!A:B,2,FALSE), "Not Found")</f>
        <v>MSI</v>
      </c>
      <c r="B491" t="s">
        <v>440</v>
      </c>
      <c r="C491" t="s">
        <v>24</v>
      </c>
      <c r="D491" s="3">
        <v>12.5</v>
      </c>
      <c r="E491">
        <v>16</v>
      </c>
      <c r="F491" t="s">
        <v>47</v>
      </c>
      <c r="G491">
        <v>0.91</v>
      </c>
      <c r="H491">
        <v>1950</v>
      </c>
      <c r="I491" t="s">
        <v>39</v>
      </c>
      <c r="J491">
        <v>1920</v>
      </c>
      <c r="K491">
        <v>1080</v>
      </c>
      <c r="L491">
        <f>Table1[[#This Row],[ScreenW]]*Table1[[#This Row],[ScreenH]]</f>
        <v>2073600</v>
      </c>
      <c r="M491" t="s">
        <v>27</v>
      </c>
      <c r="N491">
        <f>IF(Table1[[#This Row],[Touchscreen]]="No",0,1)</f>
        <v>0</v>
      </c>
      <c r="O491" t="s">
        <v>27</v>
      </c>
      <c r="P491" t="s">
        <v>27</v>
      </c>
      <c r="Q491" t="s">
        <v>29</v>
      </c>
      <c r="R491">
        <v>2.7</v>
      </c>
      <c r="S491" t="s">
        <v>68</v>
      </c>
      <c r="T491">
        <v>512</v>
      </c>
      <c r="U491">
        <v>0</v>
      </c>
      <c r="V491" t="s">
        <v>31</v>
      </c>
      <c r="W491" t="s">
        <v>27</v>
      </c>
      <c r="X491" t="s">
        <v>29</v>
      </c>
      <c r="Y491" t="s">
        <v>41</v>
      </c>
    </row>
    <row r="492" spans="1:25" x14ac:dyDescent="0.35">
      <c r="A492" t="str">
        <f>_xlfn.IFNA(VLOOKUP(laptop_lookup!A491,laptop_lookup!A:B,2,FALSE), "Not Found")</f>
        <v>MSI</v>
      </c>
      <c r="B492" t="s">
        <v>441</v>
      </c>
      <c r="C492" t="s">
        <v>37</v>
      </c>
      <c r="D492" s="3">
        <v>15.6</v>
      </c>
      <c r="E492">
        <v>8</v>
      </c>
      <c r="F492" t="s">
        <v>47</v>
      </c>
      <c r="G492">
        <v>2.2999999999999998</v>
      </c>
      <c r="H492">
        <v>1011.99</v>
      </c>
      <c r="I492" t="s">
        <v>39</v>
      </c>
      <c r="J492">
        <v>1920</v>
      </c>
      <c r="K492">
        <v>1080</v>
      </c>
      <c r="L492">
        <f>Table1[[#This Row],[ScreenW]]*Table1[[#This Row],[ScreenH]]</f>
        <v>2073600</v>
      </c>
      <c r="M492" t="s">
        <v>27</v>
      </c>
      <c r="N492">
        <f>IF(Table1[[#This Row],[Touchscreen]]="No",0,1)</f>
        <v>0</v>
      </c>
      <c r="O492" t="s">
        <v>28</v>
      </c>
      <c r="P492" t="s">
        <v>27</v>
      </c>
      <c r="Q492" t="s">
        <v>29</v>
      </c>
      <c r="R492">
        <v>2.5</v>
      </c>
      <c r="S492" t="s">
        <v>40</v>
      </c>
      <c r="T492">
        <v>256</v>
      </c>
      <c r="U492">
        <v>0</v>
      </c>
      <c r="V492" t="s">
        <v>31</v>
      </c>
      <c r="W492" t="s">
        <v>27</v>
      </c>
      <c r="X492" t="s">
        <v>55</v>
      </c>
      <c r="Y492" t="s">
        <v>72</v>
      </c>
    </row>
    <row r="493" spans="1:25" x14ac:dyDescent="0.35">
      <c r="A493" t="str">
        <f>_xlfn.IFNA(VLOOKUP(laptop_lookup!A492,laptop_lookup!A:B,2,FALSE), "Not Found")</f>
        <v>MSI</v>
      </c>
      <c r="B493" t="s">
        <v>442</v>
      </c>
      <c r="C493" t="s">
        <v>24</v>
      </c>
      <c r="D493" s="3">
        <v>13.3</v>
      </c>
      <c r="E493">
        <v>32</v>
      </c>
      <c r="F493" t="s">
        <v>47</v>
      </c>
      <c r="G493">
        <v>1.05</v>
      </c>
      <c r="H493">
        <v>2799</v>
      </c>
      <c r="I493" t="s">
        <v>39</v>
      </c>
      <c r="J493">
        <v>1920</v>
      </c>
      <c r="K493">
        <v>1080</v>
      </c>
      <c r="L493">
        <f>Table1[[#This Row],[ScreenW]]*Table1[[#This Row],[ScreenH]]</f>
        <v>2073600</v>
      </c>
      <c r="M493" t="s">
        <v>28</v>
      </c>
      <c r="N493">
        <f>IF(Table1[[#This Row],[Touchscreen]]="No",0,1)</f>
        <v>1</v>
      </c>
      <c r="O493" t="s">
        <v>27</v>
      </c>
      <c r="P493" t="s">
        <v>27</v>
      </c>
      <c r="Q493" t="s">
        <v>29</v>
      </c>
      <c r="R493">
        <v>2.7</v>
      </c>
      <c r="S493" t="s">
        <v>68</v>
      </c>
      <c r="T493">
        <v>512</v>
      </c>
      <c r="U493">
        <v>0</v>
      </c>
      <c r="V493" t="s">
        <v>31</v>
      </c>
      <c r="W493" t="s">
        <v>27</v>
      </c>
      <c r="X493" t="s">
        <v>29</v>
      </c>
      <c r="Y493" t="s">
        <v>41</v>
      </c>
    </row>
    <row r="494" spans="1:25" x14ac:dyDescent="0.35">
      <c r="A494" t="str">
        <f>_xlfn.IFNA(VLOOKUP(laptop_lookup!A493,laptop_lookup!A:B,2,FALSE), "Not Found")</f>
        <v>MSI</v>
      </c>
      <c r="B494" t="s">
        <v>279</v>
      </c>
      <c r="C494" t="s">
        <v>79</v>
      </c>
      <c r="D494" s="3">
        <v>15.6</v>
      </c>
      <c r="E494">
        <v>8</v>
      </c>
      <c r="F494" t="s">
        <v>47</v>
      </c>
      <c r="G494">
        <v>1.99</v>
      </c>
      <c r="H494">
        <v>1350</v>
      </c>
      <c r="I494" t="s">
        <v>39</v>
      </c>
      <c r="J494">
        <v>1920</v>
      </c>
      <c r="K494">
        <v>1080</v>
      </c>
      <c r="L494">
        <f>Table1[[#This Row],[ScreenW]]*Table1[[#This Row],[ScreenH]]</f>
        <v>2073600</v>
      </c>
      <c r="M494" t="s">
        <v>27</v>
      </c>
      <c r="N494">
        <f>IF(Table1[[#This Row],[Touchscreen]]="No",0,1)</f>
        <v>0</v>
      </c>
      <c r="O494" t="s">
        <v>27</v>
      </c>
      <c r="P494" t="s">
        <v>27</v>
      </c>
      <c r="Q494" t="s">
        <v>29</v>
      </c>
      <c r="R494">
        <v>2.8</v>
      </c>
      <c r="S494" t="s">
        <v>113</v>
      </c>
      <c r="T494">
        <v>128</v>
      </c>
      <c r="U494">
        <v>1024</v>
      </c>
      <c r="V494" t="s">
        <v>31</v>
      </c>
      <c r="W494" t="s">
        <v>49</v>
      </c>
      <c r="X494" t="s">
        <v>55</v>
      </c>
      <c r="Y494" t="s">
        <v>81</v>
      </c>
    </row>
    <row r="495" spans="1:25" x14ac:dyDescent="0.35">
      <c r="A495" t="str">
        <f>_xlfn.IFNA(VLOOKUP(laptop_lookup!A494,laptop_lookup!A:B,2,FALSE), "Not Found")</f>
        <v>MSI</v>
      </c>
      <c r="B495" t="s">
        <v>166</v>
      </c>
      <c r="C495" t="s">
        <v>37</v>
      </c>
      <c r="D495" s="3">
        <v>15.6</v>
      </c>
      <c r="E495">
        <v>8</v>
      </c>
      <c r="F495" t="s">
        <v>47</v>
      </c>
      <c r="G495">
        <v>2.2000000000000002</v>
      </c>
      <c r="H495">
        <v>579</v>
      </c>
      <c r="I495" t="s">
        <v>26</v>
      </c>
      <c r="J495">
        <v>1366</v>
      </c>
      <c r="K495">
        <v>768</v>
      </c>
      <c r="L495">
        <f>Table1[[#This Row],[ScreenW]]*Table1[[#This Row],[ScreenH]]</f>
        <v>1049088</v>
      </c>
      <c r="M495" t="s">
        <v>27</v>
      </c>
      <c r="N495">
        <f>IF(Table1[[#This Row],[Touchscreen]]="No",0,1)</f>
        <v>0</v>
      </c>
      <c r="O495" t="s">
        <v>27</v>
      </c>
      <c r="P495" t="s">
        <v>27</v>
      </c>
      <c r="Q495" t="s">
        <v>43</v>
      </c>
      <c r="R495">
        <v>2.5</v>
      </c>
      <c r="S495" t="s">
        <v>443</v>
      </c>
      <c r="T495">
        <v>1024</v>
      </c>
      <c r="U495">
        <v>0</v>
      </c>
      <c r="V495" t="s">
        <v>49</v>
      </c>
      <c r="W495" t="s">
        <v>27</v>
      </c>
      <c r="X495" t="s">
        <v>43</v>
      </c>
      <c r="Y495" t="s">
        <v>339</v>
      </c>
    </row>
    <row r="496" spans="1:25" x14ac:dyDescent="0.35">
      <c r="A496" t="str">
        <f>_xlfn.IFNA(VLOOKUP(laptop_lookup!A495,laptop_lookup!A:B,2,FALSE), "Not Found")</f>
        <v>MSI</v>
      </c>
      <c r="B496" t="s">
        <v>444</v>
      </c>
      <c r="C496" t="s">
        <v>79</v>
      </c>
      <c r="D496" s="3">
        <v>17.3</v>
      </c>
      <c r="E496">
        <v>24</v>
      </c>
      <c r="F496" t="s">
        <v>47</v>
      </c>
      <c r="G496">
        <v>4.33</v>
      </c>
      <c r="H496">
        <v>1269</v>
      </c>
      <c r="I496" t="s">
        <v>39</v>
      </c>
      <c r="J496">
        <v>1920</v>
      </c>
      <c r="K496">
        <v>1080</v>
      </c>
      <c r="L496">
        <f>Table1[[#This Row],[ScreenW]]*Table1[[#This Row],[ScreenH]]</f>
        <v>2073600</v>
      </c>
      <c r="M496" t="s">
        <v>28</v>
      </c>
      <c r="N496">
        <f>IF(Table1[[#This Row],[Touchscreen]]="No",0,1)</f>
        <v>1</v>
      </c>
      <c r="O496" t="s">
        <v>28</v>
      </c>
      <c r="P496" t="s">
        <v>27</v>
      </c>
      <c r="Q496" t="s">
        <v>29</v>
      </c>
      <c r="R496">
        <v>2.6</v>
      </c>
      <c r="S496" t="s">
        <v>432</v>
      </c>
      <c r="T496">
        <v>256</v>
      </c>
      <c r="U496">
        <v>1024</v>
      </c>
      <c r="V496" t="s">
        <v>31</v>
      </c>
      <c r="W496" t="s">
        <v>49</v>
      </c>
      <c r="X496" t="s">
        <v>55</v>
      </c>
      <c r="Y496" t="s">
        <v>445</v>
      </c>
    </row>
    <row r="497" spans="1:25" x14ac:dyDescent="0.35">
      <c r="A497" t="str">
        <f>_xlfn.IFNA(VLOOKUP(laptop_lookup!A496,laptop_lookup!A:B,2,FALSE), "Not Found")</f>
        <v>MSI</v>
      </c>
      <c r="B497" t="s">
        <v>446</v>
      </c>
      <c r="C497" t="s">
        <v>24</v>
      </c>
      <c r="D497" s="3">
        <v>12.5</v>
      </c>
      <c r="E497">
        <v>8</v>
      </c>
      <c r="F497" t="s">
        <v>47</v>
      </c>
      <c r="G497">
        <v>1.3</v>
      </c>
      <c r="H497">
        <v>1099</v>
      </c>
      <c r="I497" t="s">
        <v>26</v>
      </c>
      <c r="J497">
        <v>1366</v>
      </c>
      <c r="K497">
        <v>768</v>
      </c>
      <c r="L497">
        <f>Table1[[#This Row],[ScreenW]]*Table1[[#This Row],[ScreenH]]</f>
        <v>1049088</v>
      </c>
      <c r="M497" t="s">
        <v>27</v>
      </c>
      <c r="N497">
        <f>IF(Table1[[#This Row],[Touchscreen]]="No",0,1)</f>
        <v>0</v>
      </c>
      <c r="O497" t="s">
        <v>28</v>
      </c>
      <c r="P497" t="s">
        <v>27</v>
      </c>
      <c r="Q497" t="s">
        <v>29</v>
      </c>
      <c r="R497">
        <v>2.2999999999999998</v>
      </c>
      <c r="S497" t="s">
        <v>204</v>
      </c>
      <c r="T497">
        <v>180</v>
      </c>
      <c r="U497">
        <v>0</v>
      </c>
      <c r="V497" t="s">
        <v>31</v>
      </c>
      <c r="W497" t="s">
        <v>27</v>
      </c>
      <c r="X497" t="s">
        <v>29</v>
      </c>
      <c r="Y497" t="s">
        <v>61</v>
      </c>
    </row>
    <row r="498" spans="1:25" x14ac:dyDescent="0.35">
      <c r="A498" t="str">
        <f>_xlfn.IFNA(VLOOKUP(laptop_lookup!A497,laptop_lookup!A:B,2,FALSE), "Not Found")</f>
        <v>MSI</v>
      </c>
      <c r="B498" t="s">
        <v>447</v>
      </c>
      <c r="C498" t="s">
        <v>37</v>
      </c>
      <c r="D498" s="3">
        <v>15.6</v>
      </c>
      <c r="E498">
        <v>8</v>
      </c>
      <c r="F498" t="s">
        <v>47</v>
      </c>
      <c r="G498">
        <v>2.17</v>
      </c>
      <c r="H498">
        <v>898.9</v>
      </c>
      <c r="I498" t="s">
        <v>39</v>
      </c>
      <c r="J498">
        <v>1920</v>
      </c>
      <c r="K498">
        <v>1080</v>
      </c>
      <c r="L498">
        <f>Table1[[#This Row],[ScreenW]]*Table1[[#This Row],[ScreenH]]</f>
        <v>2073600</v>
      </c>
      <c r="M498" t="s">
        <v>27</v>
      </c>
      <c r="N498">
        <f>IF(Table1[[#This Row],[Touchscreen]]="No",0,1)</f>
        <v>0</v>
      </c>
      <c r="O498" t="s">
        <v>27</v>
      </c>
      <c r="P498" t="s">
        <v>27</v>
      </c>
      <c r="Q498" t="s">
        <v>29</v>
      </c>
      <c r="R498">
        <v>1.8</v>
      </c>
      <c r="S498" t="s">
        <v>54</v>
      </c>
      <c r="T498">
        <v>256</v>
      </c>
      <c r="U498">
        <v>0</v>
      </c>
      <c r="V498" t="s">
        <v>31</v>
      </c>
      <c r="W498" t="s">
        <v>27</v>
      </c>
      <c r="X498" t="s">
        <v>29</v>
      </c>
      <c r="Y498" t="s">
        <v>59</v>
      </c>
    </row>
    <row r="499" spans="1:25" x14ac:dyDescent="0.35">
      <c r="A499" t="str">
        <f>_xlfn.IFNA(VLOOKUP(laptop_lookup!A498,laptop_lookup!A:B,2,FALSE), "Not Found")</f>
        <v>MSI</v>
      </c>
      <c r="B499" t="s">
        <v>218</v>
      </c>
      <c r="C499" t="s">
        <v>37</v>
      </c>
      <c r="D499" s="3">
        <v>14</v>
      </c>
      <c r="E499">
        <v>8</v>
      </c>
      <c r="F499" t="s">
        <v>47</v>
      </c>
      <c r="G499">
        <v>1.48</v>
      </c>
      <c r="H499">
        <v>1749</v>
      </c>
      <c r="I499" t="s">
        <v>39</v>
      </c>
      <c r="J499">
        <v>1920</v>
      </c>
      <c r="K499">
        <v>1080</v>
      </c>
      <c r="L499">
        <f>Table1[[#This Row],[ScreenW]]*Table1[[#This Row],[ScreenH]]</f>
        <v>2073600</v>
      </c>
      <c r="M499" t="s">
        <v>27</v>
      </c>
      <c r="N499">
        <f>IF(Table1[[#This Row],[Touchscreen]]="No",0,1)</f>
        <v>0</v>
      </c>
      <c r="O499" t="s">
        <v>27</v>
      </c>
      <c r="P499" t="s">
        <v>27</v>
      </c>
      <c r="Q499" t="s">
        <v>29</v>
      </c>
      <c r="R499">
        <v>2.8</v>
      </c>
      <c r="S499" t="s">
        <v>323</v>
      </c>
      <c r="T499">
        <v>1024</v>
      </c>
      <c r="U499">
        <v>0</v>
      </c>
      <c r="V499" t="s">
        <v>31</v>
      </c>
      <c r="W499" t="s">
        <v>27</v>
      </c>
      <c r="X499" t="s">
        <v>29</v>
      </c>
      <c r="Y499" t="s">
        <v>41</v>
      </c>
    </row>
    <row r="500" spans="1:25" x14ac:dyDescent="0.35">
      <c r="A500" t="str">
        <f>_xlfn.IFNA(VLOOKUP(laptop_lookup!A499,laptop_lookup!A:B,2,FALSE), "Not Found")</f>
        <v>MSI</v>
      </c>
      <c r="B500" t="s">
        <v>329</v>
      </c>
      <c r="C500" t="s">
        <v>37</v>
      </c>
      <c r="D500" s="3">
        <v>13.3</v>
      </c>
      <c r="E500">
        <v>8</v>
      </c>
      <c r="F500" t="s">
        <v>47</v>
      </c>
      <c r="G500">
        <v>1.4</v>
      </c>
      <c r="H500">
        <v>949</v>
      </c>
      <c r="I500" t="s">
        <v>39</v>
      </c>
      <c r="J500">
        <v>1920</v>
      </c>
      <c r="K500">
        <v>1080</v>
      </c>
      <c r="L500">
        <f>Table1[[#This Row],[ScreenW]]*Table1[[#This Row],[ScreenH]]</f>
        <v>2073600</v>
      </c>
      <c r="M500" t="s">
        <v>27</v>
      </c>
      <c r="N500">
        <f>IF(Table1[[#This Row],[Touchscreen]]="No",0,1)</f>
        <v>0</v>
      </c>
      <c r="O500" t="s">
        <v>28</v>
      </c>
      <c r="P500" t="s">
        <v>27</v>
      </c>
      <c r="Q500" t="s">
        <v>29</v>
      </c>
      <c r="R500">
        <v>2.4</v>
      </c>
      <c r="S500" t="s">
        <v>71</v>
      </c>
      <c r="T500">
        <v>256</v>
      </c>
      <c r="U500">
        <v>0</v>
      </c>
      <c r="V500" t="s">
        <v>31</v>
      </c>
      <c r="W500" t="s">
        <v>27</v>
      </c>
      <c r="X500" t="s">
        <v>29</v>
      </c>
      <c r="Y500" t="s">
        <v>41</v>
      </c>
    </row>
    <row r="501" spans="1:25" x14ac:dyDescent="0.35">
      <c r="A501" t="str">
        <f>_xlfn.IFNA(VLOOKUP(laptop_lookup!A500,laptop_lookup!A:B,2,FALSE), "Not Found")</f>
        <v>MSI</v>
      </c>
      <c r="B501" t="s">
        <v>448</v>
      </c>
      <c r="C501" t="s">
        <v>37</v>
      </c>
      <c r="D501" s="3">
        <v>15.6</v>
      </c>
      <c r="E501">
        <v>8</v>
      </c>
      <c r="F501" t="s">
        <v>47</v>
      </c>
      <c r="G501">
        <v>2.2999999999999998</v>
      </c>
      <c r="H501">
        <v>911</v>
      </c>
      <c r="I501" t="s">
        <v>39</v>
      </c>
      <c r="J501">
        <v>1920</v>
      </c>
      <c r="K501">
        <v>1080</v>
      </c>
      <c r="L501">
        <f>Table1[[#This Row],[ScreenW]]*Table1[[#This Row],[ScreenH]]</f>
        <v>2073600</v>
      </c>
      <c r="M501" t="s">
        <v>27</v>
      </c>
      <c r="N501">
        <f>IF(Table1[[#This Row],[Touchscreen]]="No",0,1)</f>
        <v>0</v>
      </c>
      <c r="O501" t="s">
        <v>28</v>
      </c>
      <c r="P501" t="s">
        <v>27</v>
      </c>
      <c r="Q501" t="s">
        <v>29</v>
      </c>
      <c r="R501">
        <v>2.5</v>
      </c>
      <c r="S501" t="s">
        <v>40</v>
      </c>
      <c r="T501">
        <v>256</v>
      </c>
      <c r="U501">
        <v>0</v>
      </c>
      <c r="V501" t="s">
        <v>31</v>
      </c>
      <c r="W501" t="s">
        <v>27</v>
      </c>
      <c r="X501" t="s">
        <v>29</v>
      </c>
      <c r="Y501" t="s">
        <v>41</v>
      </c>
    </row>
    <row r="502" spans="1:25" x14ac:dyDescent="0.35">
      <c r="A502" t="str">
        <f>_xlfn.IFNA(VLOOKUP(laptop_lookup!A501,laptop_lookup!A:B,2,FALSE), "Not Found")</f>
        <v>MSI</v>
      </c>
      <c r="B502" t="s">
        <v>449</v>
      </c>
      <c r="C502" t="s">
        <v>75</v>
      </c>
      <c r="D502" s="3">
        <v>11.6</v>
      </c>
      <c r="E502">
        <v>4</v>
      </c>
      <c r="F502" t="s">
        <v>149</v>
      </c>
      <c r="G502">
        <v>1.2</v>
      </c>
      <c r="H502">
        <v>340</v>
      </c>
      <c r="I502" t="s">
        <v>26</v>
      </c>
      <c r="J502">
        <v>1366</v>
      </c>
      <c r="K502">
        <v>768</v>
      </c>
      <c r="L502">
        <f>Table1[[#This Row],[ScreenW]]*Table1[[#This Row],[ScreenH]]</f>
        <v>1049088</v>
      </c>
      <c r="M502" t="s">
        <v>27</v>
      </c>
      <c r="N502">
        <f>IF(Table1[[#This Row],[Touchscreen]]="No",0,1)</f>
        <v>0</v>
      </c>
      <c r="O502" t="s">
        <v>27</v>
      </c>
      <c r="P502" t="s">
        <v>27</v>
      </c>
      <c r="Q502" t="s">
        <v>29</v>
      </c>
      <c r="R502">
        <v>1.1000000000000001</v>
      </c>
      <c r="S502" t="s">
        <v>104</v>
      </c>
      <c r="T502">
        <v>64</v>
      </c>
      <c r="U502">
        <v>0</v>
      </c>
      <c r="V502" t="s">
        <v>34</v>
      </c>
      <c r="W502" t="s">
        <v>27</v>
      </c>
      <c r="X502" t="s">
        <v>29</v>
      </c>
      <c r="Y502" t="s">
        <v>105</v>
      </c>
    </row>
    <row r="503" spans="1:25" x14ac:dyDescent="0.35">
      <c r="A503" t="str">
        <f>_xlfn.IFNA(VLOOKUP(laptop_lookup!A502,laptop_lookup!A:B,2,FALSE), "Not Found")</f>
        <v>MSI</v>
      </c>
      <c r="B503" t="s">
        <v>450</v>
      </c>
      <c r="C503" t="s">
        <v>37</v>
      </c>
      <c r="D503" s="3">
        <v>15.6</v>
      </c>
      <c r="E503">
        <v>8</v>
      </c>
      <c r="F503" t="s">
        <v>47</v>
      </c>
      <c r="G503">
        <v>1.91</v>
      </c>
      <c r="H503">
        <v>618.99</v>
      </c>
      <c r="I503" t="s">
        <v>26</v>
      </c>
      <c r="J503">
        <v>1366</v>
      </c>
      <c r="K503">
        <v>768</v>
      </c>
      <c r="L503">
        <f>Table1[[#This Row],[ScreenW]]*Table1[[#This Row],[ScreenH]]</f>
        <v>1049088</v>
      </c>
      <c r="M503" t="s">
        <v>27</v>
      </c>
      <c r="N503">
        <f>IF(Table1[[#This Row],[Touchscreen]]="No",0,1)</f>
        <v>0</v>
      </c>
      <c r="O503" t="s">
        <v>27</v>
      </c>
      <c r="P503" t="s">
        <v>27</v>
      </c>
      <c r="Q503" t="s">
        <v>29</v>
      </c>
      <c r="R503">
        <v>2.5</v>
      </c>
      <c r="S503" t="s">
        <v>40</v>
      </c>
      <c r="T503">
        <v>256</v>
      </c>
      <c r="U503">
        <v>0</v>
      </c>
      <c r="V503" t="s">
        <v>31</v>
      </c>
      <c r="W503" t="s">
        <v>27</v>
      </c>
      <c r="X503" t="s">
        <v>43</v>
      </c>
      <c r="Y503" t="s">
        <v>133</v>
      </c>
    </row>
    <row r="504" spans="1:25" x14ac:dyDescent="0.35">
      <c r="A504" t="str">
        <f>_xlfn.IFNA(VLOOKUP(laptop_lookup!A503,laptop_lookup!A:B,2,FALSE), "Not Found")</f>
        <v>MSI</v>
      </c>
      <c r="B504" t="s">
        <v>237</v>
      </c>
      <c r="C504" t="s">
        <v>86</v>
      </c>
      <c r="D504" s="3">
        <v>13.9</v>
      </c>
      <c r="E504">
        <v>8</v>
      </c>
      <c r="F504" t="s">
        <v>47</v>
      </c>
      <c r="G504">
        <v>1.4</v>
      </c>
      <c r="H504">
        <v>1599</v>
      </c>
      <c r="I504" t="s">
        <v>39</v>
      </c>
      <c r="J504">
        <v>1920</v>
      </c>
      <c r="K504">
        <v>1080</v>
      </c>
      <c r="L504">
        <f>Table1[[#This Row],[ScreenW]]*Table1[[#This Row],[ScreenH]]</f>
        <v>2073600</v>
      </c>
      <c r="M504" t="s">
        <v>28</v>
      </c>
      <c r="N504">
        <f>IF(Table1[[#This Row],[Touchscreen]]="No",0,1)</f>
        <v>1</v>
      </c>
      <c r="O504" t="s">
        <v>28</v>
      </c>
      <c r="P504" t="s">
        <v>27</v>
      </c>
      <c r="Q504" t="s">
        <v>29</v>
      </c>
      <c r="R504">
        <v>1.6</v>
      </c>
      <c r="S504" t="s">
        <v>58</v>
      </c>
      <c r="T504">
        <v>256</v>
      </c>
      <c r="U504">
        <v>0</v>
      </c>
      <c r="V504" t="s">
        <v>31</v>
      </c>
      <c r="W504" t="s">
        <v>27</v>
      </c>
      <c r="X504" t="s">
        <v>29</v>
      </c>
      <c r="Y504" t="s">
        <v>59</v>
      </c>
    </row>
    <row r="505" spans="1:25" x14ac:dyDescent="0.35">
      <c r="A505" t="str">
        <f>_xlfn.IFNA(VLOOKUP(laptop_lookup!A504,laptop_lookup!A:B,2,FALSE), "Not Found")</f>
        <v>MSI</v>
      </c>
      <c r="B505" t="s">
        <v>451</v>
      </c>
      <c r="C505" t="s">
        <v>37</v>
      </c>
      <c r="D505" s="3">
        <v>14</v>
      </c>
      <c r="E505">
        <v>4</v>
      </c>
      <c r="F505" t="s">
        <v>47</v>
      </c>
      <c r="G505">
        <v>2.1</v>
      </c>
      <c r="H505">
        <v>299</v>
      </c>
      <c r="I505" t="s">
        <v>26</v>
      </c>
      <c r="J505">
        <v>1366</v>
      </c>
      <c r="K505">
        <v>768</v>
      </c>
      <c r="L505">
        <f>Table1[[#This Row],[ScreenW]]*Table1[[#This Row],[ScreenH]]</f>
        <v>1049088</v>
      </c>
      <c r="M505" t="s">
        <v>27</v>
      </c>
      <c r="N505">
        <f>IF(Table1[[#This Row],[Touchscreen]]="No",0,1)</f>
        <v>0</v>
      </c>
      <c r="O505" t="s">
        <v>27</v>
      </c>
      <c r="P505" t="s">
        <v>27</v>
      </c>
      <c r="Q505" t="s">
        <v>29</v>
      </c>
      <c r="R505">
        <v>1.1000000000000001</v>
      </c>
      <c r="S505" t="s">
        <v>104</v>
      </c>
      <c r="T505">
        <v>500</v>
      </c>
      <c r="U505">
        <v>0</v>
      </c>
      <c r="V505" t="s">
        <v>49</v>
      </c>
      <c r="W505" t="s">
        <v>27</v>
      </c>
      <c r="X505" t="s">
        <v>29</v>
      </c>
      <c r="Y505" t="s">
        <v>105</v>
      </c>
    </row>
    <row r="506" spans="1:25" x14ac:dyDescent="0.35">
      <c r="A506" t="str">
        <f>_xlfn.IFNA(VLOOKUP(laptop_lookup!A505,laptop_lookup!A:B,2,FALSE), "Not Found")</f>
        <v>MSI</v>
      </c>
      <c r="B506" t="s">
        <v>452</v>
      </c>
      <c r="C506" t="s">
        <v>75</v>
      </c>
      <c r="D506" s="3">
        <v>11.6</v>
      </c>
      <c r="E506">
        <v>4</v>
      </c>
      <c r="F506" t="s">
        <v>305</v>
      </c>
      <c r="G506">
        <v>1.25</v>
      </c>
      <c r="H506">
        <v>265</v>
      </c>
      <c r="I506" t="s">
        <v>26</v>
      </c>
      <c r="J506">
        <v>1366</v>
      </c>
      <c r="K506">
        <v>768</v>
      </c>
      <c r="L506">
        <f>Table1[[#This Row],[ScreenW]]*Table1[[#This Row],[ScreenH]]</f>
        <v>1049088</v>
      </c>
      <c r="M506" t="s">
        <v>27</v>
      </c>
      <c r="N506">
        <f>IF(Table1[[#This Row],[Touchscreen]]="No",0,1)</f>
        <v>0</v>
      </c>
      <c r="O506" t="s">
        <v>27</v>
      </c>
      <c r="P506" t="s">
        <v>27</v>
      </c>
      <c r="Q506" t="s">
        <v>29</v>
      </c>
      <c r="R506">
        <v>1.6</v>
      </c>
      <c r="S506" t="s">
        <v>145</v>
      </c>
      <c r="T506">
        <v>16</v>
      </c>
      <c r="U506">
        <v>0</v>
      </c>
      <c r="V506" t="s">
        <v>31</v>
      </c>
      <c r="W506" t="s">
        <v>27</v>
      </c>
      <c r="X506" t="s">
        <v>29</v>
      </c>
      <c r="Y506" t="s">
        <v>77</v>
      </c>
    </row>
    <row r="507" spans="1:25" x14ac:dyDescent="0.35">
      <c r="A507" t="str">
        <f>_xlfn.IFNA(VLOOKUP(laptop_lookup!A506,laptop_lookup!A:B,2,FALSE), "Not Found")</f>
        <v>MSI</v>
      </c>
      <c r="B507" t="s">
        <v>329</v>
      </c>
      <c r="C507" t="s">
        <v>37</v>
      </c>
      <c r="D507" s="3">
        <v>13.3</v>
      </c>
      <c r="E507">
        <v>8</v>
      </c>
      <c r="F507" t="s">
        <v>47</v>
      </c>
      <c r="G507">
        <v>1.44</v>
      </c>
      <c r="H507">
        <v>949</v>
      </c>
      <c r="I507" t="s">
        <v>39</v>
      </c>
      <c r="J507">
        <v>1920</v>
      </c>
      <c r="K507">
        <v>1080</v>
      </c>
      <c r="L507">
        <f>Table1[[#This Row],[ScreenW]]*Table1[[#This Row],[ScreenH]]</f>
        <v>2073600</v>
      </c>
      <c r="M507" t="s">
        <v>27</v>
      </c>
      <c r="N507">
        <f>IF(Table1[[#This Row],[Touchscreen]]="No",0,1)</f>
        <v>0</v>
      </c>
      <c r="O507" t="s">
        <v>27</v>
      </c>
      <c r="P507" t="s">
        <v>27</v>
      </c>
      <c r="Q507" t="s">
        <v>29</v>
      </c>
      <c r="R507">
        <v>2.5</v>
      </c>
      <c r="S507" t="s">
        <v>40</v>
      </c>
      <c r="T507">
        <v>256</v>
      </c>
      <c r="U507">
        <v>0</v>
      </c>
      <c r="V507" t="s">
        <v>31</v>
      </c>
      <c r="W507" t="s">
        <v>27</v>
      </c>
      <c r="X507" t="s">
        <v>29</v>
      </c>
      <c r="Y507" t="s">
        <v>41</v>
      </c>
    </row>
    <row r="508" spans="1:25" x14ac:dyDescent="0.35">
      <c r="A508" t="str">
        <f>_xlfn.IFNA(VLOOKUP(laptop_lookup!A507,laptop_lookup!A:B,2,FALSE), "Not Found")</f>
        <v>MSI</v>
      </c>
      <c r="B508" t="s">
        <v>453</v>
      </c>
      <c r="C508" t="s">
        <v>37</v>
      </c>
      <c r="D508" s="3">
        <v>15.6</v>
      </c>
      <c r="E508">
        <v>8</v>
      </c>
      <c r="F508" t="s">
        <v>47</v>
      </c>
      <c r="G508">
        <v>2</v>
      </c>
      <c r="H508">
        <v>1224</v>
      </c>
      <c r="I508" t="s">
        <v>39</v>
      </c>
      <c r="J508">
        <v>1920</v>
      </c>
      <c r="K508">
        <v>1080</v>
      </c>
      <c r="L508">
        <f>Table1[[#This Row],[ScreenW]]*Table1[[#This Row],[ScreenH]]</f>
        <v>2073600</v>
      </c>
      <c r="M508" t="s">
        <v>27</v>
      </c>
      <c r="N508">
        <f>IF(Table1[[#This Row],[Touchscreen]]="No",0,1)</f>
        <v>0</v>
      </c>
      <c r="O508" t="s">
        <v>27</v>
      </c>
      <c r="P508" t="s">
        <v>27</v>
      </c>
      <c r="Q508" t="s">
        <v>29</v>
      </c>
      <c r="R508">
        <v>2.7</v>
      </c>
      <c r="S508" t="s">
        <v>68</v>
      </c>
      <c r="T508">
        <v>256</v>
      </c>
      <c r="U508">
        <v>1024</v>
      </c>
      <c r="V508" t="s">
        <v>31</v>
      </c>
      <c r="W508" t="s">
        <v>49</v>
      </c>
      <c r="X508" t="s">
        <v>29</v>
      </c>
      <c r="Y508" t="s">
        <v>41</v>
      </c>
    </row>
    <row r="509" spans="1:25" x14ac:dyDescent="0.35">
      <c r="A509" t="str">
        <f>_xlfn.IFNA(VLOOKUP(laptop_lookup!A508,laptop_lookup!A:B,2,FALSE), "Not Found")</f>
        <v>MSI</v>
      </c>
      <c r="B509" t="s">
        <v>454</v>
      </c>
      <c r="C509" t="s">
        <v>37</v>
      </c>
      <c r="D509" s="3">
        <v>15.6</v>
      </c>
      <c r="E509">
        <v>4</v>
      </c>
      <c r="F509" t="s">
        <v>47</v>
      </c>
      <c r="G509">
        <v>2.2000000000000002</v>
      </c>
      <c r="H509">
        <v>613</v>
      </c>
      <c r="I509" t="s">
        <v>39</v>
      </c>
      <c r="J509">
        <v>1920</v>
      </c>
      <c r="K509">
        <v>1080</v>
      </c>
      <c r="L509">
        <f>Table1[[#This Row],[ScreenW]]*Table1[[#This Row],[ScreenH]]</f>
        <v>2073600</v>
      </c>
      <c r="M509" t="s">
        <v>27</v>
      </c>
      <c r="N509">
        <f>IF(Table1[[#This Row],[Touchscreen]]="No",0,1)</f>
        <v>0</v>
      </c>
      <c r="O509" t="s">
        <v>28</v>
      </c>
      <c r="P509" t="s">
        <v>27</v>
      </c>
      <c r="Q509" t="s">
        <v>29</v>
      </c>
      <c r="R509">
        <v>1.6</v>
      </c>
      <c r="S509" t="s">
        <v>58</v>
      </c>
      <c r="T509">
        <v>1024</v>
      </c>
      <c r="U509">
        <v>0</v>
      </c>
      <c r="V509" t="s">
        <v>49</v>
      </c>
      <c r="W509" t="s">
        <v>27</v>
      </c>
      <c r="X509" t="s">
        <v>55</v>
      </c>
      <c r="Y509" t="s">
        <v>56</v>
      </c>
    </row>
    <row r="510" spans="1:25" x14ac:dyDescent="0.35">
      <c r="A510" t="str">
        <f>_xlfn.IFNA(VLOOKUP(laptop_lookup!A509,laptop_lookup!A:B,2,FALSE), "Not Found")</f>
        <v>MSI</v>
      </c>
      <c r="B510" t="s">
        <v>455</v>
      </c>
      <c r="C510" t="s">
        <v>24</v>
      </c>
      <c r="D510" s="3">
        <v>13.3</v>
      </c>
      <c r="E510">
        <v>8</v>
      </c>
      <c r="F510" t="s">
        <v>47</v>
      </c>
      <c r="G510">
        <v>1.34</v>
      </c>
      <c r="H510">
        <v>1323</v>
      </c>
      <c r="I510" t="s">
        <v>39</v>
      </c>
      <c r="J510">
        <v>1920</v>
      </c>
      <c r="K510">
        <v>1080</v>
      </c>
      <c r="L510">
        <f>Table1[[#This Row],[ScreenW]]*Table1[[#This Row],[ScreenH]]</f>
        <v>2073600</v>
      </c>
      <c r="M510" t="s">
        <v>27</v>
      </c>
      <c r="N510">
        <f>IF(Table1[[#This Row],[Touchscreen]]="No",0,1)</f>
        <v>0</v>
      </c>
      <c r="O510" t="s">
        <v>28</v>
      </c>
      <c r="P510" t="s">
        <v>27</v>
      </c>
      <c r="Q510" t="s">
        <v>29</v>
      </c>
      <c r="R510">
        <v>2.7</v>
      </c>
      <c r="S510" t="s">
        <v>68</v>
      </c>
      <c r="T510">
        <v>512</v>
      </c>
      <c r="U510">
        <v>0</v>
      </c>
      <c r="V510" t="s">
        <v>31</v>
      </c>
      <c r="W510" t="s">
        <v>27</v>
      </c>
      <c r="X510" t="s">
        <v>29</v>
      </c>
      <c r="Y510" t="s">
        <v>41</v>
      </c>
    </row>
    <row r="511" spans="1:25" x14ac:dyDescent="0.35">
      <c r="A511" t="str">
        <f>_xlfn.IFNA(VLOOKUP(laptop_lookup!A510,laptop_lookup!A:B,2,FALSE), "Not Found")</f>
        <v>MSI</v>
      </c>
      <c r="B511" t="s">
        <v>78</v>
      </c>
      <c r="C511" t="s">
        <v>79</v>
      </c>
      <c r="D511" s="3">
        <v>15.6</v>
      </c>
      <c r="E511">
        <v>8</v>
      </c>
      <c r="F511" t="s">
        <v>38</v>
      </c>
      <c r="G511">
        <v>2.4</v>
      </c>
      <c r="H511">
        <v>1149</v>
      </c>
      <c r="I511" t="s">
        <v>39</v>
      </c>
      <c r="J511">
        <v>1920</v>
      </c>
      <c r="K511">
        <v>1080</v>
      </c>
      <c r="L511">
        <f>Table1[[#This Row],[ScreenW]]*Table1[[#This Row],[ScreenH]]</f>
        <v>2073600</v>
      </c>
      <c r="M511" t="s">
        <v>27</v>
      </c>
      <c r="N511">
        <f>IF(Table1[[#This Row],[Touchscreen]]="No",0,1)</f>
        <v>0</v>
      </c>
      <c r="O511" t="s">
        <v>28</v>
      </c>
      <c r="P511" t="s">
        <v>27</v>
      </c>
      <c r="Q511" t="s">
        <v>29</v>
      </c>
      <c r="R511">
        <v>2.8</v>
      </c>
      <c r="S511" t="s">
        <v>113</v>
      </c>
      <c r="T511">
        <v>256</v>
      </c>
      <c r="U511">
        <v>1024</v>
      </c>
      <c r="V511" t="s">
        <v>31</v>
      </c>
      <c r="W511" t="s">
        <v>49</v>
      </c>
      <c r="X511" t="s">
        <v>55</v>
      </c>
      <c r="Y511" t="s">
        <v>114</v>
      </c>
    </row>
    <row r="512" spans="1:25" x14ac:dyDescent="0.35">
      <c r="A512" t="str">
        <f>_xlfn.IFNA(VLOOKUP(laptop_lookup!A511,laptop_lookup!A:B,2,FALSE), "Not Found")</f>
        <v>MSI</v>
      </c>
      <c r="B512" t="s">
        <v>73</v>
      </c>
      <c r="C512" t="s">
        <v>24</v>
      </c>
      <c r="D512" s="3">
        <v>13.3</v>
      </c>
      <c r="E512">
        <v>8</v>
      </c>
      <c r="F512" t="s">
        <v>47</v>
      </c>
      <c r="G512">
        <v>1.29</v>
      </c>
      <c r="H512">
        <v>899</v>
      </c>
      <c r="I512" t="s">
        <v>39</v>
      </c>
      <c r="J512">
        <v>1920</v>
      </c>
      <c r="K512">
        <v>1080</v>
      </c>
      <c r="L512">
        <f>Table1[[#This Row],[ScreenW]]*Table1[[#This Row],[ScreenH]]</f>
        <v>2073600</v>
      </c>
      <c r="M512" t="s">
        <v>28</v>
      </c>
      <c r="N512">
        <f>IF(Table1[[#This Row],[Touchscreen]]="No",0,1)</f>
        <v>1</v>
      </c>
      <c r="O512" t="s">
        <v>28</v>
      </c>
      <c r="P512" t="s">
        <v>27</v>
      </c>
      <c r="Q512" t="s">
        <v>29</v>
      </c>
      <c r="R512">
        <v>2.5</v>
      </c>
      <c r="S512" t="s">
        <v>40</v>
      </c>
      <c r="T512">
        <v>128</v>
      </c>
      <c r="U512">
        <v>0</v>
      </c>
      <c r="V512" t="s">
        <v>31</v>
      </c>
      <c r="W512" t="s">
        <v>27</v>
      </c>
      <c r="X512" t="s">
        <v>29</v>
      </c>
      <c r="Y512" t="s">
        <v>41</v>
      </c>
    </row>
    <row r="513" spans="1:25" x14ac:dyDescent="0.35">
      <c r="A513" t="str">
        <f>_xlfn.IFNA(VLOOKUP(laptop_lookup!A512,laptop_lookup!A:B,2,FALSE), "Not Found")</f>
        <v>MSI</v>
      </c>
      <c r="B513" t="s">
        <v>116</v>
      </c>
      <c r="C513" t="s">
        <v>37</v>
      </c>
      <c r="D513" s="3">
        <v>15.6</v>
      </c>
      <c r="E513">
        <v>4</v>
      </c>
      <c r="F513" t="s">
        <v>47</v>
      </c>
      <c r="G513">
        <v>2.2000000000000002</v>
      </c>
      <c r="H513">
        <v>639</v>
      </c>
      <c r="I513" t="s">
        <v>39</v>
      </c>
      <c r="J513">
        <v>1920</v>
      </c>
      <c r="K513">
        <v>1080</v>
      </c>
      <c r="L513">
        <f>Table1[[#This Row],[ScreenW]]*Table1[[#This Row],[ScreenH]]</f>
        <v>2073600</v>
      </c>
      <c r="M513" t="s">
        <v>27</v>
      </c>
      <c r="N513">
        <f>IF(Table1[[#This Row],[Touchscreen]]="No",0,1)</f>
        <v>0</v>
      </c>
      <c r="O513" t="s">
        <v>27</v>
      </c>
      <c r="P513" t="s">
        <v>27</v>
      </c>
      <c r="Q513" t="s">
        <v>29</v>
      </c>
      <c r="R513">
        <v>2.7</v>
      </c>
      <c r="S513" t="s">
        <v>68</v>
      </c>
      <c r="T513">
        <v>500</v>
      </c>
      <c r="U513">
        <v>0</v>
      </c>
      <c r="V513" t="s">
        <v>49</v>
      </c>
      <c r="W513" t="s">
        <v>27</v>
      </c>
      <c r="X513" t="s">
        <v>55</v>
      </c>
      <c r="Y513" t="s">
        <v>72</v>
      </c>
    </row>
    <row r="514" spans="1:25" x14ac:dyDescent="0.35">
      <c r="A514" t="str">
        <f>_xlfn.IFNA(VLOOKUP(laptop_lookup!A513,laptop_lookup!A:B,2,FALSE), "Not Found")</f>
        <v>MSI</v>
      </c>
      <c r="B514" t="s">
        <v>456</v>
      </c>
      <c r="C514" t="s">
        <v>37</v>
      </c>
      <c r="D514" s="3">
        <v>15.6</v>
      </c>
      <c r="E514">
        <v>8</v>
      </c>
      <c r="F514" t="s">
        <v>47</v>
      </c>
      <c r="G514">
        <v>2.1800000000000002</v>
      </c>
      <c r="H514">
        <v>836</v>
      </c>
      <c r="I514" t="s">
        <v>39</v>
      </c>
      <c r="J514">
        <v>1920</v>
      </c>
      <c r="K514">
        <v>1080</v>
      </c>
      <c r="L514">
        <f>Table1[[#This Row],[ScreenW]]*Table1[[#This Row],[ScreenH]]</f>
        <v>2073600</v>
      </c>
      <c r="M514" t="s">
        <v>27</v>
      </c>
      <c r="N514">
        <f>IF(Table1[[#This Row],[Touchscreen]]="No",0,1)</f>
        <v>0</v>
      </c>
      <c r="O514" t="s">
        <v>27</v>
      </c>
      <c r="P514" t="s">
        <v>27</v>
      </c>
      <c r="Q514" t="s">
        <v>29</v>
      </c>
      <c r="R514">
        <v>2.5</v>
      </c>
      <c r="S514" t="s">
        <v>40</v>
      </c>
      <c r="T514">
        <v>1024</v>
      </c>
      <c r="U514">
        <v>0</v>
      </c>
      <c r="V514" t="s">
        <v>49</v>
      </c>
      <c r="W514" t="s">
        <v>27</v>
      </c>
      <c r="X514" t="s">
        <v>29</v>
      </c>
      <c r="Y514" t="s">
        <v>41</v>
      </c>
    </row>
    <row r="515" spans="1:25" x14ac:dyDescent="0.35">
      <c r="A515" t="str">
        <f>_xlfn.IFNA(VLOOKUP(laptop_lookup!A514,laptop_lookup!A:B,2,FALSE), "Not Found")</f>
        <v>MSI</v>
      </c>
      <c r="B515" t="s">
        <v>89</v>
      </c>
      <c r="C515" t="s">
        <v>37</v>
      </c>
      <c r="D515" s="3">
        <v>15.6</v>
      </c>
      <c r="E515">
        <v>16</v>
      </c>
      <c r="F515" t="s">
        <v>47</v>
      </c>
      <c r="G515">
        <v>2.2000000000000002</v>
      </c>
      <c r="H515">
        <v>1219.24</v>
      </c>
      <c r="I515" t="s">
        <v>39</v>
      </c>
      <c r="J515">
        <v>1920</v>
      </c>
      <c r="K515">
        <v>1080</v>
      </c>
      <c r="L515">
        <f>Table1[[#This Row],[ScreenW]]*Table1[[#This Row],[ScreenH]]</f>
        <v>2073600</v>
      </c>
      <c r="M515" t="s">
        <v>27</v>
      </c>
      <c r="N515">
        <f>IF(Table1[[#This Row],[Touchscreen]]="No",0,1)</f>
        <v>0</v>
      </c>
      <c r="O515" t="s">
        <v>27</v>
      </c>
      <c r="P515" t="s">
        <v>27</v>
      </c>
      <c r="Q515" t="s">
        <v>29</v>
      </c>
      <c r="R515">
        <v>1.8</v>
      </c>
      <c r="S515" t="s">
        <v>54</v>
      </c>
      <c r="T515">
        <v>256</v>
      </c>
      <c r="U515">
        <v>2048</v>
      </c>
      <c r="V515" t="s">
        <v>31</v>
      </c>
      <c r="W515" t="s">
        <v>49</v>
      </c>
      <c r="X515" t="s">
        <v>43</v>
      </c>
      <c r="Y515" t="s">
        <v>90</v>
      </c>
    </row>
    <row r="516" spans="1:25" x14ac:dyDescent="0.35">
      <c r="A516" t="str">
        <f>_xlfn.IFNA(VLOOKUP(laptop_lookup!A515,laptop_lookup!A:B,2,FALSE), "Not Found")</f>
        <v>MSI</v>
      </c>
      <c r="B516" t="s">
        <v>238</v>
      </c>
      <c r="C516" t="s">
        <v>37</v>
      </c>
      <c r="D516" s="3">
        <v>15.6</v>
      </c>
      <c r="E516">
        <v>16</v>
      </c>
      <c r="F516" t="s">
        <v>38</v>
      </c>
      <c r="G516">
        <v>1.95</v>
      </c>
      <c r="H516">
        <v>1399.95</v>
      </c>
      <c r="I516" t="s">
        <v>39</v>
      </c>
      <c r="J516">
        <v>1920</v>
      </c>
      <c r="K516">
        <v>1080</v>
      </c>
      <c r="L516">
        <f>Table1[[#This Row],[ScreenW]]*Table1[[#This Row],[ScreenH]]</f>
        <v>2073600</v>
      </c>
      <c r="M516" t="s">
        <v>27</v>
      </c>
      <c r="N516">
        <f>IF(Table1[[#This Row],[Touchscreen]]="No",0,1)</f>
        <v>0</v>
      </c>
      <c r="O516" t="s">
        <v>28</v>
      </c>
      <c r="P516" t="s">
        <v>27</v>
      </c>
      <c r="Q516" t="s">
        <v>29</v>
      </c>
      <c r="R516">
        <v>1.8</v>
      </c>
      <c r="S516" t="s">
        <v>54</v>
      </c>
      <c r="T516">
        <v>256</v>
      </c>
      <c r="U516">
        <v>0</v>
      </c>
      <c r="V516" t="s">
        <v>31</v>
      </c>
      <c r="W516" t="s">
        <v>27</v>
      </c>
      <c r="X516" t="s">
        <v>55</v>
      </c>
      <c r="Y516" t="s">
        <v>56</v>
      </c>
    </row>
    <row r="517" spans="1:25" x14ac:dyDescent="0.35">
      <c r="A517" t="str">
        <f>_xlfn.IFNA(VLOOKUP(laptop_lookup!A516,laptop_lookup!A:B,2,FALSE), "Not Found")</f>
        <v>MSI</v>
      </c>
      <c r="B517" t="s">
        <v>457</v>
      </c>
      <c r="C517" t="s">
        <v>75</v>
      </c>
      <c r="D517" s="3">
        <v>11.6</v>
      </c>
      <c r="E517">
        <v>2</v>
      </c>
      <c r="F517" t="s">
        <v>47</v>
      </c>
      <c r="G517">
        <v>1.1000000000000001</v>
      </c>
      <c r="H517">
        <v>245</v>
      </c>
      <c r="I517" t="s">
        <v>26</v>
      </c>
      <c r="J517">
        <v>1366</v>
      </c>
      <c r="K517">
        <v>768</v>
      </c>
      <c r="L517">
        <f>Table1[[#This Row],[ScreenW]]*Table1[[#This Row],[ScreenH]]</f>
        <v>1049088</v>
      </c>
      <c r="M517" t="s">
        <v>27</v>
      </c>
      <c r="N517">
        <f>IF(Table1[[#This Row],[Touchscreen]]="No",0,1)</f>
        <v>0</v>
      </c>
      <c r="O517" t="s">
        <v>27</v>
      </c>
      <c r="P517" t="s">
        <v>27</v>
      </c>
      <c r="Q517" t="s">
        <v>29</v>
      </c>
      <c r="R517">
        <v>1.1000000000000001</v>
      </c>
      <c r="S517" t="s">
        <v>104</v>
      </c>
      <c r="T517">
        <v>32</v>
      </c>
      <c r="U517">
        <v>0</v>
      </c>
      <c r="V517" t="s">
        <v>34</v>
      </c>
      <c r="W517" t="s">
        <v>27</v>
      </c>
      <c r="X517" t="s">
        <v>29</v>
      </c>
      <c r="Y517" t="s">
        <v>105</v>
      </c>
    </row>
    <row r="518" spans="1:25" x14ac:dyDescent="0.35">
      <c r="A518" t="str">
        <f>_xlfn.IFNA(VLOOKUP(laptop_lookup!A517,laptop_lookup!A:B,2,FALSE), "Not Found")</f>
        <v>MSI</v>
      </c>
      <c r="B518" t="s">
        <v>458</v>
      </c>
      <c r="C518" t="s">
        <v>37</v>
      </c>
      <c r="D518" s="3">
        <v>15.6</v>
      </c>
      <c r="E518">
        <v>4</v>
      </c>
      <c r="F518" t="s">
        <v>47</v>
      </c>
      <c r="G518">
        <v>2.04</v>
      </c>
      <c r="H518">
        <v>521.47</v>
      </c>
      <c r="I518" t="s">
        <v>26</v>
      </c>
      <c r="J518">
        <v>1366</v>
      </c>
      <c r="K518">
        <v>768</v>
      </c>
      <c r="L518">
        <f>Table1[[#This Row],[ScreenW]]*Table1[[#This Row],[ScreenH]]</f>
        <v>1049088</v>
      </c>
      <c r="M518" t="s">
        <v>28</v>
      </c>
      <c r="N518">
        <f>IF(Table1[[#This Row],[Touchscreen]]="No",0,1)</f>
        <v>1</v>
      </c>
      <c r="O518" t="s">
        <v>27</v>
      </c>
      <c r="P518" t="s">
        <v>27</v>
      </c>
      <c r="Q518" t="s">
        <v>29</v>
      </c>
      <c r="R518">
        <v>1.6</v>
      </c>
      <c r="S518" t="s">
        <v>58</v>
      </c>
      <c r="T518">
        <v>1024</v>
      </c>
      <c r="U518">
        <v>0</v>
      </c>
      <c r="V518" t="s">
        <v>49</v>
      </c>
      <c r="W518" t="s">
        <v>27</v>
      </c>
      <c r="X518" t="s">
        <v>29</v>
      </c>
      <c r="Y518" t="s">
        <v>59</v>
      </c>
    </row>
    <row r="519" spans="1:25" x14ac:dyDescent="0.35">
      <c r="A519" t="str">
        <f>_xlfn.IFNA(VLOOKUP(laptop_lookup!A518,laptop_lookup!A:B,2,FALSE), "Not Found")</f>
        <v>MSI</v>
      </c>
      <c r="B519" t="s">
        <v>459</v>
      </c>
      <c r="C519" t="s">
        <v>79</v>
      </c>
      <c r="D519" s="3">
        <v>15.6</v>
      </c>
      <c r="E519">
        <v>24</v>
      </c>
      <c r="F519" t="s">
        <v>47</v>
      </c>
      <c r="G519">
        <v>2.2400000000000002</v>
      </c>
      <c r="H519">
        <v>2968</v>
      </c>
      <c r="I519" t="s">
        <v>39</v>
      </c>
      <c r="J519">
        <v>1920</v>
      </c>
      <c r="K519">
        <v>1080</v>
      </c>
      <c r="L519">
        <f>Table1[[#This Row],[ScreenW]]*Table1[[#This Row],[ScreenH]]</f>
        <v>2073600</v>
      </c>
      <c r="M519" t="s">
        <v>27</v>
      </c>
      <c r="N519">
        <f>IF(Table1[[#This Row],[Touchscreen]]="No",0,1)</f>
        <v>0</v>
      </c>
      <c r="O519" t="s">
        <v>27</v>
      </c>
      <c r="P519" t="s">
        <v>27</v>
      </c>
      <c r="Q519" t="s">
        <v>29</v>
      </c>
      <c r="R519">
        <v>2.8</v>
      </c>
      <c r="S519" t="s">
        <v>113</v>
      </c>
      <c r="T519">
        <v>512</v>
      </c>
      <c r="U519">
        <v>0</v>
      </c>
      <c r="V519" t="s">
        <v>31</v>
      </c>
      <c r="W519" t="s">
        <v>27</v>
      </c>
      <c r="X519" t="s">
        <v>55</v>
      </c>
      <c r="Y519" t="s">
        <v>460</v>
      </c>
    </row>
    <row r="520" spans="1:25" x14ac:dyDescent="0.35">
      <c r="A520" t="str">
        <f>_xlfn.IFNA(VLOOKUP(laptop_lookup!A519,laptop_lookup!A:B,2,FALSE), "Not Found")</f>
        <v>MSI</v>
      </c>
      <c r="B520" t="s">
        <v>461</v>
      </c>
      <c r="C520" t="s">
        <v>37</v>
      </c>
      <c r="D520" s="3">
        <v>15.6</v>
      </c>
      <c r="E520">
        <v>8</v>
      </c>
      <c r="F520" t="s">
        <v>47</v>
      </c>
      <c r="G520">
        <v>2.04</v>
      </c>
      <c r="H520">
        <v>889</v>
      </c>
      <c r="I520" t="s">
        <v>39</v>
      </c>
      <c r="J520">
        <v>1920</v>
      </c>
      <c r="K520">
        <v>1080</v>
      </c>
      <c r="L520">
        <f>Table1[[#This Row],[ScreenW]]*Table1[[#This Row],[ScreenH]]</f>
        <v>2073600</v>
      </c>
      <c r="M520" t="s">
        <v>27</v>
      </c>
      <c r="N520">
        <f>IF(Table1[[#This Row],[Touchscreen]]="No",0,1)</f>
        <v>0</v>
      </c>
      <c r="O520" t="s">
        <v>27</v>
      </c>
      <c r="P520" t="s">
        <v>27</v>
      </c>
      <c r="Q520" t="s">
        <v>29</v>
      </c>
      <c r="R520">
        <v>2.5</v>
      </c>
      <c r="S520" t="s">
        <v>40</v>
      </c>
      <c r="T520">
        <v>256</v>
      </c>
      <c r="U520">
        <v>0</v>
      </c>
      <c r="V520" t="s">
        <v>31</v>
      </c>
      <c r="W520" t="s">
        <v>27</v>
      </c>
      <c r="X520" t="s">
        <v>55</v>
      </c>
      <c r="Y520" t="s">
        <v>94</v>
      </c>
    </row>
    <row r="521" spans="1:25" x14ac:dyDescent="0.35">
      <c r="A521" t="str">
        <f>_xlfn.IFNA(VLOOKUP(laptop_lookup!A520,laptop_lookup!A:B,2,FALSE), "Not Found")</f>
        <v>MSI</v>
      </c>
      <c r="B521" t="s">
        <v>462</v>
      </c>
      <c r="C521" t="s">
        <v>79</v>
      </c>
      <c r="D521" s="3">
        <v>17.3</v>
      </c>
      <c r="E521">
        <v>16</v>
      </c>
      <c r="F521" t="s">
        <v>47</v>
      </c>
      <c r="G521">
        <v>3</v>
      </c>
      <c r="H521">
        <v>1504</v>
      </c>
      <c r="I521" t="s">
        <v>39</v>
      </c>
      <c r="J521">
        <v>1920</v>
      </c>
      <c r="K521">
        <v>1080</v>
      </c>
      <c r="L521">
        <f>Table1[[#This Row],[ScreenW]]*Table1[[#This Row],[ScreenH]]</f>
        <v>2073600</v>
      </c>
      <c r="M521" t="s">
        <v>27</v>
      </c>
      <c r="N521">
        <f>IF(Table1[[#This Row],[Touchscreen]]="No",0,1)</f>
        <v>0</v>
      </c>
      <c r="O521" t="s">
        <v>27</v>
      </c>
      <c r="P521" t="s">
        <v>27</v>
      </c>
      <c r="Q521" t="s">
        <v>29</v>
      </c>
      <c r="R521">
        <v>2.8</v>
      </c>
      <c r="S521" t="s">
        <v>113</v>
      </c>
      <c r="T521">
        <v>256</v>
      </c>
      <c r="U521">
        <v>1024</v>
      </c>
      <c r="V521" t="s">
        <v>31</v>
      </c>
      <c r="W521" t="s">
        <v>49</v>
      </c>
      <c r="X521" t="s">
        <v>55</v>
      </c>
      <c r="Y521" t="s">
        <v>463</v>
      </c>
    </row>
    <row r="522" spans="1:25" x14ac:dyDescent="0.35">
      <c r="A522" t="str">
        <f>_xlfn.IFNA(VLOOKUP(laptop_lookup!A521,laptop_lookup!A:B,2,FALSE), "Not Found")</f>
        <v>MSI</v>
      </c>
      <c r="B522" t="s">
        <v>251</v>
      </c>
      <c r="C522" t="s">
        <v>79</v>
      </c>
      <c r="D522" s="3">
        <v>15.6</v>
      </c>
      <c r="E522">
        <v>8</v>
      </c>
      <c r="F522" t="s">
        <v>47</v>
      </c>
      <c r="G522">
        <v>3.2</v>
      </c>
      <c r="H522">
        <v>1399</v>
      </c>
      <c r="I522" t="s">
        <v>39</v>
      </c>
      <c r="J522">
        <v>1920</v>
      </c>
      <c r="K522">
        <v>1080</v>
      </c>
      <c r="L522">
        <f>Table1[[#This Row],[ScreenW]]*Table1[[#This Row],[ScreenH]]</f>
        <v>2073600</v>
      </c>
      <c r="M522" t="s">
        <v>27</v>
      </c>
      <c r="N522">
        <f>IF(Table1[[#This Row],[Touchscreen]]="No",0,1)</f>
        <v>0</v>
      </c>
      <c r="O522" t="s">
        <v>28</v>
      </c>
      <c r="P522" t="s">
        <v>27</v>
      </c>
      <c r="Q522" t="s">
        <v>29</v>
      </c>
      <c r="R522">
        <v>2.8</v>
      </c>
      <c r="S522" t="s">
        <v>113</v>
      </c>
      <c r="T522">
        <v>256</v>
      </c>
      <c r="U522">
        <v>1024</v>
      </c>
      <c r="V522" t="s">
        <v>31</v>
      </c>
      <c r="W522" t="s">
        <v>49</v>
      </c>
      <c r="X522" t="s">
        <v>55</v>
      </c>
      <c r="Y522" t="s">
        <v>114</v>
      </c>
    </row>
    <row r="523" spans="1:25" x14ac:dyDescent="0.35">
      <c r="A523" t="str">
        <f>_xlfn.IFNA(VLOOKUP(laptop_lookup!A522,laptop_lookup!A:B,2,FALSE), "Not Found")</f>
        <v>MSI</v>
      </c>
      <c r="B523" t="s">
        <v>464</v>
      </c>
      <c r="C523" t="s">
        <v>24</v>
      </c>
      <c r="D523" s="3">
        <v>13.3</v>
      </c>
      <c r="E523">
        <v>8</v>
      </c>
      <c r="F523" t="s">
        <v>47</v>
      </c>
      <c r="G523">
        <v>1.32</v>
      </c>
      <c r="H523">
        <v>1399</v>
      </c>
      <c r="I523" t="s">
        <v>39</v>
      </c>
      <c r="J523">
        <v>1920</v>
      </c>
      <c r="K523">
        <v>1080</v>
      </c>
      <c r="L523">
        <f>Table1[[#This Row],[ScreenW]]*Table1[[#This Row],[ScreenH]]</f>
        <v>2073600</v>
      </c>
      <c r="M523" t="s">
        <v>27</v>
      </c>
      <c r="N523">
        <f>IF(Table1[[#This Row],[Touchscreen]]="No",0,1)</f>
        <v>0</v>
      </c>
      <c r="O523" t="s">
        <v>28</v>
      </c>
      <c r="P523" t="s">
        <v>27</v>
      </c>
      <c r="Q523" t="s">
        <v>29</v>
      </c>
      <c r="R523">
        <v>2.7</v>
      </c>
      <c r="S523" t="s">
        <v>68</v>
      </c>
      <c r="T523">
        <v>256</v>
      </c>
      <c r="U523">
        <v>0</v>
      </c>
      <c r="V523" t="s">
        <v>31</v>
      </c>
      <c r="W523" t="s">
        <v>27</v>
      </c>
      <c r="X523" t="s">
        <v>29</v>
      </c>
      <c r="Y523" t="s">
        <v>41</v>
      </c>
    </row>
    <row r="524" spans="1:25" x14ac:dyDescent="0.35">
      <c r="A524" t="str">
        <f>_xlfn.IFNA(VLOOKUP(laptop_lookup!A523,laptop_lookup!A:B,2,FALSE), "Not Found")</f>
        <v>MSI</v>
      </c>
      <c r="B524" t="s">
        <v>397</v>
      </c>
      <c r="C524" t="s">
        <v>37</v>
      </c>
      <c r="D524" s="3">
        <v>14</v>
      </c>
      <c r="E524">
        <v>8</v>
      </c>
      <c r="F524" t="s">
        <v>47</v>
      </c>
      <c r="G524">
        <v>1.64</v>
      </c>
      <c r="H524">
        <v>1279.73</v>
      </c>
      <c r="I524" t="s">
        <v>39</v>
      </c>
      <c r="J524">
        <v>1920</v>
      </c>
      <c r="K524">
        <v>1080</v>
      </c>
      <c r="L524">
        <f>Table1[[#This Row],[ScreenW]]*Table1[[#This Row],[ScreenH]]</f>
        <v>2073600</v>
      </c>
      <c r="M524" t="s">
        <v>27</v>
      </c>
      <c r="N524">
        <f>IF(Table1[[#This Row],[Touchscreen]]="No",0,1)</f>
        <v>0</v>
      </c>
      <c r="O524" t="s">
        <v>27</v>
      </c>
      <c r="P524" t="s">
        <v>27</v>
      </c>
      <c r="Q524" t="s">
        <v>29</v>
      </c>
      <c r="R524">
        <v>2.6</v>
      </c>
      <c r="S524" t="s">
        <v>346</v>
      </c>
      <c r="T524">
        <v>256</v>
      </c>
      <c r="U524">
        <v>0</v>
      </c>
      <c r="V524" t="s">
        <v>31</v>
      </c>
      <c r="W524" t="s">
        <v>27</v>
      </c>
      <c r="X524" t="s">
        <v>29</v>
      </c>
      <c r="Y524" t="s">
        <v>41</v>
      </c>
    </row>
    <row r="525" spans="1:25" x14ac:dyDescent="0.35">
      <c r="A525" t="str">
        <f>_xlfn.IFNA(VLOOKUP(laptop_lookup!A524,laptop_lookup!A:B,2,FALSE), "Not Found")</f>
        <v>MSI</v>
      </c>
      <c r="B525" t="s">
        <v>157</v>
      </c>
      <c r="C525" t="s">
        <v>37</v>
      </c>
      <c r="D525" s="3">
        <v>15.6</v>
      </c>
      <c r="E525">
        <v>4</v>
      </c>
      <c r="F525" t="s">
        <v>47</v>
      </c>
      <c r="G525">
        <v>1.63</v>
      </c>
      <c r="H525">
        <v>689</v>
      </c>
      <c r="I525" t="s">
        <v>26</v>
      </c>
      <c r="J525">
        <v>1366</v>
      </c>
      <c r="K525">
        <v>768</v>
      </c>
      <c r="L525">
        <f>Table1[[#This Row],[ScreenW]]*Table1[[#This Row],[ScreenH]]</f>
        <v>1049088</v>
      </c>
      <c r="M525" t="s">
        <v>27</v>
      </c>
      <c r="N525">
        <f>IF(Table1[[#This Row],[Touchscreen]]="No",0,1)</f>
        <v>0</v>
      </c>
      <c r="O525" t="s">
        <v>27</v>
      </c>
      <c r="P525" t="s">
        <v>27</v>
      </c>
      <c r="Q525" t="s">
        <v>29</v>
      </c>
      <c r="R525">
        <v>2</v>
      </c>
      <c r="S525" t="s">
        <v>60</v>
      </c>
      <c r="T525">
        <v>128</v>
      </c>
      <c r="U525">
        <v>0</v>
      </c>
      <c r="V525" t="s">
        <v>31</v>
      </c>
      <c r="W525" t="s">
        <v>27</v>
      </c>
      <c r="X525" t="s">
        <v>29</v>
      </c>
      <c r="Y525" t="s">
        <v>61</v>
      </c>
    </row>
    <row r="526" spans="1:25" x14ac:dyDescent="0.35">
      <c r="A526" t="str">
        <f>_xlfn.IFNA(VLOOKUP(laptop_lookup!A525,laptop_lookup!A:B,2,FALSE), "Not Found")</f>
        <v>MSI</v>
      </c>
      <c r="B526" t="s">
        <v>108</v>
      </c>
      <c r="C526" t="s">
        <v>37</v>
      </c>
      <c r="D526" s="3">
        <v>17.3</v>
      </c>
      <c r="E526">
        <v>8</v>
      </c>
      <c r="F526" t="s">
        <v>106</v>
      </c>
      <c r="G526">
        <v>2.8</v>
      </c>
      <c r="H526">
        <v>889</v>
      </c>
      <c r="I526" t="s">
        <v>39</v>
      </c>
      <c r="J526">
        <v>1920</v>
      </c>
      <c r="K526">
        <v>1080</v>
      </c>
      <c r="L526">
        <f>Table1[[#This Row],[ScreenW]]*Table1[[#This Row],[ScreenH]]</f>
        <v>2073600</v>
      </c>
      <c r="M526" t="s">
        <v>27</v>
      </c>
      <c r="N526">
        <f>IF(Table1[[#This Row],[Touchscreen]]="No",0,1)</f>
        <v>0</v>
      </c>
      <c r="O526" t="s">
        <v>28</v>
      </c>
      <c r="P526" t="s">
        <v>27</v>
      </c>
      <c r="Q526" t="s">
        <v>29</v>
      </c>
      <c r="R526">
        <v>1.6</v>
      </c>
      <c r="S526" t="s">
        <v>58</v>
      </c>
      <c r="T526">
        <v>128</v>
      </c>
      <c r="U526">
        <v>1024</v>
      </c>
      <c r="V526" t="s">
        <v>31</v>
      </c>
      <c r="W526" t="s">
        <v>49</v>
      </c>
      <c r="X526" t="s">
        <v>43</v>
      </c>
      <c r="Y526" t="s">
        <v>90</v>
      </c>
    </row>
    <row r="527" spans="1:25" x14ac:dyDescent="0.35">
      <c r="A527" t="str">
        <f>_xlfn.IFNA(VLOOKUP(laptop_lookup!A526,laptop_lookup!A:B,2,FALSE), "Not Found")</f>
        <v>MSI</v>
      </c>
      <c r="B527" t="s">
        <v>382</v>
      </c>
      <c r="C527" t="s">
        <v>37</v>
      </c>
      <c r="D527" s="3">
        <v>14</v>
      </c>
      <c r="E527">
        <v>8</v>
      </c>
      <c r="F527" t="s">
        <v>465</v>
      </c>
      <c r="G527">
        <v>2.02</v>
      </c>
      <c r="H527">
        <v>1340</v>
      </c>
      <c r="I527" t="s">
        <v>39</v>
      </c>
      <c r="J527">
        <v>1920</v>
      </c>
      <c r="K527">
        <v>1080</v>
      </c>
      <c r="L527">
        <f>Table1[[#This Row],[ScreenW]]*Table1[[#This Row],[ScreenH]]</f>
        <v>2073600</v>
      </c>
      <c r="M527" t="s">
        <v>27</v>
      </c>
      <c r="N527">
        <f>IF(Table1[[#This Row],[Touchscreen]]="No",0,1)</f>
        <v>0</v>
      </c>
      <c r="O527" t="s">
        <v>27</v>
      </c>
      <c r="P527" t="s">
        <v>27</v>
      </c>
      <c r="Q527" t="s">
        <v>29</v>
      </c>
      <c r="R527">
        <v>2.2999999999999998</v>
      </c>
      <c r="S527" t="s">
        <v>204</v>
      </c>
      <c r="T527">
        <v>256</v>
      </c>
      <c r="U527">
        <v>0</v>
      </c>
      <c r="V527" t="s">
        <v>31</v>
      </c>
      <c r="W527" t="s">
        <v>27</v>
      </c>
      <c r="X527" t="s">
        <v>29</v>
      </c>
      <c r="Y527" t="s">
        <v>61</v>
      </c>
    </row>
    <row r="528" spans="1:25" x14ac:dyDescent="0.35">
      <c r="A528" t="str">
        <f>_xlfn.IFNA(VLOOKUP(laptop_lookup!A527,laptop_lookup!A:B,2,FALSE), "Not Found")</f>
        <v>MSI</v>
      </c>
      <c r="B528" t="s">
        <v>70</v>
      </c>
      <c r="C528" t="s">
        <v>37</v>
      </c>
      <c r="D528" s="3">
        <v>15.6</v>
      </c>
      <c r="E528">
        <v>4</v>
      </c>
      <c r="F528" t="s">
        <v>47</v>
      </c>
      <c r="G528">
        <v>2.2000000000000002</v>
      </c>
      <c r="H528">
        <v>799</v>
      </c>
      <c r="I528" t="s">
        <v>39</v>
      </c>
      <c r="J528">
        <v>1920</v>
      </c>
      <c r="K528">
        <v>1080</v>
      </c>
      <c r="L528">
        <f>Table1[[#This Row],[ScreenW]]*Table1[[#This Row],[ScreenH]]</f>
        <v>2073600</v>
      </c>
      <c r="M528" t="s">
        <v>27</v>
      </c>
      <c r="N528">
        <f>IF(Table1[[#This Row],[Touchscreen]]="No",0,1)</f>
        <v>0</v>
      </c>
      <c r="O528" t="s">
        <v>27</v>
      </c>
      <c r="P528" t="s">
        <v>27</v>
      </c>
      <c r="Q528" t="s">
        <v>29</v>
      </c>
      <c r="R528">
        <v>2.7</v>
      </c>
      <c r="S528" t="s">
        <v>68</v>
      </c>
      <c r="T528">
        <v>1024</v>
      </c>
      <c r="U528">
        <v>0</v>
      </c>
      <c r="V528" t="s">
        <v>49</v>
      </c>
      <c r="W528" t="s">
        <v>27</v>
      </c>
      <c r="X528" t="s">
        <v>55</v>
      </c>
      <c r="Y528" t="s">
        <v>126</v>
      </c>
    </row>
    <row r="529" spans="1:25" x14ac:dyDescent="0.35">
      <c r="A529" t="str">
        <f>_xlfn.IFNA(VLOOKUP(laptop_lookup!A528,laptop_lookup!A:B,2,FALSE), "Not Found")</f>
        <v>MSI</v>
      </c>
      <c r="B529" t="s">
        <v>120</v>
      </c>
      <c r="C529" t="s">
        <v>37</v>
      </c>
      <c r="D529" s="3">
        <v>15.6</v>
      </c>
      <c r="E529">
        <v>8</v>
      </c>
      <c r="F529" t="s">
        <v>38</v>
      </c>
      <c r="G529">
        <v>2.2000000000000002</v>
      </c>
      <c r="H529">
        <v>459</v>
      </c>
      <c r="I529" t="s">
        <v>26</v>
      </c>
      <c r="J529">
        <v>1366</v>
      </c>
      <c r="K529">
        <v>768</v>
      </c>
      <c r="L529">
        <f>Table1[[#This Row],[ScreenW]]*Table1[[#This Row],[ScreenH]]</f>
        <v>1049088</v>
      </c>
      <c r="M529" t="s">
        <v>27</v>
      </c>
      <c r="N529">
        <f>IF(Table1[[#This Row],[Touchscreen]]="No",0,1)</f>
        <v>0</v>
      </c>
      <c r="O529" t="s">
        <v>27</v>
      </c>
      <c r="P529" t="s">
        <v>27</v>
      </c>
      <c r="Q529" t="s">
        <v>29</v>
      </c>
      <c r="R529">
        <v>2</v>
      </c>
      <c r="S529" t="s">
        <v>60</v>
      </c>
      <c r="T529">
        <v>2048</v>
      </c>
      <c r="U529">
        <v>0</v>
      </c>
      <c r="V529" t="s">
        <v>49</v>
      </c>
      <c r="W529" t="s">
        <v>27</v>
      </c>
      <c r="X529" t="s">
        <v>55</v>
      </c>
      <c r="Y529" t="s">
        <v>265</v>
      </c>
    </row>
    <row r="530" spans="1:25" x14ac:dyDescent="0.35">
      <c r="A530" t="str">
        <f>_xlfn.IFNA(VLOOKUP(laptop_lookup!A529,laptop_lookup!A:B,2,FALSE), "Not Found")</f>
        <v>MSI</v>
      </c>
      <c r="B530" t="s">
        <v>63</v>
      </c>
      <c r="C530" t="s">
        <v>37</v>
      </c>
      <c r="D530" s="3">
        <v>15.6</v>
      </c>
      <c r="E530">
        <v>4</v>
      </c>
      <c r="F530" t="s">
        <v>47</v>
      </c>
      <c r="G530">
        <v>2.2999999999999998</v>
      </c>
      <c r="H530">
        <v>585</v>
      </c>
      <c r="I530" t="s">
        <v>39</v>
      </c>
      <c r="J530">
        <v>1920</v>
      </c>
      <c r="K530">
        <v>1080</v>
      </c>
      <c r="L530">
        <f>Table1[[#This Row],[ScreenW]]*Table1[[#This Row],[ScreenH]]</f>
        <v>2073600</v>
      </c>
      <c r="M530" t="s">
        <v>27</v>
      </c>
      <c r="N530">
        <f>IF(Table1[[#This Row],[Touchscreen]]="No",0,1)</f>
        <v>0</v>
      </c>
      <c r="O530" t="s">
        <v>27</v>
      </c>
      <c r="P530" t="s">
        <v>27</v>
      </c>
      <c r="Q530" t="s">
        <v>29</v>
      </c>
      <c r="R530">
        <v>2.5</v>
      </c>
      <c r="S530" t="s">
        <v>40</v>
      </c>
      <c r="T530">
        <v>500</v>
      </c>
      <c r="U530">
        <v>0</v>
      </c>
      <c r="V530" t="s">
        <v>49</v>
      </c>
      <c r="W530" t="s">
        <v>27</v>
      </c>
      <c r="X530" t="s">
        <v>43</v>
      </c>
      <c r="Y530" t="s">
        <v>64</v>
      </c>
    </row>
    <row r="531" spans="1:25" x14ac:dyDescent="0.35">
      <c r="A531" t="str">
        <f>_xlfn.IFNA(VLOOKUP(laptop_lookup!A530,laptop_lookup!A:B,2,FALSE), "Not Found")</f>
        <v>MSI</v>
      </c>
      <c r="B531" t="s">
        <v>466</v>
      </c>
      <c r="C531" t="s">
        <v>37</v>
      </c>
      <c r="D531" s="3">
        <v>15.6</v>
      </c>
      <c r="E531">
        <v>8</v>
      </c>
      <c r="F531" t="s">
        <v>47</v>
      </c>
      <c r="G531">
        <v>1.9</v>
      </c>
      <c r="H531">
        <v>1377</v>
      </c>
      <c r="I531" t="s">
        <v>39</v>
      </c>
      <c r="J531">
        <v>1920</v>
      </c>
      <c r="K531">
        <v>1080</v>
      </c>
      <c r="L531">
        <f>Table1[[#This Row],[ScreenW]]*Table1[[#This Row],[ScreenH]]</f>
        <v>2073600</v>
      </c>
      <c r="M531" t="s">
        <v>27</v>
      </c>
      <c r="N531">
        <f>IF(Table1[[#This Row],[Touchscreen]]="No",0,1)</f>
        <v>0</v>
      </c>
      <c r="O531" t="s">
        <v>27</v>
      </c>
      <c r="P531" t="s">
        <v>27</v>
      </c>
      <c r="Q531" t="s">
        <v>29</v>
      </c>
      <c r="R531">
        <v>2.8</v>
      </c>
      <c r="S531" t="s">
        <v>413</v>
      </c>
      <c r="T531">
        <v>256</v>
      </c>
      <c r="U531">
        <v>0</v>
      </c>
      <c r="V531" t="s">
        <v>31</v>
      </c>
      <c r="W531" t="s">
        <v>27</v>
      </c>
      <c r="X531" t="s">
        <v>29</v>
      </c>
      <c r="Y531" t="s">
        <v>41</v>
      </c>
    </row>
    <row r="532" spans="1:25" x14ac:dyDescent="0.35">
      <c r="A532" t="str">
        <f>_xlfn.IFNA(VLOOKUP(laptop_lookup!A531,laptop_lookup!A:B,2,FALSE), "Not Found")</f>
        <v>MSI</v>
      </c>
      <c r="B532" t="s">
        <v>263</v>
      </c>
      <c r="C532" t="s">
        <v>79</v>
      </c>
      <c r="D532" s="3">
        <v>17.3</v>
      </c>
      <c r="E532">
        <v>16</v>
      </c>
      <c r="F532" t="s">
        <v>47</v>
      </c>
      <c r="G532">
        <v>4.42</v>
      </c>
      <c r="H532">
        <v>3012.77</v>
      </c>
      <c r="I532" t="s">
        <v>39</v>
      </c>
      <c r="J532">
        <v>1920</v>
      </c>
      <c r="K532">
        <v>1080</v>
      </c>
      <c r="L532">
        <f>Table1[[#This Row],[ScreenW]]*Table1[[#This Row],[ScreenH]]</f>
        <v>2073600</v>
      </c>
      <c r="M532" t="s">
        <v>27</v>
      </c>
      <c r="N532">
        <f>IF(Table1[[#This Row],[Touchscreen]]="No",0,1)</f>
        <v>0</v>
      </c>
      <c r="O532" t="s">
        <v>28</v>
      </c>
      <c r="P532" t="s">
        <v>27</v>
      </c>
      <c r="Q532" t="s">
        <v>29</v>
      </c>
      <c r="R532">
        <v>2.8</v>
      </c>
      <c r="S532" t="s">
        <v>113</v>
      </c>
      <c r="T532">
        <v>128</v>
      </c>
      <c r="U532">
        <v>1024</v>
      </c>
      <c r="V532" t="s">
        <v>31</v>
      </c>
      <c r="W532" t="s">
        <v>49</v>
      </c>
      <c r="X532" t="s">
        <v>55</v>
      </c>
      <c r="Y532" t="s">
        <v>137</v>
      </c>
    </row>
    <row r="533" spans="1:25" x14ac:dyDescent="0.35">
      <c r="A533" t="str">
        <f>_xlfn.IFNA(VLOOKUP(laptop_lookup!A532,laptop_lookup!A:B,2,FALSE), "Not Found")</f>
        <v>Razer</v>
      </c>
      <c r="B533" t="s">
        <v>203</v>
      </c>
      <c r="C533" t="s">
        <v>37</v>
      </c>
      <c r="D533" s="3">
        <v>15.6</v>
      </c>
      <c r="E533">
        <v>8</v>
      </c>
      <c r="F533" t="s">
        <v>47</v>
      </c>
      <c r="G533">
        <v>2</v>
      </c>
      <c r="H533">
        <v>860</v>
      </c>
      <c r="I533" t="s">
        <v>39</v>
      </c>
      <c r="J533">
        <v>1920</v>
      </c>
      <c r="K533">
        <v>1080</v>
      </c>
      <c r="L533">
        <f>Table1[[#This Row],[ScreenW]]*Table1[[#This Row],[ScreenH]]</f>
        <v>2073600</v>
      </c>
      <c r="M533" t="s">
        <v>27</v>
      </c>
      <c r="N533">
        <f>IF(Table1[[#This Row],[Touchscreen]]="No",0,1)</f>
        <v>0</v>
      </c>
      <c r="O533" t="s">
        <v>28</v>
      </c>
      <c r="P533" t="s">
        <v>27</v>
      </c>
      <c r="Q533" t="s">
        <v>29</v>
      </c>
      <c r="R533">
        <v>2.5</v>
      </c>
      <c r="S533" t="s">
        <v>40</v>
      </c>
      <c r="T533">
        <v>500</v>
      </c>
      <c r="U533">
        <v>0</v>
      </c>
      <c r="V533" t="s">
        <v>49</v>
      </c>
      <c r="W533" t="s">
        <v>27</v>
      </c>
      <c r="X533" t="s">
        <v>29</v>
      </c>
      <c r="Y533" t="s">
        <v>41</v>
      </c>
    </row>
    <row r="534" spans="1:25" x14ac:dyDescent="0.35">
      <c r="A534" t="str">
        <f>_xlfn.IFNA(VLOOKUP(laptop_lookup!A533,laptop_lookup!A:B,2,FALSE), "Not Found")</f>
        <v>Razer</v>
      </c>
      <c r="B534" t="s">
        <v>467</v>
      </c>
      <c r="C534" t="s">
        <v>37</v>
      </c>
      <c r="D534" s="3">
        <v>15.6</v>
      </c>
      <c r="E534">
        <v>8</v>
      </c>
      <c r="F534" t="s">
        <v>47</v>
      </c>
      <c r="G534">
        <v>2</v>
      </c>
      <c r="H534">
        <v>1299</v>
      </c>
      <c r="I534" t="s">
        <v>207</v>
      </c>
      <c r="J534">
        <v>3840</v>
      </c>
      <c r="K534">
        <v>2160</v>
      </c>
      <c r="L534">
        <f>Table1[[#This Row],[ScreenW]]*Table1[[#This Row],[ScreenH]]</f>
        <v>8294400</v>
      </c>
      <c r="M534" t="s">
        <v>27</v>
      </c>
      <c r="N534">
        <f>IF(Table1[[#This Row],[Touchscreen]]="No",0,1)</f>
        <v>0</v>
      </c>
      <c r="O534" t="s">
        <v>28</v>
      </c>
      <c r="P534" t="s">
        <v>27</v>
      </c>
      <c r="Q534" t="s">
        <v>29</v>
      </c>
      <c r="R534">
        <v>2.7</v>
      </c>
      <c r="S534" t="s">
        <v>68</v>
      </c>
      <c r="T534">
        <v>256</v>
      </c>
      <c r="U534">
        <v>1024</v>
      </c>
      <c r="V534" t="s">
        <v>31</v>
      </c>
      <c r="W534" t="s">
        <v>49</v>
      </c>
      <c r="X534" t="s">
        <v>55</v>
      </c>
      <c r="Y534" t="s">
        <v>468</v>
      </c>
    </row>
    <row r="535" spans="1:25" x14ac:dyDescent="0.35">
      <c r="A535" t="str">
        <f>_xlfn.IFNA(VLOOKUP(laptop_lookup!A534,laptop_lookup!A:B,2,FALSE), "Not Found")</f>
        <v>Samsung</v>
      </c>
      <c r="B535" t="s">
        <v>469</v>
      </c>
      <c r="C535" t="s">
        <v>37</v>
      </c>
      <c r="D535" s="3">
        <v>13.3</v>
      </c>
      <c r="E535">
        <v>4</v>
      </c>
      <c r="F535" t="s">
        <v>47</v>
      </c>
      <c r="G535">
        <v>1.2</v>
      </c>
      <c r="H535">
        <v>369</v>
      </c>
      <c r="I535" t="s">
        <v>39</v>
      </c>
      <c r="J535">
        <v>1920</v>
      </c>
      <c r="K535">
        <v>1080</v>
      </c>
      <c r="L535">
        <f>Table1[[#This Row],[ScreenW]]*Table1[[#This Row],[ScreenH]]</f>
        <v>2073600</v>
      </c>
      <c r="M535" t="s">
        <v>27</v>
      </c>
      <c r="N535">
        <f>IF(Table1[[#This Row],[Touchscreen]]="No",0,1)</f>
        <v>0</v>
      </c>
      <c r="O535" t="s">
        <v>28</v>
      </c>
      <c r="P535" t="s">
        <v>27</v>
      </c>
      <c r="Q535" t="s">
        <v>29</v>
      </c>
      <c r="R535">
        <v>1.1000000000000001</v>
      </c>
      <c r="S535" t="s">
        <v>363</v>
      </c>
      <c r="T535">
        <v>32</v>
      </c>
      <c r="U535">
        <v>0</v>
      </c>
      <c r="V535" t="s">
        <v>31</v>
      </c>
      <c r="W535" t="s">
        <v>27</v>
      </c>
      <c r="X535" t="s">
        <v>29</v>
      </c>
      <c r="Y535" t="s">
        <v>105</v>
      </c>
    </row>
    <row r="536" spans="1:25" x14ac:dyDescent="0.35">
      <c r="A536" t="str">
        <f>_xlfn.IFNA(VLOOKUP(laptop_lookup!A535,laptop_lookup!A:B,2,FALSE), "Not Found")</f>
        <v>Samsung</v>
      </c>
      <c r="B536" t="s">
        <v>367</v>
      </c>
      <c r="C536" t="s">
        <v>79</v>
      </c>
      <c r="D536" s="3">
        <v>15.6</v>
      </c>
      <c r="E536">
        <v>8</v>
      </c>
      <c r="F536" t="s">
        <v>47</v>
      </c>
      <c r="G536">
        <v>2.2999999999999998</v>
      </c>
      <c r="H536">
        <v>1649</v>
      </c>
      <c r="I536" t="s">
        <v>39</v>
      </c>
      <c r="J536">
        <v>1920</v>
      </c>
      <c r="K536">
        <v>1080</v>
      </c>
      <c r="L536">
        <f>Table1[[#This Row],[ScreenW]]*Table1[[#This Row],[ScreenH]]</f>
        <v>2073600</v>
      </c>
      <c r="M536" t="s">
        <v>27</v>
      </c>
      <c r="N536">
        <f>IF(Table1[[#This Row],[Touchscreen]]="No",0,1)</f>
        <v>0</v>
      </c>
      <c r="O536" t="s">
        <v>28</v>
      </c>
      <c r="P536" t="s">
        <v>27</v>
      </c>
      <c r="Q536" t="s">
        <v>29</v>
      </c>
      <c r="R536">
        <v>2.5</v>
      </c>
      <c r="S536" t="s">
        <v>80</v>
      </c>
      <c r="T536">
        <v>128</v>
      </c>
      <c r="U536">
        <v>1024</v>
      </c>
      <c r="V536" t="s">
        <v>31</v>
      </c>
      <c r="W536" t="s">
        <v>49</v>
      </c>
      <c r="X536" t="s">
        <v>55</v>
      </c>
      <c r="Y536" t="s">
        <v>114</v>
      </c>
    </row>
    <row r="537" spans="1:25" x14ac:dyDescent="0.35">
      <c r="A537" t="str">
        <f>_xlfn.IFNA(VLOOKUP(laptop_lookup!A536,laptop_lookup!A:B,2,FALSE), "Not Found")</f>
        <v>Samsung</v>
      </c>
      <c r="B537" t="s">
        <v>466</v>
      </c>
      <c r="C537" t="s">
        <v>37</v>
      </c>
      <c r="D537" s="3">
        <v>15.6</v>
      </c>
      <c r="E537">
        <v>8</v>
      </c>
      <c r="F537" t="s">
        <v>47</v>
      </c>
      <c r="G537">
        <v>1.93</v>
      </c>
      <c r="H537">
        <v>1369</v>
      </c>
      <c r="I537" t="s">
        <v>39</v>
      </c>
      <c r="J537">
        <v>1920</v>
      </c>
      <c r="K537">
        <v>1080</v>
      </c>
      <c r="L537">
        <f>Table1[[#This Row],[ScreenW]]*Table1[[#This Row],[ScreenH]]</f>
        <v>2073600</v>
      </c>
      <c r="M537" t="s">
        <v>27</v>
      </c>
      <c r="N537">
        <f>IF(Table1[[#This Row],[Touchscreen]]="No",0,1)</f>
        <v>0</v>
      </c>
      <c r="O537" t="s">
        <v>27</v>
      </c>
      <c r="P537" t="s">
        <v>27</v>
      </c>
      <c r="Q537" t="s">
        <v>29</v>
      </c>
      <c r="R537">
        <v>2.8</v>
      </c>
      <c r="S537" t="s">
        <v>323</v>
      </c>
      <c r="T537">
        <v>256</v>
      </c>
      <c r="U537">
        <v>0</v>
      </c>
      <c r="V537" t="s">
        <v>31</v>
      </c>
      <c r="W537" t="s">
        <v>27</v>
      </c>
      <c r="X537" t="s">
        <v>55</v>
      </c>
      <c r="Y537" t="s">
        <v>94</v>
      </c>
    </row>
    <row r="538" spans="1:25" x14ac:dyDescent="0.35">
      <c r="A538" t="str">
        <f>_xlfn.IFNA(VLOOKUP(laptop_lookup!A537,laptop_lookup!A:B,2,FALSE), "Not Found")</f>
        <v>Samsung</v>
      </c>
      <c r="B538" t="s">
        <v>89</v>
      </c>
      <c r="C538" t="s">
        <v>37</v>
      </c>
      <c r="D538" s="3">
        <v>15.6</v>
      </c>
      <c r="E538">
        <v>8</v>
      </c>
      <c r="F538" t="s">
        <v>47</v>
      </c>
      <c r="G538">
        <v>2.2000000000000002</v>
      </c>
      <c r="H538">
        <v>797.41</v>
      </c>
      <c r="I538" t="s">
        <v>39</v>
      </c>
      <c r="J538">
        <v>1920</v>
      </c>
      <c r="K538">
        <v>1080</v>
      </c>
      <c r="L538">
        <f>Table1[[#This Row],[ScreenW]]*Table1[[#This Row],[ScreenH]]</f>
        <v>2073600</v>
      </c>
      <c r="M538" t="s">
        <v>27</v>
      </c>
      <c r="N538">
        <f>IF(Table1[[#This Row],[Touchscreen]]="No",0,1)</f>
        <v>0</v>
      </c>
      <c r="O538" t="s">
        <v>27</v>
      </c>
      <c r="P538" t="s">
        <v>27</v>
      </c>
      <c r="Q538" t="s">
        <v>29</v>
      </c>
      <c r="R538">
        <v>1.6</v>
      </c>
      <c r="S538" t="s">
        <v>58</v>
      </c>
      <c r="T538">
        <v>256</v>
      </c>
      <c r="U538">
        <v>0</v>
      </c>
      <c r="V538" t="s">
        <v>31</v>
      </c>
      <c r="W538" t="s">
        <v>27</v>
      </c>
      <c r="X538" t="s">
        <v>43</v>
      </c>
      <c r="Y538" t="s">
        <v>90</v>
      </c>
    </row>
    <row r="539" spans="1:25" x14ac:dyDescent="0.35">
      <c r="A539" t="str">
        <f>_xlfn.IFNA(VLOOKUP(laptop_lookup!A538,laptop_lookup!A:B,2,FALSE), "Not Found")</f>
        <v>Toshiba</v>
      </c>
      <c r="B539" t="s">
        <v>36</v>
      </c>
      <c r="C539" t="s">
        <v>37</v>
      </c>
      <c r="D539" s="3">
        <v>15.6</v>
      </c>
      <c r="E539">
        <v>4</v>
      </c>
      <c r="F539" t="s">
        <v>47</v>
      </c>
      <c r="G539">
        <v>1.86</v>
      </c>
      <c r="H539">
        <v>398.99</v>
      </c>
      <c r="I539" t="s">
        <v>39</v>
      </c>
      <c r="J539">
        <v>1920</v>
      </c>
      <c r="K539">
        <v>1080</v>
      </c>
      <c r="L539">
        <f>Table1[[#This Row],[ScreenW]]*Table1[[#This Row],[ScreenH]]</f>
        <v>2073600</v>
      </c>
      <c r="M539" t="s">
        <v>27</v>
      </c>
      <c r="N539">
        <f>IF(Table1[[#This Row],[Touchscreen]]="No",0,1)</f>
        <v>0</v>
      </c>
      <c r="O539" t="s">
        <v>27</v>
      </c>
      <c r="P539" t="s">
        <v>27</v>
      </c>
      <c r="Q539" t="s">
        <v>29</v>
      </c>
      <c r="R539">
        <v>1.6</v>
      </c>
      <c r="S539" t="s">
        <v>334</v>
      </c>
      <c r="T539">
        <v>256</v>
      </c>
      <c r="U539">
        <v>0</v>
      </c>
      <c r="V539" t="s">
        <v>31</v>
      </c>
      <c r="W539" t="s">
        <v>27</v>
      </c>
      <c r="X539" t="s">
        <v>29</v>
      </c>
      <c r="Y539" t="s">
        <v>335</v>
      </c>
    </row>
    <row r="540" spans="1:25" x14ac:dyDescent="0.35">
      <c r="A540" t="str">
        <f>_xlfn.IFNA(VLOOKUP(laptop_lookup!A539,laptop_lookup!A:B,2,FALSE), "Not Found")</f>
        <v>Toshiba</v>
      </c>
      <c r="B540" t="s">
        <v>470</v>
      </c>
      <c r="C540" t="s">
        <v>79</v>
      </c>
      <c r="D540" s="3">
        <v>17.3</v>
      </c>
      <c r="E540">
        <v>12</v>
      </c>
      <c r="F540" t="s">
        <v>47</v>
      </c>
      <c r="G540">
        <v>2.62</v>
      </c>
      <c r="H540">
        <v>1799</v>
      </c>
      <c r="I540" t="s">
        <v>39</v>
      </c>
      <c r="J540">
        <v>1920</v>
      </c>
      <c r="K540">
        <v>1080</v>
      </c>
      <c r="L540">
        <f>Table1[[#This Row],[ScreenW]]*Table1[[#This Row],[ScreenH]]</f>
        <v>2073600</v>
      </c>
      <c r="M540" t="s">
        <v>27</v>
      </c>
      <c r="N540">
        <f>IF(Table1[[#This Row],[Touchscreen]]="No",0,1)</f>
        <v>0</v>
      </c>
      <c r="O540" t="s">
        <v>27</v>
      </c>
      <c r="P540" t="s">
        <v>27</v>
      </c>
      <c r="Q540" t="s">
        <v>29</v>
      </c>
      <c r="R540">
        <v>2.8</v>
      </c>
      <c r="S540" t="s">
        <v>113</v>
      </c>
      <c r="T540">
        <v>1024</v>
      </c>
      <c r="U540">
        <v>0</v>
      </c>
      <c r="V540" t="s">
        <v>49</v>
      </c>
      <c r="W540" t="s">
        <v>27</v>
      </c>
      <c r="X540" t="s">
        <v>55</v>
      </c>
      <c r="Y540" t="s">
        <v>114</v>
      </c>
    </row>
    <row r="541" spans="1:25" x14ac:dyDescent="0.35">
      <c r="A541" t="str">
        <f>_xlfn.IFNA(VLOOKUP(laptop_lookup!A540,laptop_lookup!A:B,2,FALSE), "Not Found")</f>
        <v>Toshiba</v>
      </c>
      <c r="B541" t="s">
        <v>471</v>
      </c>
      <c r="C541" t="s">
        <v>37</v>
      </c>
      <c r="D541" s="3">
        <v>14</v>
      </c>
      <c r="E541">
        <v>8</v>
      </c>
      <c r="F541" t="s">
        <v>47</v>
      </c>
      <c r="G541">
        <v>1.87</v>
      </c>
      <c r="H541">
        <v>859</v>
      </c>
      <c r="I541" t="s">
        <v>39</v>
      </c>
      <c r="J541">
        <v>1920</v>
      </c>
      <c r="K541">
        <v>1080</v>
      </c>
      <c r="L541">
        <f>Table1[[#This Row],[ScreenW]]*Table1[[#This Row],[ScreenH]]</f>
        <v>2073600</v>
      </c>
      <c r="M541" t="s">
        <v>27</v>
      </c>
      <c r="N541">
        <f>IF(Table1[[#This Row],[Touchscreen]]="No",0,1)</f>
        <v>0</v>
      </c>
      <c r="O541" t="s">
        <v>28</v>
      </c>
      <c r="P541" t="s">
        <v>27</v>
      </c>
      <c r="Q541" t="s">
        <v>29</v>
      </c>
      <c r="R541">
        <v>2.7</v>
      </c>
      <c r="S541" t="s">
        <v>68</v>
      </c>
      <c r="T541">
        <v>256</v>
      </c>
      <c r="U541">
        <v>0</v>
      </c>
      <c r="V541" t="s">
        <v>31</v>
      </c>
      <c r="W541" t="s">
        <v>27</v>
      </c>
      <c r="X541" t="s">
        <v>55</v>
      </c>
      <c r="Y541" t="s">
        <v>72</v>
      </c>
    </row>
    <row r="542" spans="1:25" x14ac:dyDescent="0.35">
      <c r="A542" t="str">
        <f>_xlfn.IFNA(VLOOKUP(laptop_lookup!A541,laptop_lookup!A:B,2,FALSE), "Not Found")</f>
        <v>Toshiba</v>
      </c>
      <c r="B542" t="s">
        <v>73</v>
      </c>
      <c r="C542" t="s">
        <v>24</v>
      </c>
      <c r="D542" s="3">
        <v>13.3</v>
      </c>
      <c r="E542">
        <v>8</v>
      </c>
      <c r="F542" t="s">
        <v>47</v>
      </c>
      <c r="G542">
        <v>1.2</v>
      </c>
      <c r="H542">
        <v>1399</v>
      </c>
      <c r="I542" t="s">
        <v>102</v>
      </c>
      <c r="J542">
        <v>3200</v>
      </c>
      <c r="K542">
        <v>1800</v>
      </c>
      <c r="L542">
        <f>Table1[[#This Row],[ScreenW]]*Table1[[#This Row],[ScreenH]]</f>
        <v>5760000</v>
      </c>
      <c r="M542" t="s">
        <v>28</v>
      </c>
      <c r="N542">
        <f>IF(Table1[[#This Row],[Touchscreen]]="No",0,1)</f>
        <v>1</v>
      </c>
      <c r="O542" t="s">
        <v>27</v>
      </c>
      <c r="P542" t="s">
        <v>27</v>
      </c>
      <c r="Q542" t="s">
        <v>29</v>
      </c>
      <c r="R542">
        <v>1.8</v>
      </c>
      <c r="S542" t="s">
        <v>54</v>
      </c>
      <c r="T542">
        <v>256</v>
      </c>
      <c r="U542">
        <v>0</v>
      </c>
      <c r="V542" t="s">
        <v>31</v>
      </c>
      <c r="W542" t="s">
        <v>27</v>
      </c>
      <c r="X542" t="s">
        <v>29</v>
      </c>
      <c r="Y542" t="s">
        <v>59</v>
      </c>
    </row>
    <row r="543" spans="1:25" x14ac:dyDescent="0.35">
      <c r="A543" t="str">
        <f>_xlfn.IFNA(VLOOKUP(laptop_lookup!A542,laptop_lookup!A:B,2,FALSE), "Not Found")</f>
        <v>Toshiba</v>
      </c>
      <c r="B543" t="s">
        <v>273</v>
      </c>
      <c r="C543" t="s">
        <v>37</v>
      </c>
      <c r="D543" s="3">
        <v>14</v>
      </c>
      <c r="E543">
        <v>4</v>
      </c>
      <c r="F543" t="s">
        <v>47</v>
      </c>
      <c r="G543">
        <v>1.6</v>
      </c>
      <c r="H543">
        <v>735.87</v>
      </c>
      <c r="I543" t="s">
        <v>39</v>
      </c>
      <c r="J543">
        <v>1920</v>
      </c>
      <c r="K543">
        <v>1080</v>
      </c>
      <c r="L543">
        <f>Table1[[#This Row],[ScreenW]]*Table1[[#This Row],[ScreenH]]</f>
        <v>2073600</v>
      </c>
      <c r="M543" t="s">
        <v>27</v>
      </c>
      <c r="N543">
        <f>IF(Table1[[#This Row],[Touchscreen]]="No",0,1)</f>
        <v>0</v>
      </c>
      <c r="O543" t="s">
        <v>27</v>
      </c>
      <c r="P543" t="s">
        <v>27</v>
      </c>
      <c r="Q543" t="s">
        <v>29</v>
      </c>
      <c r="R543">
        <v>2</v>
      </c>
      <c r="S543" t="s">
        <v>60</v>
      </c>
      <c r="T543">
        <v>128</v>
      </c>
      <c r="U543">
        <v>0</v>
      </c>
      <c r="V543" t="s">
        <v>31</v>
      </c>
      <c r="W543" t="s">
        <v>27</v>
      </c>
      <c r="X543" t="s">
        <v>29</v>
      </c>
      <c r="Y543" t="s">
        <v>61</v>
      </c>
    </row>
    <row r="544" spans="1:25" x14ac:dyDescent="0.35">
      <c r="A544" t="str">
        <f>_xlfn.IFNA(VLOOKUP(laptop_lookup!A543,laptop_lookup!A:B,2,FALSE), "Not Found")</f>
        <v>Toshiba</v>
      </c>
      <c r="B544" t="s">
        <v>472</v>
      </c>
      <c r="C544" t="s">
        <v>24</v>
      </c>
      <c r="D544" s="3">
        <v>13.3</v>
      </c>
      <c r="E544">
        <v>8</v>
      </c>
      <c r="F544" t="s">
        <v>47</v>
      </c>
      <c r="G544">
        <v>1.34</v>
      </c>
      <c r="H544">
        <v>1145</v>
      </c>
      <c r="I544" t="s">
        <v>102</v>
      </c>
      <c r="J544">
        <v>3200</v>
      </c>
      <c r="K544">
        <v>1800</v>
      </c>
      <c r="L544">
        <f>Table1[[#This Row],[ScreenW]]*Table1[[#This Row],[ScreenH]]</f>
        <v>5760000</v>
      </c>
      <c r="M544" t="s">
        <v>27</v>
      </c>
      <c r="N544">
        <f>IF(Table1[[#This Row],[Touchscreen]]="No",0,1)</f>
        <v>0</v>
      </c>
      <c r="O544" t="s">
        <v>28</v>
      </c>
      <c r="P544" t="s">
        <v>27</v>
      </c>
      <c r="Q544" t="s">
        <v>29</v>
      </c>
      <c r="R544">
        <v>2.7</v>
      </c>
      <c r="S544" t="s">
        <v>68</v>
      </c>
      <c r="T544">
        <v>256</v>
      </c>
      <c r="U544">
        <v>0</v>
      </c>
      <c r="V544" t="s">
        <v>31</v>
      </c>
      <c r="W544" t="s">
        <v>27</v>
      </c>
      <c r="X544" t="s">
        <v>29</v>
      </c>
      <c r="Y544" t="s">
        <v>41</v>
      </c>
    </row>
    <row r="545" spans="1:25" x14ac:dyDescent="0.35">
      <c r="A545" t="str">
        <f>_xlfn.IFNA(VLOOKUP(laptop_lookup!A544,laptop_lookup!A:B,2,FALSE), "Not Found")</f>
        <v>Toshiba</v>
      </c>
      <c r="B545" t="s">
        <v>256</v>
      </c>
      <c r="C545" t="s">
        <v>79</v>
      </c>
      <c r="D545" s="3">
        <v>15.6</v>
      </c>
      <c r="E545">
        <v>8</v>
      </c>
      <c r="F545" t="s">
        <v>106</v>
      </c>
      <c r="G545">
        <v>2.4</v>
      </c>
      <c r="H545">
        <v>798</v>
      </c>
      <c r="I545" t="s">
        <v>39</v>
      </c>
      <c r="J545">
        <v>1920</v>
      </c>
      <c r="K545">
        <v>1080</v>
      </c>
      <c r="L545">
        <f>Table1[[#This Row],[ScreenW]]*Table1[[#This Row],[ScreenH]]</f>
        <v>2073600</v>
      </c>
      <c r="M545" t="s">
        <v>27</v>
      </c>
      <c r="N545">
        <f>IF(Table1[[#This Row],[Touchscreen]]="No",0,1)</f>
        <v>0</v>
      </c>
      <c r="O545" t="s">
        <v>27</v>
      </c>
      <c r="P545" t="s">
        <v>27</v>
      </c>
      <c r="Q545" t="s">
        <v>29</v>
      </c>
      <c r="R545">
        <v>2.5</v>
      </c>
      <c r="S545" t="s">
        <v>80</v>
      </c>
      <c r="T545">
        <v>1024</v>
      </c>
      <c r="U545">
        <v>0</v>
      </c>
      <c r="V545" t="s">
        <v>49</v>
      </c>
      <c r="W545" t="s">
        <v>27</v>
      </c>
      <c r="X545" t="s">
        <v>55</v>
      </c>
      <c r="Y545" t="s">
        <v>81</v>
      </c>
    </row>
    <row r="546" spans="1:25" x14ac:dyDescent="0.35">
      <c r="A546" t="str">
        <f>_xlfn.IFNA(VLOOKUP(laptop_lookup!A545,laptop_lookup!A:B,2,FALSE), "Not Found")</f>
        <v>Toshiba</v>
      </c>
      <c r="B546" t="s">
        <v>473</v>
      </c>
      <c r="C546" t="s">
        <v>37</v>
      </c>
      <c r="D546" s="3">
        <v>15.6</v>
      </c>
      <c r="E546">
        <v>4</v>
      </c>
      <c r="F546" t="s">
        <v>47</v>
      </c>
      <c r="G546">
        <v>2</v>
      </c>
      <c r="H546">
        <v>349</v>
      </c>
      <c r="I546" t="s">
        <v>26</v>
      </c>
      <c r="J546">
        <v>1366</v>
      </c>
      <c r="K546">
        <v>768</v>
      </c>
      <c r="L546">
        <f>Table1[[#This Row],[ScreenW]]*Table1[[#This Row],[ScreenH]]</f>
        <v>1049088</v>
      </c>
      <c r="M546" t="s">
        <v>27</v>
      </c>
      <c r="N546">
        <f>IF(Table1[[#This Row],[Touchscreen]]="No",0,1)</f>
        <v>0</v>
      </c>
      <c r="O546" t="s">
        <v>27</v>
      </c>
      <c r="P546" t="s">
        <v>27</v>
      </c>
      <c r="Q546" t="s">
        <v>43</v>
      </c>
      <c r="R546">
        <v>1.8</v>
      </c>
      <c r="S546" t="s">
        <v>474</v>
      </c>
      <c r="T546">
        <v>500</v>
      </c>
      <c r="U546">
        <v>0</v>
      </c>
      <c r="V546" t="s">
        <v>49</v>
      </c>
      <c r="W546" t="s">
        <v>27</v>
      </c>
      <c r="X546" t="s">
        <v>43</v>
      </c>
      <c r="Y546" t="s">
        <v>475</v>
      </c>
    </row>
    <row r="547" spans="1:25" x14ac:dyDescent="0.35">
      <c r="A547" t="str">
        <f>_xlfn.IFNA(VLOOKUP(laptop_lookup!A546,laptop_lookup!A:B,2,FALSE), "Not Found")</f>
        <v>Toshiba</v>
      </c>
      <c r="B547" t="s">
        <v>109</v>
      </c>
      <c r="C547" t="s">
        <v>37</v>
      </c>
      <c r="D547" s="3">
        <v>15.6</v>
      </c>
      <c r="E547">
        <v>4</v>
      </c>
      <c r="F547" t="s">
        <v>47</v>
      </c>
      <c r="G547">
        <v>2.1</v>
      </c>
      <c r="H547">
        <v>705.5</v>
      </c>
      <c r="I547" t="s">
        <v>39</v>
      </c>
      <c r="J547">
        <v>1920</v>
      </c>
      <c r="K547">
        <v>1080</v>
      </c>
      <c r="L547">
        <f>Table1[[#This Row],[ScreenW]]*Table1[[#This Row],[ScreenH]]</f>
        <v>2073600</v>
      </c>
      <c r="M547" t="s">
        <v>27</v>
      </c>
      <c r="N547">
        <f>IF(Table1[[#This Row],[Touchscreen]]="No",0,1)</f>
        <v>0</v>
      </c>
      <c r="O547" t="s">
        <v>27</v>
      </c>
      <c r="P547" t="s">
        <v>27</v>
      </c>
      <c r="Q547" t="s">
        <v>29</v>
      </c>
      <c r="R547">
        <v>2.4</v>
      </c>
      <c r="S547" t="s">
        <v>71</v>
      </c>
      <c r="T547">
        <v>128</v>
      </c>
      <c r="U547">
        <v>0</v>
      </c>
      <c r="V547" t="s">
        <v>31</v>
      </c>
      <c r="W547" t="s">
        <v>27</v>
      </c>
      <c r="X547" t="s">
        <v>29</v>
      </c>
      <c r="Y547" t="s">
        <v>41</v>
      </c>
    </row>
    <row r="548" spans="1:25" x14ac:dyDescent="0.35">
      <c r="A548" t="str">
        <f>_xlfn.IFNA(VLOOKUP(laptop_lookup!A547,laptop_lookup!A:B,2,FALSE), "Not Found")</f>
        <v>Toshiba</v>
      </c>
      <c r="B548" t="s">
        <v>476</v>
      </c>
      <c r="C548" t="s">
        <v>37</v>
      </c>
      <c r="D548" s="3">
        <v>14</v>
      </c>
      <c r="E548">
        <v>4</v>
      </c>
      <c r="F548" t="s">
        <v>47</v>
      </c>
      <c r="G548">
        <v>1.87</v>
      </c>
      <c r="H548">
        <v>785</v>
      </c>
      <c r="I548" t="s">
        <v>39</v>
      </c>
      <c r="J548">
        <v>1920</v>
      </c>
      <c r="K548">
        <v>1080</v>
      </c>
      <c r="L548">
        <f>Table1[[#This Row],[ScreenW]]*Table1[[#This Row],[ScreenH]]</f>
        <v>2073600</v>
      </c>
      <c r="M548" t="s">
        <v>27</v>
      </c>
      <c r="N548">
        <f>IF(Table1[[#This Row],[Touchscreen]]="No",0,1)</f>
        <v>0</v>
      </c>
      <c r="O548" t="s">
        <v>27</v>
      </c>
      <c r="P548" t="s">
        <v>27</v>
      </c>
      <c r="Q548" t="s">
        <v>29</v>
      </c>
      <c r="R548">
        <v>2.5</v>
      </c>
      <c r="S548" t="s">
        <v>40</v>
      </c>
      <c r="T548">
        <v>500</v>
      </c>
      <c r="U548">
        <v>0</v>
      </c>
      <c r="V548" t="s">
        <v>49</v>
      </c>
      <c r="W548" t="s">
        <v>27</v>
      </c>
      <c r="X548" t="s">
        <v>29</v>
      </c>
      <c r="Y548" t="s">
        <v>41</v>
      </c>
    </row>
    <row r="549" spans="1:25" x14ac:dyDescent="0.35">
      <c r="A549" t="str">
        <f>_xlfn.IFNA(VLOOKUP(laptop_lookup!A548,laptop_lookup!A:B,2,FALSE), "Not Found")</f>
        <v>Toshiba</v>
      </c>
      <c r="B549" t="s">
        <v>477</v>
      </c>
      <c r="C549" t="s">
        <v>37</v>
      </c>
      <c r="D549" s="3">
        <v>15.6</v>
      </c>
      <c r="E549">
        <v>4</v>
      </c>
      <c r="F549" t="s">
        <v>38</v>
      </c>
      <c r="G549">
        <v>2.15</v>
      </c>
      <c r="H549">
        <v>462.35</v>
      </c>
      <c r="I549" t="s">
        <v>39</v>
      </c>
      <c r="J549">
        <v>1920</v>
      </c>
      <c r="K549">
        <v>1080</v>
      </c>
      <c r="L549">
        <f>Table1[[#This Row],[ScreenW]]*Table1[[#This Row],[ScreenH]]</f>
        <v>2073600</v>
      </c>
      <c r="M549" t="s">
        <v>27</v>
      </c>
      <c r="N549">
        <f>IF(Table1[[#This Row],[Touchscreen]]="No",0,1)</f>
        <v>0</v>
      </c>
      <c r="O549" t="s">
        <v>27</v>
      </c>
      <c r="P549" t="s">
        <v>27</v>
      </c>
      <c r="Q549" t="s">
        <v>29</v>
      </c>
      <c r="R549">
        <v>2.2999999999999998</v>
      </c>
      <c r="S549" t="s">
        <v>204</v>
      </c>
      <c r="T549">
        <v>1024</v>
      </c>
      <c r="U549">
        <v>0</v>
      </c>
      <c r="V549" t="s">
        <v>49</v>
      </c>
      <c r="W549" t="s">
        <v>27</v>
      </c>
      <c r="X549" t="s">
        <v>29</v>
      </c>
      <c r="Y549" t="s">
        <v>61</v>
      </c>
    </row>
    <row r="550" spans="1:25" x14ac:dyDescent="0.35">
      <c r="A550" t="str">
        <f>_xlfn.IFNA(VLOOKUP(laptop_lookup!A549,laptop_lookup!A:B,2,FALSE), "Not Found")</f>
        <v>Toshiba</v>
      </c>
      <c r="B550" t="s">
        <v>36</v>
      </c>
      <c r="C550" t="s">
        <v>37</v>
      </c>
      <c r="D550" s="3">
        <v>15.6</v>
      </c>
      <c r="E550">
        <v>4</v>
      </c>
      <c r="F550" t="s">
        <v>47</v>
      </c>
      <c r="G550">
        <v>1.86</v>
      </c>
      <c r="H550">
        <v>397</v>
      </c>
      <c r="I550" t="s">
        <v>39</v>
      </c>
      <c r="J550">
        <v>1920</v>
      </c>
      <c r="K550">
        <v>1080</v>
      </c>
      <c r="L550">
        <f>Table1[[#This Row],[ScreenW]]*Table1[[#This Row],[ScreenH]]</f>
        <v>2073600</v>
      </c>
      <c r="M550" t="s">
        <v>27</v>
      </c>
      <c r="N550">
        <f>IF(Table1[[#This Row],[Touchscreen]]="No",0,1)</f>
        <v>0</v>
      </c>
      <c r="O550" t="s">
        <v>27</v>
      </c>
      <c r="P550" t="s">
        <v>27</v>
      </c>
      <c r="Q550" t="s">
        <v>29</v>
      </c>
      <c r="R550">
        <v>2</v>
      </c>
      <c r="S550" t="s">
        <v>60</v>
      </c>
      <c r="T550">
        <v>500</v>
      </c>
      <c r="U550">
        <v>0</v>
      </c>
      <c r="V550" t="s">
        <v>49</v>
      </c>
      <c r="W550" t="s">
        <v>27</v>
      </c>
      <c r="X550" t="s">
        <v>29</v>
      </c>
      <c r="Y550" t="s">
        <v>61</v>
      </c>
    </row>
    <row r="551" spans="1:25" x14ac:dyDescent="0.35">
      <c r="A551" t="str">
        <f>_xlfn.IFNA(VLOOKUP(laptop_lookup!A550,laptop_lookup!A:B,2,FALSE), "Not Found")</f>
        <v>Toshiba</v>
      </c>
      <c r="B551" t="s">
        <v>478</v>
      </c>
      <c r="C551" t="s">
        <v>37</v>
      </c>
      <c r="D551" s="3">
        <v>15.6</v>
      </c>
      <c r="E551">
        <v>8</v>
      </c>
      <c r="F551" t="s">
        <v>47</v>
      </c>
      <c r="G551">
        <v>1.99</v>
      </c>
      <c r="H551">
        <v>1729</v>
      </c>
      <c r="I551" t="s">
        <v>39</v>
      </c>
      <c r="J551">
        <v>1920</v>
      </c>
      <c r="K551">
        <v>1080</v>
      </c>
      <c r="L551">
        <f>Table1[[#This Row],[ScreenW]]*Table1[[#This Row],[ScreenH]]</f>
        <v>2073600</v>
      </c>
      <c r="M551" t="s">
        <v>27</v>
      </c>
      <c r="N551">
        <f>IF(Table1[[#This Row],[Touchscreen]]="No",0,1)</f>
        <v>0</v>
      </c>
      <c r="O551" t="s">
        <v>28</v>
      </c>
      <c r="P551" t="s">
        <v>27</v>
      </c>
      <c r="Q551" t="s">
        <v>29</v>
      </c>
      <c r="R551">
        <v>2.7</v>
      </c>
      <c r="S551" t="s">
        <v>68</v>
      </c>
      <c r="T551">
        <v>512</v>
      </c>
      <c r="U551">
        <v>0</v>
      </c>
      <c r="V551" t="s">
        <v>31</v>
      </c>
      <c r="W551" t="s">
        <v>27</v>
      </c>
      <c r="X551" t="s">
        <v>29</v>
      </c>
      <c r="Y551" t="s">
        <v>41</v>
      </c>
    </row>
    <row r="552" spans="1:25" x14ac:dyDescent="0.35">
      <c r="A552" t="str">
        <f>_xlfn.IFNA(VLOOKUP(laptop_lookup!A551,laptop_lookup!A:B,2,FALSE), "Not Found")</f>
        <v>Toshiba</v>
      </c>
      <c r="B552" t="s">
        <v>120</v>
      </c>
      <c r="C552" t="s">
        <v>37</v>
      </c>
      <c r="D552" s="3">
        <v>15.6</v>
      </c>
      <c r="E552">
        <v>4</v>
      </c>
      <c r="F552" t="s">
        <v>47</v>
      </c>
      <c r="G552">
        <v>2.2000000000000002</v>
      </c>
      <c r="H552">
        <v>499</v>
      </c>
      <c r="I552" t="s">
        <v>39</v>
      </c>
      <c r="J552">
        <v>1920</v>
      </c>
      <c r="K552">
        <v>1080</v>
      </c>
      <c r="L552">
        <f>Table1[[#This Row],[ScreenW]]*Table1[[#This Row],[ScreenH]]</f>
        <v>2073600</v>
      </c>
      <c r="M552" t="s">
        <v>27</v>
      </c>
      <c r="N552">
        <f>IF(Table1[[#This Row],[Touchscreen]]="No",0,1)</f>
        <v>0</v>
      </c>
      <c r="O552" t="s">
        <v>27</v>
      </c>
      <c r="P552" t="s">
        <v>27</v>
      </c>
      <c r="Q552" t="s">
        <v>29</v>
      </c>
      <c r="R552">
        <v>2</v>
      </c>
      <c r="S552" t="s">
        <v>60</v>
      </c>
      <c r="T552">
        <v>128</v>
      </c>
      <c r="U552">
        <v>0</v>
      </c>
      <c r="V552" t="s">
        <v>31</v>
      </c>
      <c r="W552" t="s">
        <v>27</v>
      </c>
      <c r="X552" t="s">
        <v>29</v>
      </c>
      <c r="Y552" t="s">
        <v>61</v>
      </c>
    </row>
    <row r="553" spans="1:25" x14ac:dyDescent="0.35">
      <c r="A553" t="str">
        <f>_xlfn.IFNA(VLOOKUP(laptop_lookup!A552,laptop_lookup!A:B,2,FALSE), "Not Found")</f>
        <v>Toshiba</v>
      </c>
      <c r="B553" t="s">
        <v>466</v>
      </c>
      <c r="C553" t="s">
        <v>37</v>
      </c>
      <c r="D553" s="3">
        <v>15.6</v>
      </c>
      <c r="E553">
        <v>8</v>
      </c>
      <c r="F553" t="s">
        <v>47</v>
      </c>
      <c r="G553">
        <v>1.9</v>
      </c>
      <c r="H553">
        <v>1116.99</v>
      </c>
      <c r="I553" t="s">
        <v>39</v>
      </c>
      <c r="J553">
        <v>1920</v>
      </c>
      <c r="K553">
        <v>1080</v>
      </c>
      <c r="L553">
        <f>Table1[[#This Row],[ScreenW]]*Table1[[#This Row],[ScreenH]]</f>
        <v>2073600</v>
      </c>
      <c r="M553" t="s">
        <v>27</v>
      </c>
      <c r="N553">
        <f>IF(Table1[[#This Row],[Touchscreen]]="No",0,1)</f>
        <v>0</v>
      </c>
      <c r="O553" t="s">
        <v>27</v>
      </c>
      <c r="P553" t="s">
        <v>27</v>
      </c>
      <c r="Q553" t="s">
        <v>29</v>
      </c>
      <c r="R553">
        <v>2.5</v>
      </c>
      <c r="S553" t="s">
        <v>40</v>
      </c>
      <c r="T553">
        <v>256</v>
      </c>
      <c r="U553">
        <v>0</v>
      </c>
      <c r="V553" t="s">
        <v>31</v>
      </c>
      <c r="W553" t="s">
        <v>27</v>
      </c>
      <c r="X553" t="s">
        <v>29</v>
      </c>
      <c r="Y553" t="s">
        <v>41</v>
      </c>
    </row>
    <row r="554" spans="1:25" x14ac:dyDescent="0.35">
      <c r="A554" t="str">
        <f>_xlfn.IFNA(VLOOKUP(laptop_lookup!A553,laptop_lookup!A:B,2,FALSE), "Not Found")</f>
        <v>Toshiba</v>
      </c>
      <c r="B554" t="s">
        <v>263</v>
      </c>
      <c r="C554" t="s">
        <v>79</v>
      </c>
      <c r="D554" s="3">
        <v>17.3</v>
      </c>
      <c r="E554">
        <v>16</v>
      </c>
      <c r="F554" t="s">
        <v>47</v>
      </c>
      <c r="G554">
        <v>4.42</v>
      </c>
      <c r="H554">
        <v>2699</v>
      </c>
      <c r="I554" t="s">
        <v>39</v>
      </c>
      <c r="J554">
        <v>1920</v>
      </c>
      <c r="K554">
        <v>1080</v>
      </c>
      <c r="L554">
        <f>Table1[[#This Row],[ScreenW]]*Table1[[#This Row],[ScreenH]]</f>
        <v>2073600</v>
      </c>
      <c r="M554" t="s">
        <v>27</v>
      </c>
      <c r="N554">
        <f>IF(Table1[[#This Row],[Touchscreen]]="No",0,1)</f>
        <v>0</v>
      </c>
      <c r="O554" t="s">
        <v>28</v>
      </c>
      <c r="P554" t="s">
        <v>27</v>
      </c>
      <c r="Q554" t="s">
        <v>29</v>
      </c>
      <c r="R554">
        <v>2.8</v>
      </c>
      <c r="S554" t="s">
        <v>113</v>
      </c>
      <c r="T554">
        <v>256</v>
      </c>
      <c r="U554">
        <v>1024</v>
      </c>
      <c r="V554" t="s">
        <v>31</v>
      </c>
      <c r="W554" t="s">
        <v>49</v>
      </c>
      <c r="X554" t="s">
        <v>55</v>
      </c>
      <c r="Y554" t="s">
        <v>137</v>
      </c>
    </row>
    <row r="555" spans="1:25" x14ac:dyDescent="0.35">
      <c r="A555" t="str">
        <f>_xlfn.IFNA(VLOOKUP(laptop_lookup!A554,laptop_lookup!A:B,2,FALSE), "Not Found")</f>
        <v>Toshiba</v>
      </c>
      <c r="B555" t="s">
        <v>479</v>
      </c>
      <c r="C555" t="s">
        <v>37</v>
      </c>
      <c r="D555" s="3">
        <v>17.3</v>
      </c>
      <c r="E555">
        <v>8</v>
      </c>
      <c r="F555" t="s">
        <v>47</v>
      </c>
      <c r="G555">
        <v>2.65</v>
      </c>
      <c r="H555">
        <v>544.15</v>
      </c>
      <c r="I555" t="s">
        <v>26</v>
      </c>
      <c r="J555">
        <v>1600</v>
      </c>
      <c r="K555">
        <v>900</v>
      </c>
      <c r="L555">
        <f>Table1[[#This Row],[ScreenW]]*Table1[[#This Row],[ScreenH]]</f>
        <v>1440000</v>
      </c>
      <c r="M555" t="s">
        <v>27</v>
      </c>
      <c r="N555">
        <f>IF(Table1[[#This Row],[Touchscreen]]="No",0,1)</f>
        <v>0</v>
      </c>
      <c r="O555" t="s">
        <v>27</v>
      </c>
      <c r="P555" t="s">
        <v>27</v>
      </c>
      <c r="Q555" t="s">
        <v>29</v>
      </c>
      <c r="R555">
        <v>2</v>
      </c>
      <c r="S555" t="s">
        <v>60</v>
      </c>
      <c r="T555">
        <v>1024</v>
      </c>
      <c r="U555">
        <v>0</v>
      </c>
      <c r="V555" t="s">
        <v>49</v>
      </c>
      <c r="W555" t="s">
        <v>27</v>
      </c>
      <c r="X555" t="s">
        <v>29</v>
      </c>
      <c r="Y555" t="s">
        <v>61</v>
      </c>
    </row>
    <row r="556" spans="1:25" x14ac:dyDescent="0.35">
      <c r="A556" t="str">
        <f>_xlfn.IFNA(VLOOKUP(laptop_lookup!A555,laptop_lookup!A:B,2,FALSE), "Not Found")</f>
        <v>Toshiba</v>
      </c>
      <c r="B556" t="s">
        <v>93</v>
      </c>
      <c r="C556" t="s">
        <v>37</v>
      </c>
      <c r="D556" s="3">
        <v>17.3</v>
      </c>
      <c r="E556">
        <v>8</v>
      </c>
      <c r="F556" t="s">
        <v>47</v>
      </c>
      <c r="G556">
        <v>2.63</v>
      </c>
      <c r="H556">
        <v>1280</v>
      </c>
      <c r="I556" t="s">
        <v>39</v>
      </c>
      <c r="J556">
        <v>1920</v>
      </c>
      <c r="K556">
        <v>1080</v>
      </c>
      <c r="L556">
        <f>Table1[[#This Row],[ScreenW]]*Table1[[#This Row],[ScreenH]]</f>
        <v>2073600</v>
      </c>
      <c r="M556" t="s">
        <v>27</v>
      </c>
      <c r="N556">
        <f>IF(Table1[[#This Row],[Touchscreen]]="No",0,1)</f>
        <v>0</v>
      </c>
      <c r="O556" t="s">
        <v>27</v>
      </c>
      <c r="P556" t="s">
        <v>27</v>
      </c>
      <c r="Q556" t="s">
        <v>29</v>
      </c>
      <c r="R556">
        <v>2.7</v>
      </c>
      <c r="S556" t="s">
        <v>68</v>
      </c>
      <c r="T556">
        <v>1024</v>
      </c>
      <c r="U556">
        <v>0</v>
      </c>
      <c r="V556" t="s">
        <v>49</v>
      </c>
      <c r="W556" t="s">
        <v>27</v>
      </c>
      <c r="X556" t="s">
        <v>55</v>
      </c>
      <c r="Y556" t="s">
        <v>94</v>
      </c>
    </row>
    <row r="557" spans="1:25" x14ac:dyDescent="0.35">
      <c r="A557" t="str">
        <f>_xlfn.IFNA(VLOOKUP(laptop_lookup!A556,laptop_lookup!A:B,2,FALSE), "Not Found")</f>
        <v>Toshiba</v>
      </c>
      <c r="B557" t="s">
        <v>480</v>
      </c>
      <c r="C557" t="s">
        <v>37</v>
      </c>
      <c r="D557" s="3">
        <v>15.6</v>
      </c>
      <c r="E557">
        <v>4</v>
      </c>
      <c r="F557" t="s">
        <v>106</v>
      </c>
      <c r="G557">
        <v>2</v>
      </c>
      <c r="H557">
        <v>224</v>
      </c>
      <c r="I557" t="s">
        <v>26</v>
      </c>
      <c r="J557">
        <v>1366</v>
      </c>
      <c r="K557">
        <v>768</v>
      </c>
      <c r="L557">
        <f>Table1[[#This Row],[ScreenW]]*Table1[[#This Row],[ScreenH]]</f>
        <v>1049088</v>
      </c>
      <c r="M557" t="s">
        <v>27</v>
      </c>
      <c r="N557">
        <f>IF(Table1[[#This Row],[Touchscreen]]="No",0,1)</f>
        <v>0</v>
      </c>
      <c r="O557" t="s">
        <v>27</v>
      </c>
      <c r="P557" t="s">
        <v>27</v>
      </c>
      <c r="Q557" t="s">
        <v>29</v>
      </c>
      <c r="R557">
        <v>1.1000000000000001</v>
      </c>
      <c r="S557" t="s">
        <v>104</v>
      </c>
      <c r="T557">
        <v>500</v>
      </c>
      <c r="U557">
        <v>0</v>
      </c>
      <c r="V557" t="s">
        <v>49</v>
      </c>
      <c r="W557" t="s">
        <v>27</v>
      </c>
      <c r="X557" t="s">
        <v>29</v>
      </c>
      <c r="Y557" t="s">
        <v>105</v>
      </c>
    </row>
    <row r="558" spans="1:25" x14ac:dyDescent="0.35">
      <c r="A558" t="str">
        <f>_xlfn.IFNA(VLOOKUP(laptop_lookup!A557,laptop_lookup!A:B,2,FALSE), "Not Found")</f>
        <v>Toshiba</v>
      </c>
      <c r="B558" t="s">
        <v>481</v>
      </c>
      <c r="C558" t="s">
        <v>37</v>
      </c>
      <c r="D558" s="3">
        <v>13.3</v>
      </c>
      <c r="E558">
        <v>4</v>
      </c>
      <c r="F558" t="s">
        <v>47</v>
      </c>
      <c r="G558">
        <v>1.35</v>
      </c>
      <c r="H558">
        <v>255</v>
      </c>
      <c r="I558" t="s">
        <v>39</v>
      </c>
      <c r="J558">
        <v>1920</v>
      </c>
      <c r="K558">
        <v>1080</v>
      </c>
      <c r="L558">
        <f>Table1[[#This Row],[ScreenW]]*Table1[[#This Row],[ScreenH]]</f>
        <v>2073600</v>
      </c>
      <c r="M558" t="s">
        <v>27</v>
      </c>
      <c r="N558">
        <f>IF(Table1[[#This Row],[Touchscreen]]="No",0,1)</f>
        <v>0</v>
      </c>
      <c r="O558" t="s">
        <v>28</v>
      </c>
      <c r="P558" t="s">
        <v>27</v>
      </c>
      <c r="Q558" t="s">
        <v>29</v>
      </c>
      <c r="R558">
        <v>1.44</v>
      </c>
      <c r="S558" t="s">
        <v>76</v>
      </c>
      <c r="T558">
        <v>32</v>
      </c>
      <c r="U558">
        <v>0</v>
      </c>
      <c r="V558" t="s">
        <v>34</v>
      </c>
      <c r="W558" t="s">
        <v>27</v>
      </c>
      <c r="X558" t="s">
        <v>29</v>
      </c>
      <c r="Y558" t="s">
        <v>97</v>
      </c>
    </row>
    <row r="559" spans="1:25" x14ac:dyDescent="0.35">
      <c r="A559" t="str">
        <f>_xlfn.IFNA(VLOOKUP(laptop_lookup!A558,laptop_lookup!A:B,2,FALSE), "Not Found")</f>
        <v>Toshiba</v>
      </c>
      <c r="B559" t="s">
        <v>259</v>
      </c>
      <c r="C559" t="s">
        <v>37</v>
      </c>
      <c r="D559" s="3">
        <v>17.3</v>
      </c>
      <c r="E559">
        <v>6</v>
      </c>
      <c r="F559" t="s">
        <v>47</v>
      </c>
      <c r="G559">
        <v>2.8</v>
      </c>
      <c r="H559">
        <v>949</v>
      </c>
      <c r="I559" t="s">
        <v>26</v>
      </c>
      <c r="J559">
        <v>1600</v>
      </c>
      <c r="K559">
        <v>900</v>
      </c>
      <c r="L559">
        <f>Table1[[#This Row],[ScreenW]]*Table1[[#This Row],[ScreenH]]</f>
        <v>1440000</v>
      </c>
      <c r="M559" t="s">
        <v>27</v>
      </c>
      <c r="N559">
        <f>IF(Table1[[#This Row],[Touchscreen]]="No",0,1)</f>
        <v>0</v>
      </c>
      <c r="O559" t="s">
        <v>27</v>
      </c>
      <c r="P559" t="s">
        <v>27</v>
      </c>
      <c r="Q559" t="s">
        <v>29</v>
      </c>
      <c r="R559">
        <v>2.7</v>
      </c>
      <c r="S559" t="s">
        <v>68</v>
      </c>
      <c r="T559">
        <v>128</v>
      </c>
      <c r="U559">
        <v>1024</v>
      </c>
      <c r="V559" t="s">
        <v>31</v>
      </c>
      <c r="W559" t="s">
        <v>49</v>
      </c>
      <c r="X559" t="s">
        <v>55</v>
      </c>
      <c r="Y559" t="s">
        <v>72</v>
      </c>
    </row>
    <row r="560" spans="1:25" x14ac:dyDescent="0.35">
      <c r="A560" t="str">
        <f>_xlfn.IFNA(VLOOKUP(laptop_lookup!A559,laptop_lookup!A:B,2,FALSE), "Not Found")</f>
        <v>Toshiba</v>
      </c>
      <c r="B560" t="s">
        <v>482</v>
      </c>
      <c r="C560" t="s">
        <v>37</v>
      </c>
      <c r="D560" s="3">
        <v>15.6</v>
      </c>
      <c r="E560">
        <v>6</v>
      </c>
      <c r="F560" t="s">
        <v>47</v>
      </c>
      <c r="G560">
        <v>1.91</v>
      </c>
      <c r="H560">
        <v>568.9</v>
      </c>
      <c r="I560" t="s">
        <v>39</v>
      </c>
      <c r="J560">
        <v>1920</v>
      </c>
      <c r="K560">
        <v>1080</v>
      </c>
      <c r="L560">
        <f>Table1[[#This Row],[ScreenW]]*Table1[[#This Row],[ScreenH]]</f>
        <v>2073600</v>
      </c>
      <c r="M560" t="s">
        <v>27</v>
      </c>
      <c r="N560">
        <f>IF(Table1[[#This Row],[Touchscreen]]="No",0,1)</f>
        <v>0</v>
      </c>
      <c r="O560" t="s">
        <v>28</v>
      </c>
      <c r="P560" t="s">
        <v>27</v>
      </c>
      <c r="Q560" t="s">
        <v>43</v>
      </c>
      <c r="R560">
        <v>2.5</v>
      </c>
      <c r="S560" t="s">
        <v>276</v>
      </c>
      <c r="T560">
        <v>128</v>
      </c>
      <c r="U560">
        <v>0</v>
      </c>
      <c r="V560" t="s">
        <v>31</v>
      </c>
      <c r="W560" t="s">
        <v>27</v>
      </c>
      <c r="X560" t="s">
        <v>43</v>
      </c>
      <c r="Y560" t="s">
        <v>90</v>
      </c>
    </row>
    <row r="561" spans="1:25" x14ac:dyDescent="0.35">
      <c r="A561" t="str">
        <f>_xlfn.IFNA(VLOOKUP(laptop_lookup!A560,laptop_lookup!A:B,2,FALSE), "Not Found")</f>
        <v>Toshiba</v>
      </c>
      <c r="B561" t="s">
        <v>293</v>
      </c>
      <c r="C561" t="s">
        <v>37</v>
      </c>
      <c r="D561" s="3">
        <v>15.6</v>
      </c>
      <c r="E561">
        <v>4</v>
      </c>
      <c r="F561" t="s">
        <v>47</v>
      </c>
      <c r="G561">
        <v>2.1800000000000002</v>
      </c>
      <c r="H561">
        <v>617.9</v>
      </c>
      <c r="I561" t="s">
        <v>26</v>
      </c>
      <c r="J561">
        <v>1366</v>
      </c>
      <c r="K561">
        <v>768</v>
      </c>
      <c r="L561">
        <f>Table1[[#This Row],[ScreenW]]*Table1[[#This Row],[ScreenH]]</f>
        <v>1049088</v>
      </c>
      <c r="M561" t="s">
        <v>27</v>
      </c>
      <c r="N561">
        <f>IF(Table1[[#This Row],[Touchscreen]]="No",0,1)</f>
        <v>0</v>
      </c>
      <c r="O561" t="s">
        <v>27</v>
      </c>
      <c r="P561" t="s">
        <v>27</v>
      </c>
      <c r="Q561" t="s">
        <v>29</v>
      </c>
      <c r="R561">
        <v>2</v>
      </c>
      <c r="S561" t="s">
        <v>60</v>
      </c>
      <c r="T561">
        <v>1024</v>
      </c>
      <c r="U561">
        <v>0</v>
      </c>
      <c r="V561" t="s">
        <v>49</v>
      </c>
      <c r="W561" t="s">
        <v>27</v>
      </c>
      <c r="X561" t="s">
        <v>43</v>
      </c>
      <c r="Y561" t="s">
        <v>225</v>
      </c>
    </row>
    <row r="562" spans="1:25" x14ac:dyDescent="0.35">
      <c r="A562" t="str">
        <f>_xlfn.IFNA(VLOOKUP(laptop_lookup!A561,laptop_lookup!A:B,2,FALSE), "Not Found")</f>
        <v>Toshiba</v>
      </c>
      <c r="B562" t="s">
        <v>483</v>
      </c>
      <c r="C562" t="s">
        <v>86</v>
      </c>
      <c r="D562" s="3">
        <v>11.6</v>
      </c>
      <c r="E562">
        <v>4</v>
      </c>
      <c r="F562" t="s">
        <v>47</v>
      </c>
      <c r="G562">
        <v>1.25</v>
      </c>
      <c r="H562">
        <v>349</v>
      </c>
      <c r="I562" t="s">
        <v>39</v>
      </c>
      <c r="J562">
        <v>1920</v>
      </c>
      <c r="K562">
        <v>1080</v>
      </c>
      <c r="L562">
        <f>Table1[[#This Row],[ScreenW]]*Table1[[#This Row],[ScreenH]]</f>
        <v>2073600</v>
      </c>
      <c r="M562" t="s">
        <v>28</v>
      </c>
      <c r="N562">
        <f>IF(Table1[[#This Row],[Touchscreen]]="No",0,1)</f>
        <v>1</v>
      </c>
      <c r="O562" t="s">
        <v>28</v>
      </c>
      <c r="P562" t="s">
        <v>27</v>
      </c>
      <c r="Q562" t="s">
        <v>29</v>
      </c>
      <c r="R562">
        <v>2</v>
      </c>
      <c r="S562" t="s">
        <v>104</v>
      </c>
      <c r="T562">
        <v>32</v>
      </c>
      <c r="U562">
        <v>0</v>
      </c>
      <c r="V562" t="s">
        <v>34</v>
      </c>
      <c r="W562" t="s">
        <v>27</v>
      </c>
      <c r="X562" t="s">
        <v>29</v>
      </c>
      <c r="Y562" t="s">
        <v>105</v>
      </c>
    </row>
    <row r="563" spans="1:25" x14ac:dyDescent="0.35">
      <c r="A563" t="str">
        <f>_xlfn.IFNA(VLOOKUP(laptop_lookup!A562,laptop_lookup!A:B,2,FALSE), "Not Found")</f>
        <v>Toshiba</v>
      </c>
      <c r="B563" t="s">
        <v>484</v>
      </c>
      <c r="C563" t="s">
        <v>37</v>
      </c>
      <c r="D563" s="3">
        <v>15.6</v>
      </c>
      <c r="E563">
        <v>4</v>
      </c>
      <c r="F563" t="s">
        <v>47</v>
      </c>
      <c r="G563">
        <v>2.0499999999999998</v>
      </c>
      <c r="H563">
        <v>630</v>
      </c>
      <c r="I563" t="s">
        <v>39</v>
      </c>
      <c r="J563">
        <v>1920</v>
      </c>
      <c r="K563">
        <v>1080</v>
      </c>
      <c r="L563">
        <f>Table1[[#This Row],[ScreenW]]*Table1[[#This Row],[ScreenH]]</f>
        <v>2073600</v>
      </c>
      <c r="M563" t="s">
        <v>27</v>
      </c>
      <c r="N563">
        <f>IF(Table1[[#This Row],[Touchscreen]]="No",0,1)</f>
        <v>0</v>
      </c>
      <c r="O563" t="s">
        <v>27</v>
      </c>
      <c r="P563" t="s">
        <v>27</v>
      </c>
      <c r="Q563" t="s">
        <v>29</v>
      </c>
      <c r="R563">
        <v>2.7</v>
      </c>
      <c r="S563" t="s">
        <v>107</v>
      </c>
      <c r="T563">
        <v>128</v>
      </c>
      <c r="U563">
        <v>0</v>
      </c>
      <c r="V563" t="s">
        <v>31</v>
      </c>
      <c r="W563" t="s">
        <v>27</v>
      </c>
      <c r="X563" t="s">
        <v>29</v>
      </c>
      <c r="Y563" t="s">
        <v>41</v>
      </c>
    </row>
    <row r="564" spans="1:25" x14ac:dyDescent="0.35">
      <c r="A564" t="str">
        <f>_xlfn.IFNA(VLOOKUP(laptop_lookup!A563,laptop_lookup!A:B,2,FALSE), "Not Found")</f>
        <v>Toshiba</v>
      </c>
      <c r="B564" t="s">
        <v>485</v>
      </c>
      <c r="C564" t="s">
        <v>24</v>
      </c>
      <c r="D564" s="3">
        <v>13.3</v>
      </c>
      <c r="E564">
        <v>16</v>
      </c>
      <c r="F564" t="s">
        <v>47</v>
      </c>
      <c r="G564">
        <v>1.1599999999999999</v>
      </c>
      <c r="H564">
        <v>1965</v>
      </c>
      <c r="I564" t="s">
        <v>102</v>
      </c>
      <c r="J564">
        <v>3200</v>
      </c>
      <c r="K564">
        <v>1800</v>
      </c>
      <c r="L564">
        <f>Table1[[#This Row],[ScreenW]]*Table1[[#This Row],[ScreenH]]</f>
        <v>5760000</v>
      </c>
      <c r="M564" t="s">
        <v>28</v>
      </c>
      <c r="N564">
        <f>IF(Table1[[#This Row],[Touchscreen]]="No",0,1)</f>
        <v>1</v>
      </c>
      <c r="O564" t="s">
        <v>28</v>
      </c>
      <c r="P564" t="s">
        <v>27</v>
      </c>
      <c r="Q564" t="s">
        <v>29</v>
      </c>
      <c r="R564">
        <v>1.2</v>
      </c>
      <c r="S564" t="s">
        <v>208</v>
      </c>
      <c r="T564">
        <v>512</v>
      </c>
      <c r="U564">
        <v>0</v>
      </c>
      <c r="V564" t="s">
        <v>31</v>
      </c>
      <c r="W564" t="s">
        <v>27</v>
      </c>
      <c r="X564" t="s">
        <v>29</v>
      </c>
      <c r="Y564" t="s">
        <v>209</v>
      </c>
    </row>
    <row r="565" spans="1:25" x14ac:dyDescent="0.35">
      <c r="A565" t="str">
        <f>_xlfn.IFNA(VLOOKUP(laptop_lookup!A564,laptop_lookup!A:B,2,FALSE), "Not Found")</f>
        <v>Toshiba</v>
      </c>
      <c r="B565" t="s">
        <v>486</v>
      </c>
      <c r="C565" t="s">
        <v>37</v>
      </c>
      <c r="D565" s="3">
        <v>17.3</v>
      </c>
      <c r="E565">
        <v>8</v>
      </c>
      <c r="F565" t="s">
        <v>47</v>
      </c>
      <c r="G565">
        <v>3.4</v>
      </c>
      <c r="H565">
        <v>2999</v>
      </c>
      <c r="I565" t="s">
        <v>39</v>
      </c>
      <c r="J565">
        <v>1920</v>
      </c>
      <c r="K565">
        <v>1080</v>
      </c>
      <c r="L565">
        <f>Table1[[#This Row],[ScreenW]]*Table1[[#This Row],[ScreenH]]</f>
        <v>2073600</v>
      </c>
      <c r="M565" t="s">
        <v>27</v>
      </c>
      <c r="N565">
        <f>IF(Table1[[#This Row],[Touchscreen]]="No",0,1)</f>
        <v>0</v>
      </c>
      <c r="O565" t="s">
        <v>28</v>
      </c>
      <c r="P565" t="s">
        <v>27</v>
      </c>
      <c r="Q565" t="s">
        <v>29</v>
      </c>
      <c r="R565">
        <v>2.8</v>
      </c>
      <c r="S565" t="s">
        <v>113</v>
      </c>
      <c r="T565">
        <v>256</v>
      </c>
      <c r="U565">
        <v>0</v>
      </c>
      <c r="V565" t="s">
        <v>31</v>
      </c>
      <c r="W565" t="s">
        <v>27</v>
      </c>
      <c r="X565" t="s">
        <v>55</v>
      </c>
      <c r="Y565" t="s">
        <v>487</v>
      </c>
    </row>
    <row r="566" spans="1:25" x14ac:dyDescent="0.35">
      <c r="A566" t="str">
        <f>_xlfn.IFNA(VLOOKUP(laptop_lookup!A565,laptop_lookup!A:B,2,FALSE), "Not Found")</f>
        <v>Toshiba</v>
      </c>
      <c r="B566" t="s">
        <v>488</v>
      </c>
      <c r="C566" t="s">
        <v>37</v>
      </c>
      <c r="D566" s="3">
        <v>15.6</v>
      </c>
      <c r="E566">
        <v>8</v>
      </c>
      <c r="F566" t="s">
        <v>47</v>
      </c>
      <c r="G566">
        <v>2.5</v>
      </c>
      <c r="H566">
        <v>839</v>
      </c>
      <c r="I566" t="s">
        <v>39</v>
      </c>
      <c r="J566">
        <v>1920</v>
      </c>
      <c r="K566">
        <v>1080</v>
      </c>
      <c r="L566">
        <f>Table1[[#This Row],[ScreenW]]*Table1[[#This Row],[ScreenH]]</f>
        <v>2073600</v>
      </c>
      <c r="M566" t="s">
        <v>27</v>
      </c>
      <c r="N566">
        <f>IF(Table1[[#This Row],[Touchscreen]]="No",0,1)</f>
        <v>0</v>
      </c>
      <c r="O566" t="s">
        <v>27</v>
      </c>
      <c r="P566" t="s">
        <v>27</v>
      </c>
      <c r="Q566" t="s">
        <v>29</v>
      </c>
      <c r="R566">
        <v>2.5</v>
      </c>
      <c r="S566" t="s">
        <v>80</v>
      </c>
      <c r="T566">
        <v>128</v>
      </c>
      <c r="U566">
        <v>1024</v>
      </c>
      <c r="V566" t="s">
        <v>31</v>
      </c>
      <c r="W566" t="s">
        <v>49</v>
      </c>
      <c r="X566" t="s">
        <v>55</v>
      </c>
      <c r="Y566" t="s">
        <v>81</v>
      </c>
    </row>
    <row r="567" spans="1:25" x14ac:dyDescent="0.35">
      <c r="A567" t="str">
        <f>_xlfn.IFNA(VLOOKUP(laptop_lookup!A566,laptop_lookup!A:B,2,FALSE), "Not Found")</f>
        <v>Toshiba</v>
      </c>
      <c r="B567" t="s">
        <v>73</v>
      </c>
      <c r="C567" t="s">
        <v>24</v>
      </c>
      <c r="D567" s="3">
        <v>13.3</v>
      </c>
      <c r="E567">
        <v>8</v>
      </c>
      <c r="F567" t="s">
        <v>47</v>
      </c>
      <c r="G567">
        <v>1.21</v>
      </c>
      <c r="H567">
        <v>1599</v>
      </c>
      <c r="I567" t="s">
        <v>207</v>
      </c>
      <c r="J567">
        <v>3840</v>
      </c>
      <c r="K567">
        <v>2160</v>
      </c>
      <c r="L567">
        <f>Table1[[#This Row],[ScreenW]]*Table1[[#This Row],[ScreenH]]</f>
        <v>8294400</v>
      </c>
      <c r="M567" t="s">
        <v>28</v>
      </c>
      <c r="N567">
        <f>IF(Table1[[#This Row],[Touchscreen]]="No",0,1)</f>
        <v>1</v>
      </c>
      <c r="O567" t="s">
        <v>28</v>
      </c>
      <c r="P567" t="s">
        <v>27</v>
      </c>
      <c r="Q567" t="s">
        <v>29</v>
      </c>
      <c r="R567">
        <v>1.6</v>
      </c>
      <c r="S567" t="s">
        <v>58</v>
      </c>
      <c r="T567">
        <v>128</v>
      </c>
      <c r="U567">
        <v>0</v>
      </c>
      <c r="V567" t="s">
        <v>31</v>
      </c>
      <c r="W567" t="s">
        <v>27</v>
      </c>
      <c r="X567" t="s">
        <v>29</v>
      </c>
      <c r="Y567" t="s">
        <v>59</v>
      </c>
    </row>
    <row r="568" spans="1:25" x14ac:dyDescent="0.35">
      <c r="A568" t="str">
        <f>_xlfn.IFNA(VLOOKUP(laptop_lookup!A567,laptop_lookup!A:B,2,FALSE), "Not Found")</f>
        <v>Toshiba</v>
      </c>
      <c r="B568" t="s">
        <v>466</v>
      </c>
      <c r="C568" t="s">
        <v>37</v>
      </c>
      <c r="D568" s="3">
        <v>15.6</v>
      </c>
      <c r="E568">
        <v>4</v>
      </c>
      <c r="F568" t="s">
        <v>47</v>
      </c>
      <c r="G568">
        <v>1.93</v>
      </c>
      <c r="H568">
        <v>959</v>
      </c>
      <c r="I568" t="s">
        <v>26</v>
      </c>
      <c r="J568">
        <v>1366</v>
      </c>
      <c r="K568">
        <v>768</v>
      </c>
      <c r="L568">
        <f>Table1[[#This Row],[ScreenW]]*Table1[[#This Row],[ScreenH]]</f>
        <v>1049088</v>
      </c>
      <c r="M568" t="s">
        <v>27</v>
      </c>
      <c r="N568">
        <f>IF(Table1[[#This Row],[Touchscreen]]="No",0,1)</f>
        <v>0</v>
      </c>
      <c r="O568" t="s">
        <v>27</v>
      </c>
      <c r="P568" t="s">
        <v>27</v>
      </c>
      <c r="Q568" t="s">
        <v>29</v>
      </c>
      <c r="R568">
        <v>2.6</v>
      </c>
      <c r="S568" t="s">
        <v>346</v>
      </c>
      <c r="T568">
        <v>500</v>
      </c>
      <c r="U568">
        <v>0</v>
      </c>
      <c r="V568" t="s">
        <v>49</v>
      </c>
      <c r="W568" t="s">
        <v>27</v>
      </c>
      <c r="X568" t="s">
        <v>29</v>
      </c>
      <c r="Y568" t="s">
        <v>41</v>
      </c>
    </row>
    <row r="569" spans="1:25" x14ac:dyDescent="0.35">
      <c r="A569" t="str">
        <f>_xlfn.IFNA(VLOOKUP(laptop_lookup!A568,laptop_lookup!A:B,2,FALSE), "Not Found")</f>
        <v>Toshiba</v>
      </c>
      <c r="B569" t="s">
        <v>489</v>
      </c>
      <c r="C569" t="s">
        <v>37</v>
      </c>
      <c r="D569" s="3">
        <v>15.6</v>
      </c>
      <c r="E569">
        <v>8</v>
      </c>
      <c r="F569" t="s">
        <v>47</v>
      </c>
      <c r="G569">
        <v>2.2000000000000002</v>
      </c>
      <c r="H569">
        <v>739</v>
      </c>
      <c r="I569" t="s">
        <v>26</v>
      </c>
      <c r="J569">
        <v>1366</v>
      </c>
      <c r="K569">
        <v>768</v>
      </c>
      <c r="L569">
        <f>Table1[[#This Row],[ScreenW]]*Table1[[#This Row],[ScreenH]]</f>
        <v>1049088</v>
      </c>
      <c r="M569" t="s">
        <v>27</v>
      </c>
      <c r="N569">
        <f>IF(Table1[[#This Row],[Touchscreen]]="No",0,1)</f>
        <v>0</v>
      </c>
      <c r="O569" t="s">
        <v>27</v>
      </c>
      <c r="P569" t="s">
        <v>27</v>
      </c>
      <c r="Q569" t="s">
        <v>29</v>
      </c>
      <c r="R569">
        <v>2.5</v>
      </c>
      <c r="S569" t="s">
        <v>40</v>
      </c>
      <c r="T569">
        <v>1024</v>
      </c>
      <c r="U569">
        <v>0</v>
      </c>
      <c r="V569" t="s">
        <v>49</v>
      </c>
      <c r="W569" t="s">
        <v>27</v>
      </c>
      <c r="X569" t="s">
        <v>29</v>
      </c>
      <c r="Y569" t="s">
        <v>41</v>
      </c>
    </row>
    <row r="570" spans="1:25" x14ac:dyDescent="0.35">
      <c r="A570" t="str">
        <f>_xlfn.IFNA(VLOOKUP(laptop_lookup!A569,laptop_lookup!A:B,2,FALSE), "Not Found")</f>
        <v>Toshiba</v>
      </c>
      <c r="B570" t="s">
        <v>321</v>
      </c>
      <c r="C570" t="s">
        <v>37</v>
      </c>
      <c r="D570" s="3">
        <v>15.6</v>
      </c>
      <c r="E570">
        <v>4</v>
      </c>
      <c r="F570" t="s">
        <v>47</v>
      </c>
      <c r="G570">
        <v>2.2000000000000002</v>
      </c>
      <c r="H570">
        <v>344</v>
      </c>
      <c r="I570" t="s">
        <v>39</v>
      </c>
      <c r="J570">
        <v>1920</v>
      </c>
      <c r="K570">
        <v>1080</v>
      </c>
      <c r="L570">
        <f>Table1[[#This Row],[ScreenW]]*Table1[[#This Row],[ScreenH]]</f>
        <v>2073600</v>
      </c>
      <c r="M570" t="s">
        <v>27</v>
      </c>
      <c r="N570">
        <f>IF(Table1[[#This Row],[Touchscreen]]="No",0,1)</f>
        <v>0</v>
      </c>
      <c r="O570" t="s">
        <v>27</v>
      </c>
      <c r="P570" t="s">
        <v>27</v>
      </c>
      <c r="Q570" t="s">
        <v>29</v>
      </c>
      <c r="R570">
        <v>1.1000000000000001</v>
      </c>
      <c r="S570" t="s">
        <v>125</v>
      </c>
      <c r="T570">
        <v>500</v>
      </c>
      <c r="U570">
        <v>0</v>
      </c>
      <c r="V570" t="s">
        <v>49</v>
      </c>
      <c r="W570" t="s">
        <v>27</v>
      </c>
      <c r="X570" t="s">
        <v>29</v>
      </c>
      <c r="Y570" t="s">
        <v>229</v>
      </c>
    </row>
    <row r="571" spans="1:25" x14ac:dyDescent="0.35">
      <c r="A571" t="str">
        <f>_xlfn.IFNA(VLOOKUP(laptop_lookup!A570,laptop_lookup!A:B,2,FALSE), "Not Found")</f>
        <v>Toshiba</v>
      </c>
      <c r="B571" t="s">
        <v>382</v>
      </c>
      <c r="C571" t="s">
        <v>37</v>
      </c>
      <c r="D571" s="3">
        <v>14</v>
      </c>
      <c r="E571">
        <v>4</v>
      </c>
      <c r="F571" t="s">
        <v>47</v>
      </c>
      <c r="G571">
        <v>2.02</v>
      </c>
      <c r="H571">
        <v>990</v>
      </c>
      <c r="I571" t="s">
        <v>26</v>
      </c>
      <c r="J571">
        <v>1366</v>
      </c>
      <c r="K571">
        <v>768</v>
      </c>
      <c r="L571">
        <f>Table1[[#This Row],[ScreenW]]*Table1[[#This Row],[ScreenH]]</f>
        <v>1049088</v>
      </c>
      <c r="M571" t="s">
        <v>27</v>
      </c>
      <c r="N571">
        <f>IF(Table1[[#This Row],[Touchscreen]]="No",0,1)</f>
        <v>0</v>
      </c>
      <c r="O571" t="s">
        <v>27</v>
      </c>
      <c r="P571" t="s">
        <v>27</v>
      </c>
      <c r="Q571" t="s">
        <v>29</v>
      </c>
      <c r="R571">
        <v>2.5</v>
      </c>
      <c r="S571" t="s">
        <v>40</v>
      </c>
      <c r="T571">
        <v>500</v>
      </c>
      <c r="U571">
        <v>0</v>
      </c>
      <c r="V571" t="s">
        <v>49</v>
      </c>
      <c r="W571" t="s">
        <v>27</v>
      </c>
      <c r="X571" t="s">
        <v>29</v>
      </c>
      <c r="Y571" t="s">
        <v>41</v>
      </c>
    </row>
    <row r="572" spans="1:25" x14ac:dyDescent="0.35">
      <c r="A572" t="str">
        <f>_xlfn.IFNA(VLOOKUP(laptop_lookup!A571,laptop_lookup!A:B,2,FALSE), "Not Found")</f>
        <v>Toshiba</v>
      </c>
      <c r="B572" t="s">
        <v>490</v>
      </c>
      <c r="C572" t="s">
        <v>253</v>
      </c>
      <c r="D572" s="3">
        <v>17.3</v>
      </c>
      <c r="E572">
        <v>8</v>
      </c>
      <c r="F572" t="s">
        <v>47</v>
      </c>
      <c r="G572">
        <v>3.14</v>
      </c>
      <c r="H572">
        <v>1860.99</v>
      </c>
      <c r="I572" t="s">
        <v>26</v>
      </c>
      <c r="J572">
        <v>1600</v>
      </c>
      <c r="K572">
        <v>900</v>
      </c>
      <c r="L572">
        <f>Table1[[#This Row],[ScreenW]]*Table1[[#This Row],[ScreenH]]</f>
        <v>1440000</v>
      </c>
      <c r="M572" t="s">
        <v>27</v>
      </c>
      <c r="N572">
        <f>IF(Table1[[#This Row],[Touchscreen]]="No",0,1)</f>
        <v>0</v>
      </c>
      <c r="O572" t="s">
        <v>27</v>
      </c>
      <c r="P572" t="s">
        <v>27</v>
      </c>
      <c r="Q572" t="s">
        <v>29</v>
      </c>
      <c r="R572">
        <v>2.8</v>
      </c>
      <c r="S572" t="s">
        <v>413</v>
      </c>
      <c r="T572">
        <v>500</v>
      </c>
      <c r="U572">
        <v>0</v>
      </c>
      <c r="V572" t="s">
        <v>49</v>
      </c>
      <c r="W572" t="s">
        <v>27</v>
      </c>
      <c r="X572" t="s">
        <v>55</v>
      </c>
      <c r="Y572" t="s">
        <v>255</v>
      </c>
    </row>
    <row r="573" spans="1:25" x14ac:dyDescent="0.35">
      <c r="A573" t="str">
        <f>_xlfn.IFNA(VLOOKUP(laptop_lookup!A572,laptop_lookup!A:B,2,FALSE), "Not Found")</f>
        <v>Toshiba</v>
      </c>
      <c r="B573" t="s">
        <v>491</v>
      </c>
      <c r="C573" t="s">
        <v>37</v>
      </c>
      <c r="D573" s="3">
        <v>14</v>
      </c>
      <c r="E573">
        <v>8</v>
      </c>
      <c r="F573" t="s">
        <v>47</v>
      </c>
      <c r="G573">
        <v>1.94</v>
      </c>
      <c r="H573">
        <v>389</v>
      </c>
      <c r="I573" t="s">
        <v>26</v>
      </c>
      <c r="J573">
        <v>1366</v>
      </c>
      <c r="K573">
        <v>768</v>
      </c>
      <c r="L573">
        <f>Table1[[#This Row],[ScreenW]]*Table1[[#This Row],[ScreenH]]</f>
        <v>1049088</v>
      </c>
      <c r="M573" t="s">
        <v>27</v>
      </c>
      <c r="N573">
        <f>IF(Table1[[#This Row],[Touchscreen]]="No",0,1)</f>
        <v>0</v>
      </c>
      <c r="O573" t="s">
        <v>27</v>
      </c>
      <c r="P573" t="s">
        <v>27</v>
      </c>
      <c r="Q573" t="s">
        <v>29</v>
      </c>
      <c r="R573">
        <v>1.6</v>
      </c>
      <c r="S573" t="s">
        <v>334</v>
      </c>
      <c r="T573">
        <v>2048</v>
      </c>
      <c r="U573">
        <v>0</v>
      </c>
      <c r="V573" t="s">
        <v>49</v>
      </c>
      <c r="W573" t="s">
        <v>27</v>
      </c>
      <c r="X573" t="s">
        <v>29</v>
      </c>
      <c r="Y573" t="s">
        <v>335</v>
      </c>
    </row>
    <row r="574" spans="1:25" x14ac:dyDescent="0.35">
      <c r="A574" t="str">
        <f>_xlfn.IFNA(VLOOKUP(laptop_lookup!A573,laptop_lookup!A:B,2,FALSE), "Not Found")</f>
        <v>Toshiba</v>
      </c>
      <c r="B574" t="s">
        <v>492</v>
      </c>
      <c r="C574" t="s">
        <v>37</v>
      </c>
      <c r="D574" s="3">
        <v>15.6</v>
      </c>
      <c r="E574">
        <v>6</v>
      </c>
      <c r="F574" t="s">
        <v>47</v>
      </c>
      <c r="G574">
        <v>1.95</v>
      </c>
      <c r="H574">
        <v>649</v>
      </c>
      <c r="I574" t="s">
        <v>39</v>
      </c>
      <c r="J574">
        <v>1920</v>
      </c>
      <c r="K574">
        <v>1080</v>
      </c>
      <c r="L574">
        <f>Table1[[#This Row],[ScreenW]]*Table1[[#This Row],[ScreenH]]</f>
        <v>2073600</v>
      </c>
      <c r="M574" t="s">
        <v>27</v>
      </c>
      <c r="N574">
        <f>IF(Table1[[#This Row],[Touchscreen]]="No",0,1)</f>
        <v>0</v>
      </c>
      <c r="O574" t="s">
        <v>28</v>
      </c>
      <c r="P574" t="s">
        <v>27</v>
      </c>
      <c r="Q574" t="s">
        <v>43</v>
      </c>
      <c r="R574">
        <v>3</v>
      </c>
      <c r="S574" t="s">
        <v>493</v>
      </c>
      <c r="T574">
        <v>256</v>
      </c>
      <c r="U574">
        <v>0</v>
      </c>
      <c r="V574" t="s">
        <v>31</v>
      </c>
      <c r="W574" t="s">
        <v>27</v>
      </c>
      <c r="X574" t="s">
        <v>43</v>
      </c>
      <c r="Y574" t="s">
        <v>90</v>
      </c>
    </row>
    <row r="575" spans="1:25" x14ac:dyDescent="0.35">
      <c r="A575" t="str">
        <f>_xlfn.IFNA(VLOOKUP(laptop_lookup!A574,laptop_lookup!A:B,2,FALSE), "Not Found")</f>
        <v>Vero</v>
      </c>
      <c r="B575" t="s">
        <v>441</v>
      </c>
      <c r="C575" t="s">
        <v>37</v>
      </c>
      <c r="D575" s="3">
        <v>15.6</v>
      </c>
      <c r="E575">
        <v>8</v>
      </c>
      <c r="F575" t="s">
        <v>47</v>
      </c>
      <c r="G575">
        <v>2.2999999999999998</v>
      </c>
      <c r="H575">
        <v>830</v>
      </c>
      <c r="I575" t="s">
        <v>39</v>
      </c>
      <c r="J575">
        <v>1920</v>
      </c>
      <c r="K575">
        <v>1080</v>
      </c>
      <c r="L575">
        <f>Table1[[#This Row],[ScreenW]]*Table1[[#This Row],[ScreenH]]</f>
        <v>2073600</v>
      </c>
      <c r="M575" t="s">
        <v>27</v>
      </c>
      <c r="N575">
        <f>IF(Table1[[#This Row],[Touchscreen]]="No",0,1)</f>
        <v>0</v>
      </c>
      <c r="O575" t="s">
        <v>27</v>
      </c>
      <c r="P575" t="s">
        <v>27</v>
      </c>
      <c r="Q575" t="s">
        <v>29</v>
      </c>
      <c r="R575">
        <v>2.5</v>
      </c>
      <c r="S575" t="s">
        <v>40</v>
      </c>
      <c r="T575">
        <v>256</v>
      </c>
      <c r="U575">
        <v>0</v>
      </c>
      <c r="V575" t="s">
        <v>31</v>
      </c>
      <c r="W575" t="s">
        <v>27</v>
      </c>
      <c r="X575" t="s">
        <v>29</v>
      </c>
      <c r="Y575" t="s">
        <v>41</v>
      </c>
    </row>
    <row r="576" spans="1:25" x14ac:dyDescent="0.35">
      <c r="A576" t="str">
        <f>_xlfn.IFNA(VLOOKUP(laptop_lookup!A575,laptop_lookup!A:B,2,FALSE), "Not Found")</f>
        <v>Vero</v>
      </c>
      <c r="B576" t="s">
        <v>494</v>
      </c>
      <c r="C576" t="s">
        <v>37</v>
      </c>
      <c r="D576" s="3">
        <v>15.6</v>
      </c>
      <c r="E576">
        <v>4</v>
      </c>
      <c r="F576" t="s">
        <v>47</v>
      </c>
      <c r="G576">
        <v>2.0499999999999998</v>
      </c>
      <c r="H576">
        <v>685</v>
      </c>
      <c r="I576" t="s">
        <v>39</v>
      </c>
      <c r="J576">
        <v>1920</v>
      </c>
      <c r="K576">
        <v>1080</v>
      </c>
      <c r="L576">
        <f>Table1[[#This Row],[ScreenW]]*Table1[[#This Row],[ScreenH]]</f>
        <v>2073600</v>
      </c>
      <c r="M576" t="s">
        <v>27</v>
      </c>
      <c r="N576">
        <f>IF(Table1[[#This Row],[Touchscreen]]="No",0,1)</f>
        <v>0</v>
      </c>
      <c r="O576" t="s">
        <v>27</v>
      </c>
      <c r="P576" t="s">
        <v>27</v>
      </c>
      <c r="Q576" t="s">
        <v>29</v>
      </c>
      <c r="R576">
        <v>1.6</v>
      </c>
      <c r="S576" t="s">
        <v>58</v>
      </c>
      <c r="T576">
        <v>500</v>
      </c>
      <c r="U576">
        <v>0</v>
      </c>
      <c r="V576" t="s">
        <v>49</v>
      </c>
      <c r="W576" t="s">
        <v>27</v>
      </c>
      <c r="X576" t="s">
        <v>29</v>
      </c>
      <c r="Y576" t="s">
        <v>41</v>
      </c>
    </row>
    <row r="577" spans="1:25" x14ac:dyDescent="0.35">
      <c r="A577" t="str">
        <f>_xlfn.IFNA(VLOOKUP(laptop_lookup!A576,laptop_lookup!A:B,2,FALSE), "Not Found")</f>
        <v>Vero</v>
      </c>
      <c r="B577" t="s">
        <v>495</v>
      </c>
      <c r="C577" t="s">
        <v>37</v>
      </c>
      <c r="D577" s="3">
        <v>14</v>
      </c>
      <c r="E577">
        <v>4</v>
      </c>
      <c r="F577" t="s">
        <v>47</v>
      </c>
      <c r="G577">
        <v>1.4</v>
      </c>
      <c r="H577">
        <v>249</v>
      </c>
      <c r="I577" t="s">
        <v>39</v>
      </c>
      <c r="J577">
        <v>1920</v>
      </c>
      <c r="K577">
        <v>1080</v>
      </c>
      <c r="L577">
        <f>Table1[[#This Row],[ScreenW]]*Table1[[#This Row],[ScreenH]]</f>
        <v>2073600</v>
      </c>
      <c r="M577" t="s">
        <v>27</v>
      </c>
      <c r="N577">
        <f>IF(Table1[[#This Row],[Touchscreen]]="No",0,1)</f>
        <v>0</v>
      </c>
      <c r="O577" t="s">
        <v>27</v>
      </c>
      <c r="P577" t="s">
        <v>27</v>
      </c>
      <c r="Q577" t="s">
        <v>29</v>
      </c>
      <c r="R577">
        <v>1.44</v>
      </c>
      <c r="S577" t="s">
        <v>76</v>
      </c>
      <c r="T577">
        <v>32</v>
      </c>
      <c r="U577">
        <v>0</v>
      </c>
      <c r="V577" t="s">
        <v>31</v>
      </c>
      <c r="W577" t="s">
        <v>27</v>
      </c>
      <c r="X577" t="s">
        <v>29</v>
      </c>
      <c r="Y577" t="s">
        <v>97</v>
      </c>
    </row>
    <row r="578" spans="1:25" x14ac:dyDescent="0.35">
      <c r="A578" t="str">
        <f>_xlfn.IFNA(VLOOKUP(laptop_lookup!A577,laptop_lookup!A:B,2,FALSE), "Not Found")</f>
        <v>Vero</v>
      </c>
      <c r="B578" t="s">
        <v>496</v>
      </c>
      <c r="C578" t="s">
        <v>24</v>
      </c>
      <c r="D578" s="3">
        <v>14</v>
      </c>
      <c r="E578">
        <v>16</v>
      </c>
      <c r="F578" t="s">
        <v>47</v>
      </c>
      <c r="G578">
        <v>1.24</v>
      </c>
      <c r="H578">
        <v>1865</v>
      </c>
      <c r="I578" t="s">
        <v>39</v>
      </c>
      <c r="J578">
        <v>1920</v>
      </c>
      <c r="K578">
        <v>1080</v>
      </c>
      <c r="L578">
        <f>Table1[[#This Row],[ScreenW]]*Table1[[#This Row],[ScreenH]]</f>
        <v>2073600</v>
      </c>
      <c r="M578" t="s">
        <v>28</v>
      </c>
      <c r="N578">
        <f>IF(Table1[[#This Row],[Touchscreen]]="No",0,1)</f>
        <v>1</v>
      </c>
      <c r="O578" t="s">
        <v>27</v>
      </c>
      <c r="P578" t="s">
        <v>27</v>
      </c>
      <c r="Q578" t="s">
        <v>29</v>
      </c>
      <c r="R578">
        <v>2.7</v>
      </c>
      <c r="S578" t="s">
        <v>68</v>
      </c>
      <c r="T578">
        <v>512</v>
      </c>
      <c r="U578">
        <v>0</v>
      </c>
      <c r="V578" t="s">
        <v>31</v>
      </c>
      <c r="W578" t="s">
        <v>27</v>
      </c>
      <c r="X578" t="s">
        <v>29</v>
      </c>
      <c r="Y578" t="s">
        <v>41</v>
      </c>
    </row>
    <row r="579" spans="1:25" x14ac:dyDescent="0.35">
      <c r="A579" t="str">
        <f>_xlfn.IFNA(VLOOKUP(laptop_lookup!A578,laptop_lookup!A:B,2,FALSE), "Not Found")</f>
        <v>Xiaomi</v>
      </c>
      <c r="B579" t="s">
        <v>497</v>
      </c>
      <c r="C579" t="s">
        <v>79</v>
      </c>
      <c r="D579" s="3">
        <v>17.3</v>
      </c>
      <c r="E579">
        <v>32</v>
      </c>
      <c r="F579" t="s">
        <v>47</v>
      </c>
      <c r="G579">
        <v>4.5999999999999996</v>
      </c>
      <c r="H579">
        <v>2663</v>
      </c>
      <c r="I579" t="s">
        <v>39</v>
      </c>
      <c r="J579">
        <v>1920</v>
      </c>
      <c r="K579">
        <v>1080</v>
      </c>
      <c r="L579">
        <f>Table1[[#This Row],[ScreenW]]*Table1[[#This Row],[ScreenH]]</f>
        <v>2073600</v>
      </c>
      <c r="M579" t="s">
        <v>27</v>
      </c>
      <c r="N579">
        <f>IF(Table1[[#This Row],[Touchscreen]]="No",0,1)</f>
        <v>0</v>
      </c>
      <c r="O579" t="s">
        <v>28</v>
      </c>
      <c r="P579" t="s">
        <v>27</v>
      </c>
      <c r="Q579" t="s">
        <v>29</v>
      </c>
      <c r="R579">
        <v>2.7</v>
      </c>
      <c r="S579" t="s">
        <v>498</v>
      </c>
      <c r="T579">
        <v>256</v>
      </c>
      <c r="U579">
        <v>1024</v>
      </c>
      <c r="V579" t="s">
        <v>31</v>
      </c>
      <c r="W579" t="s">
        <v>49</v>
      </c>
      <c r="X579" t="s">
        <v>55</v>
      </c>
      <c r="Y579" t="s">
        <v>137</v>
      </c>
    </row>
    <row r="580" spans="1:25" x14ac:dyDescent="0.35">
      <c r="A580" t="str">
        <f>_xlfn.IFNA(VLOOKUP(laptop_lookup!A579,laptop_lookup!A:B,2,FALSE), "Not Found")</f>
        <v>Not Found</v>
      </c>
      <c r="B580" t="s">
        <v>499</v>
      </c>
      <c r="C580" t="s">
        <v>79</v>
      </c>
      <c r="D580" s="3">
        <v>17.3</v>
      </c>
      <c r="E580">
        <v>16</v>
      </c>
      <c r="F580" t="s">
        <v>47</v>
      </c>
      <c r="G580">
        <v>4.1399999999999997</v>
      </c>
      <c r="H580">
        <v>2729</v>
      </c>
      <c r="I580" t="s">
        <v>39</v>
      </c>
      <c r="J580">
        <v>1920</v>
      </c>
      <c r="K580">
        <v>1080</v>
      </c>
      <c r="L580">
        <f>Table1[[#This Row],[ScreenW]]*Table1[[#This Row],[ScreenH]]</f>
        <v>2073600</v>
      </c>
      <c r="M580" t="s">
        <v>27</v>
      </c>
      <c r="N580">
        <f>IF(Table1[[#This Row],[Touchscreen]]="No",0,1)</f>
        <v>0</v>
      </c>
      <c r="O580" t="s">
        <v>27</v>
      </c>
      <c r="P580" t="s">
        <v>27</v>
      </c>
      <c r="Q580" t="s">
        <v>29</v>
      </c>
      <c r="R580">
        <v>2.9</v>
      </c>
      <c r="S580" t="s">
        <v>246</v>
      </c>
      <c r="T580">
        <v>512</v>
      </c>
      <c r="U580">
        <v>1024</v>
      </c>
      <c r="V580" t="s">
        <v>31</v>
      </c>
      <c r="W580" t="s">
        <v>49</v>
      </c>
      <c r="X580" t="s">
        <v>55</v>
      </c>
      <c r="Y580" t="s">
        <v>137</v>
      </c>
    </row>
    <row r="581" spans="1:25" x14ac:dyDescent="0.35">
      <c r="A581" t="str">
        <f>_xlfn.IFNA(VLOOKUP(laptop_lookup!A580,laptop_lookup!A:B,2,FALSE), "Not Found")</f>
        <v>Not Found</v>
      </c>
      <c r="B581" t="s">
        <v>63</v>
      </c>
      <c r="C581" t="s">
        <v>37</v>
      </c>
      <c r="D581" s="3">
        <v>15.6</v>
      </c>
      <c r="E581">
        <v>8</v>
      </c>
      <c r="F581" t="s">
        <v>106</v>
      </c>
      <c r="G581">
        <v>2.2000000000000002</v>
      </c>
      <c r="H581">
        <v>749.01</v>
      </c>
      <c r="I581" t="s">
        <v>39</v>
      </c>
      <c r="J581">
        <v>1920</v>
      </c>
      <c r="K581">
        <v>1080</v>
      </c>
      <c r="L581">
        <f>Table1[[#This Row],[ScreenW]]*Table1[[#This Row],[ScreenH]]</f>
        <v>2073600</v>
      </c>
      <c r="M581" t="s">
        <v>27</v>
      </c>
      <c r="N581">
        <f>IF(Table1[[#This Row],[Touchscreen]]="No",0,1)</f>
        <v>0</v>
      </c>
      <c r="O581" t="s">
        <v>27</v>
      </c>
      <c r="P581" t="s">
        <v>27</v>
      </c>
      <c r="Q581" t="s">
        <v>29</v>
      </c>
      <c r="R581">
        <v>2.7</v>
      </c>
      <c r="S581" t="s">
        <v>68</v>
      </c>
      <c r="T581">
        <v>256</v>
      </c>
      <c r="U581">
        <v>0</v>
      </c>
      <c r="V581" t="s">
        <v>31</v>
      </c>
      <c r="W581" t="s">
        <v>27</v>
      </c>
      <c r="X581" t="s">
        <v>43</v>
      </c>
      <c r="Y581" t="s">
        <v>64</v>
      </c>
    </row>
    <row r="582" spans="1:25" x14ac:dyDescent="0.35">
      <c r="A582" t="str">
        <f>_xlfn.IFNA(VLOOKUP(laptop_lookup!A581,laptop_lookup!A:B,2,FALSE), "Not Found")</f>
        <v>Not Found</v>
      </c>
      <c r="B582" t="s">
        <v>469</v>
      </c>
      <c r="C582" t="s">
        <v>37</v>
      </c>
      <c r="D582" s="3">
        <v>14</v>
      </c>
      <c r="E582">
        <v>4</v>
      </c>
      <c r="F582" t="s">
        <v>47</v>
      </c>
      <c r="G582">
        <v>1.45</v>
      </c>
      <c r="H582">
        <v>389</v>
      </c>
      <c r="I582" t="s">
        <v>39</v>
      </c>
      <c r="J582">
        <v>1920</v>
      </c>
      <c r="K582">
        <v>1080</v>
      </c>
      <c r="L582">
        <f>Table1[[#This Row],[ScreenW]]*Table1[[#This Row],[ScreenH]]</f>
        <v>2073600</v>
      </c>
      <c r="M582" t="s">
        <v>27</v>
      </c>
      <c r="N582">
        <f>IF(Table1[[#This Row],[Touchscreen]]="No",0,1)</f>
        <v>0</v>
      </c>
      <c r="O582" t="s">
        <v>28</v>
      </c>
      <c r="P582" t="s">
        <v>27</v>
      </c>
      <c r="Q582" t="s">
        <v>29</v>
      </c>
      <c r="R582">
        <v>1.1000000000000001</v>
      </c>
      <c r="S582" t="s">
        <v>363</v>
      </c>
      <c r="T582">
        <v>32</v>
      </c>
      <c r="U582">
        <v>0</v>
      </c>
      <c r="V582" t="s">
        <v>31</v>
      </c>
      <c r="W582" t="s">
        <v>27</v>
      </c>
      <c r="X582" t="s">
        <v>29</v>
      </c>
      <c r="Y582" t="s">
        <v>105</v>
      </c>
    </row>
    <row r="583" spans="1:25" x14ac:dyDescent="0.35">
      <c r="A583" t="str">
        <f>_xlfn.IFNA(VLOOKUP(laptop_lookup!A582,laptop_lookup!A:B,2,FALSE), "Not Found")</f>
        <v>Not Found</v>
      </c>
      <c r="B583" t="s">
        <v>466</v>
      </c>
      <c r="C583" t="s">
        <v>37</v>
      </c>
      <c r="D583" s="3">
        <v>15.6</v>
      </c>
      <c r="E583">
        <v>8</v>
      </c>
      <c r="F583" t="s">
        <v>47</v>
      </c>
      <c r="G583">
        <v>1.9</v>
      </c>
      <c r="H583">
        <v>1008.52</v>
      </c>
      <c r="I583" t="s">
        <v>26</v>
      </c>
      <c r="J583">
        <v>1366</v>
      </c>
      <c r="K583">
        <v>768</v>
      </c>
      <c r="L583">
        <f>Table1[[#This Row],[ScreenW]]*Table1[[#This Row],[ScreenH]]</f>
        <v>1049088</v>
      </c>
      <c r="M583" t="s">
        <v>27</v>
      </c>
      <c r="N583">
        <f>IF(Table1[[#This Row],[Touchscreen]]="No",0,1)</f>
        <v>0</v>
      </c>
      <c r="O583" t="s">
        <v>27</v>
      </c>
      <c r="P583" t="s">
        <v>27</v>
      </c>
      <c r="Q583" t="s">
        <v>29</v>
      </c>
      <c r="R583">
        <v>2.6</v>
      </c>
      <c r="S583" t="s">
        <v>346</v>
      </c>
      <c r="T583">
        <v>500</v>
      </c>
      <c r="U583">
        <v>0</v>
      </c>
      <c r="V583" t="s">
        <v>49</v>
      </c>
      <c r="W583" t="s">
        <v>27</v>
      </c>
      <c r="X583" t="s">
        <v>29</v>
      </c>
      <c r="Y583" t="s">
        <v>41</v>
      </c>
    </row>
    <row r="584" spans="1:25" x14ac:dyDescent="0.35">
      <c r="A584" t="str">
        <f>_xlfn.IFNA(VLOOKUP(laptop_lookup!A583,laptop_lookup!A:B,2,FALSE), "Not Found")</f>
        <v>Not Found</v>
      </c>
      <c r="B584" t="s">
        <v>131</v>
      </c>
      <c r="C584" t="s">
        <v>37</v>
      </c>
      <c r="D584" s="3">
        <v>13.3</v>
      </c>
      <c r="E584">
        <v>4</v>
      </c>
      <c r="F584" t="s">
        <v>47</v>
      </c>
      <c r="G584">
        <v>1.49</v>
      </c>
      <c r="H584">
        <v>719</v>
      </c>
      <c r="I584" t="s">
        <v>39</v>
      </c>
      <c r="J584">
        <v>1920</v>
      </c>
      <c r="K584">
        <v>1080</v>
      </c>
      <c r="L584">
        <f>Table1[[#This Row],[ScreenW]]*Table1[[#This Row],[ScreenH]]</f>
        <v>2073600</v>
      </c>
      <c r="M584" t="s">
        <v>27</v>
      </c>
      <c r="N584">
        <f>IF(Table1[[#This Row],[Touchscreen]]="No",0,1)</f>
        <v>0</v>
      </c>
      <c r="O584" t="s">
        <v>27</v>
      </c>
      <c r="P584" t="s">
        <v>27</v>
      </c>
      <c r="Q584" t="s">
        <v>29</v>
      </c>
      <c r="R584">
        <v>2.4</v>
      </c>
      <c r="S584" t="s">
        <v>71</v>
      </c>
      <c r="T584">
        <v>128</v>
      </c>
      <c r="U584">
        <v>0</v>
      </c>
      <c r="V584" t="s">
        <v>31</v>
      </c>
      <c r="W584" t="s">
        <v>27</v>
      </c>
      <c r="X584" t="s">
        <v>29</v>
      </c>
      <c r="Y584" t="s">
        <v>41</v>
      </c>
    </row>
    <row r="585" spans="1:25" x14ac:dyDescent="0.35">
      <c r="A585" t="str">
        <f>_xlfn.IFNA(VLOOKUP(laptop_lookup!A584,laptop_lookup!A:B,2,FALSE), "Not Found")</f>
        <v>Not Found</v>
      </c>
      <c r="B585" t="s">
        <v>466</v>
      </c>
      <c r="C585" t="s">
        <v>37</v>
      </c>
      <c r="D585" s="3">
        <v>15.6</v>
      </c>
      <c r="E585">
        <v>16</v>
      </c>
      <c r="F585" t="s">
        <v>47</v>
      </c>
      <c r="G585">
        <v>1.93</v>
      </c>
      <c r="H585">
        <v>1537.39</v>
      </c>
      <c r="I585" t="s">
        <v>39</v>
      </c>
      <c r="J585">
        <v>1920</v>
      </c>
      <c r="K585">
        <v>1080</v>
      </c>
      <c r="L585">
        <f>Table1[[#This Row],[ScreenW]]*Table1[[#This Row],[ScreenH]]</f>
        <v>2073600</v>
      </c>
      <c r="M585" t="s">
        <v>27</v>
      </c>
      <c r="N585">
        <f>IF(Table1[[#This Row],[Touchscreen]]="No",0,1)</f>
        <v>0</v>
      </c>
      <c r="O585" t="s">
        <v>27</v>
      </c>
      <c r="P585" t="s">
        <v>27</v>
      </c>
      <c r="Q585" t="s">
        <v>29</v>
      </c>
      <c r="R585">
        <v>2.8</v>
      </c>
      <c r="S585" t="s">
        <v>323</v>
      </c>
      <c r="T585">
        <v>256</v>
      </c>
      <c r="U585">
        <v>0</v>
      </c>
      <c r="V585" t="s">
        <v>31</v>
      </c>
      <c r="W585" t="s">
        <v>27</v>
      </c>
      <c r="X585" t="s">
        <v>55</v>
      </c>
      <c r="Y585" t="s">
        <v>94</v>
      </c>
    </row>
    <row r="586" spans="1:25" x14ac:dyDescent="0.35">
      <c r="A586" t="str">
        <f>_xlfn.IFNA(VLOOKUP(laptop_lookup!A585,laptop_lookup!A:B,2,FALSE), "Not Found")</f>
        <v>Not Found</v>
      </c>
      <c r="B586" t="s">
        <v>500</v>
      </c>
      <c r="C586" t="s">
        <v>75</v>
      </c>
      <c r="D586" s="3">
        <v>11.6</v>
      </c>
      <c r="E586">
        <v>4</v>
      </c>
      <c r="F586" t="s">
        <v>305</v>
      </c>
      <c r="G586">
        <v>1.26</v>
      </c>
      <c r="H586">
        <v>295</v>
      </c>
      <c r="I586" t="s">
        <v>26</v>
      </c>
      <c r="J586">
        <v>1366</v>
      </c>
      <c r="K586">
        <v>768</v>
      </c>
      <c r="L586">
        <f>Table1[[#This Row],[ScreenW]]*Table1[[#This Row],[ScreenH]]</f>
        <v>1049088</v>
      </c>
      <c r="M586" t="s">
        <v>27</v>
      </c>
      <c r="N586">
        <f>IF(Table1[[#This Row],[Touchscreen]]="No",0,1)</f>
        <v>0</v>
      </c>
      <c r="O586" t="s">
        <v>27</v>
      </c>
      <c r="P586" t="s">
        <v>27</v>
      </c>
      <c r="Q586" t="s">
        <v>29</v>
      </c>
      <c r="R586">
        <v>1.6</v>
      </c>
      <c r="S586" t="s">
        <v>145</v>
      </c>
      <c r="T586">
        <v>16</v>
      </c>
      <c r="U586">
        <v>0</v>
      </c>
      <c r="V586" t="s">
        <v>34</v>
      </c>
      <c r="W586" t="s">
        <v>27</v>
      </c>
      <c r="X586" t="s">
        <v>29</v>
      </c>
      <c r="Y586" t="s">
        <v>77</v>
      </c>
    </row>
    <row r="587" spans="1:25" x14ac:dyDescent="0.35">
      <c r="A587" t="str">
        <f>_xlfn.IFNA(VLOOKUP(laptop_lookup!A586,laptop_lookup!A:B,2,FALSE), "Not Found")</f>
        <v>Not Found</v>
      </c>
      <c r="B587" t="s">
        <v>501</v>
      </c>
      <c r="C587" t="s">
        <v>79</v>
      </c>
      <c r="D587" s="3">
        <v>17.3</v>
      </c>
      <c r="E587">
        <v>16</v>
      </c>
      <c r="F587" t="s">
        <v>47</v>
      </c>
      <c r="G587">
        <v>4.5</v>
      </c>
      <c r="H587">
        <v>2349</v>
      </c>
      <c r="I587" t="s">
        <v>39</v>
      </c>
      <c r="J587">
        <v>1920</v>
      </c>
      <c r="K587">
        <v>1080</v>
      </c>
      <c r="L587">
        <f>Table1[[#This Row],[ScreenW]]*Table1[[#This Row],[ScreenH]]</f>
        <v>2073600</v>
      </c>
      <c r="M587" t="s">
        <v>27</v>
      </c>
      <c r="N587">
        <f>IF(Table1[[#This Row],[Touchscreen]]="No",0,1)</f>
        <v>0</v>
      </c>
      <c r="O587" t="s">
        <v>27</v>
      </c>
      <c r="P587" t="s">
        <v>27</v>
      </c>
      <c r="Q587" t="s">
        <v>29</v>
      </c>
      <c r="R587">
        <v>2.7</v>
      </c>
      <c r="S587" t="s">
        <v>498</v>
      </c>
      <c r="T587">
        <v>128</v>
      </c>
      <c r="U587">
        <v>1024</v>
      </c>
      <c r="V587" t="s">
        <v>31</v>
      </c>
      <c r="W587" t="s">
        <v>49</v>
      </c>
      <c r="X587" t="s">
        <v>55</v>
      </c>
      <c r="Y587" t="s">
        <v>285</v>
      </c>
    </row>
    <row r="588" spans="1:25" x14ac:dyDescent="0.35">
      <c r="A588" t="str">
        <f>_xlfn.IFNA(VLOOKUP(laptop_lookup!A587,laptop_lookup!A:B,2,FALSE), "Not Found")</f>
        <v>Not Found</v>
      </c>
      <c r="B588" t="s">
        <v>502</v>
      </c>
      <c r="C588" t="s">
        <v>79</v>
      </c>
      <c r="D588" s="3">
        <v>17.3</v>
      </c>
      <c r="E588">
        <v>16</v>
      </c>
      <c r="F588" t="s">
        <v>47</v>
      </c>
      <c r="G588">
        <v>3.78</v>
      </c>
      <c r="H588">
        <v>1498</v>
      </c>
      <c r="I588" t="s">
        <v>39</v>
      </c>
      <c r="J588">
        <v>1920</v>
      </c>
      <c r="K588">
        <v>1080</v>
      </c>
      <c r="L588">
        <f>Table1[[#This Row],[ScreenW]]*Table1[[#This Row],[ScreenH]]</f>
        <v>2073600</v>
      </c>
      <c r="M588" t="s">
        <v>27</v>
      </c>
      <c r="N588">
        <f>IF(Table1[[#This Row],[Touchscreen]]="No",0,1)</f>
        <v>0</v>
      </c>
      <c r="O588" t="s">
        <v>28</v>
      </c>
      <c r="P588" t="s">
        <v>27</v>
      </c>
      <c r="Q588" t="s">
        <v>29</v>
      </c>
      <c r="R588">
        <v>2.8</v>
      </c>
      <c r="S588" t="s">
        <v>113</v>
      </c>
      <c r="T588">
        <v>256</v>
      </c>
      <c r="U588">
        <v>1024</v>
      </c>
      <c r="V588" t="s">
        <v>31</v>
      </c>
      <c r="W588" t="s">
        <v>49</v>
      </c>
      <c r="X588" t="s">
        <v>55</v>
      </c>
      <c r="Y588" t="s">
        <v>81</v>
      </c>
    </row>
    <row r="589" spans="1:25" x14ac:dyDescent="0.35">
      <c r="A589" t="str">
        <f>_xlfn.IFNA(VLOOKUP(laptop_lookup!A588,laptop_lookup!A:B,2,FALSE), "Not Found")</f>
        <v>Not Found</v>
      </c>
      <c r="B589" t="s">
        <v>429</v>
      </c>
      <c r="C589" t="s">
        <v>24</v>
      </c>
      <c r="D589" s="3">
        <v>14</v>
      </c>
      <c r="E589">
        <v>12</v>
      </c>
      <c r="F589" t="s">
        <v>47</v>
      </c>
      <c r="G589">
        <v>1.4</v>
      </c>
      <c r="H589">
        <v>1673</v>
      </c>
      <c r="I589" t="s">
        <v>39</v>
      </c>
      <c r="J589">
        <v>1920</v>
      </c>
      <c r="K589">
        <v>1080</v>
      </c>
      <c r="L589">
        <f>Table1[[#This Row],[ScreenW]]*Table1[[#This Row],[ScreenH]]</f>
        <v>2073600</v>
      </c>
      <c r="M589" t="s">
        <v>27</v>
      </c>
      <c r="N589">
        <f>IF(Table1[[#This Row],[Touchscreen]]="No",0,1)</f>
        <v>0</v>
      </c>
      <c r="O589" t="s">
        <v>28</v>
      </c>
      <c r="P589" t="s">
        <v>27</v>
      </c>
      <c r="Q589" t="s">
        <v>29</v>
      </c>
      <c r="R589">
        <v>2.6</v>
      </c>
      <c r="S589" t="s">
        <v>297</v>
      </c>
      <c r="T589">
        <v>256</v>
      </c>
      <c r="U589">
        <v>0</v>
      </c>
      <c r="V589" t="s">
        <v>31</v>
      </c>
      <c r="W589" t="s">
        <v>27</v>
      </c>
      <c r="X589" t="s">
        <v>29</v>
      </c>
      <c r="Y589" t="s">
        <v>61</v>
      </c>
    </row>
    <row r="590" spans="1:25" x14ac:dyDescent="0.35">
      <c r="A590" t="str">
        <f>_xlfn.IFNA(VLOOKUP(laptop_lookup!A589,laptop_lookup!A:B,2,FALSE), "Not Found")</f>
        <v>Not Found</v>
      </c>
      <c r="B590" t="s">
        <v>503</v>
      </c>
      <c r="C590" t="s">
        <v>37</v>
      </c>
      <c r="D590" s="3">
        <v>15.6</v>
      </c>
      <c r="E590">
        <v>12</v>
      </c>
      <c r="F590" t="s">
        <v>47</v>
      </c>
      <c r="G590">
        <v>2.2000000000000002</v>
      </c>
      <c r="H590">
        <v>609</v>
      </c>
      <c r="I590" t="s">
        <v>26</v>
      </c>
      <c r="J590">
        <v>1366</v>
      </c>
      <c r="K590">
        <v>768</v>
      </c>
      <c r="L590">
        <f>Table1[[#This Row],[ScreenW]]*Table1[[#This Row],[ScreenH]]</f>
        <v>1049088</v>
      </c>
      <c r="M590" t="s">
        <v>28</v>
      </c>
      <c r="N590">
        <f>IF(Table1[[#This Row],[Touchscreen]]="No",0,1)</f>
        <v>1</v>
      </c>
      <c r="O590" t="s">
        <v>27</v>
      </c>
      <c r="P590" t="s">
        <v>27</v>
      </c>
      <c r="Q590" t="s">
        <v>29</v>
      </c>
      <c r="R590">
        <v>1.8</v>
      </c>
      <c r="S590" t="s">
        <v>54</v>
      </c>
      <c r="T590">
        <v>1024</v>
      </c>
      <c r="U590">
        <v>0</v>
      </c>
      <c r="V590" t="s">
        <v>49</v>
      </c>
      <c r="W590" t="s">
        <v>27</v>
      </c>
      <c r="X590" t="s">
        <v>29</v>
      </c>
      <c r="Y590" t="s">
        <v>41</v>
      </c>
    </row>
    <row r="591" spans="1:25" x14ac:dyDescent="0.35">
      <c r="A591" t="str">
        <f>_xlfn.IFNA(VLOOKUP(laptop_lookup!A590,laptop_lookup!A:B,2,FALSE), "Not Found")</f>
        <v>Not Found</v>
      </c>
      <c r="B591" t="s">
        <v>367</v>
      </c>
      <c r="C591" t="s">
        <v>79</v>
      </c>
      <c r="D591" s="3">
        <v>17.3</v>
      </c>
      <c r="E591">
        <v>8</v>
      </c>
      <c r="F591" t="s">
        <v>47</v>
      </c>
      <c r="G591">
        <v>2.73</v>
      </c>
      <c r="H591">
        <v>1770</v>
      </c>
      <c r="I591" t="s">
        <v>39</v>
      </c>
      <c r="J591">
        <v>1920</v>
      </c>
      <c r="K591">
        <v>1080</v>
      </c>
      <c r="L591">
        <f>Table1[[#This Row],[ScreenW]]*Table1[[#This Row],[ScreenH]]</f>
        <v>2073600</v>
      </c>
      <c r="M591" t="s">
        <v>27</v>
      </c>
      <c r="N591">
        <f>IF(Table1[[#This Row],[Touchscreen]]="No",0,1)</f>
        <v>0</v>
      </c>
      <c r="O591" t="s">
        <v>28</v>
      </c>
      <c r="P591" t="s">
        <v>27</v>
      </c>
      <c r="Q591" t="s">
        <v>29</v>
      </c>
      <c r="R591">
        <v>2.5</v>
      </c>
      <c r="S591" t="s">
        <v>80</v>
      </c>
      <c r="T591">
        <v>128</v>
      </c>
      <c r="U591">
        <v>1024</v>
      </c>
      <c r="V591" t="s">
        <v>31</v>
      </c>
      <c r="W591" t="s">
        <v>49</v>
      </c>
      <c r="X591" t="s">
        <v>55</v>
      </c>
      <c r="Y591" t="s">
        <v>114</v>
      </c>
    </row>
    <row r="592" spans="1:25" x14ac:dyDescent="0.35">
      <c r="A592" t="str">
        <f>_xlfn.IFNA(VLOOKUP(laptop_lookup!A591,laptop_lookup!A:B,2,FALSE), "Not Found")</f>
        <v>Not Found</v>
      </c>
      <c r="B592" t="s">
        <v>504</v>
      </c>
      <c r="C592" t="s">
        <v>86</v>
      </c>
      <c r="D592" s="3">
        <v>15.6</v>
      </c>
      <c r="E592">
        <v>8</v>
      </c>
      <c r="F592" t="s">
        <v>47</v>
      </c>
      <c r="G592">
        <v>2.2000000000000002</v>
      </c>
      <c r="H592">
        <v>739</v>
      </c>
      <c r="I592" t="s">
        <v>26</v>
      </c>
      <c r="J592">
        <v>1366</v>
      </c>
      <c r="K592">
        <v>768</v>
      </c>
      <c r="L592">
        <f>Table1[[#This Row],[ScreenW]]*Table1[[#This Row],[ScreenH]]</f>
        <v>1049088</v>
      </c>
      <c r="M592" t="s">
        <v>28</v>
      </c>
      <c r="N592">
        <f>IF(Table1[[#This Row],[Touchscreen]]="No",0,1)</f>
        <v>1</v>
      </c>
      <c r="O592" t="s">
        <v>27</v>
      </c>
      <c r="P592" t="s">
        <v>27</v>
      </c>
      <c r="Q592" t="s">
        <v>29</v>
      </c>
      <c r="R592">
        <v>2.5</v>
      </c>
      <c r="S592" t="s">
        <v>40</v>
      </c>
      <c r="T592">
        <v>1024</v>
      </c>
      <c r="U592">
        <v>0</v>
      </c>
      <c r="V592" t="s">
        <v>49</v>
      </c>
      <c r="W592" t="s">
        <v>27</v>
      </c>
      <c r="X592" t="s">
        <v>29</v>
      </c>
      <c r="Y592" t="s">
        <v>61</v>
      </c>
    </row>
    <row r="593" spans="1:25" x14ac:dyDescent="0.35">
      <c r="A593" t="str">
        <f>_xlfn.IFNA(VLOOKUP(laptop_lookup!A592,laptop_lookup!A:B,2,FALSE), "Not Found")</f>
        <v>Not Found</v>
      </c>
      <c r="B593" t="s">
        <v>350</v>
      </c>
      <c r="C593" t="s">
        <v>37</v>
      </c>
      <c r="D593" s="3">
        <v>15.6</v>
      </c>
      <c r="E593">
        <v>12</v>
      </c>
      <c r="F593" t="s">
        <v>47</v>
      </c>
      <c r="G593">
        <v>2.2000000000000002</v>
      </c>
      <c r="H593">
        <v>949</v>
      </c>
      <c r="I593" t="s">
        <v>39</v>
      </c>
      <c r="J593">
        <v>1920</v>
      </c>
      <c r="K593">
        <v>1080</v>
      </c>
      <c r="L593">
        <f>Table1[[#This Row],[ScreenW]]*Table1[[#This Row],[ScreenH]]</f>
        <v>2073600</v>
      </c>
      <c r="M593" t="s">
        <v>27</v>
      </c>
      <c r="N593">
        <f>IF(Table1[[#This Row],[Touchscreen]]="No",0,1)</f>
        <v>0</v>
      </c>
      <c r="O593" t="s">
        <v>27</v>
      </c>
      <c r="P593" t="s">
        <v>27</v>
      </c>
      <c r="Q593" t="s">
        <v>43</v>
      </c>
      <c r="R593">
        <v>3.6</v>
      </c>
      <c r="S593" t="s">
        <v>338</v>
      </c>
      <c r="T593">
        <v>512</v>
      </c>
      <c r="U593">
        <v>0</v>
      </c>
      <c r="V593" t="s">
        <v>31</v>
      </c>
      <c r="W593" t="s">
        <v>27</v>
      </c>
      <c r="X593" t="s">
        <v>43</v>
      </c>
      <c r="Y593" t="s">
        <v>90</v>
      </c>
    </row>
    <row r="594" spans="1:25" x14ac:dyDescent="0.35">
      <c r="A594" t="str">
        <f>_xlfn.IFNA(VLOOKUP(laptop_lookup!A593,laptop_lookup!A:B,2,FALSE), "Not Found")</f>
        <v>Not Found</v>
      </c>
      <c r="B594" t="s">
        <v>505</v>
      </c>
      <c r="C594" t="s">
        <v>86</v>
      </c>
      <c r="D594" s="3">
        <v>11.6</v>
      </c>
      <c r="E594">
        <v>4</v>
      </c>
      <c r="F594" t="s">
        <v>47</v>
      </c>
      <c r="G594">
        <v>1.39</v>
      </c>
      <c r="H594">
        <v>603</v>
      </c>
      <c r="I594" t="s">
        <v>26</v>
      </c>
      <c r="J594">
        <v>1366</v>
      </c>
      <c r="K594">
        <v>768</v>
      </c>
      <c r="L594">
        <f>Table1[[#This Row],[ScreenW]]*Table1[[#This Row],[ScreenH]]</f>
        <v>1049088</v>
      </c>
      <c r="M594" t="s">
        <v>28</v>
      </c>
      <c r="N594">
        <f>IF(Table1[[#This Row],[Touchscreen]]="No",0,1)</f>
        <v>1</v>
      </c>
      <c r="O594" t="s">
        <v>27</v>
      </c>
      <c r="P594" t="s">
        <v>27</v>
      </c>
      <c r="Q594" t="s">
        <v>29</v>
      </c>
      <c r="R594">
        <v>1</v>
      </c>
      <c r="S594" t="s">
        <v>506</v>
      </c>
      <c r="T594">
        <v>128</v>
      </c>
      <c r="U594">
        <v>0</v>
      </c>
      <c r="V594" t="s">
        <v>31</v>
      </c>
      <c r="W594" t="s">
        <v>27</v>
      </c>
      <c r="X594" t="s">
        <v>29</v>
      </c>
      <c r="Y594" t="s">
        <v>67</v>
      </c>
    </row>
    <row r="595" spans="1:25" x14ac:dyDescent="0.35">
      <c r="A595" t="str">
        <f>_xlfn.IFNA(VLOOKUP(laptop_lookup!A594,laptop_lookup!A:B,2,FALSE), "Not Found")</f>
        <v>Not Found</v>
      </c>
      <c r="B595" t="s">
        <v>507</v>
      </c>
      <c r="C595" t="s">
        <v>37</v>
      </c>
      <c r="D595" s="3">
        <v>15.6</v>
      </c>
      <c r="E595">
        <v>16</v>
      </c>
      <c r="F595" t="s">
        <v>47</v>
      </c>
      <c r="G595">
        <v>2.5</v>
      </c>
      <c r="H595">
        <v>1699</v>
      </c>
      <c r="I595" t="s">
        <v>39</v>
      </c>
      <c r="J595">
        <v>1920</v>
      </c>
      <c r="K595">
        <v>1080</v>
      </c>
      <c r="L595">
        <f>Table1[[#This Row],[ScreenW]]*Table1[[#This Row],[ScreenH]]</f>
        <v>2073600</v>
      </c>
      <c r="M595" t="s">
        <v>27</v>
      </c>
      <c r="N595">
        <f>IF(Table1[[#This Row],[Touchscreen]]="No",0,1)</f>
        <v>0</v>
      </c>
      <c r="O595" t="s">
        <v>27</v>
      </c>
      <c r="P595" t="s">
        <v>27</v>
      </c>
      <c r="Q595" t="s">
        <v>29</v>
      </c>
      <c r="R595">
        <v>2.8</v>
      </c>
      <c r="S595" t="s">
        <v>113</v>
      </c>
      <c r="T595">
        <v>128</v>
      </c>
      <c r="U595">
        <v>1024</v>
      </c>
      <c r="V595" t="s">
        <v>31</v>
      </c>
      <c r="W595" t="s">
        <v>49</v>
      </c>
      <c r="X595" t="s">
        <v>55</v>
      </c>
      <c r="Y595" t="s">
        <v>81</v>
      </c>
    </row>
    <row r="596" spans="1:25" x14ac:dyDescent="0.35">
      <c r="A596" t="str">
        <f>_xlfn.IFNA(VLOOKUP(laptop_lookup!A595,laptop_lookup!A:B,2,FALSE), "Not Found")</f>
        <v>Not Found</v>
      </c>
      <c r="B596" t="s">
        <v>508</v>
      </c>
      <c r="C596" t="s">
        <v>37</v>
      </c>
      <c r="D596" s="3">
        <v>17.3</v>
      </c>
      <c r="E596">
        <v>4</v>
      </c>
      <c r="F596" t="s">
        <v>38</v>
      </c>
      <c r="G596">
        <v>2.8</v>
      </c>
      <c r="H596">
        <v>529</v>
      </c>
      <c r="I596" t="s">
        <v>39</v>
      </c>
      <c r="J596">
        <v>1920</v>
      </c>
      <c r="K596">
        <v>1080</v>
      </c>
      <c r="L596">
        <f>Table1[[#This Row],[ScreenW]]*Table1[[#This Row],[ScreenH]]</f>
        <v>2073600</v>
      </c>
      <c r="M596" t="s">
        <v>27</v>
      </c>
      <c r="N596">
        <f>IF(Table1[[#This Row],[Touchscreen]]="No",0,1)</f>
        <v>0</v>
      </c>
      <c r="O596" t="s">
        <v>27</v>
      </c>
      <c r="P596" t="s">
        <v>27</v>
      </c>
      <c r="Q596" t="s">
        <v>29</v>
      </c>
      <c r="R596">
        <v>2</v>
      </c>
      <c r="S596" t="s">
        <v>60</v>
      </c>
      <c r="T596">
        <v>500</v>
      </c>
      <c r="U596">
        <v>0</v>
      </c>
      <c r="V596" t="s">
        <v>49</v>
      </c>
      <c r="W596" t="s">
        <v>27</v>
      </c>
      <c r="X596" t="s">
        <v>29</v>
      </c>
      <c r="Y596" t="s">
        <v>61</v>
      </c>
    </row>
    <row r="597" spans="1:25" x14ac:dyDescent="0.35">
      <c r="A597" t="str">
        <f>_xlfn.IFNA(VLOOKUP(laptop_lookup!A596,laptop_lookup!A:B,2,FALSE), "Not Found")</f>
        <v>Not Found</v>
      </c>
      <c r="B597" t="s">
        <v>509</v>
      </c>
      <c r="C597" t="s">
        <v>37</v>
      </c>
      <c r="D597" s="3">
        <v>15.6</v>
      </c>
      <c r="E597">
        <v>8</v>
      </c>
      <c r="F597" t="s">
        <v>47</v>
      </c>
      <c r="G597">
        <v>2.29</v>
      </c>
      <c r="H597">
        <v>459</v>
      </c>
      <c r="I597" t="s">
        <v>26</v>
      </c>
      <c r="J597">
        <v>1366</v>
      </c>
      <c r="K597">
        <v>768</v>
      </c>
      <c r="L597">
        <f>Table1[[#This Row],[ScreenW]]*Table1[[#This Row],[ScreenH]]</f>
        <v>1049088</v>
      </c>
      <c r="M597" t="s">
        <v>27</v>
      </c>
      <c r="N597">
        <f>IF(Table1[[#This Row],[Touchscreen]]="No",0,1)</f>
        <v>0</v>
      </c>
      <c r="O597" t="s">
        <v>27</v>
      </c>
      <c r="P597" t="s">
        <v>27</v>
      </c>
      <c r="Q597" t="s">
        <v>29</v>
      </c>
      <c r="R597">
        <v>2.2999999999999998</v>
      </c>
      <c r="S597" t="s">
        <v>435</v>
      </c>
      <c r="T597">
        <v>1024</v>
      </c>
      <c r="U597">
        <v>0</v>
      </c>
      <c r="V597" t="s">
        <v>49</v>
      </c>
      <c r="W597" t="s">
        <v>27</v>
      </c>
      <c r="X597" t="s">
        <v>29</v>
      </c>
      <c r="Y597" t="s">
        <v>61</v>
      </c>
    </row>
    <row r="598" spans="1:25" x14ac:dyDescent="0.35">
      <c r="A598" t="str">
        <f>_xlfn.IFNA(VLOOKUP(laptop_lookup!A597,laptop_lookup!A:B,2,FALSE), "Not Found")</f>
        <v>Not Found</v>
      </c>
      <c r="B598" t="s">
        <v>183</v>
      </c>
      <c r="C598" t="s">
        <v>86</v>
      </c>
      <c r="D598" s="3">
        <v>13.3</v>
      </c>
      <c r="E598">
        <v>8</v>
      </c>
      <c r="F598" t="s">
        <v>47</v>
      </c>
      <c r="G598">
        <v>1.37</v>
      </c>
      <c r="H598">
        <v>2025</v>
      </c>
      <c r="I598" t="s">
        <v>39</v>
      </c>
      <c r="J598">
        <v>1920</v>
      </c>
      <c r="K598">
        <v>1080</v>
      </c>
      <c r="L598">
        <f>Table1[[#This Row],[ScreenW]]*Table1[[#This Row],[ScreenH]]</f>
        <v>2073600</v>
      </c>
      <c r="M598" t="s">
        <v>28</v>
      </c>
      <c r="N598">
        <f>IF(Table1[[#This Row],[Touchscreen]]="No",0,1)</f>
        <v>1</v>
      </c>
      <c r="O598" t="s">
        <v>28</v>
      </c>
      <c r="P598" t="s">
        <v>27</v>
      </c>
      <c r="Q598" t="s">
        <v>29</v>
      </c>
      <c r="R598">
        <v>2.7</v>
      </c>
      <c r="S598" t="s">
        <v>68</v>
      </c>
      <c r="T598">
        <v>512</v>
      </c>
      <c r="U598">
        <v>0</v>
      </c>
      <c r="V598" t="s">
        <v>31</v>
      </c>
      <c r="W598" t="s">
        <v>27</v>
      </c>
      <c r="X598" t="s">
        <v>29</v>
      </c>
      <c r="Y598" t="s">
        <v>41</v>
      </c>
    </row>
    <row r="599" spans="1:25" x14ac:dyDescent="0.35">
      <c r="A599" t="str">
        <f>_xlfn.IFNA(VLOOKUP(laptop_lookup!A598,laptop_lookup!A:B,2,FALSE), "Not Found")</f>
        <v>Not Found</v>
      </c>
      <c r="B599" t="s">
        <v>390</v>
      </c>
      <c r="C599" t="s">
        <v>37</v>
      </c>
      <c r="D599" s="3">
        <v>14</v>
      </c>
      <c r="E599">
        <v>8</v>
      </c>
      <c r="F599" t="s">
        <v>47</v>
      </c>
      <c r="G599">
        <v>1.7</v>
      </c>
      <c r="H599">
        <v>1474</v>
      </c>
      <c r="I599" t="s">
        <v>39</v>
      </c>
      <c r="J599">
        <v>1920</v>
      </c>
      <c r="K599">
        <v>1080</v>
      </c>
      <c r="L599">
        <f>Table1[[#This Row],[ScreenW]]*Table1[[#This Row],[ScreenH]]</f>
        <v>2073600</v>
      </c>
      <c r="M599" t="s">
        <v>27</v>
      </c>
      <c r="N599">
        <f>IF(Table1[[#This Row],[Touchscreen]]="No",0,1)</f>
        <v>0</v>
      </c>
      <c r="O599" t="s">
        <v>28</v>
      </c>
      <c r="P599" t="s">
        <v>27</v>
      </c>
      <c r="Q599" t="s">
        <v>29</v>
      </c>
      <c r="R599">
        <v>2.5</v>
      </c>
      <c r="S599" t="s">
        <v>80</v>
      </c>
      <c r="T599">
        <v>256</v>
      </c>
      <c r="U599">
        <v>0</v>
      </c>
      <c r="V599" t="s">
        <v>31</v>
      </c>
      <c r="W599" t="s">
        <v>27</v>
      </c>
      <c r="X599" t="s">
        <v>29</v>
      </c>
      <c r="Y599" t="s">
        <v>303</v>
      </c>
    </row>
    <row r="600" spans="1:25" x14ac:dyDescent="0.35">
      <c r="A600" t="str">
        <f>_xlfn.IFNA(VLOOKUP(laptop_lookup!A599,laptop_lookup!A:B,2,FALSE), "Not Found")</f>
        <v>Not Found</v>
      </c>
      <c r="B600" t="s">
        <v>510</v>
      </c>
      <c r="C600" t="s">
        <v>86</v>
      </c>
      <c r="D600" s="3">
        <v>12.5</v>
      </c>
      <c r="E600">
        <v>8</v>
      </c>
      <c r="F600" t="s">
        <v>47</v>
      </c>
      <c r="G600">
        <v>1.34</v>
      </c>
      <c r="H600">
        <v>1670</v>
      </c>
      <c r="I600" t="s">
        <v>39</v>
      </c>
      <c r="J600">
        <v>1920</v>
      </c>
      <c r="K600">
        <v>1080</v>
      </c>
      <c r="L600">
        <f>Table1[[#This Row],[ScreenW]]*Table1[[#This Row],[ScreenH]]</f>
        <v>2073600</v>
      </c>
      <c r="M600" t="s">
        <v>28</v>
      </c>
      <c r="N600">
        <f>IF(Table1[[#This Row],[Touchscreen]]="No",0,1)</f>
        <v>1</v>
      </c>
      <c r="O600" t="s">
        <v>27</v>
      </c>
      <c r="P600" t="s">
        <v>27</v>
      </c>
      <c r="Q600" t="s">
        <v>29</v>
      </c>
      <c r="R600">
        <v>2.5</v>
      </c>
      <c r="S600" t="s">
        <v>40</v>
      </c>
      <c r="T600">
        <v>256</v>
      </c>
      <c r="U600">
        <v>0</v>
      </c>
      <c r="V600" t="s">
        <v>31</v>
      </c>
      <c r="W600" t="s">
        <v>27</v>
      </c>
      <c r="X600" t="s">
        <v>29</v>
      </c>
      <c r="Y600" t="s">
        <v>41</v>
      </c>
    </row>
    <row r="601" spans="1:25" x14ac:dyDescent="0.35">
      <c r="A601" t="str">
        <f>_xlfn.IFNA(VLOOKUP(laptop_lookup!A600,laptop_lookup!A:B,2,FALSE), "Not Found")</f>
        <v>Not Found</v>
      </c>
      <c r="B601" t="s">
        <v>415</v>
      </c>
      <c r="C601" t="s">
        <v>253</v>
      </c>
      <c r="D601" s="3">
        <v>15.6</v>
      </c>
      <c r="E601">
        <v>8</v>
      </c>
      <c r="F601" t="s">
        <v>47</v>
      </c>
      <c r="G601">
        <v>2.06</v>
      </c>
      <c r="H601">
        <v>1763</v>
      </c>
      <c r="I601" t="s">
        <v>39</v>
      </c>
      <c r="J601">
        <v>1920</v>
      </c>
      <c r="K601">
        <v>1080</v>
      </c>
      <c r="L601">
        <f>Table1[[#This Row],[ScreenW]]*Table1[[#This Row],[ScreenH]]</f>
        <v>2073600</v>
      </c>
      <c r="M601" t="s">
        <v>28</v>
      </c>
      <c r="N601">
        <f>IF(Table1[[#This Row],[Touchscreen]]="No",0,1)</f>
        <v>1</v>
      </c>
      <c r="O601" t="s">
        <v>27</v>
      </c>
      <c r="P601" t="s">
        <v>27</v>
      </c>
      <c r="Q601" t="s">
        <v>29</v>
      </c>
      <c r="R601">
        <v>2.8</v>
      </c>
      <c r="S601" t="s">
        <v>113</v>
      </c>
      <c r="T601">
        <v>256</v>
      </c>
      <c r="U601">
        <v>0</v>
      </c>
      <c r="V601" t="s">
        <v>31</v>
      </c>
      <c r="W601" t="s">
        <v>27</v>
      </c>
      <c r="X601" t="s">
        <v>55</v>
      </c>
      <c r="Y601" t="s">
        <v>416</v>
      </c>
    </row>
    <row r="602" spans="1:25" x14ac:dyDescent="0.35">
      <c r="A602" t="str">
        <f>_xlfn.IFNA(VLOOKUP(laptop_lookup!A601,laptop_lookup!A:B,2,FALSE), "Not Found")</f>
        <v>Not Found</v>
      </c>
      <c r="B602" t="s">
        <v>511</v>
      </c>
      <c r="C602" t="s">
        <v>37</v>
      </c>
      <c r="D602" s="3">
        <v>15.6</v>
      </c>
      <c r="E602">
        <v>8</v>
      </c>
      <c r="F602" t="s">
        <v>47</v>
      </c>
      <c r="G602">
        <v>1.84</v>
      </c>
      <c r="H602">
        <v>1219</v>
      </c>
      <c r="I602" t="s">
        <v>39</v>
      </c>
      <c r="J602">
        <v>1920</v>
      </c>
      <c r="K602">
        <v>1080</v>
      </c>
      <c r="L602">
        <f>Table1[[#This Row],[ScreenW]]*Table1[[#This Row],[ScreenH]]</f>
        <v>2073600</v>
      </c>
      <c r="M602" t="s">
        <v>27</v>
      </c>
      <c r="N602">
        <f>IF(Table1[[#This Row],[Touchscreen]]="No",0,1)</f>
        <v>0</v>
      </c>
      <c r="O602" t="s">
        <v>27</v>
      </c>
      <c r="P602" t="s">
        <v>27</v>
      </c>
      <c r="Q602" t="s">
        <v>29</v>
      </c>
      <c r="R602">
        <v>2.7</v>
      </c>
      <c r="S602" t="s">
        <v>68</v>
      </c>
      <c r="T602">
        <v>256</v>
      </c>
      <c r="U602">
        <v>0</v>
      </c>
      <c r="V602" t="s">
        <v>31</v>
      </c>
      <c r="W602" t="s">
        <v>27</v>
      </c>
      <c r="X602" t="s">
        <v>29</v>
      </c>
      <c r="Y602" t="s">
        <v>41</v>
      </c>
    </row>
    <row r="603" spans="1:25" x14ac:dyDescent="0.35">
      <c r="A603" t="str">
        <f>_xlfn.IFNA(VLOOKUP(laptop_lookup!A602,laptop_lookup!A:B,2,FALSE), "Not Found")</f>
        <v>Not Found</v>
      </c>
      <c r="B603" t="s">
        <v>109</v>
      </c>
      <c r="C603" t="s">
        <v>37</v>
      </c>
      <c r="D603" s="3">
        <v>15.6</v>
      </c>
      <c r="E603">
        <v>4</v>
      </c>
      <c r="F603" t="s">
        <v>47</v>
      </c>
      <c r="G603">
        <v>2.1</v>
      </c>
      <c r="H603">
        <v>668.48</v>
      </c>
      <c r="I603" t="s">
        <v>26</v>
      </c>
      <c r="J603">
        <v>1366</v>
      </c>
      <c r="K603">
        <v>768</v>
      </c>
      <c r="L603">
        <f>Table1[[#This Row],[ScreenW]]*Table1[[#This Row],[ScreenH]]</f>
        <v>1049088</v>
      </c>
      <c r="M603" t="s">
        <v>27</v>
      </c>
      <c r="N603">
        <f>IF(Table1[[#This Row],[Touchscreen]]="No",0,1)</f>
        <v>0</v>
      </c>
      <c r="O603" t="s">
        <v>27</v>
      </c>
      <c r="P603" t="s">
        <v>27</v>
      </c>
      <c r="Q603" t="s">
        <v>29</v>
      </c>
      <c r="R603">
        <v>2.4</v>
      </c>
      <c r="S603" t="s">
        <v>71</v>
      </c>
      <c r="T603">
        <v>500</v>
      </c>
      <c r="U603">
        <v>0</v>
      </c>
      <c r="V603" t="s">
        <v>49</v>
      </c>
      <c r="W603" t="s">
        <v>27</v>
      </c>
      <c r="X603" t="s">
        <v>29</v>
      </c>
      <c r="Y603" t="s">
        <v>41</v>
      </c>
    </row>
    <row r="604" spans="1:25" x14ac:dyDescent="0.35">
      <c r="A604" t="str">
        <f>_xlfn.IFNA(VLOOKUP(laptop_lookup!A603,laptop_lookup!A:B,2,FALSE), "Not Found")</f>
        <v>Not Found</v>
      </c>
      <c r="B604" t="s">
        <v>512</v>
      </c>
      <c r="C604" t="s">
        <v>37</v>
      </c>
      <c r="D604" s="3">
        <v>14</v>
      </c>
      <c r="E604">
        <v>4</v>
      </c>
      <c r="F604" t="s">
        <v>47</v>
      </c>
      <c r="G604">
        <v>1.6</v>
      </c>
      <c r="H604">
        <v>329</v>
      </c>
      <c r="I604" t="s">
        <v>39</v>
      </c>
      <c r="J604">
        <v>1920</v>
      </c>
      <c r="K604">
        <v>1080</v>
      </c>
      <c r="L604">
        <f>Table1[[#This Row],[ScreenW]]*Table1[[#This Row],[ScreenH]]</f>
        <v>2073600</v>
      </c>
      <c r="M604" t="s">
        <v>27</v>
      </c>
      <c r="N604">
        <f>IF(Table1[[#This Row],[Touchscreen]]="No",0,1)</f>
        <v>0</v>
      </c>
      <c r="O604" t="s">
        <v>27</v>
      </c>
      <c r="P604" t="s">
        <v>27</v>
      </c>
      <c r="Q604" t="s">
        <v>29</v>
      </c>
      <c r="R604">
        <v>1.1000000000000001</v>
      </c>
      <c r="S604" t="s">
        <v>363</v>
      </c>
      <c r="T604">
        <v>32</v>
      </c>
      <c r="U604">
        <v>0</v>
      </c>
      <c r="V604" t="s">
        <v>34</v>
      </c>
      <c r="W604" t="s">
        <v>27</v>
      </c>
      <c r="X604" t="s">
        <v>29</v>
      </c>
      <c r="Y604" t="s">
        <v>105</v>
      </c>
    </row>
    <row r="605" spans="1:25" x14ac:dyDescent="0.35">
      <c r="A605" t="str">
        <f>_xlfn.IFNA(VLOOKUP(laptop_lookup!A604,laptop_lookup!A:B,2,FALSE), "Not Found")</f>
        <v>Not Found</v>
      </c>
      <c r="B605" t="s">
        <v>513</v>
      </c>
      <c r="C605" t="s">
        <v>79</v>
      </c>
      <c r="D605" s="3">
        <v>17.3</v>
      </c>
      <c r="E605">
        <v>16</v>
      </c>
      <c r="F605" t="s">
        <v>47</v>
      </c>
      <c r="G605">
        <v>4.1399999999999997</v>
      </c>
      <c r="H605">
        <v>2199</v>
      </c>
      <c r="I605" t="s">
        <v>39</v>
      </c>
      <c r="J605">
        <v>1920</v>
      </c>
      <c r="K605">
        <v>1080</v>
      </c>
      <c r="L605">
        <f>Table1[[#This Row],[ScreenW]]*Table1[[#This Row],[ScreenH]]</f>
        <v>2073600</v>
      </c>
      <c r="M605" t="s">
        <v>27</v>
      </c>
      <c r="N605">
        <f>IF(Table1[[#This Row],[Touchscreen]]="No",0,1)</f>
        <v>0</v>
      </c>
      <c r="O605" t="s">
        <v>27</v>
      </c>
      <c r="P605" t="s">
        <v>27</v>
      </c>
      <c r="Q605" t="s">
        <v>29</v>
      </c>
      <c r="R605">
        <v>2.7</v>
      </c>
      <c r="S605" t="s">
        <v>498</v>
      </c>
      <c r="T605">
        <v>128</v>
      </c>
      <c r="U605">
        <v>1024</v>
      </c>
      <c r="V605" t="s">
        <v>31</v>
      </c>
      <c r="W605" t="s">
        <v>49</v>
      </c>
      <c r="X605" t="s">
        <v>55</v>
      </c>
      <c r="Y605" t="s">
        <v>514</v>
      </c>
    </row>
    <row r="606" spans="1:25" x14ac:dyDescent="0.35">
      <c r="A606" t="str">
        <f>_xlfn.IFNA(VLOOKUP(laptop_lookup!A605,laptop_lookup!A:B,2,FALSE), "Not Found")</f>
        <v>Not Found</v>
      </c>
      <c r="B606" t="s">
        <v>293</v>
      </c>
      <c r="C606" t="s">
        <v>37</v>
      </c>
      <c r="D606" s="3">
        <v>15.6</v>
      </c>
      <c r="E606">
        <v>4</v>
      </c>
      <c r="F606" t="s">
        <v>106</v>
      </c>
      <c r="G606">
        <v>2.1800000000000002</v>
      </c>
      <c r="H606">
        <v>465</v>
      </c>
      <c r="I606" t="s">
        <v>26</v>
      </c>
      <c r="J606">
        <v>1366</v>
      </c>
      <c r="K606">
        <v>768</v>
      </c>
      <c r="L606">
        <f>Table1[[#This Row],[ScreenW]]*Table1[[#This Row],[ScreenH]]</f>
        <v>1049088</v>
      </c>
      <c r="M606" t="s">
        <v>27</v>
      </c>
      <c r="N606">
        <f>IF(Table1[[#This Row],[Touchscreen]]="No",0,1)</f>
        <v>0</v>
      </c>
      <c r="O606" t="s">
        <v>27</v>
      </c>
      <c r="P606" t="s">
        <v>27</v>
      </c>
      <c r="Q606" t="s">
        <v>29</v>
      </c>
      <c r="R606">
        <v>2</v>
      </c>
      <c r="S606" t="s">
        <v>60</v>
      </c>
      <c r="T606">
        <v>1024</v>
      </c>
      <c r="U606">
        <v>0</v>
      </c>
      <c r="V606" t="s">
        <v>49</v>
      </c>
      <c r="W606" t="s">
        <v>27</v>
      </c>
      <c r="X606" t="s">
        <v>43</v>
      </c>
      <c r="Y606" t="s">
        <v>225</v>
      </c>
    </row>
    <row r="607" spans="1:25" x14ac:dyDescent="0.35">
      <c r="A607" t="str">
        <f>_xlfn.IFNA(VLOOKUP(laptop_lookup!A606,laptop_lookup!A:B,2,FALSE), "Not Found")</f>
        <v>Not Found</v>
      </c>
      <c r="B607" t="s">
        <v>515</v>
      </c>
      <c r="C607" t="s">
        <v>79</v>
      </c>
      <c r="D607" s="3">
        <v>15.6</v>
      </c>
      <c r="E607">
        <v>16</v>
      </c>
      <c r="F607" t="s">
        <v>47</v>
      </c>
      <c r="G607">
        <v>1.8</v>
      </c>
      <c r="H607">
        <v>2299</v>
      </c>
      <c r="I607" t="s">
        <v>207</v>
      </c>
      <c r="J607">
        <v>3840</v>
      </c>
      <c r="K607">
        <v>2160</v>
      </c>
      <c r="L607">
        <f>Table1[[#This Row],[ScreenW]]*Table1[[#This Row],[ScreenH]]</f>
        <v>8294400</v>
      </c>
      <c r="M607" t="s">
        <v>27</v>
      </c>
      <c r="N607">
        <f>IF(Table1[[#This Row],[Touchscreen]]="No",0,1)</f>
        <v>0</v>
      </c>
      <c r="O607" t="s">
        <v>27</v>
      </c>
      <c r="P607" t="s">
        <v>27</v>
      </c>
      <c r="Q607" t="s">
        <v>29</v>
      </c>
      <c r="R607">
        <v>2.8</v>
      </c>
      <c r="S607" t="s">
        <v>113</v>
      </c>
      <c r="T607">
        <v>256</v>
      </c>
      <c r="U607">
        <v>2048</v>
      </c>
      <c r="V607" t="s">
        <v>31</v>
      </c>
      <c r="W607" t="s">
        <v>49</v>
      </c>
      <c r="X607" t="s">
        <v>55</v>
      </c>
      <c r="Y607" t="s">
        <v>114</v>
      </c>
    </row>
    <row r="608" spans="1:25" x14ac:dyDescent="0.35">
      <c r="A608" t="str">
        <f>_xlfn.IFNA(VLOOKUP(laptop_lookup!A607,laptop_lookup!A:B,2,FALSE), "Not Found")</f>
        <v>Not Found</v>
      </c>
      <c r="B608" t="s">
        <v>516</v>
      </c>
      <c r="C608" t="s">
        <v>37</v>
      </c>
      <c r="D608" s="3">
        <v>15.6</v>
      </c>
      <c r="E608">
        <v>8</v>
      </c>
      <c r="F608" t="s">
        <v>47</v>
      </c>
      <c r="G608">
        <v>2.2000000000000002</v>
      </c>
      <c r="H608">
        <v>1399</v>
      </c>
      <c r="I608" t="s">
        <v>39</v>
      </c>
      <c r="J608">
        <v>1920</v>
      </c>
      <c r="K608">
        <v>1080</v>
      </c>
      <c r="L608">
        <f>Table1[[#This Row],[ScreenW]]*Table1[[#This Row],[ScreenH]]</f>
        <v>2073600</v>
      </c>
      <c r="M608" t="s">
        <v>27</v>
      </c>
      <c r="N608">
        <f>IF(Table1[[#This Row],[Touchscreen]]="No",0,1)</f>
        <v>0</v>
      </c>
      <c r="O608" t="s">
        <v>28</v>
      </c>
      <c r="P608" t="s">
        <v>27</v>
      </c>
      <c r="Q608" t="s">
        <v>29</v>
      </c>
      <c r="R608">
        <v>2.5</v>
      </c>
      <c r="S608" t="s">
        <v>262</v>
      </c>
      <c r="T608">
        <v>256</v>
      </c>
      <c r="U608">
        <v>0</v>
      </c>
      <c r="V608" t="s">
        <v>31</v>
      </c>
      <c r="W608" t="s">
        <v>27</v>
      </c>
      <c r="X608" t="s">
        <v>29</v>
      </c>
      <c r="Y608" t="s">
        <v>61</v>
      </c>
    </row>
    <row r="609" spans="1:25" x14ac:dyDescent="0.35">
      <c r="A609" t="str">
        <f>_xlfn.IFNA(VLOOKUP(laptop_lookup!A608,laptop_lookup!A:B,2,FALSE), "Not Found")</f>
        <v>Not Found</v>
      </c>
      <c r="B609" t="s">
        <v>517</v>
      </c>
      <c r="C609" t="s">
        <v>37</v>
      </c>
      <c r="D609" s="3">
        <v>15.6</v>
      </c>
      <c r="E609">
        <v>6</v>
      </c>
      <c r="F609" t="s">
        <v>47</v>
      </c>
      <c r="G609">
        <v>2.4</v>
      </c>
      <c r="H609">
        <v>564</v>
      </c>
      <c r="I609" t="s">
        <v>39</v>
      </c>
      <c r="J609">
        <v>1920</v>
      </c>
      <c r="K609">
        <v>1080</v>
      </c>
      <c r="L609">
        <f>Table1[[#This Row],[ScreenW]]*Table1[[#This Row],[ScreenH]]</f>
        <v>2073600</v>
      </c>
      <c r="M609" t="s">
        <v>27</v>
      </c>
      <c r="N609">
        <f>IF(Table1[[#This Row],[Touchscreen]]="No",0,1)</f>
        <v>0</v>
      </c>
      <c r="O609" t="s">
        <v>27</v>
      </c>
      <c r="P609" t="s">
        <v>27</v>
      </c>
      <c r="Q609" t="s">
        <v>29</v>
      </c>
      <c r="R609">
        <v>2.5</v>
      </c>
      <c r="S609" t="s">
        <v>40</v>
      </c>
      <c r="T609">
        <v>1024</v>
      </c>
      <c r="U609">
        <v>0</v>
      </c>
      <c r="V609" t="s">
        <v>49</v>
      </c>
      <c r="W609" t="s">
        <v>27</v>
      </c>
      <c r="X609" t="s">
        <v>29</v>
      </c>
      <c r="Y609" t="s">
        <v>41</v>
      </c>
    </row>
    <row r="610" spans="1:25" x14ac:dyDescent="0.35">
      <c r="A610" t="str">
        <f>_xlfn.IFNA(VLOOKUP(laptop_lookup!A609,laptop_lookup!A:B,2,FALSE), "Not Found")</f>
        <v>Not Found</v>
      </c>
      <c r="B610" t="s">
        <v>292</v>
      </c>
      <c r="C610" t="s">
        <v>86</v>
      </c>
      <c r="D610" s="3">
        <v>15.6</v>
      </c>
      <c r="E610">
        <v>8</v>
      </c>
      <c r="F610" t="s">
        <v>47</v>
      </c>
      <c r="G610">
        <v>2</v>
      </c>
      <c r="H610">
        <v>1299</v>
      </c>
      <c r="I610" t="s">
        <v>39</v>
      </c>
      <c r="J610">
        <v>1920</v>
      </c>
      <c r="K610">
        <v>1080</v>
      </c>
      <c r="L610">
        <f>Table1[[#This Row],[ScreenW]]*Table1[[#This Row],[ScreenH]]</f>
        <v>2073600</v>
      </c>
      <c r="M610" t="s">
        <v>28</v>
      </c>
      <c r="N610">
        <f>IF(Table1[[#This Row],[Touchscreen]]="No",0,1)</f>
        <v>1</v>
      </c>
      <c r="O610" t="s">
        <v>28</v>
      </c>
      <c r="P610" t="s">
        <v>27</v>
      </c>
      <c r="Q610" t="s">
        <v>29</v>
      </c>
      <c r="R610">
        <v>2.8</v>
      </c>
      <c r="S610" t="s">
        <v>113</v>
      </c>
      <c r="T610">
        <v>256</v>
      </c>
      <c r="U610">
        <v>0</v>
      </c>
      <c r="V610" t="s">
        <v>31</v>
      </c>
      <c r="W610" t="s">
        <v>27</v>
      </c>
      <c r="X610" t="s">
        <v>29</v>
      </c>
      <c r="Y610" t="s">
        <v>303</v>
      </c>
    </row>
    <row r="611" spans="1:25" x14ac:dyDescent="0.35">
      <c r="A611" t="str">
        <f>_xlfn.IFNA(VLOOKUP(laptop_lookup!A610,laptop_lookup!A:B,2,FALSE), "Not Found")</f>
        <v>Not Found</v>
      </c>
      <c r="B611" t="s">
        <v>518</v>
      </c>
      <c r="C611" t="s">
        <v>37</v>
      </c>
      <c r="D611" s="3">
        <v>14</v>
      </c>
      <c r="E611">
        <v>4</v>
      </c>
      <c r="F611" t="s">
        <v>47</v>
      </c>
      <c r="G611">
        <v>1.6</v>
      </c>
      <c r="H611">
        <v>349</v>
      </c>
      <c r="I611" t="s">
        <v>26</v>
      </c>
      <c r="J611">
        <v>1366</v>
      </c>
      <c r="K611">
        <v>768</v>
      </c>
      <c r="L611">
        <f>Table1[[#This Row],[ScreenW]]*Table1[[#This Row],[ScreenH]]</f>
        <v>1049088</v>
      </c>
      <c r="M611" t="s">
        <v>27</v>
      </c>
      <c r="N611">
        <f>IF(Table1[[#This Row],[Touchscreen]]="No",0,1)</f>
        <v>0</v>
      </c>
      <c r="O611" t="s">
        <v>27</v>
      </c>
      <c r="P611" t="s">
        <v>27</v>
      </c>
      <c r="Q611" t="s">
        <v>29</v>
      </c>
      <c r="R611">
        <v>1.6</v>
      </c>
      <c r="S611" t="s">
        <v>334</v>
      </c>
      <c r="T611">
        <v>128</v>
      </c>
      <c r="U611">
        <v>0</v>
      </c>
      <c r="V611" t="s">
        <v>34</v>
      </c>
      <c r="W611" t="s">
        <v>27</v>
      </c>
      <c r="X611" t="s">
        <v>29</v>
      </c>
      <c r="Y611" t="s">
        <v>335</v>
      </c>
    </row>
    <row r="612" spans="1:25" x14ac:dyDescent="0.35">
      <c r="A612" t="str">
        <f>_xlfn.IFNA(VLOOKUP(laptop_lookup!A611,laptop_lookup!A:B,2,FALSE), "Not Found")</f>
        <v>Not Found</v>
      </c>
      <c r="B612" t="s">
        <v>403</v>
      </c>
      <c r="C612" t="s">
        <v>37</v>
      </c>
      <c r="D612" s="3">
        <v>15.6</v>
      </c>
      <c r="E612">
        <v>32</v>
      </c>
      <c r="F612" t="s">
        <v>47</v>
      </c>
      <c r="G612">
        <v>2.5</v>
      </c>
      <c r="H612">
        <v>4899</v>
      </c>
      <c r="I612" t="s">
        <v>207</v>
      </c>
      <c r="J612">
        <v>3840</v>
      </c>
      <c r="K612">
        <v>2160</v>
      </c>
      <c r="L612">
        <f>Table1[[#This Row],[ScreenW]]*Table1[[#This Row],[ScreenH]]</f>
        <v>8294400</v>
      </c>
      <c r="M612" t="s">
        <v>27</v>
      </c>
      <c r="N612">
        <f>IF(Table1[[#This Row],[Touchscreen]]="No",0,1)</f>
        <v>0</v>
      </c>
      <c r="O612" t="s">
        <v>28</v>
      </c>
      <c r="P612" t="s">
        <v>27</v>
      </c>
      <c r="Q612" t="s">
        <v>29</v>
      </c>
      <c r="R612">
        <v>3.1</v>
      </c>
      <c r="S612" t="s">
        <v>519</v>
      </c>
      <c r="T612">
        <v>1024</v>
      </c>
      <c r="U612">
        <v>0</v>
      </c>
      <c r="V612" t="s">
        <v>31</v>
      </c>
      <c r="W612" t="s">
        <v>27</v>
      </c>
      <c r="X612" t="s">
        <v>55</v>
      </c>
      <c r="Y612" t="s">
        <v>404</v>
      </c>
    </row>
    <row r="613" spans="1:25" x14ac:dyDescent="0.35">
      <c r="A613" t="str">
        <f>_xlfn.IFNA(VLOOKUP(laptop_lookup!A612,laptop_lookup!A:B,2,FALSE), "Not Found")</f>
        <v>Not Found</v>
      </c>
      <c r="B613" t="s">
        <v>520</v>
      </c>
      <c r="C613" t="s">
        <v>79</v>
      </c>
      <c r="D613" s="3">
        <v>15.6</v>
      </c>
      <c r="E613">
        <v>16</v>
      </c>
      <c r="F613" t="s">
        <v>47</v>
      </c>
      <c r="G613">
        <v>2.59</v>
      </c>
      <c r="H613">
        <v>879.01</v>
      </c>
      <c r="I613" t="s">
        <v>39</v>
      </c>
      <c r="J613">
        <v>1920</v>
      </c>
      <c r="K613">
        <v>1080</v>
      </c>
      <c r="L613">
        <f>Table1[[#This Row],[ScreenW]]*Table1[[#This Row],[ScreenH]]</f>
        <v>2073600</v>
      </c>
      <c r="M613" t="s">
        <v>27</v>
      </c>
      <c r="N613">
        <f>IF(Table1[[#This Row],[Touchscreen]]="No",0,1)</f>
        <v>0</v>
      </c>
      <c r="O613" t="s">
        <v>27</v>
      </c>
      <c r="P613" t="s">
        <v>27</v>
      </c>
      <c r="Q613" t="s">
        <v>29</v>
      </c>
      <c r="R613">
        <v>2.6</v>
      </c>
      <c r="S613" t="s">
        <v>432</v>
      </c>
      <c r="T613">
        <v>1024</v>
      </c>
      <c r="U613">
        <v>0</v>
      </c>
      <c r="V613" t="s">
        <v>49</v>
      </c>
      <c r="W613" t="s">
        <v>27</v>
      </c>
      <c r="X613" t="s">
        <v>55</v>
      </c>
      <c r="Y613" t="s">
        <v>521</v>
      </c>
    </row>
    <row r="614" spans="1:25" x14ac:dyDescent="0.35">
      <c r="A614" t="str">
        <f>_xlfn.IFNA(VLOOKUP(laptop_lookup!A613,laptop_lookup!A:B,2,FALSE), "Not Found")</f>
        <v>Not Found</v>
      </c>
      <c r="B614" t="s">
        <v>293</v>
      </c>
      <c r="C614" t="s">
        <v>37</v>
      </c>
      <c r="D614" s="3">
        <v>15.6</v>
      </c>
      <c r="E614">
        <v>4</v>
      </c>
      <c r="F614" t="s">
        <v>106</v>
      </c>
      <c r="G614">
        <v>2.1800000000000002</v>
      </c>
      <c r="H614">
        <v>443.9</v>
      </c>
      <c r="I614" t="s">
        <v>26</v>
      </c>
      <c r="J614">
        <v>1366</v>
      </c>
      <c r="K614">
        <v>768</v>
      </c>
      <c r="L614">
        <f>Table1[[#This Row],[ScreenW]]*Table1[[#This Row],[ScreenH]]</f>
        <v>1049088</v>
      </c>
      <c r="M614" t="s">
        <v>27</v>
      </c>
      <c r="N614">
        <f>IF(Table1[[#This Row],[Touchscreen]]="No",0,1)</f>
        <v>0</v>
      </c>
      <c r="O614" t="s">
        <v>27</v>
      </c>
      <c r="P614" t="s">
        <v>27</v>
      </c>
      <c r="Q614" t="s">
        <v>29</v>
      </c>
      <c r="R614">
        <v>2</v>
      </c>
      <c r="S614" t="s">
        <v>60</v>
      </c>
      <c r="T614">
        <v>1024</v>
      </c>
      <c r="U614">
        <v>0</v>
      </c>
      <c r="V614" t="s">
        <v>49</v>
      </c>
      <c r="W614" t="s">
        <v>27</v>
      </c>
      <c r="X614" t="s">
        <v>29</v>
      </c>
      <c r="Y614" t="s">
        <v>61</v>
      </c>
    </row>
    <row r="615" spans="1:25" x14ac:dyDescent="0.35">
      <c r="A615" t="str">
        <f>_xlfn.IFNA(VLOOKUP(laptop_lookup!A614,laptop_lookup!A:B,2,FALSE), "Not Found")</f>
        <v>Not Found</v>
      </c>
      <c r="B615" t="s">
        <v>63</v>
      </c>
      <c r="C615" t="s">
        <v>37</v>
      </c>
      <c r="D615" s="3">
        <v>15.6</v>
      </c>
      <c r="E615">
        <v>4</v>
      </c>
      <c r="F615" t="s">
        <v>106</v>
      </c>
      <c r="G615">
        <v>2.25</v>
      </c>
      <c r="H615">
        <v>359</v>
      </c>
      <c r="I615" t="s">
        <v>26</v>
      </c>
      <c r="J615">
        <v>1366</v>
      </c>
      <c r="K615">
        <v>768</v>
      </c>
      <c r="L615">
        <f>Table1[[#This Row],[ScreenW]]*Table1[[#This Row],[ScreenH]]</f>
        <v>1049088</v>
      </c>
      <c r="M615" t="s">
        <v>27</v>
      </c>
      <c r="N615">
        <f>IF(Table1[[#This Row],[Touchscreen]]="No",0,1)</f>
        <v>0</v>
      </c>
      <c r="O615" t="s">
        <v>27</v>
      </c>
      <c r="P615" t="s">
        <v>27</v>
      </c>
      <c r="Q615" t="s">
        <v>29</v>
      </c>
      <c r="R615">
        <v>2</v>
      </c>
      <c r="S615" t="s">
        <v>60</v>
      </c>
      <c r="T615">
        <v>1024</v>
      </c>
      <c r="U615">
        <v>0</v>
      </c>
      <c r="V615" t="s">
        <v>49</v>
      </c>
      <c r="W615" t="s">
        <v>27</v>
      </c>
      <c r="X615" t="s">
        <v>29</v>
      </c>
      <c r="Y615" t="s">
        <v>61</v>
      </c>
    </row>
    <row r="616" spans="1:25" x14ac:dyDescent="0.35">
      <c r="A616" t="str">
        <f>_xlfn.IFNA(VLOOKUP(laptop_lookup!A615,laptop_lookup!A:B,2,FALSE), "Not Found")</f>
        <v>Not Found</v>
      </c>
      <c r="B616" t="s">
        <v>466</v>
      </c>
      <c r="C616" t="s">
        <v>37</v>
      </c>
      <c r="D616" s="3">
        <v>15.6</v>
      </c>
      <c r="E616">
        <v>4</v>
      </c>
      <c r="F616" t="s">
        <v>106</v>
      </c>
      <c r="G616">
        <v>1.93</v>
      </c>
      <c r="H616">
        <v>869</v>
      </c>
      <c r="I616" t="s">
        <v>26</v>
      </c>
      <c r="J616">
        <v>1366</v>
      </c>
      <c r="K616">
        <v>768</v>
      </c>
      <c r="L616">
        <f>Table1[[#This Row],[ScreenW]]*Table1[[#This Row],[ScreenH]]</f>
        <v>1049088</v>
      </c>
      <c r="M616" t="s">
        <v>27</v>
      </c>
      <c r="N616">
        <f>IF(Table1[[#This Row],[Touchscreen]]="No",0,1)</f>
        <v>0</v>
      </c>
      <c r="O616" t="s">
        <v>27</v>
      </c>
      <c r="P616" t="s">
        <v>27</v>
      </c>
      <c r="Q616" t="s">
        <v>29</v>
      </c>
      <c r="R616">
        <v>2.6</v>
      </c>
      <c r="S616" t="s">
        <v>346</v>
      </c>
      <c r="T616">
        <v>500</v>
      </c>
      <c r="U616">
        <v>0</v>
      </c>
      <c r="V616" t="s">
        <v>49</v>
      </c>
      <c r="W616" t="s">
        <v>27</v>
      </c>
      <c r="X616" t="s">
        <v>29</v>
      </c>
      <c r="Y616" t="s">
        <v>41</v>
      </c>
    </row>
    <row r="617" spans="1:25" x14ac:dyDescent="0.35">
      <c r="A617" t="str">
        <f>_xlfn.IFNA(VLOOKUP(laptop_lookup!A616,laptop_lookup!A:B,2,FALSE), "Not Found")</f>
        <v>Not Found</v>
      </c>
      <c r="B617" t="s">
        <v>522</v>
      </c>
      <c r="C617" t="s">
        <v>79</v>
      </c>
      <c r="D617" s="3">
        <v>17.3</v>
      </c>
      <c r="E617">
        <v>8</v>
      </c>
      <c r="F617" t="s">
        <v>47</v>
      </c>
      <c r="G617">
        <v>3</v>
      </c>
      <c r="H617">
        <v>1168</v>
      </c>
      <c r="I617" t="s">
        <v>39</v>
      </c>
      <c r="J617">
        <v>1920</v>
      </c>
      <c r="K617">
        <v>1080</v>
      </c>
      <c r="L617">
        <f>Table1[[#This Row],[ScreenW]]*Table1[[#This Row],[ScreenH]]</f>
        <v>2073600</v>
      </c>
      <c r="M617" t="s">
        <v>27</v>
      </c>
      <c r="N617">
        <f>IF(Table1[[#This Row],[Touchscreen]]="No",0,1)</f>
        <v>0</v>
      </c>
      <c r="O617" t="s">
        <v>27</v>
      </c>
      <c r="P617" t="s">
        <v>27</v>
      </c>
      <c r="Q617" t="s">
        <v>29</v>
      </c>
      <c r="R617">
        <v>2.8</v>
      </c>
      <c r="S617" t="s">
        <v>113</v>
      </c>
      <c r="T617">
        <v>128</v>
      </c>
      <c r="U617">
        <v>1024</v>
      </c>
      <c r="V617" t="s">
        <v>31</v>
      </c>
      <c r="W617" t="s">
        <v>49</v>
      </c>
      <c r="X617" t="s">
        <v>55</v>
      </c>
      <c r="Y617" t="s">
        <v>81</v>
      </c>
    </row>
    <row r="618" spans="1:25" x14ac:dyDescent="0.35">
      <c r="A618" t="str">
        <f>_xlfn.IFNA(VLOOKUP(laptop_lookup!A617,laptop_lookup!A:B,2,FALSE), "Not Found")</f>
        <v>Not Found</v>
      </c>
      <c r="B618" t="s">
        <v>293</v>
      </c>
      <c r="C618" t="s">
        <v>37</v>
      </c>
      <c r="D618" s="3">
        <v>15.6</v>
      </c>
      <c r="E618">
        <v>4</v>
      </c>
      <c r="F618" t="s">
        <v>106</v>
      </c>
      <c r="G618">
        <v>2.1800000000000002</v>
      </c>
      <c r="H618">
        <v>569</v>
      </c>
      <c r="I618" t="s">
        <v>39</v>
      </c>
      <c r="J618">
        <v>1920</v>
      </c>
      <c r="K618">
        <v>1080</v>
      </c>
      <c r="L618">
        <f>Table1[[#This Row],[ScreenW]]*Table1[[#This Row],[ScreenH]]</f>
        <v>2073600</v>
      </c>
      <c r="M618" t="s">
        <v>27</v>
      </c>
      <c r="N618">
        <f>IF(Table1[[#This Row],[Touchscreen]]="No",0,1)</f>
        <v>0</v>
      </c>
      <c r="O618" t="s">
        <v>27</v>
      </c>
      <c r="P618" t="s">
        <v>27</v>
      </c>
      <c r="Q618" t="s">
        <v>29</v>
      </c>
      <c r="R618">
        <v>2.5</v>
      </c>
      <c r="S618" t="s">
        <v>40</v>
      </c>
      <c r="T618">
        <v>128</v>
      </c>
      <c r="U618">
        <v>0</v>
      </c>
      <c r="V618" t="s">
        <v>31</v>
      </c>
      <c r="W618" t="s">
        <v>27</v>
      </c>
      <c r="X618" t="s">
        <v>43</v>
      </c>
      <c r="Y618" t="s">
        <v>225</v>
      </c>
    </row>
    <row r="619" spans="1:25" x14ac:dyDescent="0.35">
      <c r="A619" t="str">
        <f>_xlfn.IFNA(VLOOKUP(laptop_lookup!A618,laptop_lookup!A:B,2,FALSE), "Not Found")</f>
        <v>Not Found</v>
      </c>
      <c r="B619" t="s">
        <v>511</v>
      </c>
      <c r="C619" t="s">
        <v>24</v>
      </c>
      <c r="D619" s="3">
        <v>15.6</v>
      </c>
      <c r="E619">
        <v>8</v>
      </c>
      <c r="F619" t="s">
        <v>47</v>
      </c>
      <c r="G619">
        <v>1.84</v>
      </c>
      <c r="H619">
        <v>1389</v>
      </c>
      <c r="I619" t="s">
        <v>39</v>
      </c>
      <c r="J619">
        <v>1920</v>
      </c>
      <c r="K619">
        <v>1080</v>
      </c>
      <c r="L619">
        <f>Table1[[#This Row],[ScreenW]]*Table1[[#This Row],[ScreenH]]</f>
        <v>2073600</v>
      </c>
      <c r="M619" t="s">
        <v>27</v>
      </c>
      <c r="N619">
        <f>IF(Table1[[#This Row],[Touchscreen]]="No",0,1)</f>
        <v>0</v>
      </c>
      <c r="O619" t="s">
        <v>27</v>
      </c>
      <c r="P619" t="s">
        <v>27</v>
      </c>
      <c r="Q619" t="s">
        <v>29</v>
      </c>
      <c r="R619">
        <v>2.7</v>
      </c>
      <c r="S619" t="s">
        <v>68</v>
      </c>
      <c r="T619">
        <v>512</v>
      </c>
      <c r="U619">
        <v>0</v>
      </c>
      <c r="V619" t="s">
        <v>31</v>
      </c>
      <c r="W619" t="s">
        <v>27</v>
      </c>
      <c r="X619" t="s">
        <v>29</v>
      </c>
      <c r="Y619" t="s">
        <v>41</v>
      </c>
    </row>
    <row r="620" spans="1:25" x14ac:dyDescent="0.35">
      <c r="A620" t="str">
        <f>_xlfn.IFNA(VLOOKUP(laptop_lookup!A619,laptop_lookup!A:B,2,FALSE), "Not Found")</f>
        <v>Not Found</v>
      </c>
      <c r="B620" t="s">
        <v>523</v>
      </c>
      <c r="C620" t="s">
        <v>79</v>
      </c>
      <c r="D620" s="3">
        <v>15.6</v>
      </c>
      <c r="E620">
        <v>16</v>
      </c>
      <c r="F620" t="s">
        <v>47</v>
      </c>
      <c r="G620">
        <v>2.94</v>
      </c>
      <c r="H620">
        <v>2267.86</v>
      </c>
      <c r="I620" t="s">
        <v>39</v>
      </c>
      <c r="J620">
        <v>1920</v>
      </c>
      <c r="K620">
        <v>1080</v>
      </c>
      <c r="L620">
        <f>Table1[[#This Row],[ScreenW]]*Table1[[#This Row],[ScreenH]]</f>
        <v>2073600</v>
      </c>
      <c r="M620" t="s">
        <v>27</v>
      </c>
      <c r="N620">
        <f>IF(Table1[[#This Row],[Touchscreen]]="No",0,1)</f>
        <v>0</v>
      </c>
      <c r="O620" t="s">
        <v>27</v>
      </c>
      <c r="P620" t="s">
        <v>27</v>
      </c>
      <c r="Q620" t="s">
        <v>29</v>
      </c>
      <c r="R620">
        <v>2.8</v>
      </c>
      <c r="S620" t="s">
        <v>113</v>
      </c>
      <c r="T620">
        <v>256</v>
      </c>
      <c r="U620">
        <v>1024</v>
      </c>
      <c r="V620" t="s">
        <v>31</v>
      </c>
      <c r="W620" t="s">
        <v>49</v>
      </c>
      <c r="X620" t="s">
        <v>55</v>
      </c>
      <c r="Y620" t="s">
        <v>137</v>
      </c>
    </row>
    <row r="621" spans="1:25" x14ac:dyDescent="0.35">
      <c r="A621" t="str">
        <f>_xlfn.IFNA(VLOOKUP(laptop_lookup!A620,laptop_lookup!A:B,2,FALSE), "Not Found")</f>
        <v>Not Found</v>
      </c>
      <c r="B621" t="s">
        <v>524</v>
      </c>
      <c r="C621" t="s">
        <v>86</v>
      </c>
      <c r="D621" s="3">
        <v>11.6</v>
      </c>
      <c r="E621">
        <v>4</v>
      </c>
      <c r="F621" t="s">
        <v>305</v>
      </c>
      <c r="G621">
        <v>1.25</v>
      </c>
      <c r="H621">
        <v>379</v>
      </c>
      <c r="I621" t="s">
        <v>26</v>
      </c>
      <c r="J621">
        <v>1366</v>
      </c>
      <c r="K621">
        <v>768</v>
      </c>
      <c r="L621">
        <f>Table1[[#This Row],[ScreenW]]*Table1[[#This Row],[ScreenH]]</f>
        <v>1049088</v>
      </c>
      <c r="M621" t="s">
        <v>28</v>
      </c>
      <c r="N621">
        <f>IF(Table1[[#This Row],[Touchscreen]]="No",0,1)</f>
        <v>1</v>
      </c>
      <c r="O621" t="s">
        <v>28</v>
      </c>
      <c r="P621" t="s">
        <v>27</v>
      </c>
      <c r="Q621" t="s">
        <v>29</v>
      </c>
      <c r="R621">
        <v>1.6</v>
      </c>
      <c r="S621" t="s">
        <v>525</v>
      </c>
      <c r="T621">
        <v>32</v>
      </c>
      <c r="U621">
        <v>0</v>
      </c>
      <c r="V621" t="s">
        <v>34</v>
      </c>
      <c r="W621" t="s">
        <v>27</v>
      </c>
      <c r="X621" t="s">
        <v>29</v>
      </c>
      <c r="Y621" t="s">
        <v>77</v>
      </c>
    </row>
    <row r="622" spans="1:25" x14ac:dyDescent="0.35">
      <c r="A622" t="str">
        <f>_xlfn.IFNA(VLOOKUP(laptop_lookup!A621,laptop_lookup!A:B,2,FALSE), "Not Found")</f>
        <v>Not Found</v>
      </c>
      <c r="B622" t="s">
        <v>395</v>
      </c>
      <c r="C622" t="s">
        <v>37</v>
      </c>
      <c r="D622" s="3">
        <v>14</v>
      </c>
      <c r="E622">
        <v>8</v>
      </c>
      <c r="F622" t="s">
        <v>47</v>
      </c>
      <c r="G622">
        <v>2.31</v>
      </c>
      <c r="H622">
        <v>1124</v>
      </c>
      <c r="I622" t="s">
        <v>26</v>
      </c>
      <c r="J622">
        <v>1366</v>
      </c>
      <c r="K622">
        <v>768</v>
      </c>
      <c r="L622">
        <f>Table1[[#This Row],[ScreenW]]*Table1[[#This Row],[ScreenH]]</f>
        <v>1049088</v>
      </c>
      <c r="M622" t="s">
        <v>27</v>
      </c>
      <c r="N622">
        <f>IF(Table1[[#This Row],[Touchscreen]]="No",0,1)</f>
        <v>0</v>
      </c>
      <c r="O622" t="s">
        <v>27</v>
      </c>
      <c r="P622" t="s">
        <v>27</v>
      </c>
      <c r="Q622" t="s">
        <v>29</v>
      </c>
      <c r="R622">
        <v>2.6</v>
      </c>
      <c r="S622" t="s">
        <v>346</v>
      </c>
      <c r="T622">
        <v>256</v>
      </c>
      <c r="U622">
        <v>0</v>
      </c>
      <c r="V622" t="s">
        <v>31</v>
      </c>
      <c r="W622" t="s">
        <v>27</v>
      </c>
      <c r="X622" t="s">
        <v>29</v>
      </c>
      <c r="Y622" t="s">
        <v>41</v>
      </c>
    </row>
    <row r="623" spans="1:25" x14ac:dyDescent="0.35">
      <c r="A623" t="str">
        <f>_xlfn.IFNA(VLOOKUP(laptop_lookup!A622,laptop_lookup!A:B,2,FALSE), "Not Found")</f>
        <v>Not Found</v>
      </c>
      <c r="B623" t="s">
        <v>420</v>
      </c>
      <c r="C623" t="s">
        <v>37</v>
      </c>
      <c r="D623" s="3">
        <v>14</v>
      </c>
      <c r="E623">
        <v>8</v>
      </c>
      <c r="F623" t="s">
        <v>465</v>
      </c>
      <c r="G623">
        <v>1.65</v>
      </c>
      <c r="H623">
        <v>1465</v>
      </c>
      <c r="I623" t="s">
        <v>39</v>
      </c>
      <c r="J623">
        <v>1920</v>
      </c>
      <c r="K623">
        <v>1080</v>
      </c>
      <c r="L623">
        <f>Table1[[#This Row],[ScreenW]]*Table1[[#This Row],[ScreenH]]</f>
        <v>2073600</v>
      </c>
      <c r="M623" t="s">
        <v>27</v>
      </c>
      <c r="N623">
        <f>IF(Table1[[#This Row],[Touchscreen]]="No",0,1)</f>
        <v>0</v>
      </c>
      <c r="O623" t="s">
        <v>27</v>
      </c>
      <c r="P623" t="s">
        <v>27</v>
      </c>
      <c r="Q623" t="s">
        <v>29</v>
      </c>
      <c r="R623">
        <v>2.2999999999999998</v>
      </c>
      <c r="S623" t="s">
        <v>204</v>
      </c>
      <c r="T623">
        <v>256</v>
      </c>
      <c r="U623">
        <v>0</v>
      </c>
      <c r="V623" t="s">
        <v>31</v>
      </c>
      <c r="W623" t="s">
        <v>27</v>
      </c>
      <c r="X623" t="s">
        <v>29</v>
      </c>
      <c r="Y623" t="s">
        <v>61</v>
      </c>
    </row>
    <row r="624" spans="1:25" x14ac:dyDescent="0.35">
      <c r="A624" t="str">
        <f>_xlfn.IFNA(VLOOKUP(laptop_lookup!A623,laptop_lookup!A:B,2,FALSE), "Not Found")</f>
        <v>Not Found</v>
      </c>
      <c r="B624" t="s">
        <v>89</v>
      </c>
      <c r="C624" t="s">
        <v>37</v>
      </c>
      <c r="D624" s="3">
        <v>15.6</v>
      </c>
      <c r="E624">
        <v>4</v>
      </c>
      <c r="F624" t="s">
        <v>47</v>
      </c>
      <c r="G624">
        <v>2.2000000000000002</v>
      </c>
      <c r="H624">
        <v>776</v>
      </c>
      <c r="I624" t="s">
        <v>39</v>
      </c>
      <c r="J624">
        <v>1920</v>
      </c>
      <c r="K624">
        <v>1080</v>
      </c>
      <c r="L624">
        <f>Table1[[#This Row],[ScreenW]]*Table1[[#This Row],[ScreenH]]</f>
        <v>2073600</v>
      </c>
      <c r="M624" t="s">
        <v>27</v>
      </c>
      <c r="N624">
        <f>IF(Table1[[#This Row],[Touchscreen]]="No",0,1)</f>
        <v>0</v>
      </c>
      <c r="O624" t="s">
        <v>27</v>
      </c>
      <c r="P624" t="s">
        <v>27</v>
      </c>
      <c r="Q624" t="s">
        <v>29</v>
      </c>
      <c r="R624">
        <v>1.6</v>
      </c>
      <c r="S624" t="s">
        <v>58</v>
      </c>
      <c r="T624">
        <v>1024</v>
      </c>
      <c r="U624">
        <v>0</v>
      </c>
      <c r="V624" t="s">
        <v>49</v>
      </c>
      <c r="W624" t="s">
        <v>27</v>
      </c>
      <c r="X624" t="s">
        <v>43</v>
      </c>
      <c r="Y624" t="s">
        <v>90</v>
      </c>
    </row>
    <row r="625" spans="1:25" x14ac:dyDescent="0.35">
      <c r="A625" t="str">
        <f>_xlfn.IFNA(VLOOKUP(laptop_lookup!A624,laptop_lookup!A:B,2,FALSE), "Not Found")</f>
        <v>Not Found</v>
      </c>
      <c r="B625" t="s">
        <v>526</v>
      </c>
      <c r="C625" t="s">
        <v>37</v>
      </c>
      <c r="D625" s="3">
        <v>15.6</v>
      </c>
      <c r="E625">
        <v>8</v>
      </c>
      <c r="F625" t="s">
        <v>47</v>
      </c>
      <c r="G625">
        <v>2.2000000000000002</v>
      </c>
      <c r="H625">
        <v>799</v>
      </c>
      <c r="I625" t="s">
        <v>26</v>
      </c>
      <c r="J625">
        <v>1366</v>
      </c>
      <c r="K625">
        <v>768</v>
      </c>
      <c r="L625">
        <f>Table1[[#This Row],[ScreenW]]*Table1[[#This Row],[ScreenH]]</f>
        <v>1049088</v>
      </c>
      <c r="M625" t="s">
        <v>27</v>
      </c>
      <c r="N625">
        <f>IF(Table1[[#This Row],[Touchscreen]]="No",0,1)</f>
        <v>0</v>
      </c>
      <c r="O625" t="s">
        <v>27</v>
      </c>
      <c r="P625" t="s">
        <v>27</v>
      </c>
      <c r="Q625" t="s">
        <v>29</v>
      </c>
      <c r="R625">
        <v>2.5</v>
      </c>
      <c r="S625" t="s">
        <v>40</v>
      </c>
      <c r="T625">
        <v>256</v>
      </c>
      <c r="U625">
        <v>0</v>
      </c>
      <c r="V625" t="s">
        <v>31</v>
      </c>
      <c r="W625" t="s">
        <v>27</v>
      </c>
      <c r="X625" t="s">
        <v>29</v>
      </c>
      <c r="Y625" t="s">
        <v>41</v>
      </c>
    </row>
    <row r="626" spans="1:25" x14ac:dyDescent="0.35">
      <c r="A626" t="str">
        <f>_xlfn.IFNA(VLOOKUP(laptop_lookup!A625,laptop_lookup!A:B,2,FALSE), "Not Found")</f>
        <v>Not Found</v>
      </c>
      <c r="B626" t="s">
        <v>511</v>
      </c>
      <c r="C626" t="s">
        <v>37</v>
      </c>
      <c r="D626" s="3">
        <v>15.6</v>
      </c>
      <c r="E626">
        <v>4</v>
      </c>
      <c r="F626" t="s">
        <v>465</v>
      </c>
      <c r="G626">
        <v>1.88</v>
      </c>
      <c r="H626">
        <v>932</v>
      </c>
      <c r="I626" t="s">
        <v>26</v>
      </c>
      <c r="J626">
        <v>1366</v>
      </c>
      <c r="K626">
        <v>768</v>
      </c>
      <c r="L626">
        <f>Table1[[#This Row],[ScreenW]]*Table1[[#This Row],[ScreenH]]</f>
        <v>1049088</v>
      </c>
      <c r="M626" t="s">
        <v>27</v>
      </c>
      <c r="N626">
        <f>IF(Table1[[#This Row],[Touchscreen]]="No",0,1)</f>
        <v>0</v>
      </c>
      <c r="O626" t="s">
        <v>27</v>
      </c>
      <c r="P626" t="s">
        <v>27</v>
      </c>
      <c r="Q626" t="s">
        <v>29</v>
      </c>
      <c r="R626">
        <v>2.2999999999999998</v>
      </c>
      <c r="S626" t="s">
        <v>204</v>
      </c>
      <c r="T626">
        <v>500</v>
      </c>
      <c r="U626">
        <v>0</v>
      </c>
      <c r="V626" t="s">
        <v>49</v>
      </c>
      <c r="W626" t="s">
        <v>27</v>
      </c>
      <c r="X626" t="s">
        <v>29</v>
      </c>
      <c r="Y626" t="s">
        <v>61</v>
      </c>
    </row>
    <row r="627" spans="1:25" x14ac:dyDescent="0.35">
      <c r="A627" t="str">
        <f>_xlfn.IFNA(VLOOKUP(laptop_lookup!A626,laptop_lookup!A:B,2,FALSE), "Not Found")</f>
        <v>Not Found</v>
      </c>
      <c r="B627" t="s">
        <v>70</v>
      </c>
      <c r="C627" t="s">
        <v>37</v>
      </c>
      <c r="D627" s="3">
        <v>15.6</v>
      </c>
      <c r="E627">
        <v>8</v>
      </c>
      <c r="F627" t="s">
        <v>47</v>
      </c>
      <c r="G627">
        <v>2.2000000000000002</v>
      </c>
      <c r="H627">
        <v>899</v>
      </c>
      <c r="I627" t="s">
        <v>39</v>
      </c>
      <c r="J627">
        <v>1920</v>
      </c>
      <c r="K627">
        <v>1080</v>
      </c>
      <c r="L627">
        <f>Table1[[#This Row],[ScreenW]]*Table1[[#This Row],[ScreenH]]</f>
        <v>2073600</v>
      </c>
      <c r="M627" t="s">
        <v>27</v>
      </c>
      <c r="N627">
        <f>IF(Table1[[#This Row],[Touchscreen]]="No",0,1)</f>
        <v>0</v>
      </c>
      <c r="O627" t="s">
        <v>27</v>
      </c>
      <c r="P627" t="s">
        <v>27</v>
      </c>
      <c r="Q627" t="s">
        <v>29</v>
      </c>
      <c r="R627">
        <v>2.7</v>
      </c>
      <c r="S627" t="s">
        <v>68</v>
      </c>
      <c r="T627">
        <v>1024</v>
      </c>
      <c r="U627">
        <v>0</v>
      </c>
      <c r="V627" t="s">
        <v>49</v>
      </c>
      <c r="W627" t="s">
        <v>27</v>
      </c>
      <c r="X627" t="s">
        <v>55</v>
      </c>
      <c r="Y627" t="s">
        <v>126</v>
      </c>
    </row>
    <row r="628" spans="1:25" x14ac:dyDescent="0.35">
      <c r="A628" t="str">
        <f>_xlfn.IFNA(VLOOKUP(laptop_lookup!A627,laptop_lookup!A:B,2,FALSE), "Not Found")</f>
        <v>Not Found</v>
      </c>
      <c r="B628" t="s">
        <v>527</v>
      </c>
      <c r="C628" t="s">
        <v>37</v>
      </c>
      <c r="D628" s="3">
        <v>14</v>
      </c>
      <c r="E628">
        <v>2</v>
      </c>
      <c r="F628" t="s">
        <v>47</v>
      </c>
      <c r="G628">
        <v>1.4</v>
      </c>
      <c r="H628">
        <v>239</v>
      </c>
      <c r="I628" t="s">
        <v>39</v>
      </c>
      <c r="J628">
        <v>1920</v>
      </c>
      <c r="K628">
        <v>1080</v>
      </c>
      <c r="L628">
        <f>Table1[[#This Row],[ScreenW]]*Table1[[#This Row],[ScreenH]]</f>
        <v>2073600</v>
      </c>
      <c r="M628" t="s">
        <v>27</v>
      </c>
      <c r="N628">
        <f>IF(Table1[[#This Row],[Touchscreen]]="No",0,1)</f>
        <v>0</v>
      </c>
      <c r="O628" t="s">
        <v>27</v>
      </c>
      <c r="P628" t="s">
        <v>27</v>
      </c>
      <c r="Q628" t="s">
        <v>29</v>
      </c>
      <c r="R628">
        <v>1.44</v>
      </c>
      <c r="S628" t="s">
        <v>76</v>
      </c>
      <c r="T628">
        <v>32</v>
      </c>
      <c r="U628">
        <v>0</v>
      </c>
      <c r="V628" t="s">
        <v>34</v>
      </c>
      <c r="W628" t="s">
        <v>27</v>
      </c>
      <c r="X628" t="s">
        <v>29</v>
      </c>
      <c r="Y628" t="s">
        <v>97</v>
      </c>
    </row>
    <row r="629" spans="1:25" x14ac:dyDescent="0.35">
      <c r="A629" t="str">
        <f>_xlfn.IFNA(VLOOKUP(laptop_lookup!A628,laptop_lookup!A:B,2,FALSE), "Not Found")</f>
        <v>Not Found</v>
      </c>
      <c r="B629" t="s">
        <v>154</v>
      </c>
      <c r="C629" t="s">
        <v>37</v>
      </c>
      <c r="D629" s="3">
        <v>15.6</v>
      </c>
      <c r="E629">
        <v>4</v>
      </c>
      <c r="F629" t="s">
        <v>38</v>
      </c>
      <c r="G629">
        <v>2.2000000000000002</v>
      </c>
      <c r="H629">
        <v>468</v>
      </c>
      <c r="I629" t="s">
        <v>39</v>
      </c>
      <c r="J629">
        <v>1920</v>
      </c>
      <c r="K629">
        <v>1080</v>
      </c>
      <c r="L629">
        <f>Table1[[#This Row],[ScreenW]]*Table1[[#This Row],[ScreenH]]</f>
        <v>2073600</v>
      </c>
      <c r="M629" t="s">
        <v>27</v>
      </c>
      <c r="N629">
        <f>IF(Table1[[#This Row],[Touchscreen]]="No",0,1)</f>
        <v>0</v>
      </c>
      <c r="O629" t="s">
        <v>27</v>
      </c>
      <c r="P629" t="s">
        <v>27</v>
      </c>
      <c r="Q629" t="s">
        <v>29</v>
      </c>
      <c r="R629">
        <v>2.5</v>
      </c>
      <c r="S629" t="s">
        <v>40</v>
      </c>
      <c r="T629">
        <v>128</v>
      </c>
      <c r="U629">
        <v>0</v>
      </c>
      <c r="V629" t="s">
        <v>31</v>
      </c>
      <c r="W629" t="s">
        <v>27</v>
      </c>
      <c r="X629" t="s">
        <v>29</v>
      </c>
      <c r="Y629" t="s">
        <v>41</v>
      </c>
    </row>
    <row r="630" spans="1:25" x14ac:dyDescent="0.35">
      <c r="A630" t="str">
        <f>_xlfn.IFNA(VLOOKUP(laptop_lookup!A629,laptop_lookup!A:B,2,FALSE), "Not Found")</f>
        <v>Not Found</v>
      </c>
      <c r="B630" t="s">
        <v>528</v>
      </c>
      <c r="C630" t="s">
        <v>86</v>
      </c>
      <c r="D630" s="3">
        <v>13.3</v>
      </c>
      <c r="E630">
        <v>6</v>
      </c>
      <c r="F630" t="s">
        <v>47</v>
      </c>
      <c r="G630">
        <v>1.5</v>
      </c>
      <c r="H630">
        <v>639.01</v>
      </c>
      <c r="I630" t="s">
        <v>39</v>
      </c>
      <c r="J630">
        <v>1920</v>
      </c>
      <c r="K630">
        <v>1080</v>
      </c>
      <c r="L630">
        <f>Table1[[#This Row],[ScreenW]]*Table1[[#This Row],[ScreenH]]</f>
        <v>2073600</v>
      </c>
      <c r="M630" t="s">
        <v>28</v>
      </c>
      <c r="N630">
        <f>IF(Table1[[#This Row],[Touchscreen]]="No",0,1)</f>
        <v>1</v>
      </c>
      <c r="O630" t="s">
        <v>27</v>
      </c>
      <c r="P630" t="s">
        <v>27</v>
      </c>
      <c r="Q630" t="s">
        <v>29</v>
      </c>
      <c r="R630">
        <v>2.5</v>
      </c>
      <c r="S630" t="s">
        <v>40</v>
      </c>
      <c r="T630">
        <v>1024</v>
      </c>
      <c r="U630">
        <v>0</v>
      </c>
      <c r="V630" t="s">
        <v>49</v>
      </c>
      <c r="W630" t="s">
        <v>27</v>
      </c>
      <c r="X630" t="s">
        <v>29</v>
      </c>
      <c r="Y630" t="s">
        <v>41</v>
      </c>
    </row>
    <row r="631" spans="1:25" x14ac:dyDescent="0.35">
      <c r="A631" t="str">
        <f>_xlfn.IFNA(VLOOKUP(laptop_lookup!A630,laptop_lookup!A:B,2,FALSE), "Not Found")</f>
        <v>Not Found</v>
      </c>
      <c r="B631" t="s">
        <v>239</v>
      </c>
      <c r="C631" t="s">
        <v>37</v>
      </c>
      <c r="D631" s="3">
        <v>15.6</v>
      </c>
      <c r="E631">
        <v>8</v>
      </c>
      <c r="F631" t="s">
        <v>47</v>
      </c>
      <c r="G631">
        <v>2</v>
      </c>
      <c r="H631">
        <v>1820</v>
      </c>
      <c r="I631" t="s">
        <v>39</v>
      </c>
      <c r="J631">
        <v>1920</v>
      </c>
      <c r="K631">
        <v>1080</v>
      </c>
      <c r="L631">
        <f>Table1[[#This Row],[ScreenW]]*Table1[[#This Row],[ScreenH]]</f>
        <v>2073600</v>
      </c>
      <c r="M631" t="s">
        <v>27</v>
      </c>
      <c r="N631">
        <f>IF(Table1[[#This Row],[Touchscreen]]="No",0,1)</f>
        <v>0</v>
      </c>
      <c r="O631" t="s">
        <v>27</v>
      </c>
      <c r="P631" t="s">
        <v>27</v>
      </c>
      <c r="Q631" t="s">
        <v>29</v>
      </c>
      <c r="R631">
        <v>2.8</v>
      </c>
      <c r="S631" t="s">
        <v>113</v>
      </c>
      <c r="T631">
        <v>256</v>
      </c>
      <c r="U631">
        <v>0</v>
      </c>
      <c r="V631" t="s">
        <v>31</v>
      </c>
      <c r="W631" t="s">
        <v>27</v>
      </c>
      <c r="X631" t="s">
        <v>55</v>
      </c>
      <c r="Y631" t="s">
        <v>81</v>
      </c>
    </row>
    <row r="632" spans="1:25" x14ac:dyDescent="0.35">
      <c r="A632" t="str">
        <f>_xlfn.IFNA(VLOOKUP(laptop_lookup!A631,laptop_lookup!A:B,2,FALSE), "Not Found")</f>
        <v>Not Found</v>
      </c>
      <c r="B632" t="s">
        <v>529</v>
      </c>
      <c r="C632" t="s">
        <v>24</v>
      </c>
      <c r="D632" s="3">
        <v>14</v>
      </c>
      <c r="E632">
        <v>16</v>
      </c>
      <c r="F632" t="s">
        <v>47</v>
      </c>
      <c r="G632">
        <v>1.1000000000000001</v>
      </c>
      <c r="H632">
        <v>1900</v>
      </c>
      <c r="I632" t="s">
        <v>39</v>
      </c>
      <c r="J632">
        <v>1920</v>
      </c>
      <c r="K632">
        <v>1080</v>
      </c>
      <c r="L632">
        <f>Table1[[#This Row],[ScreenW]]*Table1[[#This Row],[ScreenH]]</f>
        <v>2073600</v>
      </c>
      <c r="M632" t="s">
        <v>27</v>
      </c>
      <c r="N632">
        <f>IF(Table1[[#This Row],[Touchscreen]]="No",0,1)</f>
        <v>0</v>
      </c>
      <c r="O632" t="s">
        <v>27</v>
      </c>
      <c r="P632" t="s">
        <v>27</v>
      </c>
      <c r="Q632" t="s">
        <v>29</v>
      </c>
      <c r="R632">
        <v>2.7</v>
      </c>
      <c r="S632" t="s">
        <v>68</v>
      </c>
      <c r="T632">
        <v>512</v>
      </c>
      <c r="U632">
        <v>0</v>
      </c>
      <c r="V632" t="s">
        <v>31</v>
      </c>
      <c r="W632" t="s">
        <v>27</v>
      </c>
      <c r="X632" t="s">
        <v>29</v>
      </c>
      <c r="Y632" t="s">
        <v>41</v>
      </c>
    </row>
    <row r="633" spans="1:25" x14ac:dyDescent="0.35">
      <c r="A633" t="str">
        <f>_xlfn.IFNA(VLOOKUP(laptop_lookup!A632,laptop_lookup!A:B,2,FALSE), "Not Found")</f>
        <v>Not Found</v>
      </c>
      <c r="B633" t="s">
        <v>214</v>
      </c>
      <c r="C633" t="s">
        <v>79</v>
      </c>
      <c r="D633" s="3">
        <v>15.6</v>
      </c>
      <c r="E633">
        <v>16</v>
      </c>
      <c r="F633" t="s">
        <v>47</v>
      </c>
      <c r="G633">
        <v>2.62</v>
      </c>
      <c r="H633">
        <v>1479</v>
      </c>
      <c r="I633" t="s">
        <v>39</v>
      </c>
      <c r="J633">
        <v>1920</v>
      </c>
      <c r="K633">
        <v>1080</v>
      </c>
      <c r="L633">
        <f>Table1[[#This Row],[ScreenW]]*Table1[[#This Row],[ScreenH]]</f>
        <v>2073600</v>
      </c>
      <c r="M633" t="s">
        <v>27</v>
      </c>
      <c r="N633">
        <f>IF(Table1[[#This Row],[Touchscreen]]="No",0,1)</f>
        <v>0</v>
      </c>
      <c r="O633" t="s">
        <v>27</v>
      </c>
      <c r="P633" t="s">
        <v>27</v>
      </c>
      <c r="Q633" t="s">
        <v>29</v>
      </c>
      <c r="R633">
        <v>2.8</v>
      </c>
      <c r="S633" t="s">
        <v>113</v>
      </c>
      <c r="T633">
        <v>256</v>
      </c>
      <c r="U633">
        <v>1024</v>
      </c>
      <c r="V633" t="s">
        <v>31</v>
      </c>
      <c r="W633" t="s">
        <v>49</v>
      </c>
      <c r="X633" t="s">
        <v>55</v>
      </c>
      <c r="Y633" t="s">
        <v>143</v>
      </c>
    </row>
    <row r="634" spans="1:25" x14ac:dyDescent="0.35">
      <c r="A634" t="str">
        <f>_xlfn.IFNA(VLOOKUP(laptop_lookup!A633,laptop_lookup!A:B,2,FALSE), "Not Found")</f>
        <v>Not Found</v>
      </c>
      <c r="B634" t="s">
        <v>530</v>
      </c>
      <c r="C634" t="s">
        <v>37</v>
      </c>
      <c r="D634" s="3">
        <v>15.6</v>
      </c>
      <c r="E634">
        <v>4</v>
      </c>
      <c r="F634" t="s">
        <v>47</v>
      </c>
      <c r="G634">
        <v>1.8</v>
      </c>
      <c r="H634">
        <v>829</v>
      </c>
      <c r="I634" t="s">
        <v>39</v>
      </c>
      <c r="J634">
        <v>1920</v>
      </c>
      <c r="K634">
        <v>1080</v>
      </c>
      <c r="L634">
        <f>Table1[[#This Row],[ScreenW]]*Table1[[#This Row],[ScreenH]]</f>
        <v>2073600</v>
      </c>
      <c r="M634" t="s">
        <v>27</v>
      </c>
      <c r="N634">
        <f>IF(Table1[[#This Row],[Touchscreen]]="No",0,1)</f>
        <v>0</v>
      </c>
      <c r="O634" t="s">
        <v>27</v>
      </c>
      <c r="P634" t="s">
        <v>27</v>
      </c>
      <c r="Q634" t="s">
        <v>29</v>
      </c>
      <c r="R634">
        <v>1.6</v>
      </c>
      <c r="S634" t="s">
        <v>58</v>
      </c>
      <c r="T634">
        <v>256</v>
      </c>
      <c r="U634">
        <v>0</v>
      </c>
      <c r="V634" t="s">
        <v>31</v>
      </c>
      <c r="W634" t="s">
        <v>27</v>
      </c>
      <c r="X634" t="s">
        <v>29</v>
      </c>
      <c r="Y634" t="s">
        <v>59</v>
      </c>
    </row>
    <row r="635" spans="1:25" x14ac:dyDescent="0.35">
      <c r="A635" t="str">
        <f>_xlfn.IFNA(VLOOKUP(laptop_lookup!A634,laptop_lookup!A:B,2,FALSE), "Not Found")</f>
        <v>Not Found</v>
      </c>
      <c r="B635" t="s">
        <v>531</v>
      </c>
      <c r="C635" t="s">
        <v>37</v>
      </c>
      <c r="D635" s="3">
        <v>15.6</v>
      </c>
      <c r="E635">
        <v>4</v>
      </c>
      <c r="F635" t="s">
        <v>47</v>
      </c>
      <c r="G635">
        <v>2.2000000000000002</v>
      </c>
      <c r="H635">
        <v>579</v>
      </c>
      <c r="I635" t="s">
        <v>39</v>
      </c>
      <c r="J635">
        <v>1920</v>
      </c>
      <c r="K635">
        <v>1080</v>
      </c>
      <c r="L635">
        <f>Table1[[#This Row],[ScreenW]]*Table1[[#This Row],[ScreenH]]</f>
        <v>2073600</v>
      </c>
      <c r="M635" t="s">
        <v>27</v>
      </c>
      <c r="N635">
        <f>IF(Table1[[#This Row],[Touchscreen]]="No",0,1)</f>
        <v>0</v>
      </c>
      <c r="O635" t="s">
        <v>27</v>
      </c>
      <c r="P635" t="s">
        <v>27</v>
      </c>
      <c r="Q635" t="s">
        <v>29</v>
      </c>
      <c r="R635">
        <v>2</v>
      </c>
      <c r="S635" t="s">
        <v>60</v>
      </c>
      <c r="T635">
        <v>1024</v>
      </c>
      <c r="U635">
        <v>0</v>
      </c>
      <c r="V635" t="s">
        <v>49</v>
      </c>
      <c r="W635" t="s">
        <v>27</v>
      </c>
      <c r="X635" t="s">
        <v>55</v>
      </c>
      <c r="Y635" t="s">
        <v>265</v>
      </c>
    </row>
    <row r="636" spans="1:25" x14ac:dyDescent="0.35">
      <c r="A636" t="str">
        <f>_xlfn.IFNA(VLOOKUP(laptop_lookup!A635,laptop_lookup!A:B,2,FALSE), "Not Found")</f>
        <v>Not Found</v>
      </c>
      <c r="B636" t="s">
        <v>532</v>
      </c>
      <c r="C636" t="s">
        <v>37</v>
      </c>
      <c r="D636" s="3">
        <v>15.6</v>
      </c>
      <c r="E636">
        <v>8</v>
      </c>
      <c r="F636" t="s">
        <v>47</v>
      </c>
      <c r="G636">
        <v>2</v>
      </c>
      <c r="H636">
        <v>399</v>
      </c>
      <c r="I636" t="s">
        <v>26</v>
      </c>
      <c r="J636">
        <v>1366</v>
      </c>
      <c r="K636">
        <v>768</v>
      </c>
      <c r="L636">
        <f>Table1[[#This Row],[ScreenW]]*Table1[[#This Row],[ScreenH]]</f>
        <v>1049088</v>
      </c>
      <c r="M636" t="s">
        <v>27</v>
      </c>
      <c r="N636">
        <f>IF(Table1[[#This Row],[Touchscreen]]="No",0,1)</f>
        <v>0</v>
      </c>
      <c r="O636" t="s">
        <v>27</v>
      </c>
      <c r="P636" t="s">
        <v>27</v>
      </c>
      <c r="Q636" t="s">
        <v>29</v>
      </c>
      <c r="R636">
        <v>1.1000000000000001</v>
      </c>
      <c r="S636" t="s">
        <v>104</v>
      </c>
      <c r="T636">
        <v>1024</v>
      </c>
      <c r="U636">
        <v>0</v>
      </c>
      <c r="V636" t="s">
        <v>49</v>
      </c>
      <c r="W636" t="s">
        <v>27</v>
      </c>
      <c r="X636" t="s">
        <v>29</v>
      </c>
      <c r="Y636" t="s">
        <v>105</v>
      </c>
    </row>
    <row r="637" spans="1:25" x14ac:dyDescent="0.35">
      <c r="A637" t="str">
        <f>_xlfn.IFNA(VLOOKUP(laptop_lookup!A636,laptop_lookup!A:B,2,FALSE), "Not Found")</f>
        <v>Not Found</v>
      </c>
      <c r="B637" t="s">
        <v>279</v>
      </c>
      <c r="C637" t="s">
        <v>37</v>
      </c>
      <c r="D637" s="3">
        <v>15.6</v>
      </c>
      <c r="E637">
        <v>8</v>
      </c>
      <c r="F637" t="s">
        <v>47</v>
      </c>
      <c r="G637">
        <v>1.99</v>
      </c>
      <c r="H637">
        <v>906.62</v>
      </c>
      <c r="I637" t="s">
        <v>39</v>
      </c>
      <c r="J637">
        <v>1920</v>
      </c>
      <c r="K637">
        <v>1080</v>
      </c>
      <c r="L637">
        <f>Table1[[#This Row],[ScreenW]]*Table1[[#This Row],[ScreenH]]</f>
        <v>2073600</v>
      </c>
      <c r="M637" t="s">
        <v>27</v>
      </c>
      <c r="N637">
        <f>IF(Table1[[#This Row],[Touchscreen]]="No",0,1)</f>
        <v>0</v>
      </c>
      <c r="O637" t="s">
        <v>27</v>
      </c>
      <c r="P637" t="s">
        <v>27</v>
      </c>
      <c r="Q637" t="s">
        <v>29</v>
      </c>
      <c r="R637">
        <v>2.5</v>
      </c>
      <c r="S637" t="s">
        <v>80</v>
      </c>
      <c r="T637">
        <v>1024</v>
      </c>
      <c r="U637">
        <v>0</v>
      </c>
      <c r="V637" t="s">
        <v>49</v>
      </c>
      <c r="W637" t="s">
        <v>27</v>
      </c>
      <c r="X637" t="s">
        <v>55</v>
      </c>
      <c r="Y637" t="s">
        <v>81</v>
      </c>
    </row>
    <row r="638" spans="1:25" x14ac:dyDescent="0.35">
      <c r="A638" t="str">
        <f>_xlfn.IFNA(VLOOKUP(laptop_lookup!A637,laptop_lookup!A:B,2,FALSE), "Not Found")</f>
        <v>Not Found</v>
      </c>
      <c r="B638" t="s">
        <v>73</v>
      </c>
      <c r="C638" t="s">
        <v>24</v>
      </c>
      <c r="D638" s="3">
        <v>13.3</v>
      </c>
      <c r="E638">
        <v>8</v>
      </c>
      <c r="F638" t="s">
        <v>47</v>
      </c>
      <c r="G638">
        <v>1.23</v>
      </c>
      <c r="H638">
        <v>1869</v>
      </c>
      <c r="I638" t="s">
        <v>102</v>
      </c>
      <c r="J638">
        <v>3200</v>
      </c>
      <c r="K638">
        <v>1800</v>
      </c>
      <c r="L638">
        <f>Table1[[#This Row],[ScreenW]]*Table1[[#This Row],[ScreenH]]</f>
        <v>5760000</v>
      </c>
      <c r="M638" t="s">
        <v>28</v>
      </c>
      <c r="N638">
        <f>IF(Table1[[#This Row],[Touchscreen]]="No",0,1)</f>
        <v>1</v>
      </c>
      <c r="O638" t="s">
        <v>27</v>
      </c>
      <c r="P638" t="s">
        <v>27</v>
      </c>
      <c r="Q638" t="s">
        <v>29</v>
      </c>
      <c r="R638">
        <v>1.6</v>
      </c>
      <c r="S638" t="s">
        <v>58</v>
      </c>
      <c r="T638">
        <v>256</v>
      </c>
      <c r="U638">
        <v>0</v>
      </c>
      <c r="V638" t="s">
        <v>31</v>
      </c>
      <c r="W638" t="s">
        <v>27</v>
      </c>
      <c r="X638" t="s">
        <v>29</v>
      </c>
      <c r="Y638" t="s">
        <v>59</v>
      </c>
    </row>
    <row r="639" spans="1:25" x14ac:dyDescent="0.35">
      <c r="A639" t="str">
        <f>_xlfn.IFNA(VLOOKUP(laptop_lookup!A638,laptop_lookup!A:B,2,FALSE), "Not Found")</f>
        <v>Not Found</v>
      </c>
      <c r="B639" t="s">
        <v>533</v>
      </c>
      <c r="C639" t="s">
        <v>37</v>
      </c>
      <c r="D639" s="3">
        <v>14</v>
      </c>
      <c r="E639">
        <v>2</v>
      </c>
      <c r="F639" t="s">
        <v>47</v>
      </c>
      <c r="G639">
        <v>1.42</v>
      </c>
      <c r="H639">
        <v>249</v>
      </c>
      <c r="I639" t="s">
        <v>26</v>
      </c>
      <c r="J639">
        <v>1366</v>
      </c>
      <c r="K639">
        <v>768</v>
      </c>
      <c r="L639">
        <f>Table1[[#This Row],[ScreenW]]*Table1[[#This Row],[ScreenH]]</f>
        <v>1049088</v>
      </c>
      <c r="M639" t="s">
        <v>27</v>
      </c>
      <c r="N639">
        <f>IF(Table1[[#This Row],[Touchscreen]]="No",0,1)</f>
        <v>0</v>
      </c>
      <c r="O639" t="s">
        <v>27</v>
      </c>
      <c r="P639" t="s">
        <v>27</v>
      </c>
      <c r="Q639" t="s">
        <v>29</v>
      </c>
      <c r="R639">
        <v>1.6</v>
      </c>
      <c r="S639" t="s">
        <v>145</v>
      </c>
      <c r="T639">
        <v>32</v>
      </c>
      <c r="U639">
        <v>0</v>
      </c>
      <c r="V639" t="s">
        <v>34</v>
      </c>
      <c r="W639" t="s">
        <v>27</v>
      </c>
      <c r="X639" t="s">
        <v>29</v>
      </c>
      <c r="Y639" t="s">
        <v>77</v>
      </c>
    </row>
    <row r="640" spans="1:25" x14ac:dyDescent="0.35">
      <c r="A640" t="str">
        <f>_xlfn.IFNA(VLOOKUP(laptop_lookup!A639,laptop_lookup!A:B,2,FALSE), "Not Found")</f>
        <v>Not Found</v>
      </c>
      <c r="B640" t="s">
        <v>242</v>
      </c>
      <c r="C640" t="s">
        <v>86</v>
      </c>
      <c r="D640" s="3">
        <v>13.3</v>
      </c>
      <c r="E640">
        <v>8</v>
      </c>
      <c r="F640" t="s">
        <v>47</v>
      </c>
      <c r="G640">
        <v>1.37</v>
      </c>
      <c r="H640">
        <v>1757.42</v>
      </c>
      <c r="I640" t="s">
        <v>39</v>
      </c>
      <c r="J640">
        <v>1920</v>
      </c>
      <c r="K640">
        <v>1080</v>
      </c>
      <c r="L640">
        <f>Table1[[#This Row],[ScreenW]]*Table1[[#This Row],[ScreenH]]</f>
        <v>2073600</v>
      </c>
      <c r="M640" t="s">
        <v>28</v>
      </c>
      <c r="N640">
        <f>IF(Table1[[#This Row],[Touchscreen]]="No",0,1)</f>
        <v>1</v>
      </c>
      <c r="O640" t="s">
        <v>28</v>
      </c>
      <c r="P640" t="s">
        <v>27</v>
      </c>
      <c r="Q640" t="s">
        <v>29</v>
      </c>
      <c r="R640">
        <v>2.7</v>
      </c>
      <c r="S640" t="s">
        <v>68</v>
      </c>
      <c r="T640">
        <v>256</v>
      </c>
      <c r="U640">
        <v>0</v>
      </c>
      <c r="V640" t="s">
        <v>31</v>
      </c>
      <c r="W640" t="s">
        <v>27</v>
      </c>
      <c r="X640" t="s">
        <v>29</v>
      </c>
      <c r="Y640" t="s">
        <v>41</v>
      </c>
    </row>
    <row r="641" spans="1:25" x14ac:dyDescent="0.35">
      <c r="A641" t="str">
        <f>_xlfn.IFNA(VLOOKUP(laptop_lookup!A640,laptop_lookup!A:B,2,FALSE), "Not Found")</f>
        <v>Not Found</v>
      </c>
      <c r="B641" t="s">
        <v>239</v>
      </c>
      <c r="C641" t="s">
        <v>37</v>
      </c>
      <c r="D641" s="3">
        <v>15.6</v>
      </c>
      <c r="E641">
        <v>16</v>
      </c>
      <c r="F641" t="s">
        <v>47</v>
      </c>
      <c r="G641">
        <v>2.06</v>
      </c>
      <c r="H641">
        <v>2399</v>
      </c>
      <c r="I641" t="s">
        <v>207</v>
      </c>
      <c r="J641">
        <v>3840</v>
      </c>
      <c r="K641">
        <v>2160</v>
      </c>
      <c r="L641">
        <f>Table1[[#This Row],[ScreenW]]*Table1[[#This Row],[ScreenH]]</f>
        <v>8294400</v>
      </c>
      <c r="M641" t="s">
        <v>28</v>
      </c>
      <c r="N641">
        <f>IF(Table1[[#This Row],[Touchscreen]]="No",0,1)</f>
        <v>1</v>
      </c>
      <c r="O641" t="s">
        <v>27</v>
      </c>
      <c r="P641" t="s">
        <v>27</v>
      </c>
      <c r="Q641" t="s">
        <v>29</v>
      </c>
      <c r="R641">
        <v>2.8</v>
      </c>
      <c r="S641" t="s">
        <v>113</v>
      </c>
      <c r="T641">
        <v>1024</v>
      </c>
      <c r="U641">
        <v>0</v>
      </c>
      <c r="V641" t="s">
        <v>31</v>
      </c>
      <c r="W641" t="s">
        <v>27</v>
      </c>
      <c r="X641" t="s">
        <v>55</v>
      </c>
      <c r="Y641" t="s">
        <v>81</v>
      </c>
    </row>
    <row r="642" spans="1:25" x14ac:dyDescent="0.35">
      <c r="A642" t="str">
        <f>_xlfn.IFNA(VLOOKUP(laptop_lookup!A641,laptop_lookup!A:B,2,FALSE), "Not Found")</f>
        <v>Not Found</v>
      </c>
      <c r="B642" t="s">
        <v>78</v>
      </c>
      <c r="C642" t="s">
        <v>79</v>
      </c>
      <c r="D642" s="3">
        <v>15.6</v>
      </c>
      <c r="E642">
        <v>8</v>
      </c>
      <c r="F642" t="s">
        <v>47</v>
      </c>
      <c r="G642">
        <v>2.5</v>
      </c>
      <c r="H642">
        <v>1109</v>
      </c>
      <c r="I642" t="s">
        <v>39</v>
      </c>
      <c r="J642">
        <v>1920</v>
      </c>
      <c r="K642">
        <v>1080</v>
      </c>
      <c r="L642">
        <f>Table1[[#This Row],[ScreenW]]*Table1[[#This Row],[ScreenH]]</f>
        <v>2073600</v>
      </c>
      <c r="M642" t="s">
        <v>27</v>
      </c>
      <c r="N642">
        <f>IF(Table1[[#This Row],[Touchscreen]]="No",0,1)</f>
        <v>0</v>
      </c>
      <c r="O642" t="s">
        <v>28</v>
      </c>
      <c r="P642" t="s">
        <v>27</v>
      </c>
      <c r="Q642" t="s">
        <v>29</v>
      </c>
      <c r="R642">
        <v>2.8</v>
      </c>
      <c r="S642" t="s">
        <v>113</v>
      </c>
      <c r="T642">
        <v>128</v>
      </c>
      <c r="U642">
        <v>1024</v>
      </c>
      <c r="V642" t="s">
        <v>31</v>
      </c>
      <c r="W642" t="s">
        <v>49</v>
      </c>
      <c r="X642" t="s">
        <v>55</v>
      </c>
      <c r="Y642" t="s">
        <v>202</v>
      </c>
    </row>
    <row r="643" spans="1:25" x14ac:dyDescent="0.35">
      <c r="A643" t="str">
        <f>_xlfn.IFNA(VLOOKUP(laptop_lookup!A642,laptop_lookup!A:B,2,FALSE), "Not Found")</f>
        <v>Not Found</v>
      </c>
      <c r="B643" t="s">
        <v>534</v>
      </c>
      <c r="C643" t="s">
        <v>37</v>
      </c>
      <c r="D643" s="3">
        <v>17</v>
      </c>
      <c r="E643">
        <v>8</v>
      </c>
      <c r="F643" t="s">
        <v>47</v>
      </c>
      <c r="G643">
        <v>2.6</v>
      </c>
      <c r="H643">
        <v>520.9</v>
      </c>
      <c r="I643" t="s">
        <v>26</v>
      </c>
      <c r="J643">
        <v>1600</v>
      </c>
      <c r="K643">
        <v>900</v>
      </c>
      <c r="L643">
        <f>Table1[[#This Row],[ScreenW]]*Table1[[#This Row],[ScreenH]]</f>
        <v>1440000</v>
      </c>
      <c r="M643" t="s">
        <v>27</v>
      </c>
      <c r="N643">
        <f>IF(Table1[[#This Row],[Touchscreen]]="No",0,1)</f>
        <v>0</v>
      </c>
      <c r="O643" t="s">
        <v>27</v>
      </c>
      <c r="P643" t="s">
        <v>27</v>
      </c>
      <c r="Q643" t="s">
        <v>43</v>
      </c>
      <c r="R643">
        <v>3</v>
      </c>
      <c r="S643" t="s">
        <v>48</v>
      </c>
      <c r="T643">
        <v>1024</v>
      </c>
      <c r="U643">
        <v>0</v>
      </c>
      <c r="V643" t="s">
        <v>49</v>
      </c>
      <c r="W643" t="s">
        <v>27</v>
      </c>
      <c r="X643" t="s">
        <v>43</v>
      </c>
      <c r="Y643" t="s">
        <v>50</v>
      </c>
    </row>
    <row r="644" spans="1:25" x14ac:dyDescent="0.35">
      <c r="A644" t="str">
        <f>_xlfn.IFNA(VLOOKUP(laptop_lookup!A643,laptop_lookup!A:B,2,FALSE), "Not Found")</f>
        <v>Not Found</v>
      </c>
      <c r="B644" t="s">
        <v>296</v>
      </c>
      <c r="C644" t="s">
        <v>24</v>
      </c>
      <c r="D644" s="3">
        <v>14</v>
      </c>
      <c r="E644">
        <v>16</v>
      </c>
      <c r="F644" t="s">
        <v>47</v>
      </c>
      <c r="G644">
        <v>1.1399999999999999</v>
      </c>
      <c r="H644">
        <v>2450</v>
      </c>
      <c r="I644" t="s">
        <v>39</v>
      </c>
      <c r="J644">
        <v>1920</v>
      </c>
      <c r="K644">
        <v>1080</v>
      </c>
      <c r="L644">
        <f>Table1[[#This Row],[ScreenW]]*Table1[[#This Row],[ScreenH]]</f>
        <v>2073600</v>
      </c>
      <c r="M644" t="s">
        <v>27</v>
      </c>
      <c r="N644">
        <f>IF(Table1[[#This Row],[Touchscreen]]="No",0,1)</f>
        <v>0</v>
      </c>
      <c r="O644" t="s">
        <v>28</v>
      </c>
      <c r="P644" t="s">
        <v>27</v>
      </c>
      <c r="Q644" t="s">
        <v>29</v>
      </c>
      <c r="R644">
        <v>2.7</v>
      </c>
      <c r="S644" t="s">
        <v>68</v>
      </c>
      <c r="T644">
        <v>512</v>
      </c>
      <c r="U644">
        <v>0</v>
      </c>
      <c r="V644" t="s">
        <v>31</v>
      </c>
      <c r="W644" t="s">
        <v>27</v>
      </c>
      <c r="X644" t="s">
        <v>29</v>
      </c>
      <c r="Y644" t="s">
        <v>41</v>
      </c>
    </row>
    <row r="645" spans="1:25" x14ac:dyDescent="0.35">
      <c r="A645" t="str">
        <f>_xlfn.IFNA(VLOOKUP(laptop_lookup!A644,laptop_lookup!A:B,2,FALSE), "Not Found")</f>
        <v>Not Found</v>
      </c>
      <c r="B645" t="s">
        <v>535</v>
      </c>
      <c r="C645" t="s">
        <v>79</v>
      </c>
      <c r="D645" s="3">
        <v>15.6</v>
      </c>
      <c r="E645">
        <v>8</v>
      </c>
      <c r="F645" t="s">
        <v>38</v>
      </c>
      <c r="G645">
        <v>2.5</v>
      </c>
      <c r="H645">
        <v>1169</v>
      </c>
      <c r="I645" t="s">
        <v>39</v>
      </c>
      <c r="J645">
        <v>1920</v>
      </c>
      <c r="K645">
        <v>1080</v>
      </c>
      <c r="L645">
        <f>Table1[[#This Row],[ScreenW]]*Table1[[#This Row],[ScreenH]]</f>
        <v>2073600</v>
      </c>
      <c r="M645" t="s">
        <v>27</v>
      </c>
      <c r="N645">
        <f>IF(Table1[[#This Row],[Touchscreen]]="No",0,1)</f>
        <v>0</v>
      </c>
      <c r="O645" t="s">
        <v>28</v>
      </c>
      <c r="P645" t="s">
        <v>27</v>
      </c>
      <c r="Q645" t="s">
        <v>29</v>
      </c>
      <c r="R645">
        <v>2.8</v>
      </c>
      <c r="S645" t="s">
        <v>113</v>
      </c>
      <c r="T645">
        <v>1024</v>
      </c>
      <c r="U645">
        <v>0</v>
      </c>
      <c r="V645" t="s">
        <v>49</v>
      </c>
      <c r="W645" t="s">
        <v>27</v>
      </c>
      <c r="X645" t="s">
        <v>55</v>
      </c>
      <c r="Y645" t="s">
        <v>143</v>
      </c>
    </row>
    <row r="646" spans="1:25" x14ac:dyDescent="0.35">
      <c r="A646" t="str">
        <f>_xlfn.IFNA(VLOOKUP(laptop_lookup!A645,laptop_lookup!A:B,2,FALSE), "Not Found")</f>
        <v>Not Found</v>
      </c>
      <c r="B646" t="s">
        <v>536</v>
      </c>
      <c r="C646" t="s">
        <v>37</v>
      </c>
      <c r="D646" s="3">
        <v>15.6</v>
      </c>
      <c r="E646">
        <v>4</v>
      </c>
      <c r="F646" t="s">
        <v>47</v>
      </c>
      <c r="G646">
        <v>2.4</v>
      </c>
      <c r="H646">
        <v>450</v>
      </c>
      <c r="I646" t="s">
        <v>26</v>
      </c>
      <c r="J646">
        <v>1366</v>
      </c>
      <c r="K646">
        <v>768</v>
      </c>
      <c r="L646">
        <f>Table1[[#This Row],[ScreenW]]*Table1[[#This Row],[ScreenH]]</f>
        <v>1049088</v>
      </c>
      <c r="M646" t="s">
        <v>27</v>
      </c>
      <c r="N646">
        <f>IF(Table1[[#This Row],[Touchscreen]]="No",0,1)</f>
        <v>0</v>
      </c>
      <c r="O646" t="s">
        <v>27</v>
      </c>
      <c r="P646" t="s">
        <v>27</v>
      </c>
      <c r="Q646" t="s">
        <v>29</v>
      </c>
      <c r="R646">
        <v>2</v>
      </c>
      <c r="S646" t="s">
        <v>60</v>
      </c>
      <c r="T646">
        <v>500</v>
      </c>
      <c r="U646">
        <v>0</v>
      </c>
      <c r="V646" t="s">
        <v>49</v>
      </c>
      <c r="W646" t="s">
        <v>27</v>
      </c>
      <c r="X646" t="s">
        <v>29</v>
      </c>
      <c r="Y646" t="s">
        <v>61</v>
      </c>
    </row>
    <row r="647" spans="1:25" x14ac:dyDescent="0.35">
      <c r="A647" t="str">
        <f>_xlfn.IFNA(VLOOKUP(laptop_lookup!A646,laptop_lookup!A:B,2,FALSE), "Not Found")</f>
        <v>Not Found</v>
      </c>
      <c r="B647" t="s">
        <v>533</v>
      </c>
      <c r="C647" t="s">
        <v>37</v>
      </c>
      <c r="D647" s="3">
        <v>14</v>
      </c>
      <c r="E647">
        <v>4</v>
      </c>
      <c r="F647" t="s">
        <v>47</v>
      </c>
      <c r="G647">
        <v>1.43</v>
      </c>
      <c r="H647">
        <v>274</v>
      </c>
      <c r="I647" t="s">
        <v>26</v>
      </c>
      <c r="J647">
        <v>1366</v>
      </c>
      <c r="K647">
        <v>768</v>
      </c>
      <c r="L647">
        <f>Table1[[#This Row],[ScreenW]]*Table1[[#This Row],[ScreenH]]</f>
        <v>1049088</v>
      </c>
      <c r="M647" t="s">
        <v>27</v>
      </c>
      <c r="N647">
        <f>IF(Table1[[#This Row],[Touchscreen]]="No",0,1)</f>
        <v>0</v>
      </c>
      <c r="O647" t="s">
        <v>27</v>
      </c>
      <c r="P647" t="s">
        <v>27</v>
      </c>
      <c r="Q647" t="s">
        <v>29</v>
      </c>
      <c r="R647">
        <v>1.6</v>
      </c>
      <c r="S647" t="s">
        <v>145</v>
      </c>
      <c r="T647">
        <v>32</v>
      </c>
      <c r="U647">
        <v>0</v>
      </c>
      <c r="V647" t="s">
        <v>34</v>
      </c>
      <c r="W647" t="s">
        <v>27</v>
      </c>
      <c r="X647" t="s">
        <v>29</v>
      </c>
      <c r="Y647" t="s">
        <v>97</v>
      </c>
    </row>
    <row r="648" spans="1:25" x14ac:dyDescent="0.35">
      <c r="A648" t="str">
        <f>_xlfn.IFNA(VLOOKUP(laptop_lookup!A647,laptop_lookup!A:B,2,FALSE), "Not Found")</f>
        <v>Not Found</v>
      </c>
      <c r="B648" t="s">
        <v>57</v>
      </c>
      <c r="C648" t="s">
        <v>24</v>
      </c>
      <c r="D648" s="3">
        <v>14</v>
      </c>
      <c r="E648">
        <v>8</v>
      </c>
      <c r="F648" t="s">
        <v>47</v>
      </c>
      <c r="G648">
        <v>1.8</v>
      </c>
      <c r="H648">
        <v>919</v>
      </c>
      <c r="I648" t="s">
        <v>39</v>
      </c>
      <c r="J648">
        <v>1920</v>
      </c>
      <c r="K648">
        <v>1080</v>
      </c>
      <c r="L648">
        <f>Table1[[#This Row],[ScreenW]]*Table1[[#This Row],[ScreenH]]</f>
        <v>2073600</v>
      </c>
      <c r="M648" t="s">
        <v>27</v>
      </c>
      <c r="N648">
        <f>IF(Table1[[#This Row],[Touchscreen]]="No",0,1)</f>
        <v>0</v>
      </c>
      <c r="O648" t="s">
        <v>28</v>
      </c>
      <c r="P648" t="s">
        <v>27</v>
      </c>
      <c r="Q648" t="s">
        <v>29</v>
      </c>
      <c r="R648">
        <v>2.5</v>
      </c>
      <c r="S648" t="s">
        <v>40</v>
      </c>
      <c r="T648">
        <v>256</v>
      </c>
      <c r="U648">
        <v>0</v>
      </c>
      <c r="V648" t="s">
        <v>31</v>
      </c>
      <c r="W648" t="s">
        <v>27</v>
      </c>
      <c r="X648" t="s">
        <v>29</v>
      </c>
      <c r="Y648" t="s">
        <v>537</v>
      </c>
    </row>
    <row r="649" spans="1:25" x14ac:dyDescent="0.35">
      <c r="A649" t="str">
        <f>_xlfn.IFNA(VLOOKUP(laptop_lookup!A648,laptop_lookup!A:B,2,FALSE), "Not Found")</f>
        <v>Not Found</v>
      </c>
      <c r="B649" t="s">
        <v>245</v>
      </c>
      <c r="C649" t="s">
        <v>79</v>
      </c>
      <c r="D649" s="3">
        <v>14</v>
      </c>
      <c r="E649">
        <v>16</v>
      </c>
      <c r="F649" t="s">
        <v>47</v>
      </c>
      <c r="G649">
        <v>1.95</v>
      </c>
      <c r="H649">
        <v>2599</v>
      </c>
      <c r="I649" t="s">
        <v>39</v>
      </c>
      <c r="J649">
        <v>1920</v>
      </c>
      <c r="K649">
        <v>1080</v>
      </c>
      <c r="L649">
        <f>Table1[[#This Row],[ScreenW]]*Table1[[#This Row],[ScreenH]]</f>
        <v>2073600</v>
      </c>
      <c r="M649" t="s">
        <v>27</v>
      </c>
      <c r="N649">
        <f>IF(Table1[[#This Row],[Touchscreen]]="No",0,1)</f>
        <v>0</v>
      </c>
      <c r="O649" t="s">
        <v>27</v>
      </c>
      <c r="P649" t="s">
        <v>27</v>
      </c>
      <c r="Q649" t="s">
        <v>29</v>
      </c>
      <c r="R649">
        <v>2.8</v>
      </c>
      <c r="S649" t="s">
        <v>113</v>
      </c>
      <c r="T649">
        <v>256</v>
      </c>
      <c r="U649">
        <v>0</v>
      </c>
      <c r="V649" t="s">
        <v>31</v>
      </c>
      <c r="W649" t="s">
        <v>27</v>
      </c>
      <c r="X649" t="s">
        <v>55</v>
      </c>
      <c r="Y649" t="s">
        <v>114</v>
      </c>
    </row>
    <row r="650" spans="1:25" x14ac:dyDescent="0.35">
      <c r="A650" t="str">
        <f>_xlfn.IFNA(VLOOKUP(laptop_lookup!A649,laptop_lookup!A:B,2,FALSE), "Not Found")</f>
        <v>Not Found</v>
      </c>
      <c r="B650" t="s">
        <v>538</v>
      </c>
      <c r="C650" t="s">
        <v>37</v>
      </c>
      <c r="D650" s="3">
        <v>13.3</v>
      </c>
      <c r="E650">
        <v>8</v>
      </c>
      <c r="F650" t="s">
        <v>47</v>
      </c>
      <c r="G650">
        <v>1.2</v>
      </c>
      <c r="H650">
        <v>1213</v>
      </c>
      <c r="I650" t="s">
        <v>39</v>
      </c>
      <c r="J650">
        <v>1920</v>
      </c>
      <c r="K650">
        <v>1080</v>
      </c>
      <c r="L650">
        <f>Table1[[#This Row],[ScreenW]]*Table1[[#This Row],[ScreenH]]</f>
        <v>2073600</v>
      </c>
      <c r="M650" t="s">
        <v>27</v>
      </c>
      <c r="N650">
        <f>IF(Table1[[#This Row],[Touchscreen]]="No",0,1)</f>
        <v>0</v>
      </c>
      <c r="O650" t="s">
        <v>27</v>
      </c>
      <c r="P650" t="s">
        <v>27</v>
      </c>
      <c r="Q650" t="s">
        <v>29</v>
      </c>
      <c r="R650">
        <v>2.2999999999999998</v>
      </c>
      <c r="S650" t="s">
        <v>204</v>
      </c>
      <c r="T650">
        <v>256</v>
      </c>
      <c r="U650">
        <v>0</v>
      </c>
      <c r="V650" t="s">
        <v>31</v>
      </c>
      <c r="W650" t="s">
        <v>27</v>
      </c>
      <c r="X650" t="s">
        <v>29</v>
      </c>
      <c r="Y650" t="s">
        <v>61</v>
      </c>
    </row>
    <row r="651" spans="1:25" x14ac:dyDescent="0.35">
      <c r="A651" t="str">
        <f>_xlfn.IFNA(VLOOKUP(laptop_lookup!A650,laptop_lookup!A:B,2,FALSE), "Not Found")</f>
        <v>Not Found</v>
      </c>
      <c r="B651" t="s">
        <v>439</v>
      </c>
      <c r="C651" t="s">
        <v>24</v>
      </c>
      <c r="D651" s="3">
        <v>12.5</v>
      </c>
      <c r="E651">
        <v>8</v>
      </c>
      <c r="F651" t="s">
        <v>47</v>
      </c>
      <c r="G651">
        <v>1.36</v>
      </c>
      <c r="H651">
        <v>1584</v>
      </c>
      <c r="I651" t="s">
        <v>39</v>
      </c>
      <c r="J651">
        <v>1920</v>
      </c>
      <c r="K651">
        <v>1080</v>
      </c>
      <c r="L651">
        <f>Table1[[#This Row],[ScreenW]]*Table1[[#This Row],[ScreenH]]</f>
        <v>2073600</v>
      </c>
      <c r="M651" t="s">
        <v>27</v>
      </c>
      <c r="N651">
        <f>IF(Table1[[#This Row],[Touchscreen]]="No",0,1)</f>
        <v>0</v>
      </c>
      <c r="O651" t="s">
        <v>28</v>
      </c>
      <c r="P651" t="s">
        <v>27</v>
      </c>
      <c r="Q651" t="s">
        <v>29</v>
      </c>
      <c r="R651">
        <v>2.7</v>
      </c>
      <c r="S651" t="s">
        <v>68</v>
      </c>
      <c r="T651">
        <v>256</v>
      </c>
      <c r="U651">
        <v>0</v>
      </c>
      <c r="V651" t="s">
        <v>31</v>
      </c>
      <c r="W651" t="s">
        <v>27</v>
      </c>
      <c r="X651" t="s">
        <v>29</v>
      </c>
      <c r="Y651" t="s">
        <v>41</v>
      </c>
    </row>
    <row r="652" spans="1:25" x14ac:dyDescent="0.35">
      <c r="A652" t="str">
        <f>_xlfn.IFNA(VLOOKUP(laptop_lookup!A651,laptop_lookup!A:B,2,FALSE), "Not Found")</f>
        <v>Not Found</v>
      </c>
      <c r="B652" t="s">
        <v>539</v>
      </c>
      <c r="C652" t="s">
        <v>79</v>
      </c>
      <c r="D652" s="3">
        <v>17.3</v>
      </c>
      <c r="E652">
        <v>32</v>
      </c>
      <c r="F652" t="s">
        <v>47</v>
      </c>
      <c r="G652">
        <v>3.8</v>
      </c>
      <c r="H652">
        <v>2799</v>
      </c>
      <c r="I652" t="s">
        <v>39</v>
      </c>
      <c r="J652">
        <v>1920</v>
      </c>
      <c r="K652">
        <v>1080</v>
      </c>
      <c r="L652">
        <f>Table1[[#This Row],[ScreenW]]*Table1[[#This Row],[ScreenH]]</f>
        <v>2073600</v>
      </c>
      <c r="M652" t="s">
        <v>27</v>
      </c>
      <c r="N652">
        <f>IF(Table1[[#This Row],[Touchscreen]]="No",0,1)</f>
        <v>0</v>
      </c>
      <c r="O652" t="s">
        <v>28</v>
      </c>
      <c r="P652" t="s">
        <v>27</v>
      </c>
      <c r="Q652" t="s">
        <v>29</v>
      </c>
      <c r="R652">
        <v>2.7</v>
      </c>
      <c r="S652" t="s">
        <v>498</v>
      </c>
      <c r="T652">
        <v>512</v>
      </c>
      <c r="U652">
        <v>0</v>
      </c>
      <c r="V652" t="s">
        <v>31</v>
      </c>
      <c r="W652" t="s">
        <v>27</v>
      </c>
      <c r="X652" t="s">
        <v>55</v>
      </c>
      <c r="Y652" t="s">
        <v>247</v>
      </c>
    </row>
    <row r="653" spans="1:25" x14ac:dyDescent="0.35">
      <c r="A653" t="str">
        <f>_xlfn.IFNA(VLOOKUP(laptop_lookup!A652,laptop_lookup!A:B,2,FALSE), "Not Found")</f>
        <v>Not Found</v>
      </c>
      <c r="B653" t="s">
        <v>540</v>
      </c>
      <c r="C653" t="s">
        <v>79</v>
      </c>
      <c r="D653" s="3">
        <v>15.6</v>
      </c>
      <c r="E653">
        <v>8</v>
      </c>
      <c r="F653" t="s">
        <v>106</v>
      </c>
      <c r="G653">
        <v>2.4</v>
      </c>
      <c r="H653">
        <v>709</v>
      </c>
      <c r="I653" t="s">
        <v>39</v>
      </c>
      <c r="J653">
        <v>1920</v>
      </c>
      <c r="K653">
        <v>1080</v>
      </c>
      <c r="L653">
        <f>Table1[[#This Row],[ScreenW]]*Table1[[#This Row],[ScreenH]]</f>
        <v>2073600</v>
      </c>
      <c r="M653" t="s">
        <v>27</v>
      </c>
      <c r="N653">
        <f>IF(Table1[[#This Row],[Touchscreen]]="No",0,1)</f>
        <v>0</v>
      </c>
      <c r="O653" t="s">
        <v>27</v>
      </c>
      <c r="P653" t="s">
        <v>27</v>
      </c>
      <c r="Q653" t="s">
        <v>29</v>
      </c>
      <c r="R653">
        <v>2.5</v>
      </c>
      <c r="S653" t="s">
        <v>80</v>
      </c>
      <c r="T653">
        <v>1024</v>
      </c>
      <c r="U653">
        <v>0</v>
      </c>
      <c r="V653" t="s">
        <v>49</v>
      </c>
      <c r="W653" t="s">
        <v>27</v>
      </c>
      <c r="X653" t="s">
        <v>55</v>
      </c>
      <c r="Y653" t="s">
        <v>81</v>
      </c>
    </row>
    <row r="654" spans="1:25" x14ac:dyDescent="0.35">
      <c r="A654" t="str">
        <f>_xlfn.IFNA(VLOOKUP(laptop_lookup!A653,laptop_lookup!A:B,2,FALSE), "Not Found")</f>
        <v>Not Found</v>
      </c>
      <c r="B654" t="s">
        <v>73</v>
      </c>
      <c r="C654" t="s">
        <v>24</v>
      </c>
      <c r="D654" s="3">
        <v>13.3</v>
      </c>
      <c r="E654">
        <v>8</v>
      </c>
      <c r="F654" t="s">
        <v>47</v>
      </c>
      <c r="G654">
        <v>1.2</v>
      </c>
      <c r="H654">
        <v>1449.9</v>
      </c>
      <c r="I654" t="s">
        <v>39</v>
      </c>
      <c r="J654">
        <v>1920</v>
      </c>
      <c r="K654">
        <v>1080</v>
      </c>
      <c r="L654">
        <f>Table1[[#This Row],[ScreenW]]*Table1[[#This Row],[ScreenH]]</f>
        <v>2073600</v>
      </c>
      <c r="M654" t="s">
        <v>27</v>
      </c>
      <c r="N654">
        <f>IF(Table1[[#This Row],[Touchscreen]]="No",0,1)</f>
        <v>0</v>
      </c>
      <c r="O654" t="s">
        <v>27</v>
      </c>
      <c r="P654" t="s">
        <v>27</v>
      </c>
      <c r="Q654" t="s">
        <v>29</v>
      </c>
      <c r="R654">
        <v>1.6</v>
      </c>
      <c r="S654" t="s">
        <v>58</v>
      </c>
      <c r="T654">
        <v>256</v>
      </c>
      <c r="U654">
        <v>0</v>
      </c>
      <c r="V654" t="s">
        <v>31</v>
      </c>
      <c r="W654" t="s">
        <v>27</v>
      </c>
      <c r="X654" t="s">
        <v>29</v>
      </c>
      <c r="Y654" t="s">
        <v>59</v>
      </c>
    </row>
    <row r="655" spans="1:25" x14ac:dyDescent="0.35">
      <c r="A655" t="str">
        <f>_xlfn.IFNA(VLOOKUP(laptop_lookup!A654,laptop_lookup!A:B,2,FALSE), "Not Found")</f>
        <v>Not Found</v>
      </c>
      <c r="B655" t="s">
        <v>541</v>
      </c>
      <c r="C655" t="s">
        <v>79</v>
      </c>
      <c r="D655" s="3">
        <v>15.6</v>
      </c>
      <c r="E655">
        <v>8</v>
      </c>
      <c r="F655" t="s">
        <v>47</v>
      </c>
      <c r="G655">
        <v>2.2000000000000002</v>
      </c>
      <c r="H655">
        <v>1191.8</v>
      </c>
      <c r="I655" t="s">
        <v>39</v>
      </c>
      <c r="J655">
        <v>1920</v>
      </c>
      <c r="K655">
        <v>1080</v>
      </c>
      <c r="L655">
        <f>Table1[[#This Row],[ScreenW]]*Table1[[#This Row],[ScreenH]]</f>
        <v>2073600</v>
      </c>
      <c r="M655" t="s">
        <v>27</v>
      </c>
      <c r="N655">
        <f>IF(Table1[[#This Row],[Touchscreen]]="No",0,1)</f>
        <v>0</v>
      </c>
      <c r="O655" t="s">
        <v>27</v>
      </c>
      <c r="P655" t="s">
        <v>27</v>
      </c>
      <c r="Q655" t="s">
        <v>29</v>
      </c>
      <c r="R655">
        <v>2.8</v>
      </c>
      <c r="S655" t="s">
        <v>113</v>
      </c>
      <c r="T655">
        <v>128</v>
      </c>
      <c r="U655">
        <v>1024</v>
      </c>
      <c r="V655" t="s">
        <v>31</v>
      </c>
      <c r="W655" t="s">
        <v>49</v>
      </c>
      <c r="X655" t="s">
        <v>55</v>
      </c>
      <c r="Y655" t="s">
        <v>143</v>
      </c>
    </row>
    <row r="656" spans="1:25" x14ac:dyDescent="0.35">
      <c r="A656" t="str">
        <f>_xlfn.IFNA(VLOOKUP(laptop_lookup!A655,laptop_lookup!A:B,2,FALSE), "Not Found")</f>
        <v>Not Found</v>
      </c>
      <c r="B656" t="s">
        <v>36</v>
      </c>
      <c r="C656" t="s">
        <v>37</v>
      </c>
      <c r="D656" s="3">
        <v>15.6</v>
      </c>
      <c r="E656">
        <v>4</v>
      </c>
      <c r="F656" t="s">
        <v>38</v>
      </c>
      <c r="G656">
        <v>1.86</v>
      </c>
      <c r="H656">
        <v>364.9</v>
      </c>
      <c r="I656" t="s">
        <v>26</v>
      </c>
      <c r="J656">
        <v>1366</v>
      </c>
      <c r="K656">
        <v>768</v>
      </c>
      <c r="L656">
        <f>Table1[[#This Row],[ScreenW]]*Table1[[#This Row],[ScreenH]]</f>
        <v>1049088</v>
      </c>
      <c r="M656" t="s">
        <v>27</v>
      </c>
      <c r="N656">
        <f>IF(Table1[[#This Row],[Touchscreen]]="No",0,1)</f>
        <v>0</v>
      </c>
      <c r="O656" t="s">
        <v>27</v>
      </c>
      <c r="P656" t="s">
        <v>27</v>
      </c>
      <c r="Q656" t="s">
        <v>29</v>
      </c>
      <c r="R656">
        <v>2</v>
      </c>
      <c r="S656" t="s">
        <v>60</v>
      </c>
      <c r="T656">
        <v>500</v>
      </c>
      <c r="U656">
        <v>0</v>
      </c>
      <c r="V656" t="s">
        <v>49</v>
      </c>
      <c r="W656" t="s">
        <v>27</v>
      </c>
      <c r="X656" t="s">
        <v>29</v>
      </c>
      <c r="Y656" t="s">
        <v>61</v>
      </c>
    </row>
    <row r="657" spans="1:25" x14ac:dyDescent="0.35">
      <c r="A657" t="str">
        <f>_xlfn.IFNA(VLOOKUP(laptop_lookup!A656,laptop_lookup!A:B,2,FALSE), "Not Found")</f>
        <v>Not Found</v>
      </c>
      <c r="B657" t="s">
        <v>542</v>
      </c>
      <c r="C657" t="s">
        <v>37</v>
      </c>
      <c r="D657" s="3">
        <v>15.6</v>
      </c>
      <c r="E657">
        <v>8</v>
      </c>
      <c r="F657" t="s">
        <v>47</v>
      </c>
      <c r="G657">
        <v>2</v>
      </c>
      <c r="H657">
        <v>1064</v>
      </c>
      <c r="I657" t="s">
        <v>39</v>
      </c>
      <c r="J657">
        <v>1920</v>
      </c>
      <c r="K657">
        <v>1080</v>
      </c>
      <c r="L657">
        <f>Table1[[#This Row],[ScreenW]]*Table1[[#This Row],[ScreenH]]</f>
        <v>2073600</v>
      </c>
      <c r="M657" t="s">
        <v>27</v>
      </c>
      <c r="N657">
        <f>IF(Table1[[#This Row],[Touchscreen]]="No",0,1)</f>
        <v>0</v>
      </c>
      <c r="O657" t="s">
        <v>28</v>
      </c>
      <c r="P657" t="s">
        <v>27</v>
      </c>
      <c r="Q657" t="s">
        <v>29</v>
      </c>
      <c r="R657">
        <v>2.5</v>
      </c>
      <c r="S657" t="s">
        <v>40</v>
      </c>
      <c r="T657">
        <v>500</v>
      </c>
      <c r="U657">
        <v>0</v>
      </c>
      <c r="V657" t="s">
        <v>49</v>
      </c>
      <c r="W657" t="s">
        <v>27</v>
      </c>
      <c r="X657" t="s">
        <v>29</v>
      </c>
      <c r="Y657" t="s">
        <v>41</v>
      </c>
    </row>
    <row r="658" spans="1:25" x14ac:dyDescent="0.35">
      <c r="A658" t="str">
        <f>_xlfn.IFNA(VLOOKUP(laptop_lookup!A657,laptop_lookup!A:B,2,FALSE), "Not Found")</f>
        <v>Not Found</v>
      </c>
      <c r="B658" t="s">
        <v>89</v>
      </c>
      <c r="C658" t="s">
        <v>37</v>
      </c>
      <c r="D658" s="3">
        <v>15.6</v>
      </c>
      <c r="E658">
        <v>8</v>
      </c>
      <c r="F658" t="s">
        <v>47</v>
      </c>
      <c r="G658">
        <v>2.2000000000000002</v>
      </c>
      <c r="H658">
        <v>919</v>
      </c>
      <c r="I658" t="s">
        <v>39</v>
      </c>
      <c r="J658">
        <v>1920</v>
      </c>
      <c r="K658">
        <v>1080</v>
      </c>
      <c r="L658">
        <f>Table1[[#This Row],[ScreenW]]*Table1[[#This Row],[ScreenH]]</f>
        <v>2073600</v>
      </c>
      <c r="M658" t="s">
        <v>27</v>
      </c>
      <c r="N658">
        <f>IF(Table1[[#This Row],[Touchscreen]]="No",0,1)</f>
        <v>0</v>
      </c>
      <c r="O658" t="s">
        <v>27</v>
      </c>
      <c r="P658" t="s">
        <v>27</v>
      </c>
      <c r="Q658" t="s">
        <v>29</v>
      </c>
      <c r="R658">
        <v>1.8</v>
      </c>
      <c r="S658" t="s">
        <v>54</v>
      </c>
      <c r="T658">
        <v>256</v>
      </c>
      <c r="U658">
        <v>0</v>
      </c>
      <c r="V658" t="s">
        <v>31</v>
      </c>
      <c r="W658" t="s">
        <v>27</v>
      </c>
      <c r="X658" t="s">
        <v>43</v>
      </c>
      <c r="Y658" t="s">
        <v>90</v>
      </c>
    </row>
    <row r="659" spans="1:25" x14ac:dyDescent="0.35">
      <c r="A659" t="str">
        <f>_xlfn.IFNA(VLOOKUP(laptop_lookup!A658,laptop_lookup!A:B,2,FALSE), "Not Found")</f>
        <v>Not Found</v>
      </c>
      <c r="B659" t="s">
        <v>89</v>
      </c>
      <c r="C659" t="s">
        <v>37</v>
      </c>
      <c r="D659" s="3">
        <v>15.6</v>
      </c>
      <c r="E659">
        <v>16</v>
      </c>
      <c r="F659" t="s">
        <v>47</v>
      </c>
      <c r="G659">
        <v>2.2000000000000002</v>
      </c>
      <c r="H659">
        <v>1135</v>
      </c>
      <c r="I659" t="s">
        <v>39</v>
      </c>
      <c r="J659">
        <v>1920</v>
      </c>
      <c r="K659">
        <v>1080</v>
      </c>
      <c r="L659">
        <f>Table1[[#This Row],[ScreenW]]*Table1[[#This Row],[ScreenH]]</f>
        <v>2073600</v>
      </c>
      <c r="M659" t="s">
        <v>27</v>
      </c>
      <c r="N659">
        <f>IF(Table1[[#This Row],[Touchscreen]]="No",0,1)</f>
        <v>0</v>
      </c>
      <c r="O659" t="s">
        <v>27</v>
      </c>
      <c r="P659" t="s">
        <v>27</v>
      </c>
      <c r="Q659" t="s">
        <v>29</v>
      </c>
      <c r="R659">
        <v>1.8</v>
      </c>
      <c r="S659" t="s">
        <v>54</v>
      </c>
      <c r="T659">
        <v>256</v>
      </c>
      <c r="U659">
        <v>2048</v>
      </c>
      <c r="V659" t="s">
        <v>31</v>
      </c>
      <c r="W659" t="s">
        <v>49</v>
      </c>
      <c r="X659" t="s">
        <v>43</v>
      </c>
      <c r="Y659" t="s">
        <v>90</v>
      </c>
    </row>
    <row r="660" spans="1:25" x14ac:dyDescent="0.35">
      <c r="A660" t="str">
        <f>_xlfn.IFNA(VLOOKUP(laptop_lookup!A659,laptop_lookup!A:B,2,FALSE), "Not Found")</f>
        <v>Not Found</v>
      </c>
      <c r="B660" t="s">
        <v>543</v>
      </c>
      <c r="C660" t="s">
        <v>79</v>
      </c>
      <c r="D660" s="3">
        <v>15.6</v>
      </c>
      <c r="E660">
        <v>8</v>
      </c>
      <c r="F660" t="s">
        <v>47</v>
      </c>
      <c r="G660">
        <v>3.31</v>
      </c>
      <c r="H660">
        <v>1196</v>
      </c>
      <c r="I660" t="s">
        <v>39</v>
      </c>
      <c r="J660">
        <v>1920</v>
      </c>
      <c r="K660">
        <v>1080</v>
      </c>
      <c r="L660">
        <f>Table1[[#This Row],[ScreenW]]*Table1[[#This Row],[ScreenH]]</f>
        <v>2073600</v>
      </c>
      <c r="M660" t="s">
        <v>27</v>
      </c>
      <c r="N660">
        <f>IF(Table1[[#This Row],[Touchscreen]]="No",0,1)</f>
        <v>0</v>
      </c>
      <c r="O660" t="s">
        <v>28</v>
      </c>
      <c r="P660" t="s">
        <v>27</v>
      </c>
      <c r="Q660" t="s">
        <v>29</v>
      </c>
      <c r="R660">
        <v>2.6</v>
      </c>
      <c r="S660" t="s">
        <v>432</v>
      </c>
      <c r="T660">
        <v>128</v>
      </c>
      <c r="U660">
        <v>1024</v>
      </c>
      <c r="V660" t="s">
        <v>31</v>
      </c>
      <c r="W660" t="s">
        <v>49</v>
      </c>
      <c r="X660" t="s">
        <v>55</v>
      </c>
      <c r="Y660" t="s">
        <v>544</v>
      </c>
    </row>
    <row r="661" spans="1:25" x14ac:dyDescent="0.35">
      <c r="A661" t="str">
        <f>_xlfn.IFNA(VLOOKUP(laptop_lookup!A660,laptop_lookup!A:B,2,FALSE), "Not Found")</f>
        <v>Not Found</v>
      </c>
      <c r="B661" t="s">
        <v>263</v>
      </c>
      <c r="C661" t="s">
        <v>79</v>
      </c>
      <c r="D661" s="3">
        <v>17.3</v>
      </c>
      <c r="E661">
        <v>32</v>
      </c>
      <c r="F661" t="s">
        <v>47</v>
      </c>
      <c r="G661">
        <v>4.42</v>
      </c>
      <c r="H661">
        <v>3147.37</v>
      </c>
      <c r="I661" t="s">
        <v>207</v>
      </c>
      <c r="J661">
        <v>3840</v>
      </c>
      <c r="K661">
        <v>2160</v>
      </c>
      <c r="L661">
        <f>Table1[[#This Row],[ScreenW]]*Table1[[#This Row],[ScreenH]]</f>
        <v>8294400</v>
      </c>
      <c r="M661" t="s">
        <v>27</v>
      </c>
      <c r="N661">
        <f>IF(Table1[[#This Row],[Touchscreen]]="No",0,1)</f>
        <v>0</v>
      </c>
      <c r="O661" t="s">
        <v>28</v>
      </c>
      <c r="P661" t="s">
        <v>27</v>
      </c>
      <c r="Q661" t="s">
        <v>29</v>
      </c>
      <c r="R661">
        <v>2.8</v>
      </c>
      <c r="S661" t="s">
        <v>113</v>
      </c>
      <c r="T661">
        <v>512</v>
      </c>
      <c r="U661">
        <v>1024</v>
      </c>
      <c r="V661" t="s">
        <v>31</v>
      </c>
      <c r="W661" t="s">
        <v>49</v>
      </c>
      <c r="X661" t="s">
        <v>55</v>
      </c>
      <c r="Y661" t="s">
        <v>137</v>
      </c>
    </row>
    <row r="662" spans="1:25" x14ac:dyDescent="0.35">
      <c r="A662" t="str">
        <f>_xlfn.IFNA(VLOOKUP(laptop_lookup!A661,laptop_lookup!A:B,2,FALSE), "Not Found")</f>
        <v>Not Found</v>
      </c>
      <c r="B662" t="s">
        <v>545</v>
      </c>
      <c r="C662" t="s">
        <v>37</v>
      </c>
      <c r="D662" s="3">
        <v>14</v>
      </c>
      <c r="E662">
        <v>8</v>
      </c>
      <c r="F662" t="s">
        <v>47</v>
      </c>
      <c r="G662">
        <v>1.56</v>
      </c>
      <c r="H662">
        <v>1229</v>
      </c>
      <c r="I662" t="s">
        <v>39</v>
      </c>
      <c r="J662">
        <v>1920</v>
      </c>
      <c r="K662">
        <v>1080</v>
      </c>
      <c r="L662">
        <f>Table1[[#This Row],[ScreenW]]*Table1[[#This Row],[ScreenH]]</f>
        <v>2073600</v>
      </c>
      <c r="M662" t="s">
        <v>27</v>
      </c>
      <c r="N662">
        <f>IF(Table1[[#This Row],[Touchscreen]]="No",0,1)</f>
        <v>0</v>
      </c>
      <c r="O662" t="s">
        <v>27</v>
      </c>
      <c r="P662" t="s">
        <v>27</v>
      </c>
      <c r="Q662" t="s">
        <v>29</v>
      </c>
      <c r="R662">
        <v>2.4</v>
      </c>
      <c r="S662" t="s">
        <v>546</v>
      </c>
      <c r="T662">
        <v>256</v>
      </c>
      <c r="U662">
        <v>0</v>
      </c>
      <c r="V662" t="s">
        <v>31</v>
      </c>
      <c r="W662" t="s">
        <v>27</v>
      </c>
      <c r="X662" t="s">
        <v>29</v>
      </c>
      <c r="Y662" t="s">
        <v>61</v>
      </c>
    </row>
    <row r="663" spans="1:25" x14ac:dyDescent="0.35">
      <c r="A663" t="str">
        <f>_xlfn.IFNA(VLOOKUP(laptop_lookup!A662,laptop_lookup!A:B,2,FALSE), "Not Found")</f>
        <v>Not Found</v>
      </c>
      <c r="B663" t="s">
        <v>547</v>
      </c>
      <c r="C663" t="s">
        <v>37</v>
      </c>
      <c r="D663" s="3">
        <v>15.6</v>
      </c>
      <c r="E663">
        <v>4</v>
      </c>
      <c r="F663" t="s">
        <v>47</v>
      </c>
      <c r="G663">
        <v>2.2000000000000002</v>
      </c>
      <c r="H663">
        <v>419</v>
      </c>
      <c r="I663" t="s">
        <v>26</v>
      </c>
      <c r="J663">
        <v>1366</v>
      </c>
      <c r="K663">
        <v>768</v>
      </c>
      <c r="L663">
        <f>Table1[[#This Row],[ScreenW]]*Table1[[#This Row],[ScreenH]]</f>
        <v>1049088</v>
      </c>
      <c r="M663" t="s">
        <v>27</v>
      </c>
      <c r="N663">
        <f>IF(Table1[[#This Row],[Touchscreen]]="No",0,1)</f>
        <v>0</v>
      </c>
      <c r="O663" t="s">
        <v>27</v>
      </c>
      <c r="P663" t="s">
        <v>27</v>
      </c>
      <c r="Q663" t="s">
        <v>29</v>
      </c>
      <c r="R663">
        <v>1.1000000000000001</v>
      </c>
      <c r="S663" t="s">
        <v>104</v>
      </c>
      <c r="T663">
        <v>500</v>
      </c>
      <c r="U663">
        <v>0</v>
      </c>
      <c r="V663" t="s">
        <v>49</v>
      </c>
      <c r="W663" t="s">
        <v>27</v>
      </c>
      <c r="X663" t="s">
        <v>29</v>
      </c>
      <c r="Y663" t="s">
        <v>105</v>
      </c>
    </row>
    <row r="664" spans="1:25" x14ac:dyDescent="0.35">
      <c r="A664" t="str">
        <f>_xlfn.IFNA(VLOOKUP(laptop_lookup!A663,laptop_lookup!A:B,2,FALSE), "Not Found")</f>
        <v>Not Found</v>
      </c>
      <c r="B664" t="s">
        <v>120</v>
      </c>
      <c r="C664" t="s">
        <v>37</v>
      </c>
      <c r="D664" s="3">
        <v>15.6</v>
      </c>
      <c r="E664">
        <v>4</v>
      </c>
      <c r="F664" t="s">
        <v>47</v>
      </c>
      <c r="G664">
        <v>2.2000000000000002</v>
      </c>
      <c r="H664">
        <v>535</v>
      </c>
      <c r="I664" t="s">
        <v>39</v>
      </c>
      <c r="J664">
        <v>1920</v>
      </c>
      <c r="K664">
        <v>1080</v>
      </c>
      <c r="L664">
        <f>Table1[[#This Row],[ScreenW]]*Table1[[#This Row],[ScreenH]]</f>
        <v>2073600</v>
      </c>
      <c r="M664" t="s">
        <v>27</v>
      </c>
      <c r="N664">
        <f>IF(Table1[[#This Row],[Touchscreen]]="No",0,1)</f>
        <v>0</v>
      </c>
      <c r="O664" t="s">
        <v>27</v>
      </c>
      <c r="P664" t="s">
        <v>27</v>
      </c>
      <c r="Q664" t="s">
        <v>29</v>
      </c>
      <c r="R664">
        <v>2.2999999999999998</v>
      </c>
      <c r="S664" t="s">
        <v>204</v>
      </c>
      <c r="T664">
        <v>500</v>
      </c>
      <c r="U664">
        <v>0</v>
      </c>
      <c r="V664" t="s">
        <v>49</v>
      </c>
      <c r="W664" t="s">
        <v>27</v>
      </c>
      <c r="X664" t="s">
        <v>29</v>
      </c>
      <c r="Y664" t="s">
        <v>61</v>
      </c>
    </row>
    <row r="665" spans="1:25" x14ac:dyDescent="0.35">
      <c r="A665" t="str">
        <f>_xlfn.IFNA(VLOOKUP(laptop_lookup!A664,laptop_lookup!A:B,2,FALSE), "Not Found")</f>
        <v>Not Found</v>
      </c>
      <c r="B665" t="s">
        <v>548</v>
      </c>
      <c r="C665" t="s">
        <v>37</v>
      </c>
      <c r="D665" s="3">
        <v>15.6</v>
      </c>
      <c r="E665">
        <v>6</v>
      </c>
      <c r="F665" t="s">
        <v>47</v>
      </c>
      <c r="G665">
        <v>2.04</v>
      </c>
      <c r="H665">
        <v>539</v>
      </c>
      <c r="I665" t="s">
        <v>26</v>
      </c>
      <c r="J665">
        <v>1920</v>
      </c>
      <c r="K665">
        <v>1080</v>
      </c>
      <c r="L665">
        <f>Table1[[#This Row],[ScreenW]]*Table1[[#This Row],[ScreenH]]</f>
        <v>2073600</v>
      </c>
      <c r="M665" t="s">
        <v>27</v>
      </c>
      <c r="N665">
        <f>IF(Table1[[#This Row],[Touchscreen]]="No",0,1)</f>
        <v>0</v>
      </c>
      <c r="O665" t="s">
        <v>27</v>
      </c>
      <c r="P665" t="s">
        <v>27</v>
      </c>
      <c r="Q665" t="s">
        <v>29</v>
      </c>
      <c r="R665">
        <v>2</v>
      </c>
      <c r="S665" t="s">
        <v>60</v>
      </c>
      <c r="T665">
        <v>1024</v>
      </c>
      <c r="U665">
        <v>0</v>
      </c>
      <c r="V665" t="s">
        <v>49</v>
      </c>
      <c r="W665" t="s">
        <v>27</v>
      </c>
      <c r="X665" t="s">
        <v>43</v>
      </c>
      <c r="Y665" t="s">
        <v>64</v>
      </c>
    </row>
    <row r="666" spans="1:25" x14ac:dyDescent="0.35">
      <c r="A666" t="str">
        <f>_xlfn.IFNA(VLOOKUP(laptop_lookup!A665,laptop_lookup!A:B,2,FALSE), "Not Found")</f>
        <v>Not Found</v>
      </c>
      <c r="B666" t="s">
        <v>549</v>
      </c>
      <c r="C666" t="s">
        <v>79</v>
      </c>
      <c r="D666" s="3">
        <v>17.3</v>
      </c>
      <c r="E666">
        <v>8</v>
      </c>
      <c r="F666" t="s">
        <v>47</v>
      </c>
      <c r="G666">
        <v>2.7</v>
      </c>
      <c r="H666">
        <v>1486.77</v>
      </c>
      <c r="I666" t="s">
        <v>39</v>
      </c>
      <c r="J666">
        <v>1920</v>
      </c>
      <c r="K666">
        <v>1080</v>
      </c>
      <c r="L666">
        <f>Table1[[#This Row],[ScreenW]]*Table1[[#This Row],[ScreenH]]</f>
        <v>2073600</v>
      </c>
      <c r="M666" t="s">
        <v>27</v>
      </c>
      <c r="N666">
        <f>IF(Table1[[#This Row],[Touchscreen]]="No",0,1)</f>
        <v>0</v>
      </c>
      <c r="O666" t="s">
        <v>27</v>
      </c>
      <c r="P666" t="s">
        <v>27</v>
      </c>
      <c r="Q666" t="s">
        <v>29</v>
      </c>
      <c r="R666">
        <v>2.8</v>
      </c>
      <c r="S666" t="s">
        <v>113</v>
      </c>
      <c r="T666">
        <v>128</v>
      </c>
      <c r="U666">
        <v>1024</v>
      </c>
      <c r="V666" t="s">
        <v>31</v>
      </c>
      <c r="W666" t="s">
        <v>49</v>
      </c>
      <c r="X666" t="s">
        <v>55</v>
      </c>
      <c r="Y666" t="s">
        <v>114</v>
      </c>
    </row>
    <row r="667" spans="1:25" x14ac:dyDescent="0.35">
      <c r="A667" t="str">
        <f>_xlfn.IFNA(VLOOKUP(laptop_lookup!A666,laptop_lookup!A:B,2,FALSE), "Not Found")</f>
        <v>Not Found</v>
      </c>
      <c r="B667" t="s">
        <v>203</v>
      </c>
      <c r="C667" t="s">
        <v>37</v>
      </c>
      <c r="D667" s="3">
        <v>15.6</v>
      </c>
      <c r="E667">
        <v>4</v>
      </c>
      <c r="F667" t="s">
        <v>47</v>
      </c>
      <c r="G667">
        <v>2.1</v>
      </c>
      <c r="H667">
        <v>498</v>
      </c>
      <c r="I667" t="s">
        <v>26</v>
      </c>
      <c r="J667">
        <v>1366</v>
      </c>
      <c r="K667">
        <v>768</v>
      </c>
      <c r="L667">
        <f>Table1[[#This Row],[ScreenW]]*Table1[[#This Row],[ScreenH]]</f>
        <v>1049088</v>
      </c>
      <c r="M667" t="s">
        <v>27</v>
      </c>
      <c r="N667">
        <f>IF(Table1[[#This Row],[Touchscreen]]="No",0,1)</f>
        <v>0</v>
      </c>
      <c r="O667" t="s">
        <v>27</v>
      </c>
      <c r="P667" t="s">
        <v>27</v>
      </c>
      <c r="Q667" t="s">
        <v>29</v>
      </c>
      <c r="R667">
        <v>2.1</v>
      </c>
      <c r="S667" t="s">
        <v>435</v>
      </c>
      <c r="T667">
        <v>128</v>
      </c>
      <c r="U667">
        <v>0</v>
      </c>
      <c r="V667" t="s">
        <v>31</v>
      </c>
      <c r="W667" t="s">
        <v>27</v>
      </c>
      <c r="X667" t="s">
        <v>29</v>
      </c>
      <c r="Y667" t="s">
        <v>61</v>
      </c>
    </row>
    <row r="668" spans="1:25" x14ac:dyDescent="0.35">
      <c r="A668" t="str">
        <f>_xlfn.IFNA(VLOOKUP(laptop_lookup!A667,laptop_lookup!A:B,2,FALSE), "Not Found")</f>
        <v>Not Found</v>
      </c>
      <c r="B668" t="s">
        <v>550</v>
      </c>
      <c r="C668" t="s">
        <v>37</v>
      </c>
      <c r="D668" s="3">
        <v>15.6</v>
      </c>
      <c r="E668">
        <v>8</v>
      </c>
      <c r="F668" t="s">
        <v>47</v>
      </c>
      <c r="G668">
        <v>2.06</v>
      </c>
      <c r="H668">
        <v>955</v>
      </c>
      <c r="I668" t="s">
        <v>39</v>
      </c>
      <c r="J668">
        <v>1920</v>
      </c>
      <c r="K668">
        <v>1080</v>
      </c>
      <c r="L668">
        <f>Table1[[#This Row],[ScreenW]]*Table1[[#This Row],[ScreenH]]</f>
        <v>2073600</v>
      </c>
      <c r="M668" t="s">
        <v>27</v>
      </c>
      <c r="N668">
        <f>IF(Table1[[#This Row],[Touchscreen]]="No",0,1)</f>
        <v>0</v>
      </c>
      <c r="O668" t="s">
        <v>27</v>
      </c>
      <c r="P668" t="s">
        <v>27</v>
      </c>
      <c r="Q668" t="s">
        <v>29</v>
      </c>
      <c r="R668">
        <v>2.5</v>
      </c>
      <c r="S668" t="s">
        <v>40</v>
      </c>
      <c r="T668">
        <v>1024</v>
      </c>
      <c r="U668">
        <v>0</v>
      </c>
      <c r="V668" t="s">
        <v>49</v>
      </c>
      <c r="W668" t="s">
        <v>27</v>
      </c>
      <c r="X668" t="s">
        <v>29</v>
      </c>
      <c r="Y668" t="s">
        <v>41</v>
      </c>
    </row>
    <row r="669" spans="1:25" x14ac:dyDescent="0.35">
      <c r="A669" t="str">
        <f>_xlfn.IFNA(VLOOKUP(laptop_lookup!A668,laptop_lookup!A:B,2,FALSE), "Not Found")</f>
        <v>Not Found</v>
      </c>
      <c r="B669" t="s">
        <v>551</v>
      </c>
      <c r="C669" t="s">
        <v>37</v>
      </c>
      <c r="D669" s="3">
        <v>15.6</v>
      </c>
      <c r="E669">
        <v>8</v>
      </c>
      <c r="F669" t="s">
        <v>47</v>
      </c>
      <c r="G669">
        <v>2.1</v>
      </c>
      <c r="H669">
        <v>745</v>
      </c>
      <c r="I669" t="s">
        <v>39</v>
      </c>
      <c r="J669">
        <v>1920</v>
      </c>
      <c r="K669">
        <v>1080</v>
      </c>
      <c r="L669">
        <f>Table1[[#This Row],[ScreenW]]*Table1[[#This Row],[ScreenH]]</f>
        <v>2073600</v>
      </c>
      <c r="M669" t="s">
        <v>27</v>
      </c>
      <c r="N669">
        <f>IF(Table1[[#This Row],[Touchscreen]]="No",0,1)</f>
        <v>0</v>
      </c>
      <c r="O669" t="s">
        <v>27</v>
      </c>
      <c r="P669" t="s">
        <v>27</v>
      </c>
      <c r="Q669" t="s">
        <v>29</v>
      </c>
      <c r="R669">
        <v>2.7</v>
      </c>
      <c r="S669" t="s">
        <v>68</v>
      </c>
      <c r="T669">
        <v>1024</v>
      </c>
      <c r="U669">
        <v>0</v>
      </c>
      <c r="V669" t="s">
        <v>49</v>
      </c>
      <c r="W669" t="s">
        <v>27</v>
      </c>
      <c r="X669" t="s">
        <v>43</v>
      </c>
      <c r="Y669" t="s">
        <v>90</v>
      </c>
    </row>
    <row r="670" spans="1:25" x14ac:dyDescent="0.35">
      <c r="A670" t="str">
        <f>_xlfn.IFNA(VLOOKUP(laptop_lookup!A669,laptop_lookup!A:B,2,FALSE), "Not Found")</f>
        <v>Not Found</v>
      </c>
      <c r="B670" t="s">
        <v>552</v>
      </c>
      <c r="C670" t="s">
        <v>37</v>
      </c>
      <c r="D670" s="3">
        <v>15.6</v>
      </c>
      <c r="E670">
        <v>8</v>
      </c>
      <c r="F670" t="s">
        <v>47</v>
      </c>
      <c r="G670">
        <v>2</v>
      </c>
      <c r="H670">
        <v>1258</v>
      </c>
      <c r="I670" t="s">
        <v>39</v>
      </c>
      <c r="J670">
        <v>1920</v>
      </c>
      <c r="K670">
        <v>1080</v>
      </c>
      <c r="L670">
        <f>Table1[[#This Row],[ScreenW]]*Table1[[#This Row],[ScreenH]]</f>
        <v>2073600</v>
      </c>
      <c r="M670" t="s">
        <v>27</v>
      </c>
      <c r="N670">
        <f>IF(Table1[[#This Row],[Touchscreen]]="No",0,1)</f>
        <v>0</v>
      </c>
      <c r="O670" t="s">
        <v>28</v>
      </c>
      <c r="P670" t="s">
        <v>27</v>
      </c>
      <c r="Q670" t="s">
        <v>29</v>
      </c>
      <c r="R670">
        <v>2.5</v>
      </c>
      <c r="S670" t="s">
        <v>40</v>
      </c>
      <c r="T670">
        <v>256</v>
      </c>
      <c r="U670">
        <v>0</v>
      </c>
      <c r="V670" t="s">
        <v>31</v>
      </c>
      <c r="W670" t="s">
        <v>27</v>
      </c>
      <c r="X670" t="s">
        <v>29</v>
      </c>
      <c r="Y670" t="s">
        <v>41</v>
      </c>
    </row>
    <row r="671" spans="1:25" x14ac:dyDescent="0.35">
      <c r="A671" t="str">
        <f>_xlfn.IFNA(VLOOKUP(laptop_lookup!A670,laptop_lookup!A:B,2,FALSE), "Not Found")</f>
        <v>Not Found</v>
      </c>
      <c r="B671" t="s">
        <v>46</v>
      </c>
      <c r="C671" t="s">
        <v>37</v>
      </c>
      <c r="D671" s="3">
        <v>15.6</v>
      </c>
      <c r="E671">
        <v>4</v>
      </c>
      <c r="F671" t="s">
        <v>106</v>
      </c>
      <c r="G671">
        <v>2.1</v>
      </c>
      <c r="H671">
        <v>412</v>
      </c>
      <c r="I671" t="s">
        <v>26</v>
      </c>
      <c r="J671">
        <v>1366</v>
      </c>
      <c r="K671">
        <v>768</v>
      </c>
      <c r="L671">
        <f>Table1[[#This Row],[ScreenW]]*Table1[[#This Row],[ScreenH]]</f>
        <v>1049088</v>
      </c>
      <c r="M671" t="s">
        <v>27</v>
      </c>
      <c r="N671">
        <f>IF(Table1[[#This Row],[Touchscreen]]="No",0,1)</f>
        <v>0</v>
      </c>
      <c r="O671" t="s">
        <v>27</v>
      </c>
      <c r="P671" t="s">
        <v>27</v>
      </c>
      <c r="Q671" t="s">
        <v>29</v>
      </c>
      <c r="R671">
        <v>2</v>
      </c>
      <c r="S671" t="s">
        <v>60</v>
      </c>
      <c r="T671">
        <v>128</v>
      </c>
      <c r="U671">
        <v>0</v>
      </c>
      <c r="V671" t="s">
        <v>31</v>
      </c>
      <c r="W671" t="s">
        <v>27</v>
      </c>
      <c r="X671" t="s">
        <v>29</v>
      </c>
      <c r="Y671" t="s">
        <v>61</v>
      </c>
    </row>
    <row r="672" spans="1:25" x14ac:dyDescent="0.35">
      <c r="A672" t="str">
        <f>_xlfn.IFNA(VLOOKUP(laptop_lookup!A671,laptop_lookup!A:B,2,FALSE), "Not Found")</f>
        <v>Not Found</v>
      </c>
      <c r="B672" t="s">
        <v>148</v>
      </c>
      <c r="C672" t="s">
        <v>24</v>
      </c>
      <c r="D672" s="3">
        <v>13.5</v>
      </c>
      <c r="E672">
        <v>8</v>
      </c>
      <c r="F672" t="s">
        <v>149</v>
      </c>
      <c r="G672">
        <v>1.252</v>
      </c>
      <c r="H672">
        <v>1867.85</v>
      </c>
      <c r="I672" t="s">
        <v>26</v>
      </c>
      <c r="J672">
        <v>2256</v>
      </c>
      <c r="K672">
        <v>1504</v>
      </c>
      <c r="L672">
        <f>Table1[[#This Row],[ScreenW]]*Table1[[#This Row],[ScreenH]]</f>
        <v>3393024</v>
      </c>
      <c r="M672" t="s">
        <v>28</v>
      </c>
      <c r="N672">
        <f>IF(Table1[[#This Row],[Touchscreen]]="No",0,1)</f>
        <v>1</v>
      </c>
      <c r="O672" t="s">
        <v>27</v>
      </c>
      <c r="P672" t="s">
        <v>27</v>
      </c>
      <c r="Q672" t="s">
        <v>29</v>
      </c>
      <c r="R672">
        <v>2.8</v>
      </c>
      <c r="S672" t="s">
        <v>323</v>
      </c>
      <c r="T672">
        <v>256</v>
      </c>
      <c r="U672">
        <v>0</v>
      </c>
      <c r="V672" t="s">
        <v>31</v>
      </c>
      <c r="W672" t="s">
        <v>27</v>
      </c>
      <c r="X672" t="s">
        <v>29</v>
      </c>
      <c r="Y672" t="s">
        <v>32</v>
      </c>
    </row>
    <row r="673" spans="1:25" x14ac:dyDescent="0.35">
      <c r="A673" t="str">
        <f>_xlfn.IFNA(VLOOKUP(laptop_lookup!A672,laptop_lookup!A:B,2,FALSE), "Not Found")</f>
        <v>Not Found</v>
      </c>
      <c r="B673" t="s">
        <v>553</v>
      </c>
      <c r="C673" t="s">
        <v>37</v>
      </c>
      <c r="D673" s="3">
        <v>15.6</v>
      </c>
      <c r="E673">
        <v>8</v>
      </c>
      <c r="F673" t="s">
        <v>47</v>
      </c>
      <c r="G673">
        <v>1.9</v>
      </c>
      <c r="H673">
        <v>817.95</v>
      </c>
      <c r="I673" t="s">
        <v>39</v>
      </c>
      <c r="J673">
        <v>1920</v>
      </c>
      <c r="K673">
        <v>1080</v>
      </c>
      <c r="L673">
        <f>Table1[[#This Row],[ScreenW]]*Table1[[#This Row],[ScreenH]]</f>
        <v>2073600</v>
      </c>
      <c r="M673" t="s">
        <v>27</v>
      </c>
      <c r="N673">
        <f>IF(Table1[[#This Row],[Touchscreen]]="No",0,1)</f>
        <v>0</v>
      </c>
      <c r="O673" t="s">
        <v>27</v>
      </c>
      <c r="P673" t="s">
        <v>27</v>
      </c>
      <c r="Q673" t="s">
        <v>29</v>
      </c>
      <c r="R673">
        <v>2.5</v>
      </c>
      <c r="S673" t="s">
        <v>40</v>
      </c>
      <c r="T673">
        <v>128</v>
      </c>
      <c r="U673">
        <v>1024</v>
      </c>
      <c r="V673" t="s">
        <v>31</v>
      </c>
      <c r="W673" t="s">
        <v>49</v>
      </c>
      <c r="X673" t="s">
        <v>43</v>
      </c>
      <c r="Y673" t="s">
        <v>64</v>
      </c>
    </row>
    <row r="674" spans="1:25" x14ac:dyDescent="0.35">
      <c r="A674" t="str">
        <f>_xlfn.IFNA(VLOOKUP(laptop_lookup!A673,laptop_lookup!A:B,2,FALSE), "Not Found")</f>
        <v>Not Found</v>
      </c>
      <c r="B674" t="s">
        <v>554</v>
      </c>
      <c r="C674" t="s">
        <v>86</v>
      </c>
      <c r="D674" s="3">
        <v>13.3</v>
      </c>
      <c r="E674">
        <v>8</v>
      </c>
      <c r="F674" t="s">
        <v>47</v>
      </c>
      <c r="G674">
        <v>1.3</v>
      </c>
      <c r="H674">
        <v>1034</v>
      </c>
      <c r="I674" t="s">
        <v>39</v>
      </c>
      <c r="J674">
        <v>1920</v>
      </c>
      <c r="K674">
        <v>1080</v>
      </c>
      <c r="L674">
        <f>Table1[[#This Row],[ScreenW]]*Table1[[#This Row],[ScreenH]]</f>
        <v>2073600</v>
      </c>
      <c r="M674" t="s">
        <v>28</v>
      </c>
      <c r="N674">
        <f>IF(Table1[[#This Row],[Touchscreen]]="No",0,1)</f>
        <v>1</v>
      </c>
      <c r="O674" t="s">
        <v>28</v>
      </c>
      <c r="P674" t="s">
        <v>27</v>
      </c>
      <c r="Q674" t="s">
        <v>29</v>
      </c>
      <c r="R674">
        <v>2.5</v>
      </c>
      <c r="S674" t="s">
        <v>40</v>
      </c>
      <c r="T674">
        <v>256</v>
      </c>
      <c r="U674">
        <v>0</v>
      </c>
      <c r="V674" t="s">
        <v>31</v>
      </c>
      <c r="W674" t="s">
        <v>27</v>
      </c>
      <c r="X674" t="s">
        <v>29</v>
      </c>
      <c r="Y674" t="s">
        <v>41</v>
      </c>
    </row>
    <row r="675" spans="1:25" x14ac:dyDescent="0.35">
      <c r="A675" t="str">
        <f>_xlfn.IFNA(VLOOKUP(laptop_lookup!A674,laptop_lookup!A:B,2,FALSE), "Not Found")</f>
        <v>Not Found</v>
      </c>
      <c r="B675" t="s">
        <v>158</v>
      </c>
      <c r="C675" t="s">
        <v>37</v>
      </c>
      <c r="D675" s="3">
        <v>15.6</v>
      </c>
      <c r="E675">
        <v>4</v>
      </c>
      <c r="F675" t="s">
        <v>47</v>
      </c>
      <c r="G675">
        <v>2.2000000000000002</v>
      </c>
      <c r="H675">
        <v>349</v>
      </c>
      <c r="I675" t="s">
        <v>26</v>
      </c>
      <c r="J675">
        <v>1366</v>
      </c>
      <c r="K675">
        <v>768</v>
      </c>
      <c r="L675">
        <f>Table1[[#This Row],[ScreenW]]*Table1[[#This Row],[ScreenH]]</f>
        <v>1049088</v>
      </c>
      <c r="M675" t="s">
        <v>27</v>
      </c>
      <c r="N675">
        <f>IF(Table1[[#This Row],[Touchscreen]]="No",0,1)</f>
        <v>0</v>
      </c>
      <c r="O675" t="s">
        <v>27</v>
      </c>
      <c r="P675" t="s">
        <v>27</v>
      </c>
      <c r="Q675" t="s">
        <v>43</v>
      </c>
      <c r="R675">
        <v>2.2000000000000002</v>
      </c>
      <c r="S675" t="s">
        <v>555</v>
      </c>
      <c r="T675">
        <v>128</v>
      </c>
      <c r="U675">
        <v>0</v>
      </c>
      <c r="V675" t="s">
        <v>31</v>
      </c>
      <c r="W675" t="s">
        <v>27</v>
      </c>
      <c r="X675" t="s">
        <v>43</v>
      </c>
      <c r="Y675" t="s">
        <v>475</v>
      </c>
    </row>
    <row r="676" spans="1:25" x14ac:dyDescent="0.35">
      <c r="A676" t="str">
        <f>_xlfn.IFNA(VLOOKUP(laptop_lookup!A675,laptop_lookup!A:B,2,FALSE), "Not Found")</f>
        <v>Not Found</v>
      </c>
      <c r="B676" t="s">
        <v>556</v>
      </c>
      <c r="C676" t="s">
        <v>86</v>
      </c>
      <c r="D676" s="3">
        <v>14</v>
      </c>
      <c r="E676">
        <v>4</v>
      </c>
      <c r="F676" t="s">
        <v>47</v>
      </c>
      <c r="G676">
        <v>1.63</v>
      </c>
      <c r="H676">
        <v>699</v>
      </c>
      <c r="I676" t="s">
        <v>39</v>
      </c>
      <c r="J676">
        <v>1920</v>
      </c>
      <c r="K676">
        <v>1080</v>
      </c>
      <c r="L676">
        <f>Table1[[#This Row],[ScreenW]]*Table1[[#This Row],[ScreenH]]</f>
        <v>2073600</v>
      </c>
      <c r="M676" t="s">
        <v>28</v>
      </c>
      <c r="N676">
        <f>IF(Table1[[#This Row],[Touchscreen]]="No",0,1)</f>
        <v>1</v>
      </c>
      <c r="O676" t="s">
        <v>28</v>
      </c>
      <c r="P676" t="s">
        <v>27</v>
      </c>
      <c r="Q676" t="s">
        <v>29</v>
      </c>
      <c r="R676">
        <v>2.4</v>
      </c>
      <c r="S676" t="s">
        <v>71</v>
      </c>
      <c r="T676">
        <v>128</v>
      </c>
      <c r="U676">
        <v>0</v>
      </c>
      <c r="V676" t="s">
        <v>31</v>
      </c>
      <c r="W676" t="s">
        <v>27</v>
      </c>
      <c r="X676" t="s">
        <v>55</v>
      </c>
      <c r="Y676" t="s">
        <v>72</v>
      </c>
    </row>
    <row r="677" spans="1:25" x14ac:dyDescent="0.35">
      <c r="A677" t="str">
        <f>_xlfn.IFNA(VLOOKUP(laptop_lookup!A676,laptop_lookup!A:B,2,FALSE), "Not Found")</f>
        <v>Not Found</v>
      </c>
      <c r="B677" t="s">
        <v>557</v>
      </c>
      <c r="C677" t="s">
        <v>79</v>
      </c>
      <c r="D677" s="3">
        <v>15.6</v>
      </c>
      <c r="E677">
        <v>16</v>
      </c>
      <c r="F677" t="s">
        <v>47</v>
      </c>
      <c r="G677">
        <v>2.4</v>
      </c>
      <c r="H677">
        <v>1294</v>
      </c>
      <c r="I677" t="s">
        <v>39</v>
      </c>
      <c r="J677">
        <v>1920</v>
      </c>
      <c r="K677">
        <v>1080</v>
      </c>
      <c r="L677">
        <f>Table1[[#This Row],[ScreenW]]*Table1[[#This Row],[ScreenH]]</f>
        <v>2073600</v>
      </c>
      <c r="M677" t="s">
        <v>27</v>
      </c>
      <c r="N677">
        <f>IF(Table1[[#This Row],[Touchscreen]]="No",0,1)</f>
        <v>0</v>
      </c>
      <c r="O677" t="s">
        <v>27</v>
      </c>
      <c r="P677" t="s">
        <v>27</v>
      </c>
      <c r="Q677" t="s">
        <v>29</v>
      </c>
      <c r="R677">
        <v>2.8</v>
      </c>
      <c r="S677" t="s">
        <v>113</v>
      </c>
      <c r="T677">
        <v>256</v>
      </c>
      <c r="U677">
        <v>1024</v>
      </c>
      <c r="V677" t="s">
        <v>31</v>
      </c>
      <c r="W677" t="s">
        <v>49</v>
      </c>
      <c r="X677" t="s">
        <v>55</v>
      </c>
      <c r="Y677" t="s">
        <v>81</v>
      </c>
    </row>
    <row r="678" spans="1:25" x14ac:dyDescent="0.35">
      <c r="A678" t="str">
        <f>_xlfn.IFNA(VLOOKUP(laptop_lookup!A677,laptop_lookup!A:B,2,FALSE), "Not Found")</f>
        <v>Not Found</v>
      </c>
      <c r="B678" t="s">
        <v>386</v>
      </c>
      <c r="C678" t="s">
        <v>24</v>
      </c>
      <c r="D678" s="3">
        <v>14</v>
      </c>
      <c r="E678">
        <v>8</v>
      </c>
      <c r="F678" t="s">
        <v>47</v>
      </c>
      <c r="G678">
        <v>1.1000000000000001</v>
      </c>
      <c r="H678">
        <v>1135</v>
      </c>
      <c r="I678" t="s">
        <v>39</v>
      </c>
      <c r="J678">
        <v>1920</v>
      </c>
      <c r="K678">
        <v>1080</v>
      </c>
      <c r="L678">
        <f>Table1[[#This Row],[ScreenW]]*Table1[[#This Row],[ScreenH]]</f>
        <v>2073600</v>
      </c>
      <c r="M678" t="s">
        <v>27</v>
      </c>
      <c r="N678">
        <f>IF(Table1[[#This Row],[Touchscreen]]="No",0,1)</f>
        <v>0</v>
      </c>
      <c r="O678" t="s">
        <v>27</v>
      </c>
      <c r="P678" t="s">
        <v>27</v>
      </c>
      <c r="Q678" t="s">
        <v>29</v>
      </c>
      <c r="R678">
        <v>2.5</v>
      </c>
      <c r="S678" t="s">
        <v>40</v>
      </c>
      <c r="T678">
        <v>256</v>
      </c>
      <c r="U678">
        <v>0</v>
      </c>
      <c r="V678" t="s">
        <v>31</v>
      </c>
      <c r="W678" t="s">
        <v>27</v>
      </c>
      <c r="X678" t="s">
        <v>29</v>
      </c>
      <c r="Y678" t="s">
        <v>41</v>
      </c>
    </row>
    <row r="679" spans="1:25" x14ac:dyDescent="0.35">
      <c r="A679" t="str">
        <f>_xlfn.IFNA(VLOOKUP(laptop_lookup!A678,laptop_lookup!A:B,2,FALSE), "Not Found")</f>
        <v>Not Found</v>
      </c>
      <c r="B679" t="s">
        <v>558</v>
      </c>
      <c r="C679" t="s">
        <v>86</v>
      </c>
      <c r="D679" s="3">
        <v>11.6</v>
      </c>
      <c r="E679">
        <v>8</v>
      </c>
      <c r="F679" t="s">
        <v>305</v>
      </c>
      <c r="G679">
        <v>1.4</v>
      </c>
      <c r="H679">
        <v>495</v>
      </c>
      <c r="I679" t="s">
        <v>26</v>
      </c>
      <c r="J679">
        <v>1366</v>
      </c>
      <c r="K679">
        <v>768</v>
      </c>
      <c r="L679">
        <f>Table1[[#This Row],[ScreenW]]*Table1[[#This Row],[ScreenH]]</f>
        <v>1049088</v>
      </c>
      <c r="M679" t="s">
        <v>28</v>
      </c>
      <c r="N679">
        <f>IF(Table1[[#This Row],[Touchscreen]]="No",0,1)</f>
        <v>1</v>
      </c>
      <c r="O679" t="s">
        <v>27</v>
      </c>
      <c r="P679" t="s">
        <v>27</v>
      </c>
      <c r="Q679" t="s">
        <v>29</v>
      </c>
      <c r="R679">
        <v>1.1000000000000001</v>
      </c>
      <c r="S679" t="s">
        <v>104</v>
      </c>
      <c r="T679">
        <v>64</v>
      </c>
      <c r="U679">
        <v>0</v>
      </c>
      <c r="V679" t="s">
        <v>34</v>
      </c>
      <c r="W679" t="s">
        <v>27</v>
      </c>
      <c r="X679" t="s">
        <v>29</v>
      </c>
      <c r="Y679" t="s">
        <v>105</v>
      </c>
    </row>
    <row r="680" spans="1:25" x14ac:dyDescent="0.35">
      <c r="A680" t="str">
        <f>_xlfn.IFNA(VLOOKUP(laptop_lookup!A679,laptop_lookup!A:B,2,FALSE), "Not Found")</f>
        <v>Not Found</v>
      </c>
      <c r="B680" t="s">
        <v>559</v>
      </c>
      <c r="C680" t="s">
        <v>24</v>
      </c>
      <c r="D680" s="3">
        <v>15.6</v>
      </c>
      <c r="E680">
        <v>8</v>
      </c>
      <c r="F680" t="s">
        <v>47</v>
      </c>
      <c r="G680">
        <v>1.0900000000000001</v>
      </c>
      <c r="H680">
        <v>2299</v>
      </c>
      <c r="I680" t="s">
        <v>39</v>
      </c>
      <c r="J680">
        <v>1920</v>
      </c>
      <c r="K680">
        <v>1080</v>
      </c>
      <c r="L680">
        <f>Table1[[#This Row],[ScreenW]]*Table1[[#This Row],[ScreenH]]</f>
        <v>2073600</v>
      </c>
      <c r="M680" t="s">
        <v>27</v>
      </c>
      <c r="N680">
        <f>IF(Table1[[#This Row],[Touchscreen]]="No",0,1)</f>
        <v>0</v>
      </c>
      <c r="O680" t="s">
        <v>28</v>
      </c>
      <c r="P680" t="s">
        <v>27</v>
      </c>
      <c r="Q680" t="s">
        <v>29</v>
      </c>
      <c r="R680">
        <v>1.8</v>
      </c>
      <c r="S680" t="s">
        <v>54</v>
      </c>
      <c r="T680">
        <v>512</v>
      </c>
      <c r="U680">
        <v>0</v>
      </c>
      <c r="V680" t="s">
        <v>31</v>
      </c>
      <c r="W680" t="s">
        <v>27</v>
      </c>
      <c r="X680" t="s">
        <v>29</v>
      </c>
      <c r="Y680" t="s">
        <v>41</v>
      </c>
    </row>
    <row r="681" spans="1:25" x14ac:dyDescent="0.35">
      <c r="A681" t="str">
        <f>_xlfn.IFNA(VLOOKUP(laptop_lookup!A680,laptop_lookup!A:B,2,FALSE), "Not Found")</f>
        <v>Not Found</v>
      </c>
      <c r="B681" t="s">
        <v>560</v>
      </c>
      <c r="C681" t="s">
        <v>79</v>
      </c>
      <c r="D681" s="3">
        <v>15.6</v>
      </c>
      <c r="E681">
        <v>16</v>
      </c>
      <c r="F681" t="s">
        <v>47</v>
      </c>
      <c r="G681">
        <v>2.5</v>
      </c>
      <c r="H681">
        <v>1299</v>
      </c>
      <c r="I681" t="s">
        <v>39</v>
      </c>
      <c r="J681">
        <v>1920</v>
      </c>
      <c r="K681">
        <v>1080</v>
      </c>
      <c r="L681">
        <f>Table1[[#This Row],[ScreenW]]*Table1[[#This Row],[ScreenH]]</f>
        <v>2073600</v>
      </c>
      <c r="M681" t="s">
        <v>27</v>
      </c>
      <c r="N681">
        <f>IF(Table1[[#This Row],[Touchscreen]]="No",0,1)</f>
        <v>0</v>
      </c>
      <c r="O681" t="s">
        <v>27</v>
      </c>
      <c r="P681" t="s">
        <v>27</v>
      </c>
      <c r="Q681" t="s">
        <v>29</v>
      </c>
      <c r="R681">
        <v>2.5</v>
      </c>
      <c r="S681" t="s">
        <v>80</v>
      </c>
      <c r="T681">
        <v>256</v>
      </c>
      <c r="U681">
        <v>0</v>
      </c>
      <c r="V681" t="s">
        <v>31</v>
      </c>
      <c r="W681" t="s">
        <v>27</v>
      </c>
      <c r="X681" t="s">
        <v>55</v>
      </c>
      <c r="Y681" t="s">
        <v>143</v>
      </c>
    </row>
    <row r="682" spans="1:25" x14ac:dyDescent="0.35">
      <c r="A682" t="str">
        <f>_xlfn.IFNA(VLOOKUP(laptop_lookup!A681,laptop_lookup!A:B,2,FALSE), "Not Found")</f>
        <v>Not Found</v>
      </c>
      <c r="B682" t="s">
        <v>561</v>
      </c>
      <c r="C682" t="s">
        <v>79</v>
      </c>
      <c r="D682" s="3">
        <v>15.6</v>
      </c>
      <c r="E682">
        <v>8</v>
      </c>
      <c r="F682" t="s">
        <v>47</v>
      </c>
      <c r="G682">
        <v>2.2000000000000002</v>
      </c>
      <c r="H682">
        <v>997.9</v>
      </c>
      <c r="I682" t="s">
        <v>39</v>
      </c>
      <c r="J682">
        <v>1920</v>
      </c>
      <c r="K682">
        <v>1080</v>
      </c>
      <c r="L682">
        <f>Table1[[#This Row],[ScreenW]]*Table1[[#This Row],[ScreenH]]</f>
        <v>2073600</v>
      </c>
      <c r="M682" t="s">
        <v>27</v>
      </c>
      <c r="N682">
        <f>IF(Table1[[#This Row],[Touchscreen]]="No",0,1)</f>
        <v>0</v>
      </c>
      <c r="O682" t="s">
        <v>27</v>
      </c>
      <c r="P682" t="s">
        <v>27</v>
      </c>
      <c r="Q682" t="s">
        <v>29</v>
      </c>
      <c r="R682">
        <v>2.5</v>
      </c>
      <c r="S682" t="s">
        <v>80</v>
      </c>
      <c r="T682">
        <v>256</v>
      </c>
      <c r="U682">
        <v>0</v>
      </c>
      <c r="V682" t="s">
        <v>31</v>
      </c>
      <c r="W682" t="s">
        <v>27</v>
      </c>
      <c r="X682" t="s">
        <v>55</v>
      </c>
      <c r="Y682" t="s">
        <v>81</v>
      </c>
    </row>
    <row r="683" spans="1:25" x14ac:dyDescent="0.35">
      <c r="A683" t="str">
        <f>_xlfn.IFNA(VLOOKUP(laptop_lookup!A682,laptop_lookup!A:B,2,FALSE), "Not Found")</f>
        <v>Not Found</v>
      </c>
      <c r="B683" t="s">
        <v>562</v>
      </c>
      <c r="C683" t="s">
        <v>37</v>
      </c>
      <c r="D683" s="3">
        <v>15.6</v>
      </c>
      <c r="E683">
        <v>4</v>
      </c>
      <c r="F683" t="s">
        <v>47</v>
      </c>
      <c r="G683">
        <v>1.86</v>
      </c>
      <c r="H683">
        <v>419</v>
      </c>
      <c r="I683" t="s">
        <v>26</v>
      </c>
      <c r="J683">
        <v>1366</v>
      </c>
      <c r="K683">
        <v>768</v>
      </c>
      <c r="L683">
        <f>Table1[[#This Row],[ScreenW]]*Table1[[#This Row],[ScreenH]]</f>
        <v>1049088</v>
      </c>
      <c r="M683" t="s">
        <v>27</v>
      </c>
      <c r="N683">
        <f>IF(Table1[[#This Row],[Touchscreen]]="No",0,1)</f>
        <v>0</v>
      </c>
      <c r="O683" t="s">
        <v>27</v>
      </c>
      <c r="P683" t="s">
        <v>27</v>
      </c>
      <c r="Q683" t="s">
        <v>29</v>
      </c>
      <c r="R683">
        <v>1.1000000000000001</v>
      </c>
      <c r="S683" t="s">
        <v>104</v>
      </c>
      <c r="T683">
        <v>128</v>
      </c>
      <c r="U683">
        <v>0</v>
      </c>
      <c r="V683" t="s">
        <v>31</v>
      </c>
      <c r="W683" t="s">
        <v>27</v>
      </c>
      <c r="X683" t="s">
        <v>29</v>
      </c>
      <c r="Y683" t="s">
        <v>105</v>
      </c>
    </row>
    <row r="684" spans="1:25" x14ac:dyDescent="0.35">
      <c r="A684" t="str">
        <f>_xlfn.IFNA(VLOOKUP(laptop_lookup!A683,laptop_lookup!A:B,2,FALSE), "Not Found")</f>
        <v>Not Found</v>
      </c>
      <c r="B684" t="s">
        <v>563</v>
      </c>
      <c r="C684" t="s">
        <v>79</v>
      </c>
      <c r="D684" s="3">
        <v>15.6</v>
      </c>
      <c r="E684">
        <v>16</v>
      </c>
      <c r="F684" t="s">
        <v>47</v>
      </c>
      <c r="G684">
        <v>3.21</v>
      </c>
      <c r="H684">
        <v>2051</v>
      </c>
      <c r="I684" t="s">
        <v>39</v>
      </c>
      <c r="J684">
        <v>1920</v>
      </c>
      <c r="K684">
        <v>1080</v>
      </c>
      <c r="L684">
        <f>Table1[[#This Row],[ScreenW]]*Table1[[#This Row],[ScreenH]]</f>
        <v>2073600</v>
      </c>
      <c r="M684" t="s">
        <v>27</v>
      </c>
      <c r="N684">
        <f>IF(Table1[[#This Row],[Touchscreen]]="No",0,1)</f>
        <v>0</v>
      </c>
      <c r="O684" t="s">
        <v>27</v>
      </c>
      <c r="P684" t="s">
        <v>27</v>
      </c>
      <c r="Q684" t="s">
        <v>29</v>
      </c>
      <c r="R684">
        <v>2.5</v>
      </c>
      <c r="S684" t="s">
        <v>80</v>
      </c>
      <c r="T684">
        <v>128</v>
      </c>
      <c r="U684">
        <v>1024</v>
      </c>
      <c r="V684" t="s">
        <v>31</v>
      </c>
      <c r="W684" t="s">
        <v>49</v>
      </c>
      <c r="X684" t="s">
        <v>55</v>
      </c>
      <c r="Y684" t="s">
        <v>114</v>
      </c>
    </row>
    <row r="685" spans="1:25" x14ac:dyDescent="0.35">
      <c r="A685" t="str">
        <f>_xlfn.IFNA(VLOOKUP(laptop_lookup!A684,laptop_lookup!A:B,2,FALSE), "Not Found")</f>
        <v>Not Found</v>
      </c>
      <c r="B685" t="s">
        <v>564</v>
      </c>
      <c r="C685" t="s">
        <v>37</v>
      </c>
      <c r="D685" s="3">
        <v>17.3</v>
      </c>
      <c r="E685">
        <v>4</v>
      </c>
      <c r="F685" t="s">
        <v>47</v>
      </c>
      <c r="G685">
        <v>2.5</v>
      </c>
      <c r="H685">
        <v>699</v>
      </c>
      <c r="I685" t="s">
        <v>39</v>
      </c>
      <c r="J685">
        <v>1920</v>
      </c>
      <c r="K685">
        <v>1080</v>
      </c>
      <c r="L685">
        <f>Table1[[#This Row],[ScreenW]]*Table1[[#This Row],[ScreenH]]</f>
        <v>2073600</v>
      </c>
      <c r="M685" t="s">
        <v>27</v>
      </c>
      <c r="N685">
        <f>IF(Table1[[#This Row],[Touchscreen]]="No",0,1)</f>
        <v>0</v>
      </c>
      <c r="O685" t="s">
        <v>28</v>
      </c>
      <c r="P685" t="s">
        <v>27</v>
      </c>
      <c r="Q685" t="s">
        <v>29</v>
      </c>
      <c r="R685">
        <v>2</v>
      </c>
      <c r="S685" t="s">
        <v>60</v>
      </c>
      <c r="T685">
        <v>256</v>
      </c>
      <c r="U685">
        <v>0</v>
      </c>
      <c r="V685" t="s">
        <v>31</v>
      </c>
      <c r="W685" t="s">
        <v>27</v>
      </c>
      <c r="X685" t="s">
        <v>43</v>
      </c>
      <c r="Y685" t="s">
        <v>565</v>
      </c>
    </row>
    <row r="686" spans="1:25" x14ac:dyDescent="0.35">
      <c r="A686" t="str">
        <f>_xlfn.IFNA(VLOOKUP(laptop_lookup!A685,laptop_lookup!A:B,2,FALSE), "Not Found")</f>
        <v>Not Found</v>
      </c>
      <c r="B686" t="s">
        <v>566</v>
      </c>
      <c r="C686" t="s">
        <v>86</v>
      </c>
      <c r="D686" s="3">
        <v>13.3</v>
      </c>
      <c r="E686">
        <v>8</v>
      </c>
      <c r="F686" t="s">
        <v>47</v>
      </c>
      <c r="G686">
        <v>1.19</v>
      </c>
      <c r="H686">
        <v>1499</v>
      </c>
      <c r="I686" t="s">
        <v>39</v>
      </c>
      <c r="J686">
        <v>1920</v>
      </c>
      <c r="K686">
        <v>1080</v>
      </c>
      <c r="L686">
        <f>Table1[[#This Row],[ScreenW]]*Table1[[#This Row],[ScreenH]]</f>
        <v>2073600</v>
      </c>
      <c r="M686" t="s">
        <v>28</v>
      </c>
      <c r="N686">
        <f>IF(Table1[[#This Row],[Touchscreen]]="No",0,1)</f>
        <v>1</v>
      </c>
      <c r="O686" t="s">
        <v>28</v>
      </c>
      <c r="P686" t="s">
        <v>27</v>
      </c>
      <c r="Q686" t="s">
        <v>29</v>
      </c>
      <c r="R686">
        <v>1.8</v>
      </c>
      <c r="S686" t="s">
        <v>54</v>
      </c>
      <c r="T686">
        <v>512</v>
      </c>
      <c r="U686">
        <v>0</v>
      </c>
      <c r="V686" t="s">
        <v>31</v>
      </c>
      <c r="W686" t="s">
        <v>27</v>
      </c>
      <c r="X686" t="s">
        <v>29</v>
      </c>
      <c r="Y686" t="s">
        <v>59</v>
      </c>
    </row>
    <row r="687" spans="1:25" x14ac:dyDescent="0.35">
      <c r="A687" t="str">
        <f>_xlfn.IFNA(VLOOKUP(laptop_lookup!A686,laptop_lookup!A:B,2,FALSE), "Not Found")</f>
        <v>Not Found</v>
      </c>
      <c r="B687" t="s">
        <v>563</v>
      </c>
      <c r="C687" t="s">
        <v>79</v>
      </c>
      <c r="D687" s="3">
        <v>15.6</v>
      </c>
      <c r="E687">
        <v>16</v>
      </c>
      <c r="F687" t="s">
        <v>47</v>
      </c>
      <c r="G687">
        <v>3.49</v>
      </c>
      <c r="H687">
        <v>2813.75</v>
      </c>
      <c r="I687" t="s">
        <v>39</v>
      </c>
      <c r="J687">
        <v>1920</v>
      </c>
      <c r="K687">
        <v>1080</v>
      </c>
      <c r="L687">
        <f>Table1[[#This Row],[ScreenW]]*Table1[[#This Row],[ScreenH]]</f>
        <v>2073600</v>
      </c>
      <c r="M687" t="s">
        <v>27</v>
      </c>
      <c r="N687">
        <f>IF(Table1[[#This Row],[Touchscreen]]="No",0,1)</f>
        <v>0</v>
      </c>
      <c r="O687" t="s">
        <v>27</v>
      </c>
      <c r="P687" t="s">
        <v>27</v>
      </c>
      <c r="Q687" t="s">
        <v>29</v>
      </c>
      <c r="R687">
        <v>2.9</v>
      </c>
      <c r="S687" t="s">
        <v>246</v>
      </c>
      <c r="T687">
        <v>256</v>
      </c>
      <c r="U687">
        <v>1024</v>
      </c>
      <c r="V687" t="s">
        <v>31</v>
      </c>
      <c r="W687" t="s">
        <v>49</v>
      </c>
      <c r="X687" t="s">
        <v>55</v>
      </c>
      <c r="Y687" t="s">
        <v>137</v>
      </c>
    </row>
    <row r="688" spans="1:25" x14ac:dyDescent="0.35">
      <c r="A688" t="str">
        <f>_xlfn.IFNA(VLOOKUP(laptop_lookup!A687,laptop_lookup!A:B,2,FALSE), "Not Found")</f>
        <v>Not Found</v>
      </c>
      <c r="B688" t="s">
        <v>36</v>
      </c>
      <c r="C688" t="s">
        <v>37</v>
      </c>
      <c r="D688" s="3">
        <v>15.6</v>
      </c>
      <c r="E688">
        <v>4</v>
      </c>
      <c r="F688" t="s">
        <v>47</v>
      </c>
      <c r="G688">
        <v>1.86</v>
      </c>
      <c r="H688">
        <v>612.61</v>
      </c>
      <c r="I688" t="s">
        <v>26</v>
      </c>
      <c r="J688">
        <v>1366</v>
      </c>
      <c r="K688">
        <v>768</v>
      </c>
      <c r="L688">
        <f>Table1[[#This Row],[ScreenW]]*Table1[[#This Row],[ScreenH]]</f>
        <v>1049088</v>
      </c>
      <c r="M688" t="s">
        <v>27</v>
      </c>
      <c r="N688">
        <f>IF(Table1[[#This Row],[Touchscreen]]="No",0,1)</f>
        <v>0</v>
      </c>
      <c r="O688" t="s">
        <v>27</v>
      </c>
      <c r="P688" t="s">
        <v>27</v>
      </c>
      <c r="Q688" t="s">
        <v>29</v>
      </c>
      <c r="R688">
        <v>2.5</v>
      </c>
      <c r="S688" t="s">
        <v>40</v>
      </c>
      <c r="T688">
        <v>500</v>
      </c>
      <c r="U688">
        <v>0</v>
      </c>
      <c r="V688" t="s">
        <v>49</v>
      </c>
      <c r="W688" t="s">
        <v>27</v>
      </c>
      <c r="X688" t="s">
        <v>43</v>
      </c>
      <c r="Y688" t="s">
        <v>133</v>
      </c>
    </row>
    <row r="689" spans="1:25" x14ac:dyDescent="0.35">
      <c r="A689" t="str">
        <f>_xlfn.IFNA(VLOOKUP(laptop_lookup!A688,laptop_lookup!A:B,2,FALSE), "Not Found")</f>
        <v>Not Found</v>
      </c>
      <c r="B689" t="s">
        <v>63</v>
      </c>
      <c r="C689" t="s">
        <v>37</v>
      </c>
      <c r="D689" s="3">
        <v>15.6</v>
      </c>
      <c r="E689">
        <v>4</v>
      </c>
      <c r="F689" t="s">
        <v>47</v>
      </c>
      <c r="G689">
        <v>2.2000000000000002</v>
      </c>
      <c r="H689">
        <v>545.66999999999996</v>
      </c>
      <c r="I689" t="s">
        <v>26</v>
      </c>
      <c r="J689">
        <v>1366</v>
      </c>
      <c r="K689">
        <v>768</v>
      </c>
      <c r="L689">
        <f>Table1[[#This Row],[ScreenW]]*Table1[[#This Row],[ScreenH]]</f>
        <v>1049088</v>
      </c>
      <c r="M689" t="s">
        <v>27</v>
      </c>
      <c r="N689">
        <f>IF(Table1[[#This Row],[Touchscreen]]="No",0,1)</f>
        <v>0</v>
      </c>
      <c r="O689" t="s">
        <v>27</v>
      </c>
      <c r="P689" t="s">
        <v>27</v>
      </c>
      <c r="Q689" t="s">
        <v>29</v>
      </c>
      <c r="R689">
        <v>2</v>
      </c>
      <c r="S689" t="s">
        <v>60</v>
      </c>
      <c r="T689">
        <v>1024</v>
      </c>
      <c r="U689">
        <v>0</v>
      </c>
      <c r="V689" t="s">
        <v>49</v>
      </c>
      <c r="W689" t="s">
        <v>27</v>
      </c>
      <c r="X689" t="s">
        <v>43</v>
      </c>
      <c r="Y689" t="s">
        <v>64</v>
      </c>
    </row>
    <row r="690" spans="1:25" x14ac:dyDescent="0.35">
      <c r="A690" t="str">
        <f>_xlfn.IFNA(VLOOKUP(laptop_lookup!A689,laptop_lookup!A:B,2,FALSE), "Not Found")</f>
        <v>Not Found</v>
      </c>
      <c r="B690" t="s">
        <v>567</v>
      </c>
      <c r="C690" t="s">
        <v>37</v>
      </c>
      <c r="D690" s="3">
        <v>17.3</v>
      </c>
      <c r="E690">
        <v>6</v>
      </c>
      <c r="F690" t="s">
        <v>47</v>
      </c>
      <c r="G690">
        <v>2.65</v>
      </c>
      <c r="H690">
        <v>569</v>
      </c>
      <c r="I690" t="s">
        <v>39</v>
      </c>
      <c r="J690">
        <v>1920</v>
      </c>
      <c r="K690">
        <v>1080</v>
      </c>
      <c r="L690">
        <f>Table1[[#This Row],[ScreenW]]*Table1[[#This Row],[ScreenH]]</f>
        <v>2073600</v>
      </c>
      <c r="M690" t="s">
        <v>27</v>
      </c>
      <c r="N690">
        <f>IF(Table1[[#This Row],[Touchscreen]]="No",0,1)</f>
        <v>0</v>
      </c>
      <c r="O690" t="s">
        <v>28</v>
      </c>
      <c r="P690" t="s">
        <v>27</v>
      </c>
      <c r="Q690" t="s">
        <v>43</v>
      </c>
      <c r="R690">
        <v>2.4</v>
      </c>
      <c r="S690" t="s">
        <v>314</v>
      </c>
      <c r="T690">
        <v>2048</v>
      </c>
      <c r="U690">
        <v>0</v>
      </c>
      <c r="V690" t="s">
        <v>49</v>
      </c>
      <c r="W690" t="s">
        <v>27</v>
      </c>
      <c r="X690" t="s">
        <v>43</v>
      </c>
      <c r="Y690" t="s">
        <v>568</v>
      </c>
    </row>
    <row r="691" spans="1:25" x14ac:dyDescent="0.35">
      <c r="A691" t="str">
        <f>_xlfn.IFNA(VLOOKUP(laptop_lookup!A690,laptop_lookup!A:B,2,FALSE), "Not Found")</f>
        <v>Not Found</v>
      </c>
      <c r="B691" t="s">
        <v>569</v>
      </c>
      <c r="C691" t="s">
        <v>37</v>
      </c>
      <c r="D691" s="3">
        <v>15.6</v>
      </c>
      <c r="E691">
        <v>4</v>
      </c>
      <c r="F691" t="s">
        <v>47</v>
      </c>
      <c r="G691">
        <v>2.1</v>
      </c>
      <c r="H691">
        <v>318</v>
      </c>
      <c r="I691" t="s">
        <v>26</v>
      </c>
      <c r="J691">
        <v>1366</v>
      </c>
      <c r="K691">
        <v>768</v>
      </c>
      <c r="L691">
        <f>Table1[[#This Row],[ScreenW]]*Table1[[#This Row],[ScreenH]]</f>
        <v>1049088</v>
      </c>
      <c r="M691" t="s">
        <v>27</v>
      </c>
      <c r="N691">
        <f>IF(Table1[[#This Row],[Touchscreen]]="No",0,1)</f>
        <v>0</v>
      </c>
      <c r="O691" t="s">
        <v>27</v>
      </c>
      <c r="P691" t="s">
        <v>27</v>
      </c>
      <c r="Q691" t="s">
        <v>29</v>
      </c>
      <c r="R691">
        <v>1.6</v>
      </c>
      <c r="S691" t="s">
        <v>330</v>
      </c>
      <c r="T691">
        <v>500</v>
      </c>
      <c r="U691">
        <v>0</v>
      </c>
      <c r="V691" t="s">
        <v>49</v>
      </c>
      <c r="W691" t="s">
        <v>27</v>
      </c>
      <c r="X691" t="s">
        <v>29</v>
      </c>
      <c r="Y691" t="s">
        <v>331</v>
      </c>
    </row>
    <row r="692" spans="1:25" x14ac:dyDescent="0.35">
      <c r="A692" t="str">
        <f>_xlfn.IFNA(VLOOKUP(laptop_lookup!A691,laptop_lookup!A:B,2,FALSE), "Not Found")</f>
        <v>Not Found</v>
      </c>
      <c r="B692" t="s">
        <v>570</v>
      </c>
      <c r="C692" t="s">
        <v>37</v>
      </c>
      <c r="D692" s="3">
        <v>14</v>
      </c>
      <c r="E692">
        <v>4</v>
      </c>
      <c r="F692" t="s">
        <v>305</v>
      </c>
      <c r="G692">
        <v>1.45</v>
      </c>
      <c r="H692">
        <v>375</v>
      </c>
      <c r="I692" t="s">
        <v>26</v>
      </c>
      <c r="J692">
        <v>1366</v>
      </c>
      <c r="K692">
        <v>768</v>
      </c>
      <c r="L692">
        <f>Table1[[#This Row],[ScreenW]]*Table1[[#This Row],[ScreenH]]</f>
        <v>1049088</v>
      </c>
      <c r="M692" t="s">
        <v>27</v>
      </c>
      <c r="N692">
        <f>IF(Table1[[#This Row],[Touchscreen]]="No",0,1)</f>
        <v>0</v>
      </c>
      <c r="O692" t="s">
        <v>27</v>
      </c>
      <c r="P692" t="s">
        <v>27</v>
      </c>
      <c r="Q692" t="s">
        <v>29</v>
      </c>
      <c r="R692">
        <v>1.6</v>
      </c>
      <c r="S692" t="s">
        <v>330</v>
      </c>
      <c r="T692">
        <v>32</v>
      </c>
      <c r="U692">
        <v>0</v>
      </c>
      <c r="V692" t="s">
        <v>34</v>
      </c>
      <c r="W692" t="s">
        <v>27</v>
      </c>
      <c r="X692" t="s">
        <v>29</v>
      </c>
      <c r="Y692" t="s">
        <v>331</v>
      </c>
    </row>
    <row r="693" spans="1:25" x14ac:dyDescent="0.35">
      <c r="A693" t="str">
        <f>_xlfn.IFNA(VLOOKUP(laptop_lookup!A692,laptop_lookup!A:B,2,FALSE), "Not Found")</f>
        <v>Not Found</v>
      </c>
      <c r="B693" t="s">
        <v>571</v>
      </c>
      <c r="C693" t="s">
        <v>37</v>
      </c>
      <c r="D693" s="3">
        <v>14</v>
      </c>
      <c r="E693">
        <v>4</v>
      </c>
      <c r="F693" t="s">
        <v>47</v>
      </c>
      <c r="G693">
        <v>1.7</v>
      </c>
      <c r="H693">
        <v>699</v>
      </c>
      <c r="I693" t="s">
        <v>39</v>
      </c>
      <c r="J693">
        <v>1920</v>
      </c>
      <c r="K693">
        <v>1080</v>
      </c>
      <c r="L693">
        <f>Table1[[#This Row],[ScreenW]]*Table1[[#This Row],[ScreenH]]</f>
        <v>2073600</v>
      </c>
      <c r="M693" t="s">
        <v>27</v>
      </c>
      <c r="N693">
        <f>IF(Table1[[#This Row],[Touchscreen]]="No",0,1)</f>
        <v>0</v>
      </c>
      <c r="O693" t="s">
        <v>27</v>
      </c>
      <c r="P693" t="s">
        <v>27</v>
      </c>
      <c r="Q693" t="s">
        <v>29</v>
      </c>
      <c r="R693">
        <v>2.5</v>
      </c>
      <c r="S693" t="s">
        <v>40</v>
      </c>
      <c r="T693">
        <v>256</v>
      </c>
      <c r="U693">
        <v>0</v>
      </c>
      <c r="V693" t="s">
        <v>31</v>
      </c>
      <c r="W693" t="s">
        <v>27</v>
      </c>
      <c r="X693" t="s">
        <v>29</v>
      </c>
      <c r="Y693" t="s">
        <v>41</v>
      </c>
    </row>
    <row r="694" spans="1:25" x14ac:dyDescent="0.35">
      <c r="A694" t="str">
        <f>_xlfn.IFNA(VLOOKUP(laptop_lookup!A693,laptop_lookup!A:B,2,FALSE), "Not Found")</f>
        <v>Not Found</v>
      </c>
      <c r="B694" t="s">
        <v>490</v>
      </c>
      <c r="C694" t="s">
        <v>253</v>
      </c>
      <c r="D694" s="3">
        <v>17.3</v>
      </c>
      <c r="E694">
        <v>8</v>
      </c>
      <c r="F694" t="s">
        <v>47</v>
      </c>
      <c r="G694">
        <v>3.14</v>
      </c>
      <c r="H694">
        <v>1907.99</v>
      </c>
      <c r="I694" t="s">
        <v>39</v>
      </c>
      <c r="J694">
        <v>1920</v>
      </c>
      <c r="K694">
        <v>1080</v>
      </c>
      <c r="L694">
        <f>Table1[[#This Row],[ScreenW]]*Table1[[#This Row],[ScreenH]]</f>
        <v>2073600</v>
      </c>
      <c r="M694" t="s">
        <v>27</v>
      </c>
      <c r="N694">
        <f>IF(Table1[[#This Row],[Touchscreen]]="No",0,1)</f>
        <v>0</v>
      </c>
      <c r="O694" t="s">
        <v>27</v>
      </c>
      <c r="P694" t="s">
        <v>27</v>
      </c>
      <c r="Q694" t="s">
        <v>29</v>
      </c>
      <c r="R694">
        <v>2.8</v>
      </c>
      <c r="S694" t="s">
        <v>113</v>
      </c>
      <c r="T694">
        <v>500</v>
      </c>
      <c r="U694">
        <v>0</v>
      </c>
      <c r="V694" t="s">
        <v>49</v>
      </c>
      <c r="W694" t="s">
        <v>27</v>
      </c>
      <c r="X694" t="s">
        <v>55</v>
      </c>
      <c r="Y694" t="s">
        <v>255</v>
      </c>
    </row>
    <row r="695" spans="1:25" x14ac:dyDescent="0.35">
      <c r="A695" t="str">
        <f>_xlfn.IFNA(VLOOKUP(laptop_lookup!A694,laptop_lookup!A:B,2,FALSE), "Not Found")</f>
        <v>Not Found</v>
      </c>
      <c r="B695" t="s">
        <v>296</v>
      </c>
      <c r="C695" t="s">
        <v>86</v>
      </c>
      <c r="D695" s="3">
        <v>14</v>
      </c>
      <c r="E695">
        <v>8</v>
      </c>
      <c r="F695" t="s">
        <v>47</v>
      </c>
      <c r="G695">
        <v>1.42</v>
      </c>
      <c r="H695">
        <v>2590</v>
      </c>
      <c r="I695" t="s">
        <v>26</v>
      </c>
      <c r="J695">
        <v>2560</v>
      </c>
      <c r="K695">
        <v>1440</v>
      </c>
      <c r="L695">
        <f>Table1[[#This Row],[ScreenW]]*Table1[[#This Row],[ScreenH]]</f>
        <v>3686400</v>
      </c>
      <c r="M695" t="s">
        <v>28</v>
      </c>
      <c r="N695">
        <f>IF(Table1[[#This Row],[Touchscreen]]="No",0,1)</f>
        <v>1</v>
      </c>
      <c r="O695" t="s">
        <v>27</v>
      </c>
      <c r="P695" t="s">
        <v>27</v>
      </c>
      <c r="Q695" t="s">
        <v>29</v>
      </c>
      <c r="R695">
        <v>2.7</v>
      </c>
      <c r="S695" t="s">
        <v>68</v>
      </c>
      <c r="T695">
        <v>256</v>
      </c>
      <c r="U695">
        <v>0</v>
      </c>
      <c r="V695" t="s">
        <v>31</v>
      </c>
      <c r="W695" t="s">
        <v>27</v>
      </c>
      <c r="X695" t="s">
        <v>29</v>
      </c>
      <c r="Y695" t="s">
        <v>41</v>
      </c>
    </row>
    <row r="696" spans="1:25" x14ac:dyDescent="0.35">
      <c r="A696" t="str">
        <f>_xlfn.IFNA(VLOOKUP(laptop_lookup!A695,laptop_lookup!A:B,2,FALSE), "Not Found")</f>
        <v>Not Found</v>
      </c>
      <c r="B696" t="s">
        <v>203</v>
      </c>
      <c r="C696" t="s">
        <v>37</v>
      </c>
      <c r="D696" s="3">
        <v>13.3</v>
      </c>
      <c r="E696">
        <v>8</v>
      </c>
      <c r="F696" t="s">
        <v>47</v>
      </c>
      <c r="G696">
        <v>1.5</v>
      </c>
      <c r="H696">
        <v>973</v>
      </c>
      <c r="I696" t="s">
        <v>39</v>
      </c>
      <c r="J696">
        <v>1920</v>
      </c>
      <c r="K696">
        <v>1080</v>
      </c>
      <c r="L696">
        <f>Table1[[#This Row],[ScreenW]]*Table1[[#This Row],[ScreenH]]</f>
        <v>2073600</v>
      </c>
      <c r="M696" t="s">
        <v>27</v>
      </c>
      <c r="N696">
        <f>IF(Table1[[#This Row],[Touchscreen]]="No",0,1)</f>
        <v>0</v>
      </c>
      <c r="O696" t="s">
        <v>28</v>
      </c>
      <c r="P696" t="s">
        <v>27</v>
      </c>
      <c r="Q696" t="s">
        <v>29</v>
      </c>
      <c r="R696">
        <v>2.5</v>
      </c>
      <c r="S696" t="s">
        <v>40</v>
      </c>
      <c r="T696">
        <v>256</v>
      </c>
      <c r="U696">
        <v>0</v>
      </c>
      <c r="V696" t="s">
        <v>31</v>
      </c>
      <c r="W696" t="s">
        <v>27</v>
      </c>
      <c r="X696" t="s">
        <v>29</v>
      </c>
      <c r="Y696" t="s">
        <v>41</v>
      </c>
    </row>
    <row r="697" spans="1:25" x14ac:dyDescent="0.35">
      <c r="A697" t="str">
        <f>_xlfn.IFNA(VLOOKUP(laptop_lookup!A696,laptop_lookup!A:B,2,FALSE), "Not Found")</f>
        <v>Not Found</v>
      </c>
      <c r="B697" t="s">
        <v>572</v>
      </c>
      <c r="C697" t="s">
        <v>75</v>
      </c>
      <c r="D697" s="3">
        <v>11.6</v>
      </c>
      <c r="E697">
        <v>4</v>
      </c>
      <c r="F697" t="s">
        <v>47</v>
      </c>
      <c r="G697">
        <v>1.4</v>
      </c>
      <c r="H697">
        <v>269</v>
      </c>
      <c r="I697" t="s">
        <v>26</v>
      </c>
      <c r="J697">
        <v>1366</v>
      </c>
      <c r="K697">
        <v>768</v>
      </c>
      <c r="L697">
        <f>Table1[[#This Row],[ScreenW]]*Table1[[#This Row],[ScreenH]]</f>
        <v>1049088</v>
      </c>
      <c r="M697" t="s">
        <v>27</v>
      </c>
      <c r="N697">
        <f>IF(Table1[[#This Row],[Touchscreen]]="No",0,1)</f>
        <v>0</v>
      </c>
      <c r="O697" t="s">
        <v>27</v>
      </c>
      <c r="P697" t="s">
        <v>27</v>
      </c>
      <c r="Q697" t="s">
        <v>29</v>
      </c>
      <c r="R697">
        <v>1.6</v>
      </c>
      <c r="S697" t="s">
        <v>573</v>
      </c>
      <c r="T697">
        <v>32</v>
      </c>
      <c r="U697">
        <v>0</v>
      </c>
      <c r="V697" t="s">
        <v>34</v>
      </c>
      <c r="W697" t="s">
        <v>27</v>
      </c>
      <c r="X697" t="s">
        <v>29</v>
      </c>
      <c r="Y697" t="s">
        <v>97</v>
      </c>
    </row>
    <row r="698" spans="1:25" x14ac:dyDescent="0.35">
      <c r="A698" t="str">
        <f>_xlfn.IFNA(VLOOKUP(laptop_lookup!A697,laptop_lookup!A:B,2,FALSE), "Not Found")</f>
        <v>Not Found</v>
      </c>
      <c r="B698" t="s">
        <v>281</v>
      </c>
      <c r="C698" t="s">
        <v>86</v>
      </c>
      <c r="D698" s="3">
        <v>14</v>
      </c>
      <c r="E698">
        <v>16</v>
      </c>
      <c r="F698" t="s">
        <v>47</v>
      </c>
      <c r="G698">
        <v>1.38</v>
      </c>
      <c r="H698">
        <v>1749</v>
      </c>
      <c r="I698" t="s">
        <v>39</v>
      </c>
      <c r="J698">
        <v>1920</v>
      </c>
      <c r="K698">
        <v>1080</v>
      </c>
      <c r="L698">
        <f>Table1[[#This Row],[ScreenW]]*Table1[[#This Row],[ScreenH]]</f>
        <v>2073600</v>
      </c>
      <c r="M698" t="s">
        <v>28</v>
      </c>
      <c r="N698">
        <f>IF(Table1[[#This Row],[Touchscreen]]="No",0,1)</f>
        <v>1</v>
      </c>
      <c r="O698" t="s">
        <v>27</v>
      </c>
      <c r="P698" t="s">
        <v>27</v>
      </c>
      <c r="Q698" t="s">
        <v>29</v>
      </c>
      <c r="R698">
        <v>2.7</v>
      </c>
      <c r="S698" t="s">
        <v>68</v>
      </c>
      <c r="T698">
        <v>512</v>
      </c>
      <c r="U698">
        <v>0</v>
      </c>
      <c r="V698" t="s">
        <v>31</v>
      </c>
      <c r="W698" t="s">
        <v>27</v>
      </c>
      <c r="X698" t="s">
        <v>29</v>
      </c>
      <c r="Y698" t="s">
        <v>41</v>
      </c>
    </row>
    <row r="699" spans="1:25" x14ac:dyDescent="0.35">
      <c r="A699" t="str">
        <f>_xlfn.IFNA(VLOOKUP(laptop_lookup!A698,laptop_lookup!A:B,2,FALSE), "Not Found")</f>
        <v>Not Found</v>
      </c>
      <c r="B699" t="s">
        <v>574</v>
      </c>
      <c r="C699" t="s">
        <v>86</v>
      </c>
      <c r="D699" s="3">
        <v>12.5</v>
      </c>
      <c r="E699">
        <v>4</v>
      </c>
      <c r="F699" t="s">
        <v>305</v>
      </c>
      <c r="G699">
        <v>1.2</v>
      </c>
      <c r="H699">
        <v>669</v>
      </c>
      <c r="I699" t="s">
        <v>39</v>
      </c>
      <c r="J699">
        <v>1920</v>
      </c>
      <c r="K699">
        <v>1080</v>
      </c>
      <c r="L699">
        <f>Table1[[#This Row],[ScreenW]]*Table1[[#This Row],[ScreenH]]</f>
        <v>2073600</v>
      </c>
      <c r="M699" t="s">
        <v>28</v>
      </c>
      <c r="N699">
        <f>IF(Table1[[#This Row],[Touchscreen]]="No",0,1)</f>
        <v>1</v>
      </c>
      <c r="O699" t="s">
        <v>27</v>
      </c>
      <c r="P699" t="s">
        <v>27</v>
      </c>
      <c r="Q699" t="s">
        <v>29</v>
      </c>
      <c r="R699">
        <v>0.9</v>
      </c>
      <c r="S699" t="s">
        <v>575</v>
      </c>
      <c r="T699">
        <v>64</v>
      </c>
      <c r="U699">
        <v>0</v>
      </c>
      <c r="V699" t="s">
        <v>34</v>
      </c>
      <c r="W699" t="s">
        <v>27</v>
      </c>
      <c r="X699" t="s">
        <v>29</v>
      </c>
      <c r="Y699" t="s">
        <v>209</v>
      </c>
    </row>
    <row r="700" spans="1:25" x14ac:dyDescent="0.35">
      <c r="A700" t="str">
        <f>_xlfn.IFNA(VLOOKUP(laptop_lookup!A699,laptop_lookup!A:B,2,FALSE), "Not Found")</f>
        <v>Not Found</v>
      </c>
      <c r="B700" t="s">
        <v>576</v>
      </c>
      <c r="C700" t="s">
        <v>24</v>
      </c>
      <c r="D700" s="3">
        <v>13.3</v>
      </c>
      <c r="E700">
        <v>16</v>
      </c>
      <c r="F700" t="s">
        <v>47</v>
      </c>
      <c r="G700">
        <v>1.36</v>
      </c>
      <c r="H700">
        <v>1877</v>
      </c>
      <c r="I700" t="s">
        <v>39</v>
      </c>
      <c r="J700">
        <v>1920</v>
      </c>
      <c r="K700">
        <v>1080</v>
      </c>
      <c r="L700">
        <f>Table1[[#This Row],[ScreenW]]*Table1[[#This Row],[ScreenH]]</f>
        <v>2073600</v>
      </c>
      <c r="M700" t="s">
        <v>28</v>
      </c>
      <c r="N700">
        <f>IF(Table1[[#This Row],[Touchscreen]]="No",0,1)</f>
        <v>1</v>
      </c>
      <c r="O700" t="s">
        <v>27</v>
      </c>
      <c r="P700" t="s">
        <v>27</v>
      </c>
      <c r="Q700" t="s">
        <v>29</v>
      </c>
      <c r="R700">
        <v>2.5</v>
      </c>
      <c r="S700" t="s">
        <v>262</v>
      </c>
      <c r="T700">
        <v>512</v>
      </c>
      <c r="U700">
        <v>0</v>
      </c>
      <c r="V700" t="s">
        <v>31</v>
      </c>
      <c r="W700" t="s">
        <v>27</v>
      </c>
      <c r="X700" t="s">
        <v>29</v>
      </c>
      <c r="Y700" t="s">
        <v>61</v>
      </c>
    </row>
    <row r="701" spans="1:25" x14ac:dyDescent="0.35">
      <c r="A701" t="str">
        <f>_xlfn.IFNA(VLOOKUP(laptop_lookup!A700,laptop_lookup!A:B,2,FALSE), "Not Found")</f>
        <v>Not Found</v>
      </c>
      <c r="B701" t="s">
        <v>577</v>
      </c>
      <c r="C701" t="s">
        <v>37</v>
      </c>
      <c r="D701" s="3">
        <v>15.6</v>
      </c>
      <c r="E701">
        <v>4</v>
      </c>
      <c r="F701" t="s">
        <v>47</v>
      </c>
      <c r="G701">
        <v>2.1</v>
      </c>
      <c r="H701">
        <v>689</v>
      </c>
      <c r="I701" t="s">
        <v>39</v>
      </c>
      <c r="J701">
        <v>1920</v>
      </c>
      <c r="K701">
        <v>1080</v>
      </c>
      <c r="L701">
        <f>Table1[[#This Row],[ScreenW]]*Table1[[#This Row],[ScreenH]]</f>
        <v>2073600</v>
      </c>
      <c r="M701" t="s">
        <v>27</v>
      </c>
      <c r="N701">
        <f>IF(Table1[[#This Row],[Touchscreen]]="No",0,1)</f>
        <v>0</v>
      </c>
      <c r="O701" t="s">
        <v>28</v>
      </c>
      <c r="P701" t="s">
        <v>27</v>
      </c>
      <c r="Q701" t="s">
        <v>29</v>
      </c>
      <c r="R701">
        <v>2.7</v>
      </c>
      <c r="S701" t="s">
        <v>68</v>
      </c>
      <c r="T701">
        <v>500</v>
      </c>
      <c r="U701">
        <v>0</v>
      </c>
      <c r="V701" t="s">
        <v>49</v>
      </c>
      <c r="W701" t="s">
        <v>27</v>
      </c>
      <c r="X701" t="s">
        <v>43</v>
      </c>
      <c r="Y701" t="s">
        <v>90</v>
      </c>
    </row>
    <row r="702" spans="1:25" x14ac:dyDescent="0.35">
      <c r="A702" t="str">
        <f>_xlfn.IFNA(VLOOKUP(laptop_lookup!A701,laptop_lookup!A:B,2,FALSE), "Not Found")</f>
        <v>Not Found</v>
      </c>
      <c r="B702" t="s">
        <v>213</v>
      </c>
      <c r="C702" t="s">
        <v>79</v>
      </c>
      <c r="D702" s="3">
        <v>15.6</v>
      </c>
      <c r="E702">
        <v>8</v>
      </c>
      <c r="F702" t="s">
        <v>47</v>
      </c>
      <c r="G702">
        <v>2.56</v>
      </c>
      <c r="H702">
        <v>819</v>
      </c>
      <c r="I702" t="s">
        <v>39</v>
      </c>
      <c r="J702">
        <v>1920</v>
      </c>
      <c r="K702">
        <v>1080</v>
      </c>
      <c r="L702">
        <f>Table1[[#This Row],[ScreenW]]*Table1[[#This Row],[ScreenH]]</f>
        <v>2073600</v>
      </c>
      <c r="M702" t="s">
        <v>27</v>
      </c>
      <c r="N702">
        <f>IF(Table1[[#This Row],[Touchscreen]]="No",0,1)</f>
        <v>0</v>
      </c>
      <c r="O702" t="s">
        <v>27</v>
      </c>
      <c r="P702" t="s">
        <v>27</v>
      </c>
      <c r="Q702" t="s">
        <v>29</v>
      </c>
      <c r="R702">
        <v>2.5</v>
      </c>
      <c r="S702" t="s">
        <v>80</v>
      </c>
      <c r="T702">
        <v>1024</v>
      </c>
      <c r="U702">
        <v>0</v>
      </c>
      <c r="V702" t="s">
        <v>49</v>
      </c>
      <c r="W702" t="s">
        <v>27</v>
      </c>
      <c r="X702" t="s">
        <v>55</v>
      </c>
      <c r="Y702" t="s">
        <v>81</v>
      </c>
    </row>
    <row r="703" spans="1:25" x14ac:dyDescent="0.35">
      <c r="A703" t="str">
        <f>_xlfn.IFNA(VLOOKUP(laptop_lookup!A702,laptop_lookup!A:B,2,FALSE), "Not Found")</f>
        <v>Not Found</v>
      </c>
      <c r="B703" t="s">
        <v>158</v>
      </c>
      <c r="C703" t="s">
        <v>37</v>
      </c>
      <c r="D703" s="3">
        <v>15.6</v>
      </c>
      <c r="E703">
        <v>4</v>
      </c>
      <c r="F703" t="s">
        <v>47</v>
      </c>
      <c r="G703">
        <v>2.2000000000000002</v>
      </c>
      <c r="H703">
        <v>399</v>
      </c>
      <c r="I703" t="s">
        <v>39</v>
      </c>
      <c r="J703">
        <v>1920</v>
      </c>
      <c r="K703">
        <v>1080</v>
      </c>
      <c r="L703">
        <f>Table1[[#This Row],[ScreenW]]*Table1[[#This Row],[ScreenH]]</f>
        <v>2073600</v>
      </c>
      <c r="M703" t="s">
        <v>27</v>
      </c>
      <c r="N703">
        <f>IF(Table1[[#This Row],[Touchscreen]]="No",0,1)</f>
        <v>0</v>
      </c>
      <c r="O703" t="s">
        <v>27</v>
      </c>
      <c r="P703" t="s">
        <v>27</v>
      </c>
      <c r="Q703" t="s">
        <v>43</v>
      </c>
      <c r="R703">
        <v>2.9</v>
      </c>
      <c r="S703" t="s">
        <v>48</v>
      </c>
      <c r="T703">
        <v>256</v>
      </c>
      <c r="U703">
        <v>0</v>
      </c>
      <c r="V703" t="s">
        <v>31</v>
      </c>
      <c r="W703" t="s">
        <v>27</v>
      </c>
      <c r="X703" t="s">
        <v>43</v>
      </c>
      <c r="Y703" t="s">
        <v>90</v>
      </c>
    </row>
    <row r="704" spans="1:25" x14ac:dyDescent="0.35">
      <c r="A704" t="str">
        <f>_xlfn.IFNA(VLOOKUP(laptop_lookup!A703,laptop_lookup!A:B,2,FALSE), "Not Found")</f>
        <v>Not Found</v>
      </c>
      <c r="B704" t="s">
        <v>350</v>
      </c>
      <c r="C704" t="s">
        <v>37</v>
      </c>
      <c r="D704" s="3">
        <v>15.6</v>
      </c>
      <c r="E704">
        <v>8</v>
      </c>
      <c r="F704" t="s">
        <v>47</v>
      </c>
      <c r="G704">
        <v>2.2000000000000002</v>
      </c>
      <c r="H704">
        <v>429</v>
      </c>
      <c r="I704" t="s">
        <v>26</v>
      </c>
      <c r="J704">
        <v>1366</v>
      </c>
      <c r="K704">
        <v>768</v>
      </c>
      <c r="L704">
        <f>Table1[[#This Row],[ScreenW]]*Table1[[#This Row],[ScreenH]]</f>
        <v>1049088</v>
      </c>
      <c r="M704" t="s">
        <v>27</v>
      </c>
      <c r="N704">
        <f>IF(Table1[[#This Row],[Touchscreen]]="No",0,1)</f>
        <v>0</v>
      </c>
      <c r="O704" t="s">
        <v>27</v>
      </c>
      <c r="P704" t="s">
        <v>27</v>
      </c>
      <c r="Q704" t="s">
        <v>43</v>
      </c>
      <c r="R704">
        <v>3.6</v>
      </c>
      <c r="S704" t="s">
        <v>338</v>
      </c>
      <c r="T704">
        <v>1024</v>
      </c>
      <c r="U704">
        <v>0</v>
      </c>
      <c r="V704" t="s">
        <v>49</v>
      </c>
      <c r="W704" t="s">
        <v>27</v>
      </c>
      <c r="X704" t="s">
        <v>43</v>
      </c>
      <c r="Y704" t="s">
        <v>578</v>
      </c>
    </row>
    <row r="705" spans="1:25" x14ac:dyDescent="0.35">
      <c r="A705" t="str">
        <f>_xlfn.IFNA(VLOOKUP(laptop_lookup!A704,laptop_lookup!A:B,2,FALSE), "Not Found")</f>
        <v>Not Found</v>
      </c>
      <c r="B705" t="s">
        <v>579</v>
      </c>
      <c r="C705" t="s">
        <v>37</v>
      </c>
      <c r="D705" s="3">
        <v>15.6</v>
      </c>
      <c r="E705">
        <v>4</v>
      </c>
      <c r="F705" t="s">
        <v>47</v>
      </c>
      <c r="G705">
        <v>2.1</v>
      </c>
      <c r="H705">
        <v>621.45000000000005</v>
      </c>
      <c r="I705" t="s">
        <v>39</v>
      </c>
      <c r="J705">
        <v>1920</v>
      </c>
      <c r="K705">
        <v>1080</v>
      </c>
      <c r="L705">
        <f>Table1[[#This Row],[ScreenW]]*Table1[[#This Row],[ScreenH]]</f>
        <v>2073600</v>
      </c>
      <c r="M705" t="s">
        <v>27</v>
      </c>
      <c r="N705">
        <f>IF(Table1[[#This Row],[Touchscreen]]="No",0,1)</f>
        <v>0</v>
      </c>
      <c r="O705" t="s">
        <v>27</v>
      </c>
      <c r="P705" t="s">
        <v>27</v>
      </c>
      <c r="Q705" t="s">
        <v>29</v>
      </c>
      <c r="R705">
        <v>2.5</v>
      </c>
      <c r="S705" t="s">
        <v>40</v>
      </c>
      <c r="T705">
        <v>1024</v>
      </c>
      <c r="U705">
        <v>1024</v>
      </c>
      <c r="V705" t="s">
        <v>49</v>
      </c>
      <c r="W705" t="s">
        <v>49</v>
      </c>
      <c r="X705" t="s">
        <v>29</v>
      </c>
      <c r="Y705" t="s">
        <v>41</v>
      </c>
    </row>
    <row r="706" spans="1:25" x14ac:dyDescent="0.35">
      <c r="A706" t="str">
        <f>_xlfn.IFNA(VLOOKUP(laptop_lookup!A705,laptop_lookup!A:B,2,FALSE), "Not Found")</f>
        <v>Not Found</v>
      </c>
      <c r="B706" t="s">
        <v>580</v>
      </c>
      <c r="C706" t="s">
        <v>37</v>
      </c>
      <c r="D706" s="3">
        <v>15.6</v>
      </c>
      <c r="E706">
        <v>4</v>
      </c>
      <c r="F706" t="s">
        <v>38</v>
      </c>
      <c r="G706">
        <v>1.9</v>
      </c>
      <c r="H706">
        <v>450</v>
      </c>
      <c r="I706" t="s">
        <v>26</v>
      </c>
      <c r="J706">
        <v>1366</v>
      </c>
      <c r="K706">
        <v>768</v>
      </c>
      <c r="L706">
        <f>Table1[[#This Row],[ScreenW]]*Table1[[#This Row],[ScreenH]]</f>
        <v>1049088</v>
      </c>
      <c r="M706" t="s">
        <v>27</v>
      </c>
      <c r="N706">
        <f>IF(Table1[[#This Row],[Touchscreen]]="No",0,1)</f>
        <v>0</v>
      </c>
      <c r="O706" t="s">
        <v>27</v>
      </c>
      <c r="P706" t="s">
        <v>27</v>
      </c>
      <c r="Q706" t="s">
        <v>29</v>
      </c>
      <c r="R706">
        <v>2</v>
      </c>
      <c r="S706" t="s">
        <v>60</v>
      </c>
      <c r="T706">
        <v>500</v>
      </c>
      <c r="U706">
        <v>0</v>
      </c>
      <c r="V706" t="s">
        <v>49</v>
      </c>
      <c r="W706" t="s">
        <v>27</v>
      </c>
      <c r="X706" t="s">
        <v>29</v>
      </c>
      <c r="Y706" t="s">
        <v>61</v>
      </c>
    </row>
    <row r="707" spans="1:25" x14ac:dyDescent="0.35">
      <c r="A707" t="str">
        <f>_xlfn.IFNA(VLOOKUP(laptop_lookup!A706,laptop_lookup!A:B,2,FALSE), "Not Found")</f>
        <v>Not Found</v>
      </c>
      <c r="B707" t="s">
        <v>456</v>
      </c>
      <c r="C707" t="s">
        <v>37</v>
      </c>
      <c r="D707" s="3">
        <v>15.6</v>
      </c>
      <c r="E707">
        <v>8</v>
      </c>
      <c r="F707" t="s">
        <v>47</v>
      </c>
      <c r="G707">
        <v>2.1800000000000002</v>
      </c>
      <c r="H707">
        <v>795</v>
      </c>
      <c r="I707" t="s">
        <v>39</v>
      </c>
      <c r="J707">
        <v>1920</v>
      </c>
      <c r="K707">
        <v>1080</v>
      </c>
      <c r="L707">
        <f>Table1[[#This Row],[ScreenW]]*Table1[[#This Row],[ScreenH]]</f>
        <v>2073600</v>
      </c>
      <c r="M707" t="s">
        <v>27</v>
      </c>
      <c r="N707">
        <f>IF(Table1[[#This Row],[Touchscreen]]="No",0,1)</f>
        <v>0</v>
      </c>
      <c r="O707" t="s">
        <v>27</v>
      </c>
      <c r="P707" t="s">
        <v>27</v>
      </c>
      <c r="Q707" t="s">
        <v>29</v>
      </c>
      <c r="R707">
        <v>2.5</v>
      </c>
      <c r="S707" t="s">
        <v>40</v>
      </c>
      <c r="T707">
        <v>256</v>
      </c>
      <c r="U707">
        <v>0</v>
      </c>
      <c r="V707" t="s">
        <v>31</v>
      </c>
      <c r="W707" t="s">
        <v>27</v>
      </c>
      <c r="X707" t="s">
        <v>29</v>
      </c>
      <c r="Y707" t="s">
        <v>41</v>
      </c>
    </row>
    <row r="708" spans="1:25" x14ac:dyDescent="0.35">
      <c r="A708" t="str">
        <f>_xlfn.IFNA(VLOOKUP(laptop_lookup!A707,laptop_lookup!A:B,2,FALSE), "Not Found")</f>
        <v>Not Found</v>
      </c>
      <c r="B708" t="s">
        <v>169</v>
      </c>
      <c r="C708" t="s">
        <v>86</v>
      </c>
      <c r="D708" s="3">
        <v>13.3</v>
      </c>
      <c r="E708">
        <v>8</v>
      </c>
      <c r="F708" t="s">
        <v>47</v>
      </c>
      <c r="G708">
        <v>1.6</v>
      </c>
      <c r="H708">
        <v>999</v>
      </c>
      <c r="I708" t="s">
        <v>39</v>
      </c>
      <c r="J708">
        <v>1920</v>
      </c>
      <c r="K708">
        <v>1080</v>
      </c>
      <c r="L708">
        <f>Table1[[#This Row],[ScreenW]]*Table1[[#This Row],[ScreenH]]</f>
        <v>2073600</v>
      </c>
      <c r="M708" t="s">
        <v>28</v>
      </c>
      <c r="N708">
        <f>IF(Table1[[#This Row],[Touchscreen]]="No",0,1)</f>
        <v>1</v>
      </c>
      <c r="O708" t="s">
        <v>28</v>
      </c>
      <c r="P708" t="s">
        <v>27</v>
      </c>
      <c r="Q708" t="s">
        <v>29</v>
      </c>
      <c r="R708">
        <v>1.6</v>
      </c>
      <c r="S708" t="s">
        <v>58</v>
      </c>
      <c r="T708">
        <v>256</v>
      </c>
      <c r="U708">
        <v>0</v>
      </c>
      <c r="V708" t="s">
        <v>31</v>
      </c>
      <c r="W708" t="s">
        <v>27</v>
      </c>
      <c r="X708" t="s">
        <v>29</v>
      </c>
      <c r="Y708" t="s">
        <v>59</v>
      </c>
    </row>
    <row r="709" spans="1:25" x14ac:dyDescent="0.35">
      <c r="A709" t="str">
        <f>_xlfn.IFNA(VLOOKUP(laptop_lookup!A708,laptop_lookup!A:B,2,FALSE), "Not Found")</f>
        <v>Not Found</v>
      </c>
      <c r="B709" t="s">
        <v>581</v>
      </c>
      <c r="C709" t="s">
        <v>253</v>
      </c>
      <c r="D709" s="3">
        <v>15.6</v>
      </c>
      <c r="E709">
        <v>16</v>
      </c>
      <c r="F709" t="s">
        <v>465</v>
      </c>
      <c r="G709">
        <v>2.1800000000000002</v>
      </c>
      <c r="H709">
        <v>1855</v>
      </c>
      <c r="I709" t="s">
        <v>39</v>
      </c>
      <c r="J709">
        <v>1920</v>
      </c>
      <c r="K709">
        <v>1080</v>
      </c>
      <c r="L709">
        <f>Table1[[#This Row],[ScreenW]]*Table1[[#This Row],[ScreenH]]</f>
        <v>2073600</v>
      </c>
      <c r="M709" t="s">
        <v>27</v>
      </c>
      <c r="N709">
        <f>IF(Table1[[#This Row],[Touchscreen]]="No",0,1)</f>
        <v>0</v>
      </c>
      <c r="O709" t="s">
        <v>27</v>
      </c>
      <c r="P709" t="s">
        <v>27</v>
      </c>
      <c r="Q709" t="s">
        <v>29</v>
      </c>
      <c r="R709">
        <v>2.5</v>
      </c>
      <c r="S709" t="s">
        <v>262</v>
      </c>
      <c r="T709">
        <v>512</v>
      </c>
      <c r="U709">
        <v>0</v>
      </c>
      <c r="V709" t="s">
        <v>31</v>
      </c>
      <c r="W709" t="s">
        <v>27</v>
      </c>
      <c r="X709" t="s">
        <v>55</v>
      </c>
      <c r="Y709" t="s">
        <v>582</v>
      </c>
    </row>
    <row r="710" spans="1:25" x14ac:dyDescent="0.35">
      <c r="A710" t="str">
        <f>_xlfn.IFNA(VLOOKUP(laptop_lookup!A709,laptop_lookup!A:B,2,FALSE), "Not Found")</f>
        <v>Not Found</v>
      </c>
      <c r="B710" t="s">
        <v>583</v>
      </c>
      <c r="C710" t="s">
        <v>37</v>
      </c>
      <c r="D710" s="3">
        <v>14</v>
      </c>
      <c r="E710">
        <v>8</v>
      </c>
      <c r="F710" t="s">
        <v>47</v>
      </c>
      <c r="G710">
        <v>1.8</v>
      </c>
      <c r="H710">
        <v>1191</v>
      </c>
      <c r="I710" t="s">
        <v>39</v>
      </c>
      <c r="J710">
        <v>1920</v>
      </c>
      <c r="K710">
        <v>1080</v>
      </c>
      <c r="L710">
        <f>Table1[[#This Row],[ScreenW]]*Table1[[#This Row],[ScreenH]]</f>
        <v>2073600</v>
      </c>
      <c r="M710" t="s">
        <v>27</v>
      </c>
      <c r="N710">
        <f>IF(Table1[[#This Row],[Touchscreen]]="No",0,1)</f>
        <v>0</v>
      </c>
      <c r="O710" t="s">
        <v>27</v>
      </c>
      <c r="P710" t="s">
        <v>27</v>
      </c>
      <c r="Q710" t="s">
        <v>29</v>
      </c>
      <c r="R710">
        <v>2.2999999999999998</v>
      </c>
      <c r="S710" t="s">
        <v>584</v>
      </c>
      <c r="T710">
        <v>256</v>
      </c>
      <c r="U710">
        <v>0</v>
      </c>
      <c r="V710" t="s">
        <v>31</v>
      </c>
      <c r="W710" t="s">
        <v>27</v>
      </c>
      <c r="X710" t="s">
        <v>29</v>
      </c>
      <c r="Y710" t="s">
        <v>61</v>
      </c>
    </row>
    <row r="711" spans="1:25" x14ac:dyDescent="0.35">
      <c r="A711" t="str">
        <f>_xlfn.IFNA(VLOOKUP(laptop_lookup!A710,laptop_lookup!A:B,2,FALSE), "Not Found")</f>
        <v>Not Found</v>
      </c>
      <c r="B711" t="s">
        <v>585</v>
      </c>
      <c r="C711" t="s">
        <v>37</v>
      </c>
      <c r="D711" s="3">
        <v>17.3</v>
      </c>
      <c r="E711">
        <v>6</v>
      </c>
      <c r="F711" t="s">
        <v>47</v>
      </c>
      <c r="G711">
        <v>2.71</v>
      </c>
      <c r="H711">
        <v>655.01</v>
      </c>
      <c r="I711" t="s">
        <v>39</v>
      </c>
      <c r="J711">
        <v>1920</v>
      </c>
      <c r="K711">
        <v>1080</v>
      </c>
      <c r="L711">
        <f>Table1[[#This Row],[ScreenW]]*Table1[[#This Row],[ScreenH]]</f>
        <v>2073600</v>
      </c>
      <c r="M711" t="s">
        <v>27</v>
      </c>
      <c r="N711">
        <f>IF(Table1[[#This Row],[Touchscreen]]="No",0,1)</f>
        <v>0</v>
      </c>
      <c r="O711" t="s">
        <v>28</v>
      </c>
      <c r="P711" t="s">
        <v>27</v>
      </c>
      <c r="Q711" t="s">
        <v>43</v>
      </c>
      <c r="R711">
        <v>2.5</v>
      </c>
      <c r="S711" t="s">
        <v>443</v>
      </c>
      <c r="T711">
        <v>2048</v>
      </c>
      <c r="U711">
        <v>0</v>
      </c>
      <c r="V711" t="s">
        <v>49</v>
      </c>
      <c r="W711" t="s">
        <v>27</v>
      </c>
      <c r="X711" t="s">
        <v>43</v>
      </c>
      <c r="Y711" t="s">
        <v>90</v>
      </c>
    </row>
    <row r="712" spans="1:25" x14ac:dyDescent="0.35">
      <c r="A712" t="str">
        <f>_xlfn.IFNA(VLOOKUP(laptop_lookup!A711,laptop_lookup!A:B,2,FALSE), "Not Found")</f>
        <v>Not Found</v>
      </c>
      <c r="B712" t="s">
        <v>78</v>
      </c>
      <c r="C712" t="s">
        <v>79</v>
      </c>
      <c r="D712" s="3">
        <v>15.6</v>
      </c>
      <c r="E712">
        <v>8</v>
      </c>
      <c r="F712" t="s">
        <v>47</v>
      </c>
      <c r="G712">
        <v>2.5</v>
      </c>
      <c r="H712">
        <v>1249</v>
      </c>
      <c r="I712" t="s">
        <v>39</v>
      </c>
      <c r="J712">
        <v>1920</v>
      </c>
      <c r="K712">
        <v>1080</v>
      </c>
      <c r="L712">
        <f>Table1[[#This Row],[ScreenW]]*Table1[[#This Row],[ScreenH]]</f>
        <v>2073600</v>
      </c>
      <c r="M712" t="s">
        <v>27</v>
      </c>
      <c r="N712">
        <f>IF(Table1[[#This Row],[Touchscreen]]="No",0,1)</f>
        <v>0</v>
      </c>
      <c r="O712" t="s">
        <v>28</v>
      </c>
      <c r="P712" t="s">
        <v>27</v>
      </c>
      <c r="Q712" t="s">
        <v>29</v>
      </c>
      <c r="R712">
        <v>2.8</v>
      </c>
      <c r="S712" t="s">
        <v>113</v>
      </c>
      <c r="T712">
        <v>128</v>
      </c>
      <c r="U712">
        <v>1024</v>
      </c>
      <c r="V712" t="s">
        <v>31</v>
      </c>
      <c r="W712" t="s">
        <v>49</v>
      </c>
      <c r="X712" t="s">
        <v>55</v>
      </c>
      <c r="Y712" t="s">
        <v>143</v>
      </c>
    </row>
    <row r="713" spans="1:25" x14ac:dyDescent="0.35">
      <c r="A713" t="str">
        <f>_xlfn.IFNA(VLOOKUP(laptop_lookup!A712,laptop_lookup!A:B,2,FALSE), "Not Found")</f>
        <v>Not Found</v>
      </c>
      <c r="B713" t="s">
        <v>397</v>
      </c>
      <c r="C713" t="s">
        <v>37</v>
      </c>
      <c r="D713" s="3">
        <v>14</v>
      </c>
      <c r="E713">
        <v>8</v>
      </c>
      <c r="F713" t="s">
        <v>106</v>
      </c>
      <c r="G713">
        <v>1.64</v>
      </c>
      <c r="H713">
        <v>1089</v>
      </c>
      <c r="I713" t="s">
        <v>39</v>
      </c>
      <c r="J713">
        <v>1920</v>
      </c>
      <c r="K713">
        <v>1080</v>
      </c>
      <c r="L713">
        <f>Table1[[#This Row],[ScreenW]]*Table1[[#This Row],[ScreenH]]</f>
        <v>2073600</v>
      </c>
      <c r="M713" t="s">
        <v>27</v>
      </c>
      <c r="N713">
        <f>IF(Table1[[#This Row],[Touchscreen]]="No",0,1)</f>
        <v>0</v>
      </c>
      <c r="O713" t="s">
        <v>27</v>
      </c>
      <c r="P713" t="s">
        <v>27</v>
      </c>
      <c r="Q713" t="s">
        <v>29</v>
      </c>
      <c r="R713">
        <v>2.8</v>
      </c>
      <c r="S713" t="s">
        <v>413</v>
      </c>
      <c r="T713">
        <v>256</v>
      </c>
      <c r="U713">
        <v>0</v>
      </c>
      <c r="V713" t="s">
        <v>31</v>
      </c>
      <c r="W713" t="s">
        <v>27</v>
      </c>
      <c r="X713" t="s">
        <v>55</v>
      </c>
      <c r="Y713" t="s">
        <v>94</v>
      </c>
    </row>
    <row r="714" spans="1:25" x14ac:dyDescent="0.35">
      <c r="A714" t="str">
        <f>_xlfn.IFNA(VLOOKUP(laptop_lookup!A713,laptop_lookup!A:B,2,FALSE), "Not Found")</f>
        <v>Not Found</v>
      </c>
      <c r="B714" t="s">
        <v>456</v>
      </c>
      <c r="C714" t="s">
        <v>37</v>
      </c>
      <c r="D714" s="3">
        <v>15.6</v>
      </c>
      <c r="E714">
        <v>8</v>
      </c>
      <c r="F714" t="s">
        <v>106</v>
      </c>
      <c r="G714">
        <v>1.98</v>
      </c>
      <c r="H714">
        <v>726</v>
      </c>
      <c r="I714" t="s">
        <v>39</v>
      </c>
      <c r="J714">
        <v>1920</v>
      </c>
      <c r="K714">
        <v>1080</v>
      </c>
      <c r="L714">
        <f>Table1[[#This Row],[ScreenW]]*Table1[[#This Row],[ScreenH]]</f>
        <v>2073600</v>
      </c>
      <c r="M714" t="s">
        <v>27</v>
      </c>
      <c r="N714">
        <f>IF(Table1[[#This Row],[Touchscreen]]="No",0,1)</f>
        <v>0</v>
      </c>
      <c r="O714" t="s">
        <v>27</v>
      </c>
      <c r="P714" t="s">
        <v>27</v>
      </c>
      <c r="Q714" t="s">
        <v>29</v>
      </c>
      <c r="R714">
        <v>2.5</v>
      </c>
      <c r="S714" t="s">
        <v>40</v>
      </c>
      <c r="T714">
        <v>1024</v>
      </c>
      <c r="U714">
        <v>0</v>
      </c>
      <c r="V714" t="s">
        <v>49</v>
      </c>
      <c r="W714" t="s">
        <v>27</v>
      </c>
      <c r="X714" t="s">
        <v>29</v>
      </c>
      <c r="Y714" t="s">
        <v>41</v>
      </c>
    </row>
    <row r="715" spans="1:25" x14ac:dyDescent="0.35">
      <c r="A715" t="str">
        <f>_xlfn.IFNA(VLOOKUP(laptop_lookup!A714,laptop_lookup!A:B,2,FALSE), "Not Found")</f>
        <v>Not Found</v>
      </c>
      <c r="B715" t="s">
        <v>364</v>
      </c>
      <c r="C715" t="s">
        <v>37</v>
      </c>
      <c r="D715" s="3">
        <v>14</v>
      </c>
      <c r="E715">
        <v>4</v>
      </c>
      <c r="F715" t="s">
        <v>47</v>
      </c>
      <c r="G715">
        <v>1.5</v>
      </c>
      <c r="H715">
        <v>298</v>
      </c>
      <c r="I715" t="s">
        <v>39</v>
      </c>
      <c r="J715">
        <v>1920</v>
      </c>
      <c r="K715">
        <v>1080</v>
      </c>
      <c r="L715">
        <f>Table1[[#This Row],[ScreenW]]*Table1[[#This Row],[ScreenH]]</f>
        <v>2073600</v>
      </c>
      <c r="M715" t="s">
        <v>27</v>
      </c>
      <c r="N715">
        <f>IF(Table1[[#This Row],[Touchscreen]]="No",0,1)</f>
        <v>0</v>
      </c>
      <c r="O715" t="s">
        <v>27</v>
      </c>
      <c r="P715" t="s">
        <v>27</v>
      </c>
      <c r="Q715" t="s">
        <v>29</v>
      </c>
      <c r="R715">
        <v>1.1000000000000001</v>
      </c>
      <c r="S715" t="s">
        <v>104</v>
      </c>
      <c r="T715">
        <v>32</v>
      </c>
      <c r="U715">
        <v>0</v>
      </c>
      <c r="V715" t="s">
        <v>34</v>
      </c>
      <c r="W715" t="s">
        <v>27</v>
      </c>
      <c r="X715" t="s">
        <v>29</v>
      </c>
      <c r="Y715" t="s">
        <v>105</v>
      </c>
    </row>
    <row r="716" spans="1:25" x14ac:dyDescent="0.35">
      <c r="A716" t="str">
        <f>_xlfn.IFNA(VLOOKUP(laptop_lookup!A715,laptop_lookup!A:B,2,FALSE), "Not Found")</f>
        <v>Not Found</v>
      </c>
      <c r="B716" t="s">
        <v>466</v>
      </c>
      <c r="C716" t="s">
        <v>37</v>
      </c>
      <c r="D716" s="3">
        <v>15.6</v>
      </c>
      <c r="E716">
        <v>16</v>
      </c>
      <c r="F716" t="s">
        <v>47</v>
      </c>
      <c r="G716">
        <v>1.93</v>
      </c>
      <c r="H716">
        <v>1426.66</v>
      </c>
      <c r="I716" t="s">
        <v>39</v>
      </c>
      <c r="J716">
        <v>1920</v>
      </c>
      <c r="K716">
        <v>1080</v>
      </c>
      <c r="L716">
        <f>Table1[[#This Row],[ScreenW]]*Table1[[#This Row],[ScreenH]]</f>
        <v>2073600</v>
      </c>
      <c r="M716" t="s">
        <v>27</v>
      </c>
      <c r="N716">
        <f>IF(Table1[[#This Row],[Touchscreen]]="No",0,1)</f>
        <v>0</v>
      </c>
      <c r="O716" t="s">
        <v>27</v>
      </c>
      <c r="P716" t="s">
        <v>27</v>
      </c>
      <c r="Q716" t="s">
        <v>29</v>
      </c>
      <c r="R716">
        <v>2.6</v>
      </c>
      <c r="S716" t="s">
        <v>346</v>
      </c>
      <c r="T716">
        <v>512</v>
      </c>
      <c r="U716">
        <v>0</v>
      </c>
      <c r="V716" t="s">
        <v>31</v>
      </c>
      <c r="W716" t="s">
        <v>27</v>
      </c>
      <c r="X716" t="s">
        <v>29</v>
      </c>
      <c r="Y716" t="s">
        <v>41</v>
      </c>
    </row>
    <row r="717" spans="1:25" x14ac:dyDescent="0.35">
      <c r="A717" t="str">
        <f>_xlfn.IFNA(VLOOKUP(laptop_lookup!A716,laptop_lookup!A:B,2,FALSE), "Not Found")</f>
        <v>Not Found</v>
      </c>
      <c r="B717" t="s">
        <v>471</v>
      </c>
      <c r="C717" t="s">
        <v>37</v>
      </c>
      <c r="D717" s="3">
        <v>14</v>
      </c>
      <c r="E717">
        <v>8</v>
      </c>
      <c r="F717" t="s">
        <v>47</v>
      </c>
      <c r="G717">
        <v>1.87</v>
      </c>
      <c r="H717">
        <v>857.07</v>
      </c>
      <c r="I717" t="s">
        <v>39</v>
      </c>
      <c r="J717">
        <v>1920</v>
      </c>
      <c r="K717">
        <v>1080</v>
      </c>
      <c r="L717">
        <f>Table1[[#This Row],[ScreenW]]*Table1[[#This Row],[ScreenH]]</f>
        <v>2073600</v>
      </c>
      <c r="M717" t="s">
        <v>27</v>
      </c>
      <c r="N717">
        <f>IF(Table1[[#This Row],[Touchscreen]]="No",0,1)</f>
        <v>0</v>
      </c>
      <c r="O717" t="s">
        <v>28</v>
      </c>
      <c r="P717" t="s">
        <v>27</v>
      </c>
      <c r="Q717" t="s">
        <v>29</v>
      </c>
      <c r="R717">
        <v>2.5</v>
      </c>
      <c r="S717" t="s">
        <v>40</v>
      </c>
      <c r="T717">
        <v>256</v>
      </c>
      <c r="U717">
        <v>0</v>
      </c>
      <c r="V717" t="s">
        <v>31</v>
      </c>
      <c r="W717" t="s">
        <v>27</v>
      </c>
      <c r="X717" t="s">
        <v>55</v>
      </c>
      <c r="Y717" t="s">
        <v>126</v>
      </c>
    </row>
    <row r="718" spans="1:25" x14ac:dyDescent="0.35">
      <c r="A718" t="str">
        <f>_xlfn.IFNA(VLOOKUP(laptop_lookup!A717,laptop_lookup!A:B,2,FALSE), "Not Found")</f>
        <v>Not Found</v>
      </c>
      <c r="B718" t="s">
        <v>466</v>
      </c>
      <c r="C718" t="s">
        <v>37</v>
      </c>
      <c r="D718" s="3">
        <v>15.6</v>
      </c>
      <c r="E718">
        <v>8</v>
      </c>
      <c r="F718" t="s">
        <v>47</v>
      </c>
      <c r="G718">
        <v>1.9</v>
      </c>
      <c r="H718">
        <v>1179</v>
      </c>
      <c r="I718" t="s">
        <v>39</v>
      </c>
      <c r="J718">
        <v>1920</v>
      </c>
      <c r="K718">
        <v>1080</v>
      </c>
      <c r="L718">
        <f>Table1[[#This Row],[ScreenW]]*Table1[[#This Row],[ScreenH]]</f>
        <v>2073600</v>
      </c>
      <c r="M718" t="s">
        <v>27</v>
      </c>
      <c r="N718">
        <f>IF(Table1[[#This Row],[Touchscreen]]="No",0,1)</f>
        <v>0</v>
      </c>
      <c r="O718" t="s">
        <v>27</v>
      </c>
      <c r="P718" t="s">
        <v>27</v>
      </c>
      <c r="Q718" t="s">
        <v>29</v>
      </c>
      <c r="R718">
        <v>2.6</v>
      </c>
      <c r="S718" t="s">
        <v>346</v>
      </c>
      <c r="T718">
        <v>256</v>
      </c>
      <c r="U718">
        <v>0</v>
      </c>
      <c r="V718" t="s">
        <v>31</v>
      </c>
      <c r="W718" t="s">
        <v>27</v>
      </c>
      <c r="X718" t="s">
        <v>29</v>
      </c>
      <c r="Y718" t="s">
        <v>41</v>
      </c>
    </row>
    <row r="719" spans="1:25" x14ac:dyDescent="0.35">
      <c r="A719" t="str">
        <f>_xlfn.IFNA(VLOOKUP(laptop_lookup!A718,laptop_lookup!A:B,2,FALSE), "Not Found")</f>
        <v>Not Found</v>
      </c>
      <c r="B719" t="s">
        <v>586</v>
      </c>
      <c r="C719" t="s">
        <v>37</v>
      </c>
      <c r="D719" s="3">
        <v>15.6</v>
      </c>
      <c r="E719">
        <v>4</v>
      </c>
      <c r="F719" t="s">
        <v>47</v>
      </c>
      <c r="G719">
        <v>2.19</v>
      </c>
      <c r="H719">
        <v>298</v>
      </c>
      <c r="I719" t="s">
        <v>26</v>
      </c>
      <c r="J719">
        <v>1366</v>
      </c>
      <c r="K719">
        <v>768</v>
      </c>
      <c r="L719">
        <f>Table1[[#This Row],[ScreenW]]*Table1[[#This Row],[ScreenH]]</f>
        <v>1049088</v>
      </c>
      <c r="M719" t="s">
        <v>27</v>
      </c>
      <c r="N719">
        <f>IF(Table1[[#This Row],[Touchscreen]]="No",0,1)</f>
        <v>0</v>
      </c>
      <c r="O719" t="s">
        <v>27</v>
      </c>
      <c r="P719" t="s">
        <v>27</v>
      </c>
      <c r="Q719" t="s">
        <v>43</v>
      </c>
      <c r="R719">
        <v>2</v>
      </c>
      <c r="S719" t="s">
        <v>587</v>
      </c>
      <c r="T719">
        <v>500</v>
      </c>
      <c r="U719">
        <v>0</v>
      </c>
      <c r="V719" t="s">
        <v>49</v>
      </c>
      <c r="W719" t="s">
        <v>27</v>
      </c>
      <c r="X719" t="s">
        <v>43</v>
      </c>
      <c r="Y719" t="s">
        <v>410</v>
      </c>
    </row>
    <row r="720" spans="1:25" x14ac:dyDescent="0.35">
      <c r="A720" t="str">
        <f>_xlfn.IFNA(VLOOKUP(laptop_lookup!A719,laptop_lookup!A:B,2,FALSE), "Not Found")</f>
        <v>Not Found</v>
      </c>
      <c r="B720" t="s">
        <v>588</v>
      </c>
      <c r="C720" t="s">
        <v>37</v>
      </c>
      <c r="D720" s="3">
        <v>14</v>
      </c>
      <c r="E720">
        <v>4</v>
      </c>
      <c r="F720" t="s">
        <v>47</v>
      </c>
      <c r="G720">
        <v>1.4</v>
      </c>
      <c r="H720">
        <v>265</v>
      </c>
      <c r="I720" t="s">
        <v>39</v>
      </c>
      <c r="J720">
        <v>1920</v>
      </c>
      <c r="K720">
        <v>1200</v>
      </c>
      <c r="L720">
        <f>Table1[[#This Row],[ScreenW]]*Table1[[#This Row],[ScreenH]]</f>
        <v>2304000</v>
      </c>
      <c r="M720" t="s">
        <v>27</v>
      </c>
      <c r="N720">
        <f>IF(Table1[[#This Row],[Touchscreen]]="No",0,1)</f>
        <v>0</v>
      </c>
      <c r="O720" t="s">
        <v>28</v>
      </c>
      <c r="P720" t="s">
        <v>27</v>
      </c>
      <c r="Q720" t="s">
        <v>29</v>
      </c>
      <c r="R720">
        <v>1.92</v>
      </c>
      <c r="S720" t="s">
        <v>589</v>
      </c>
      <c r="T720">
        <v>32</v>
      </c>
      <c r="U720">
        <v>0</v>
      </c>
      <c r="V720" t="s">
        <v>49</v>
      </c>
      <c r="W720" t="s">
        <v>27</v>
      </c>
      <c r="X720" t="s">
        <v>29</v>
      </c>
      <c r="Y720" t="s">
        <v>77</v>
      </c>
    </row>
    <row r="721" spans="1:25" x14ac:dyDescent="0.35">
      <c r="A721" t="str">
        <f>_xlfn.IFNA(VLOOKUP(laptop_lookup!A720,laptop_lookup!A:B,2,FALSE), "Not Found")</f>
        <v>Not Found</v>
      </c>
      <c r="B721" t="s">
        <v>93</v>
      </c>
      <c r="C721" t="s">
        <v>37</v>
      </c>
      <c r="D721" s="3">
        <v>17.3</v>
      </c>
      <c r="E721">
        <v>8</v>
      </c>
      <c r="F721" t="s">
        <v>47</v>
      </c>
      <c r="G721">
        <v>2.63</v>
      </c>
      <c r="H721">
        <v>1200</v>
      </c>
      <c r="I721" t="s">
        <v>39</v>
      </c>
      <c r="J721">
        <v>1920</v>
      </c>
      <c r="K721">
        <v>1080</v>
      </c>
      <c r="L721">
        <f>Table1[[#This Row],[ScreenW]]*Table1[[#This Row],[ScreenH]]</f>
        <v>2073600</v>
      </c>
      <c r="M721" t="s">
        <v>27</v>
      </c>
      <c r="N721">
        <f>IF(Table1[[#This Row],[Touchscreen]]="No",0,1)</f>
        <v>0</v>
      </c>
      <c r="O721" t="s">
        <v>27</v>
      </c>
      <c r="P721" t="s">
        <v>27</v>
      </c>
      <c r="Q721" t="s">
        <v>29</v>
      </c>
      <c r="R721">
        <v>2.7</v>
      </c>
      <c r="S721" t="s">
        <v>68</v>
      </c>
      <c r="T721">
        <v>256</v>
      </c>
      <c r="U721">
        <v>0</v>
      </c>
      <c r="V721" t="s">
        <v>31</v>
      </c>
      <c r="W721" t="s">
        <v>27</v>
      </c>
      <c r="X721" t="s">
        <v>55</v>
      </c>
      <c r="Y721" t="s">
        <v>94</v>
      </c>
    </row>
    <row r="722" spans="1:25" x14ac:dyDescent="0.35">
      <c r="A722" t="str">
        <f>_xlfn.IFNA(VLOOKUP(laptop_lookup!A721,laptop_lookup!A:B,2,FALSE), "Not Found")</f>
        <v>Not Found</v>
      </c>
      <c r="B722" t="s">
        <v>296</v>
      </c>
      <c r="C722" t="s">
        <v>24</v>
      </c>
      <c r="D722" s="3">
        <v>14</v>
      </c>
      <c r="E722">
        <v>8</v>
      </c>
      <c r="F722" t="s">
        <v>47</v>
      </c>
      <c r="G722">
        <v>1.17</v>
      </c>
      <c r="H722">
        <v>1686.64</v>
      </c>
      <c r="I722" t="s">
        <v>102</v>
      </c>
      <c r="J722">
        <v>2560</v>
      </c>
      <c r="K722">
        <v>1440</v>
      </c>
      <c r="L722">
        <f>Table1[[#This Row],[ScreenW]]*Table1[[#This Row],[ScreenH]]</f>
        <v>3686400</v>
      </c>
      <c r="M722" t="s">
        <v>27</v>
      </c>
      <c r="N722">
        <f>IF(Table1[[#This Row],[Touchscreen]]="No",0,1)</f>
        <v>0</v>
      </c>
      <c r="O722" t="s">
        <v>28</v>
      </c>
      <c r="P722" t="s">
        <v>27</v>
      </c>
      <c r="Q722" t="s">
        <v>29</v>
      </c>
      <c r="R722">
        <v>2.5</v>
      </c>
      <c r="S722" t="s">
        <v>262</v>
      </c>
      <c r="T722">
        <v>512</v>
      </c>
      <c r="U722">
        <v>0</v>
      </c>
      <c r="V722" t="s">
        <v>31</v>
      </c>
      <c r="W722" t="s">
        <v>27</v>
      </c>
      <c r="X722" t="s">
        <v>29</v>
      </c>
      <c r="Y722" t="s">
        <v>61</v>
      </c>
    </row>
    <row r="723" spans="1:25" x14ac:dyDescent="0.35">
      <c r="A723" t="str">
        <f>_xlfn.IFNA(VLOOKUP(laptop_lookup!A722,laptop_lookup!A:B,2,FALSE), "Not Found")</f>
        <v>Not Found</v>
      </c>
      <c r="B723" t="s">
        <v>556</v>
      </c>
      <c r="C723" t="s">
        <v>86</v>
      </c>
      <c r="D723" s="3">
        <v>13.3</v>
      </c>
      <c r="E723">
        <v>8</v>
      </c>
      <c r="F723" t="s">
        <v>47</v>
      </c>
      <c r="G723">
        <v>1.58</v>
      </c>
      <c r="H723">
        <v>836.6</v>
      </c>
      <c r="I723" t="s">
        <v>26</v>
      </c>
      <c r="J723">
        <v>1366</v>
      </c>
      <c r="K723">
        <v>768</v>
      </c>
      <c r="L723">
        <f>Table1[[#This Row],[ScreenW]]*Table1[[#This Row],[ScreenH]]</f>
        <v>1049088</v>
      </c>
      <c r="M723" t="s">
        <v>28</v>
      </c>
      <c r="N723">
        <f>IF(Table1[[#This Row],[Touchscreen]]="No",0,1)</f>
        <v>1</v>
      </c>
      <c r="O723" t="s">
        <v>28</v>
      </c>
      <c r="P723" t="s">
        <v>27</v>
      </c>
      <c r="Q723" t="s">
        <v>29</v>
      </c>
      <c r="R723">
        <v>2.5</v>
      </c>
      <c r="S723" t="s">
        <v>40</v>
      </c>
      <c r="T723">
        <v>256</v>
      </c>
      <c r="U723">
        <v>0</v>
      </c>
      <c r="V723" t="s">
        <v>31</v>
      </c>
      <c r="W723" t="s">
        <v>27</v>
      </c>
      <c r="X723" t="s">
        <v>29</v>
      </c>
      <c r="Y723" t="s">
        <v>41</v>
      </c>
    </row>
    <row r="724" spans="1:25" x14ac:dyDescent="0.35">
      <c r="A724" t="str">
        <f>_xlfn.IFNA(VLOOKUP(laptop_lookup!A723,laptop_lookup!A:B,2,FALSE), "Not Found")</f>
        <v>Not Found</v>
      </c>
      <c r="B724" t="s">
        <v>409</v>
      </c>
      <c r="C724" t="s">
        <v>24</v>
      </c>
      <c r="D724" s="3">
        <v>14</v>
      </c>
      <c r="E724">
        <v>8</v>
      </c>
      <c r="F724" t="s">
        <v>47</v>
      </c>
      <c r="G724">
        <v>1.32</v>
      </c>
      <c r="H724">
        <v>1499</v>
      </c>
      <c r="I724" t="s">
        <v>39</v>
      </c>
      <c r="J724">
        <v>1920</v>
      </c>
      <c r="K724">
        <v>1080</v>
      </c>
      <c r="L724">
        <f>Table1[[#This Row],[ScreenW]]*Table1[[#This Row],[ScreenH]]</f>
        <v>2073600</v>
      </c>
      <c r="M724" t="s">
        <v>27</v>
      </c>
      <c r="N724">
        <f>IF(Table1[[#This Row],[Touchscreen]]="No",0,1)</f>
        <v>0</v>
      </c>
      <c r="O724" t="s">
        <v>28</v>
      </c>
      <c r="P724" t="s">
        <v>27</v>
      </c>
      <c r="Q724" t="s">
        <v>29</v>
      </c>
      <c r="R724">
        <v>2.5</v>
      </c>
      <c r="S724" t="s">
        <v>40</v>
      </c>
      <c r="T724">
        <v>256</v>
      </c>
      <c r="U724">
        <v>0</v>
      </c>
      <c r="V724" t="s">
        <v>31</v>
      </c>
      <c r="W724" t="s">
        <v>27</v>
      </c>
      <c r="X724" t="s">
        <v>29</v>
      </c>
      <c r="Y724" t="s">
        <v>41</v>
      </c>
    </row>
    <row r="725" spans="1:25" x14ac:dyDescent="0.35">
      <c r="A725" t="str">
        <f>_xlfn.IFNA(VLOOKUP(laptop_lookup!A724,laptop_lookup!A:B,2,FALSE), "Not Found")</f>
        <v>Not Found</v>
      </c>
      <c r="B725" t="s">
        <v>263</v>
      </c>
      <c r="C725" t="s">
        <v>79</v>
      </c>
      <c r="D725" s="3">
        <v>17.3</v>
      </c>
      <c r="E725">
        <v>32</v>
      </c>
      <c r="F725" t="s">
        <v>47</v>
      </c>
      <c r="G725">
        <v>4.3600000000000003</v>
      </c>
      <c r="H725">
        <v>3659.4</v>
      </c>
      <c r="I725" t="s">
        <v>207</v>
      </c>
      <c r="J725">
        <v>3840</v>
      </c>
      <c r="K725">
        <v>2160</v>
      </c>
      <c r="L725">
        <f>Table1[[#This Row],[ScreenW]]*Table1[[#This Row],[ScreenH]]</f>
        <v>8294400</v>
      </c>
      <c r="M725" t="s">
        <v>27</v>
      </c>
      <c r="N725">
        <f>IF(Table1[[#This Row],[Touchscreen]]="No",0,1)</f>
        <v>0</v>
      </c>
      <c r="O725" t="s">
        <v>27</v>
      </c>
      <c r="P725" t="s">
        <v>27</v>
      </c>
      <c r="Q725" t="s">
        <v>29</v>
      </c>
      <c r="R725">
        <v>2.8</v>
      </c>
      <c r="S725" t="s">
        <v>113</v>
      </c>
      <c r="T725">
        <v>1024</v>
      </c>
      <c r="U725">
        <v>1024</v>
      </c>
      <c r="V725" t="s">
        <v>31</v>
      </c>
      <c r="W725" t="s">
        <v>49</v>
      </c>
      <c r="X725" t="s">
        <v>55</v>
      </c>
      <c r="Y725" t="s">
        <v>137</v>
      </c>
    </row>
    <row r="726" spans="1:25" x14ac:dyDescent="0.35">
      <c r="A726" t="str">
        <f>_xlfn.IFNA(VLOOKUP(laptop_lookup!A725,laptop_lookup!A:B,2,FALSE), "Not Found")</f>
        <v>Not Found</v>
      </c>
      <c r="B726" t="s">
        <v>342</v>
      </c>
      <c r="C726" t="s">
        <v>79</v>
      </c>
      <c r="D726" s="3">
        <v>17.3</v>
      </c>
      <c r="E726">
        <v>8</v>
      </c>
      <c r="F726" t="s">
        <v>47</v>
      </c>
      <c r="G726">
        <v>2.7</v>
      </c>
      <c r="H726">
        <v>1348.48</v>
      </c>
      <c r="I726" t="s">
        <v>39</v>
      </c>
      <c r="J726">
        <v>1920</v>
      </c>
      <c r="K726">
        <v>1080</v>
      </c>
      <c r="L726">
        <f>Table1[[#This Row],[ScreenW]]*Table1[[#This Row],[ScreenH]]</f>
        <v>2073600</v>
      </c>
      <c r="M726" t="s">
        <v>27</v>
      </c>
      <c r="N726">
        <f>IF(Table1[[#This Row],[Touchscreen]]="No",0,1)</f>
        <v>0</v>
      </c>
      <c r="O726" t="s">
        <v>27</v>
      </c>
      <c r="P726" t="s">
        <v>27</v>
      </c>
      <c r="Q726" t="s">
        <v>29</v>
      </c>
      <c r="R726">
        <v>2.8</v>
      </c>
      <c r="S726" t="s">
        <v>113</v>
      </c>
      <c r="T726">
        <v>128</v>
      </c>
      <c r="U726">
        <v>1024</v>
      </c>
      <c r="V726" t="s">
        <v>31</v>
      </c>
      <c r="W726" t="s">
        <v>49</v>
      </c>
      <c r="X726" t="s">
        <v>55</v>
      </c>
      <c r="Y726" t="s">
        <v>143</v>
      </c>
    </row>
    <row r="727" spans="1:25" x14ac:dyDescent="0.35">
      <c r="A727" t="str">
        <f>_xlfn.IFNA(VLOOKUP(laptop_lookup!A726,laptop_lookup!A:B,2,FALSE), "Not Found")</f>
        <v>Not Found</v>
      </c>
      <c r="B727" t="s">
        <v>590</v>
      </c>
      <c r="C727" t="s">
        <v>37</v>
      </c>
      <c r="D727" s="3">
        <v>15.6</v>
      </c>
      <c r="E727">
        <v>4</v>
      </c>
      <c r="F727" t="s">
        <v>38</v>
      </c>
      <c r="G727">
        <v>1.9</v>
      </c>
      <c r="H727">
        <v>489.9</v>
      </c>
      <c r="I727" t="s">
        <v>26</v>
      </c>
      <c r="J727">
        <v>1366</v>
      </c>
      <c r="K727">
        <v>768</v>
      </c>
      <c r="L727">
        <f>Table1[[#This Row],[ScreenW]]*Table1[[#This Row],[ScreenH]]</f>
        <v>1049088</v>
      </c>
      <c r="M727" t="s">
        <v>27</v>
      </c>
      <c r="N727">
        <f>IF(Table1[[#This Row],[Touchscreen]]="No",0,1)</f>
        <v>0</v>
      </c>
      <c r="O727" t="s">
        <v>27</v>
      </c>
      <c r="P727" t="s">
        <v>27</v>
      </c>
      <c r="Q727" t="s">
        <v>29</v>
      </c>
      <c r="R727">
        <v>2.5</v>
      </c>
      <c r="S727" t="s">
        <v>40</v>
      </c>
      <c r="T727">
        <v>1024</v>
      </c>
      <c r="U727">
        <v>0</v>
      </c>
      <c r="V727" t="s">
        <v>49</v>
      </c>
      <c r="W727" t="s">
        <v>27</v>
      </c>
      <c r="X727" t="s">
        <v>29</v>
      </c>
      <c r="Y727" t="s">
        <v>41</v>
      </c>
    </row>
    <row r="728" spans="1:25" x14ac:dyDescent="0.35">
      <c r="A728" t="str">
        <f>_xlfn.IFNA(VLOOKUP(laptop_lookup!A727,laptop_lookup!A:B,2,FALSE), "Not Found")</f>
        <v>Not Found</v>
      </c>
      <c r="B728" t="s">
        <v>89</v>
      </c>
      <c r="C728" t="s">
        <v>37</v>
      </c>
      <c r="D728" s="3">
        <v>15.6</v>
      </c>
      <c r="E728">
        <v>8</v>
      </c>
      <c r="F728" t="s">
        <v>47</v>
      </c>
      <c r="G728">
        <v>2.2000000000000002</v>
      </c>
      <c r="H728">
        <v>719</v>
      </c>
      <c r="I728" t="s">
        <v>39</v>
      </c>
      <c r="J728">
        <v>1920</v>
      </c>
      <c r="K728">
        <v>1080</v>
      </c>
      <c r="L728">
        <f>Table1[[#This Row],[ScreenW]]*Table1[[#This Row],[ScreenH]]</f>
        <v>2073600</v>
      </c>
      <c r="M728" t="s">
        <v>27</v>
      </c>
      <c r="N728">
        <f>IF(Table1[[#This Row],[Touchscreen]]="No",0,1)</f>
        <v>0</v>
      </c>
      <c r="O728" t="s">
        <v>27</v>
      </c>
      <c r="P728" t="s">
        <v>27</v>
      </c>
      <c r="Q728" t="s">
        <v>29</v>
      </c>
      <c r="R728">
        <v>1.6</v>
      </c>
      <c r="S728" t="s">
        <v>58</v>
      </c>
      <c r="T728">
        <v>128</v>
      </c>
      <c r="U728">
        <v>1024</v>
      </c>
      <c r="V728" t="s">
        <v>31</v>
      </c>
      <c r="W728" t="s">
        <v>49</v>
      </c>
      <c r="X728" t="s">
        <v>43</v>
      </c>
      <c r="Y728" t="s">
        <v>90</v>
      </c>
    </row>
    <row r="729" spans="1:25" x14ac:dyDescent="0.35">
      <c r="A729" t="str">
        <f>_xlfn.IFNA(VLOOKUP(laptop_lookup!A728,laptop_lookup!A:B,2,FALSE), "Not Found")</f>
        <v>Not Found</v>
      </c>
      <c r="B729" t="s">
        <v>591</v>
      </c>
      <c r="C729" t="s">
        <v>86</v>
      </c>
      <c r="D729" s="3">
        <v>13.3</v>
      </c>
      <c r="E729">
        <v>4</v>
      </c>
      <c r="F729" t="s">
        <v>47</v>
      </c>
      <c r="G729">
        <v>1.71</v>
      </c>
      <c r="H729">
        <v>649</v>
      </c>
      <c r="I729" t="s">
        <v>39</v>
      </c>
      <c r="J729">
        <v>1920</v>
      </c>
      <c r="K729">
        <v>1080</v>
      </c>
      <c r="L729">
        <f>Table1[[#This Row],[ScreenW]]*Table1[[#This Row],[ScreenH]]</f>
        <v>2073600</v>
      </c>
      <c r="M729" t="s">
        <v>28</v>
      </c>
      <c r="N729">
        <f>IF(Table1[[#This Row],[Touchscreen]]="No",0,1)</f>
        <v>1</v>
      </c>
      <c r="O729" t="s">
        <v>27</v>
      </c>
      <c r="P729" t="s">
        <v>27</v>
      </c>
      <c r="Q729" t="s">
        <v>29</v>
      </c>
      <c r="R729">
        <v>2.4</v>
      </c>
      <c r="S729" t="s">
        <v>71</v>
      </c>
      <c r="T729">
        <v>1024</v>
      </c>
      <c r="U729">
        <v>0</v>
      </c>
      <c r="V729" t="s">
        <v>49</v>
      </c>
      <c r="W729" t="s">
        <v>27</v>
      </c>
      <c r="X729" t="s">
        <v>29</v>
      </c>
      <c r="Y729" t="s">
        <v>41</v>
      </c>
    </row>
    <row r="730" spans="1:25" x14ac:dyDescent="0.35">
      <c r="A730" t="str">
        <f>_xlfn.IFNA(VLOOKUP(laptop_lookup!A729,laptop_lookup!A:B,2,FALSE), "Not Found")</f>
        <v>Not Found</v>
      </c>
      <c r="B730" t="s">
        <v>193</v>
      </c>
      <c r="C730" t="s">
        <v>37</v>
      </c>
      <c r="D730" s="3">
        <v>15.6</v>
      </c>
      <c r="E730">
        <v>8</v>
      </c>
      <c r="F730" t="s">
        <v>106</v>
      </c>
      <c r="G730">
        <v>2.3199999999999998</v>
      </c>
      <c r="H730">
        <v>589.52</v>
      </c>
      <c r="I730" t="s">
        <v>26</v>
      </c>
      <c r="J730">
        <v>1366</v>
      </c>
      <c r="K730">
        <v>768</v>
      </c>
      <c r="L730">
        <f>Table1[[#This Row],[ScreenW]]*Table1[[#This Row],[ScreenH]]</f>
        <v>1049088</v>
      </c>
      <c r="M730" t="s">
        <v>27</v>
      </c>
      <c r="N730">
        <f>IF(Table1[[#This Row],[Touchscreen]]="No",0,1)</f>
        <v>0</v>
      </c>
      <c r="O730" t="s">
        <v>27</v>
      </c>
      <c r="P730" t="s">
        <v>27</v>
      </c>
      <c r="Q730" t="s">
        <v>29</v>
      </c>
      <c r="R730">
        <v>2.5</v>
      </c>
      <c r="S730" t="s">
        <v>40</v>
      </c>
      <c r="T730">
        <v>1024</v>
      </c>
      <c r="U730">
        <v>0</v>
      </c>
      <c r="V730" t="s">
        <v>49</v>
      </c>
      <c r="W730" t="s">
        <v>27</v>
      </c>
      <c r="X730" t="s">
        <v>43</v>
      </c>
      <c r="Y730" t="s">
        <v>194</v>
      </c>
    </row>
    <row r="731" spans="1:25" x14ac:dyDescent="0.35">
      <c r="A731" t="str">
        <f>_xlfn.IFNA(VLOOKUP(laptop_lookup!A730,laptop_lookup!A:B,2,FALSE), "Not Found")</f>
        <v>Not Found</v>
      </c>
      <c r="B731" t="s">
        <v>592</v>
      </c>
      <c r="C731" t="s">
        <v>37</v>
      </c>
      <c r="D731" s="3">
        <v>15.6</v>
      </c>
      <c r="E731">
        <v>4</v>
      </c>
      <c r="F731" t="s">
        <v>47</v>
      </c>
      <c r="G731">
        <v>2.1</v>
      </c>
      <c r="H731">
        <v>489</v>
      </c>
      <c r="I731" t="s">
        <v>39</v>
      </c>
      <c r="J731">
        <v>1920</v>
      </c>
      <c r="K731">
        <v>1080</v>
      </c>
      <c r="L731">
        <f>Table1[[#This Row],[ScreenW]]*Table1[[#This Row],[ScreenH]]</f>
        <v>2073600</v>
      </c>
      <c r="M731" t="s">
        <v>27</v>
      </c>
      <c r="N731">
        <f>IF(Table1[[#This Row],[Touchscreen]]="No",0,1)</f>
        <v>0</v>
      </c>
      <c r="O731" t="s">
        <v>27</v>
      </c>
      <c r="P731" t="s">
        <v>27</v>
      </c>
      <c r="Q731" t="s">
        <v>43</v>
      </c>
      <c r="R731">
        <v>3</v>
      </c>
      <c r="S731" t="s">
        <v>48</v>
      </c>
      <c r="T731">
        <v>1024</v>
      </c>
      <c r="U731">
        <v>0</v>
      </c>
      <c r="V731" t="s">
        <v>49</v>
      </c>
      <c r="W731" t="s">
        <v>27</v>
      </c>
      <c r="X731" t="s">
        <v>43</v>
      </c>
      <c r="Y731" t="s">
        <v>133</v>
      </c>
    </row>
    <row r="732" spans="1:25" x14ac:dyDescent="0.35">
      <c r="A732" t="str">
        <f>_xlfn.IFNA(VLOOKUP(laptop_lookup!A731,laptop_lookup!A:B,2,FALSE), "Not Found")</f>
        <v>Not Found</v>
      </c>
      <c r="B732" t="s">
        <v>593</v>
      </c>
      <c r="C732" t="s">
        <v>79</v>
      </c>
      <c r="D732" s="3">
        <v>17.3</v>
      </c>
      <c r="E732">
        <v>16</v>
      </c>
      <c r="F732" t="s">
        <v>47</v>
      </c>
      <c r="G732">
        <v>4.2</v>
      </c>
      <c r="H732">
        <v>1935</v>
      </c>
      <c r="I732" t="s">
        <v>39</v>
      </c>
      <c r="J732">
        <v>1920</v>
      </c>
      <c r="K732">
        <v>1080</v>
      </c>
      <c r="L732">
        <f>Table1[[#This Row],[ScreenW]]*Table1[[#This Row],[ScreenH]]</f>
        <v>2073600</v>
      </c>
      <c r="M732" t="s">
        <v>27</v>
      </c>
      <c r="N732">
        <f>IF(Table1[[#This Row],[Touchscreen]]="No",0,1)</f>
        <v>0</v>
      </c>
      <c r="O732" t="s">
        <v>28</v>
      </c>
      <c r="P732" t="s">
        <v>27</v>
      </c>
      <c r="Q732" t="s">
        <v>29</v>
      </c>
      <c r="R732">
        <v>2.6</v>
      </c>
      <c r="S732" t="s">
        <v>432</v>
      </c>
      <c r="T732">
        <v>128</v>
      </c>
      <c r="U732">
        <v>1024</v>
      </c>
      <c r="V732" t="s">
        <v>31</v>
      </c>
      <c r="W732" t="s">
        <v>49</v>
      </c>
      <c r="X732" t="s">
        <v>55</v>
      </c>
      <c r="Y732" t="s">
        <v>114</v>
      </c>
    </row>
    <row r="733" spans="1:25" x14ac:dyDescent="0.35">
      <c r="A733" t="str">
        <f>_xlfn.IFNA(VLOOKUP(laptop_lookup!A732,laptop_lookup!A:B,2,FALSE), "Not Found")</f>
        <v>Not Found</v>
      </c>
      <c r="B733" t="s">
        <v>63</v>
      </c>
      <c r="C733" t="s">
        <v>37</v>
      </c>
      <c r="D733" s="3">
        <v>15.6</v>
      </c>
      <c r="E733">
        <v>12</v>
      </c>
      <c r="F733" t="s">
        <v>47</v>
      </c>
      <c r="G733">
        <v>2.25</v>
      </c>
      <c r="H733">
        <v>649</v>
      </c>
      <c r="I733" t="s">
        <v>26</v>
      </c>
      <c r="J733">
        <v>1366</v>
      </c>
      <c r="K733">
        <v>768</v>
      </c>
      <c r="L733">
        <f>Table1[[#This Row],[ScreenW]]*Table1[[#This Row],[ScreenH]]</f>
        <v>1049088</v>
      </c>
      <c r="M733" t="s">
        <v>27</v>
      </c>
      <c r="N733">
        <f>IF(Table1[[#This Row],[Touchscreen]]="No",0,1)</f>
        <v>0</v>
      </c>
      <c r="O733" t="s">
        <v>27</v>
      </c>
      <c r="P733" t="s">
        <v>27</v>
      </c>
      <c r="Q733" t="s">
        <v>29</v>
      </c>
      <c r="R733">
        <v>2.5</v>
      </c>
      <c r="S733" t="s">
        <v>40</v>
      </c>
      <c r="T733">
        <v>1024</v>
      </c>
      <c r="U733">
        <v>0</v>
      </c>
      <c r="V733" t="s">
        <v>49</v>
      </c>
      <c r="W733" t="s">
        <v>27</v>
      </c>
      <c r="X733" t="s">
        <v>29</v>
      </c>
      <c r="Y733" t="s">
        <v>41</v>
      </c>
    </row>
    <row r="734" spans="1:25" x14ac:dyDescent="0.35">
      <c r="A734" t="str">
        <f>_xlfn.IFNA(VLOOKUP(laptop_lookup!A733,laptop_lookup!A:B,2,FALSE), "Not Found")</f>
        <v>Not Found</v>
      </c>
      <c r="B734" t="s">
        <v>594</v>
      </c>
      <c r="C734" t="s">
        <v>37</v>
      </c>
      <c r="D734" s="3">
        <v>15.6</v>
      </c>
      <c r="E734">
        <v>6</v>
      </c>
      <c r="F734" t="s">
        <v>47</v>
      </c>
      <c r="G734">
        <v>2.1</v>
      </c>
      <c r="H734">
        <v>650</v>
      </c>
      <c r="I734" t="s">
        <v>39</v>
      </c>
      <c r="J734">
        <v>1920</v>
      </c>
      <c r="K734">
        <v>1080</v>
      </c>
      <c r="L734">
        <f>Table1[[#This Row],[ScreenW]]*Table1[[#This Row],[ScreenH]]</f>
        <v>2073600</v>
      </c>
      <c r="M734" t="s">
        <v>27</v>
      </c>
      <c r="N734">
        <f>IF(Table1[[#This Row],[Touchscreen]]="No",0,1)</f>
        <v>0</v>
      </c>
      <c r="O734" t="s">
        <v>27</v>
      </c>
      <c r="P734" t="s">
        <v>27</v>
      </c>
      <c r="Q734" t="s">
        <v>43</v>
      </c>
      <c r="R734">
        <v>3</v>
      </c>
      <c r="S734" t="s">
        <v>493</v>
      </c>
      <c r="T734">
        <v>128</v>
      </c>
      <c r="U734">
        <v>1024</v>
      </c>
      <c r="V734" t="s">
        <v>31</v>
      </c>
      <c r="W734" t="s">
        <v>49</v>
      </c>
      <c r="X734" t="s">
        <v>43</v>
      </c>
      <c r="Y734" t="s">
        <v>133</v>
      </c>
    </row>
    <row r="735" spans="1:25" x14ac:dyDescent="0.35">
      <c r="A735" t="str">
        <f>_xlfn.IFNA(VLOOKUP(laptop_lookup!A734,laptop_lookup!A:B,2,FALSE), "Not Found")</f>
        <v>Not Found</v>
      </c>
      <c r="B735" t="s">
        <v>595</v>
      </c>
      <c r="C735" t="s">
        <v>37</v>
      </c>
      <c r="D735" s="3">
        <v>15.6</v>
      </c>
      <c r="E735">
        <v>4</v>
      </c>
      <c r="F735" t="s">
        <v>47</v>
      </c>
      <c r="G735">
        <v>2.4</v>
      </c>
      <c r="H735">
        <v>559</v>
      </c>
      <c r="I735" t="s">
        <v>26</v>
      </c>
      <c r="J735">
        <v>1366</v>
      </c>
      <c r="K735">
        <v>768</v>
      </c>
      <c r="L735">
        <f>Table1[[#This Row],[ScreenW]]*Table1[[#This Row],[ScreenH]]</f>
        <v>1049088</v>
      </c>
      <c r="M735" t="s">
        <v>27</v>
      </c>
      <c r="N735">
        <f>IF(Table1[[#This Row],[Touchscreen]]="No",0,1)</f>
        <v>0</v>
      </c>
      <c r="O735" t="s">
        <v>27</v>
      </c>
      <c r="P735" t="s">
        <v>27</v>
      </c>
      <c r="Q735" t="s">
        <v>29</v>
      </c>
      <c r="R735">
        <v>2.5</v>
      </c>
      <c r="S735" t="s">
        <v>40</v>
      </c>
      <c r="T735">
        <v>500</v>
      </c>
      <c r="U735">
        <v>0</v>
      </c>
      <c r="V735" t="s">
        <v>49</v>
      </c>
      <c r="W735" t="s">
        <v>27</v>
      </c>
      <c r="X735" t="s">
        <v>29</v>
      </c>
      <c r="Y735" t="s">
        <v>41</v>
      </c>
    </row>
    <row r="736" spans="1:25" x14ac:dyDescent="0.35">
      <c r="A736" t="str">
        <f>_xlfn.IFNA(VLOOKUP(laptop_lookup!A735,laptop_lookup!A:B,2,FALSE), "Not Found")</f>
        <v>Not Found</v>
      </c>
      <c r="B736" t="s">
        <v>329</v>
      </c>
      <c r="C736" t="s">
        <v>37</v>
      </c>
      <c r="D736" s="3">
        <v>13.3</v>
      </c>
      <c r="E736">
        <v>8</v>
      </c>
      <c r="F736" t="s">
        <v>47</v>
      </c>
      <c r="G736">
        <v>1.44</v>
      </c>
      <c r="H736">
        <v>960</v>
      </c>
      <c r="I736" t="s">
        <v>39</v>
      </c>
      <c r="J736">
        <v>1920</v>
      </c>
      <c r="K736">
        <v>1080</v>
      </c>
      <c r="L736">
        <f>Table1[[#This Row],[ScreenW]]*Table1[[#This Row],[ScreenH]]</f>
        <v>2073600</v>
      </c>
      <c r="M736" t="s">
        <v>27</v>
      </c>
      <c r="N736">
        <f>IF(Table1[[#This Row],[Touchscreen]]="No",0,1)</f>
        <v>0</v>
      </c>
      <c r="O736" t="s">
        <v>28</v>
      </c>
      <c r="P736" t="s">
        <v>27</v>
      </c>
      <c r="Q736" t="s">
        <v>29</v>
      </c>
      <c r="R736">
        <v>2.5</v>
      </c>
      <c r="S736" t="s">
        <v>40</v>
      </c>
      <c r="T736">
        <v>256</v>
      </c>
      <c r="U736">
        <v>0</v>
      </c>
      <c r="V736" t="s">
        <v>31</v>
      </c>
      <c r="W736" t="s">
        <v>27</v>
      </c>
      <c r="X736" t="s">
        <v>29</v>
      </c>
      <c r="Y736" t="s">
        <v>41</v>
      </c>
    </row>
    <row r="737" spans="1:25" x14ac:dyDescent="0.35">
      <c r="A737" t="str">
        <f>_xlfn.IFNA(VLOOKUP(laptop_lookup!A736,laptop_lookup!A:B,2,FALSE), "Not Found")</f>
        <v>Not Found</v>
      </c>
      <c r="B737" t="s">
        <v>596</v>
      </c>
      <c r="C737" t="s">
        <v>37</v>
      </c>
      <c r="D737" s="3">
        <v>15.6</v>
      </c>
      <c r="E737">
        <v>4</v>
      </c>
      <c r="F737" t="s">
        <v>47</v>
      </c>
      <c r="G737">
        <v>1.85</v>
      </c>
      <c r="H737">
        <v>779</v>
      </c>
      <c r="I737" t="s">
        <v>39</v>
      </c>
      <c r="J737">
        <v>1920</v>
      </c>
      <c r="K737">
        <v>1080</v>
      </c>
      <c r="L737">
        <f>Table1[[#This Row],[ScreenW]]*Table1[[#This Row],[ScreenH]]</f>
        <v>2073600</v>
      </c>
      <c r="M737" t="s">
        <v>27</v>
      </c>
      <c r="N737">
        <f>IF(Table1[[#This Row],[Touchscreen]]="No",0,1)</f>
        <v>0</v>
      </c>
      <c r="O737" t="s">
        <v>27</v>
      </c>
      <c r="P737" t="s">
        <v>27</v>
      </c>
      <c r="Q737" t="s">
        <v>29</v>
      </c>
      <c r="R737">
        <v>2.7</v>
      </c>
      <c r="S737" t="s">
        <v>68</v>
      </c>
      <c r="T737">
        <v>1024</v>
      </c>
      <c r="U737">
        <v>0</v>
      </c>
      <c r="V737" t="s">
        <v>49</v>
      </c>
      <c r="W737" t="s">
        <v>27</v>
      </c>
      <c r="X737" t="s">
        <v>29</v>
      </c>
      <c r="Y737" t="s">
        <v>41</v>
      </c>
    </row>
    <row r="738" spans="1:25" x14ac:dyDescent="0.35">
      <c r="A738" t="str">
        <f>_xlfn.IFNA(VLOOKUP(laptop_lookup!A737,laptop_lookup!A:B,2,FALSE), "Not Found")</f>
        <v>Not Found</v>
      </c>
      <c r="B738" t="s">
        <v>597</v>
      </c>
      <c r="C738" t="s">
        <v>253</v>
      </c>
      <c r="D738" s="3">
        <v>15.6</v>
      </c>
      <c r="E738">
        <v>16</v>
      </c>
      <c r="F738" t="s">
        <v>47</v>
      </c>
      <c r="G738">
        <v>2.6</v>
      </c>
      <c r="H738">
        <v>2419</v>
      </c>
      <c r="I738" t="s">
        <v>39</v>
      </c>
      <c r="J738">
        <v>1920</v>
      </c>
      <c r="K738">
        <v>1080</v>
      </c>
      <c r="L738">
        <f>Table1[[#This Row],[ScreenW]]*Table1[[#This Row],[ScreenH]]</f>
        <v>2073600</v>
      </c>
      <c r="M738" t="s">
        <v>27</v>
      </c>
      <c r="N738">
        <f>IF(Table1[[#This Row],[Touchscreen]]="No",0,1)</f>
        <v>0</v>
      </c>
      <c r="O738" t="s">
        <v>27</v>
      </c>
      <c r="P738" t="s">
        <v>27</v>
      </c>
      <c r="Q738" t="s">
        <v>29</v>
      </c>
      <c r="R738">
        <v>2.8</v>
      </c>
      <c r="S738" t="s">
        <v>113</v>
      </c>
      <c r="T738">
        <v>256</v>
      </c>
      <c r="U738">
        <v>0</v>
      </c>
      <c r="V738" t="s">
        <v>31</v>
      </c>
      <c r="W738" t="s">
        <v>27</v>
      </c>
      <c r="X738" t="s">
        <v>55</v>
      </c>
      <c r="Y738" t="s">
        <v>598</v>
      </c>
    </row>
    <row r="739" spans="1:25" x14ac:dyDescent="0.35">
      <c r="A739" t="str">
        <f>_xlfn.IFNA(VLOOKUP(laptop_lookup!A738,laptop_lookup!A:B,2,FALSE), "Not Found")</f>
        <v>Not Found</v>
      </c>
      <c r="B739" t="s">
        <v>85</v>
      </c>
      <c r="C739" t="s">
        <v>86</v>
      </c>
      <c r="D739" s="3">
        <v>13.3</v>
      </c>
      <c r="E739">
        <v>8</v>
      </c>
      <c r="F739" t="s">
        <v>47</v>
      </c>
      <c r="G739">
        <v>1.55</v>
      </c>
      <c r="H739">
        <v>659</v>
      </c>
      <c r="I739" t="s">
        <v>39</v>
      </c>
      <c r="J739">
        <v>1920</v>
      </c>
      <c r="K739">
        <v>1080</v>
      </c>
      <c r="L739">
        <f>Table1[[#This Row],[ScreenW]]*Table1[[#This Row],[ScreenH]]</f>
        <v>2073600</v>
      </c>
      <c r="M739" t="s">
        <v>28</v>
      </c>
      <c r="N739">
        <f>IF(Table1[[#This Row],[Touchscreen]]="No",0,1)</f>
        <v>1</v>
      </c>
      <c r="O739" t="s">
        <v>27</v>
      </c>
      <c r="P739" t="s">
        <v>27</v>
      </c>
      <c r="Q739" t="s">
        <v>29</v>
      </c>
      <c r="R739">
        <v>1.6</v>
      </c>
      <c r="S739" t="s">
        <v>58</v>
      </c>
      <c r="T739">
        <v>1024</v>
      </c>
      <c r="U739">
        <v>0</v>
      </c>
      <c r="V739" t="s">
        <v>49</v>
      </c>
      <c r="W739" t="s">
        <v>27</v>
      </c>
      <c r="X739" t="s">
        <v>29</v>
      </c>
      <c r="Y739" t="s">
        <v>59</v>
      </c>
    </row>
    <row r="740" spans="1:25" x14ac:dyDescent="0.35">
      <c r="A740" t="str">
        <f>_xlfn.IFNA(VLOOKUP(laptop_lookup!A739,laptop_lookup!A:B,2,FALSE), "Not Found")</f>
        <v>Not Found</v>
      </c>
      <c r="B740" t="s">
        <v>515</v>
      </c>
      <c r="C740" t="s">
        <v>79</v>
      </c>
      <c r="D740" s="3">
        <v>15.6</v>
      </c>
      <c r="E740">
        <v>16</v>
      </c>
      <c r="F740" t="s">
        <v>47</v>
      </c>
      <c r="G740">
        <v>1.8</v>
      </c>
      <c r="H740">
        <v>2094.48</v>
      </c>
      <c r="I740" t="s">
        <v>39</v>
      </c>
      <c r="J740">
        <v>1920</v>
      </c>
      <c r="K740">
        <v>1080</v>
      </c>
      <c r="L740">
        <f>Table1[[#This Row],[ScreenW]]*Table1[[#This Row],[ScreenH]]</f>
        <v>2073600</v>
      </c>
      <c r="M740" t="s">
        <v>27</v>
      </c>
      <c r="N740">
        <f>IF(Table1[[#This Row],[Touchscreen]]="No",0,1)</f>
        <v>0</v>
      </c>
      <c r="O740" t="s">
        <v>27</v>
      </c>
      <c r="P740" t="s">
        <v>27</v>
      </c>
      <c r="Q740" t="s">
        <v>29</v>
      </c>
      <c r="R740">
        <v>2.8</v>
      </c>
      <c r="S740" t="s">
        <v>113</v>
      </c>
      <c r="T740">
        <v>256</v>
      </c>
      <c r="U740">
        <v>1024</v>
      </c>
      <c r="V740" t="s">
        <v>31</v>
      </c>
      <c r="W740" t="s">
        <v>49</v>
      </c>
      <c r="X740" t="s">
        <v>55</v>
      </c>
      <c r="Y740" t="s">
        <v>114</v>
      </c>
    </row>
    <row r="741" spans="1:25" x14ac:dyDescent="0.35">
      <c r="A741" t="str">
        <f>_xlfn.IFNA(VLOOKUP(laptop_lookup!A740,laptop_lookup!A:B,2,FALSE), "Not Found")</f>
        <v>Not Found</v>
      </c>
      <c r="B741" t="s">
        <v>414</v>
      </c>
      <c r="C741" t="s">
        <v>37</v>
      </c>
      <c r="D741" s="3">
        <v>15.6</v>
      </c>
      <c r="E741">
        <v>4</v>
      </c>
      <c r="F741" t="s">
        <v>47</v>
      </c>
      <c r="G741">
        <v>2.4</v>
      </c>
      <c r="H741">
        <v>410.8</v>
      </c>
      <c r="I741" t="s">
        <v>26</v>
      </c>
      <c r="J741">
        <v>1366</v>
      </c>
      <c r="K741">
        <v>768</v>
      </c>
      <c r="L741">
        <f>Table1[[#This Row],[ScreenW]]*Table1[[#This Row],[ScreenH]]</f>
        <v>1049088</v>
      </c>
      <c r="M741" t="s">
        <v>27</v>
      </c>
      <c r="N741">
        <f>IF(Table1[[#This Row],[Touchscreen]]="No",0,1)</f>
        <v>0</v>
      </c>
      <c r="O741" t="s">
        <v>27</v>
      </c>
      <c r="P741" t="s">
        <v>27</v>
      </c>
      <c r="Q741" t="s">
        <v>29</v>
      </c>
      <c r="R741">
        <v>2</v>
      </c>
      <c r="S741" t="s">
        <v>60</v>
      </c>
      <c r="T741">
        <v>500</v>
      </c>
      <c r="U741">
        <v>0</v>
      </c>
      <c r="V741" t="s">
        <v>49</v>
      </c>
      <c r="W741" t="s">
        <v>27</v>
      </c>
      <c r="X741" t="s">
        <v>29</v>
      </c>
      <c r="Y741" t="s">
        <v>61</v>
      </c>
    </row>
    <row r="742" spans="1:25" x14ac:dyDescent="0.35">
      <c r="A742" t="str">
        <f>_xlfn.IFNA(VLOOKUP(laptop_lookup!A741,laptop_lookup!A:B,2,FALSE), "Not Found")</f>
        <v>Not Found</v>
      </c>
      <c r="B742" t="s">
        <v>599</v>
      </c>
      <c r="C742" t="s">
        <v>37</v>
      </c>
      <c r="D742" s="3">
        <v>15.6</v>
      </c>
      <c r="E742">
        <v>8</v>
      </c>
      <c r="F742" t="s">
        <v>47</v>
      </c>
      <c r="G742">
        <v>2</v>
      </c>
      <c r="H742">
        <v>1207</v>
      </c>
      <c r="I742" t="s">
        <v>39</v>
      </c>
      <c r="J742">
        <v>1920</v>
      </c>
      <c r="K742">
        <v>1080</v>
      </c>
      <c r="L742">
        <f>Table1[[#This Row],[ScreenW]]*Table1[[#This Row],[ScreenH]]</f>
        <v>2073600</v>
      </c>
      <c r="M742" t="s">
        <v>27</v>
      </c>
      <c r="N742">
        <f>IF(Table1[[#This Row],[Touchscreen]]="No",0,1)</f>
        <v>0</v>
      </c>
      <c r="O742" t="s">
        <v>27</v>
      </c>
      <c r="P742" t="s">
        <v>27</v>
      </c>
      <c r="Q742" t="s">
        <v>29</v>
      </c>
      <c r="R742">
        <v>2.7</v>
      </c>
      <c r="S742" t="s">
        <v>68</v>
      </c>
      <c r="T742">
        <v>128</v>
      </c>
      <c r="U742">
        <v>1024</v>
      </c>
      <c r="V742" t="s">
        <v>31</v>
      </c>
      <c r="W742" t="s">
        <v>49</v>
      </c>
      <c r="X742" t="s">
        <v>55</v>
      </c>
      <c r="Y742" t="s">
        <v>72</v>
      </c>
    </row>
    <row r="743" spans="1:25" x14ac:dyDescent="0.35">
      <c r="A743" t="str">
        <f>_xlfn.IFNA(VLOOKUP(laptop_lookup!A742,laptop_lookup!A:B,2,FALSE), "Not Found")</f>
        <v>Not Found</v>
      </c>
      <c r="B743" t="s">
        <v>293</v>
      </c>
      <c r="C743" t="s">
        <v>37</v>
      </c>
      <c r="D743" s="3">
        <v>15.6</v>
      </c>
      <c r="E743">
        <v>8</v>
      </c>
      <c r="F743" t="s">
        <v>47</v>
      </c>
      <c r="G743">
        <v>2</v>
      </c>
      <c r="H743">
        <v>665</v>
      </c>
      <c r="I743" t="s">
        <v>26</v>
      </c>
      <c r="J743">
        <v>1366</v>
      </c>
      <c r="K743">
        <v>768</v>
      </c>
      <c r="L743">
        <f>Table1[[#This Row],[ScreenW]]*Table1[[#This Row],[ScreenH]]</f>
        <v>1049088</v>
      </c>
      <c r="M743" t="s">
        <v>27</v>
      </c>
      <c r="N743">
        <f>IF(Table1[[#This Row],[Touchscreen]]="No",0,1)</f>
        <v>0</v>
      </c>
      <c r="O743" t="s">
        <v>27</v>
      </c>
      <c r="P743" t="s">
        <v>27</v>
      </c>
      <c r="Q743" t="s">
        <v>29</v>
      </c>
      <c r="R743">
        <v>2</v>
      </c>
      <c r="S743" t="s">
        <v>60</v>
      </c>
      <c r="T743">
        <v>256</v>
      </c>
      <c r="U743">
        <v>0</v>
      </c>
      <c r="V743" t="s">
        <v>31</v>
      </c>
      <c r="W743" t="s">
        <v>27</v>
      </c>
      <c r="X743" t="s">
        <v>29</v>
      </c>
      <c r="Y743" t="s">
        <v>61</v>
      </c>
    </row>
    <row r="744" spans="1:25" x14ac:dyDescent="0.35">
      <c r="A744" t="str">
        <f>_xlfn.IFNA(VLOOKUP(laptop_lookup!A743,laptop_lookup!A:B,2,FALSE), "Not Found")</f>
        <v>Not Found</v>
      </c>
      <c r="B744" t="s">
        <v>600</v>
      </c>
      <c r="C744" t="s">
        <v>37</v>
      </c>
      <c r="D744" s="3">
        <v>14</v>
      </c>
      <c r="E744">
        <v>8</v>
      </c>
      <c r="F744" t="s">
        <v>47</v>
      </c>
      <c r="G744">
        <v>1.25</v>
      </c>
      <c r="H744">
        <v>1535</v>
      </c>
      <c r="I744" t="s">
        <v>39</v>
      </c>
      <c r="J744">
        <v>1920</v>
      </c>
      <c r="K744">
        <v>1080</v>
      </c>
      <c r="L744">
        <f>Table1[[#This Row],[ScreenW]]*Table1[[#This Row],[ScreenH]]</f>
        <v>2073600</v>
      </c>
      <c r="M744" t="s">
        <v>28</v>
      </c>
      <c r="N744">
        <f>IF(Table1[[#This Row],[Touchscreen]]="No",0,1)</f>
        <v>1</v>
      </c>
      <c r="O744" t="s">
        <v>28</v>
      </c>
      <c r="P744" t="s">
        <v>27</v>
      </c>
      <c r="Q744" t="s">
        <v>29</v>
      </c>
      <c r="R744">
        <v>2.5</v>
      </c>
      <c r="S744" t="s">
        <v>40</v>
      </c>
      <c r="T744">
        <v>256</v>
      </c>
      <c r="U744">
        <v>0</v>
      </c>
      <c r="V744" t="s">
        <v>31</v>
      </c>
      <c r="W744" t="s">
        <v>27</v>
      </c>
      <c r="X744" t="s">
        <v>29</v>
      </c>
      <c r="Y744" t="s">
        <v>41</v>
      </c>
    </row>
    <row r="745" spans="1:25" x14ac:dyDescent="0.35">
      <c r="A745" t="str">
        <f>_xlfn.IFNA(VLOOKUP(laptop_lookup!A744,laptop_lookup!A:B,2,FALSE), "Not Found")</f>
        <v>Not Found</v>
      </c>
      <c r="B745" t="s">
        <v>601</v>
      </c>
      <c r="C745" t="s">
        <v>86</v>
      </c>
      <c r="D745" s="3">
        <v>14</v>
      </c>
      <c r="E745">
        <v>8</v>
      </c>
      <c r="F745" t="s">
        <v>47</v>
      </c>
      <c r="G745">
        <v>1.7</v>
      </c>
      <c r="H745">
        <v>999</v>
      </c>
      <c r="I745" t="s">
        <v>39</v>
      </c>
      <c r="J745">
        <v>1920</v>
      </c>
      <c r="K745">
        <v>1080</v>
      </c>
      <c r="L745">
        <f>Table1[[#This Row],[ScreenW]]*Table1[[#This Row],[ScreenH]]</f>
        <v>2073600</v>
      </c>
      <c r="M745" t="s">
        <v>28</v>
      </c>
      <c r="N745">
        <f>IF(Table1[[#This Row],[Touchscreen]]="No",0,1)</f>
        <v>1</v>
      </c>
      <c r="O745" t="s">
        <v>27</v>
      </c>
      <c r="P745" t="s">
        <v>27</v>
      </c>
      <c r="Q745" t="s">
        <v>29</v>
      </c>
      <c r="R745">
        <v>2.5</v>
      </c>
      <c r="S745" t="s">
        <v>40</v>
      </c>
      <c r="T745">
        <v>256</v>
      </c>
      <c r="U745">
        <v>0</v>
      </c>
      <c r="V745" t="s">
        <v>31</v>
      </c>
      <c r="W745" t="s">
        <v>27</v>
      </c>
      <c r="X745" t="s">
        <v>29</v>
      </c>
      <c r="Y745" t="s">
        <v>41</v>
      </c>
    </row>
    <row r="746" spans="1:25" x14ac:dyDescent="0.35">
      <c r="A746" t="str">
        <f>_xlfn.IFNA(VLOOKUP(laptop_lookup!A745,laptop_lookup!A:B,2,FALSE), "Not Found")</f>
        <v>Not Found</v>
      </c>
      <c r="B746" t="s">
        <v>602</v>
      </c>
      <c r="C746" t="s">
        <v>253</v>
      </c>
      <c r="D746" s="3">
        <v>15.6</v>
      </c>
      <c r="E746">
        <v>16</v>
      </c>
      <c r="F746" t="s">
        <v>47</v>
      </c>
      <c r="G746">
        <v>2.5</v>
      </c>
      <c r="H746">
        <v>3299</v>
      </c>
      <c r="I746" t="s">
        <v>207</v>
      </c>
      <c r="J746">
        <v>3840</v>
      </c>
      <c r="K746">
        <v>2160</v>
      </c>
      <c r="L746">
        <f>Table1[[#This Row],[ScreenW]]*Table1[[#This Row],[ScreenH]]</f>
        <v>8294400</v>
      </c>
      <c r="M746" t="s">
        <v>27</v>
      </c>
      <c r="N746">
        <f>IF(Table1[[#This Row],[Touchscreen]]="No",0,1)</f>
        <v>0</v>
      </c>
      <c r="O746" t="s">
        <v>28</v>
      </c>
      <c r="P746" t="s">
        <v>27</v>
      </c>
      <c r="Q746" t="s">
        <v>29</v>
      </c>
      <c r="R746">
        <v>2.8</v>
      </c>
      <c r="S746" t="s">
        <v>323</v>
      </c>
      <c r="T746">
        <v>1024</v>
      </c>
      <c r="U746">
        <v>0</v>
      </c>
      <c r="V746" t="s">
        <v>31</v>
      </c>
      <c r="W746" t="s">
        <v>27</v>
      </c>
      <c r="X746" t="s">
        <v>55</v>
      </c>
      <c r="Y746" t="s">
        <v>582</v>
      </c>
    </row>
    <row r="747" spans="1:25" x14ac:dyDescent="0.35">
      <c r="A747" t="str">
        <f>_xlfn.IFNA(VLOOKUP(laptop_lookup!A746,laptop_lookup!A:B,2,FALSE), "Not Found")</f>
        <v>Not Found</v>
      </c>
      <c r="B747" t="s">
        <v>570</v>
      </c>
      <c r="C747" t="s">
        <v>37</v>
      </c>
      <c r="D747" s="3">
        <v>14</v>
      </c>
      <c r="E747">
        <v>2</v>
      </c>
      <c r="F747" t="s">
        <v>305</v>
      </c>
      <c r="G747">
        <v>1.68</v>
      </c>
      <c r="H747">
        <v>330</v>
      </c>
      <c r="I747" t="s">
        <v>26</v>
      </c>
      <c r="J747">
        <v>1366</v>
      </c>
      <c r="K747">
        <v>768</v>
      </c>
      <c r="L747">
        <f>Table1[[#This Row],[ScreenW]]*Table1[[#This Row],[ScreenH]]</f>
        <v>1049088</v>
      </c>
      <c r="M747" t="s">
        <v>27</v>
      </c>
      <c r="N747">
        <f>IF(Table1[[#This Row],[Touchscreen]]="No",0,1)</f>
        <v>0</v>
      </c>
      <c r="O747" t="s">
        <v>27</v>
      </c>
      <c r="P747" t="s">
        <v>27</v>
      </c>
      <c r="Q747" t="s">
        <v>29</v>
      </c>
      <c r="R747">
        <v>1.6</v>
      </c>
      <c r="S747" t="s">
        <v>145</v>
      </c>
      <c r="T747">
        <v>32</v>
      </c>
      <c r="U747">
        <v>0</v>
      </c>
      <c r="V747" t="s">
        <v>34</v>
      </c>
      <c r="W747" t="s">
        <v>27</v>
      </c>
      <c r="X747" t="s">
        <v>29</v>
      </c>
      <c r="Y747" t="s">
        <v>77</v>
      </c>
    </row>
    <row r="748" spans="1:25" x14ac:dyDescent="0.35">
      <c r="A748" t="str">
        <f>_xlfn.IFNA(VLOOKUP(laptop_lookup!A747,laptop_lookup!A:B,2,FALSE), "Not Found")</f>
        <v>Not Found</v>
      </c>
      <c r="B748" t="s">
        <v>603</v>
      </c>
      <c r="C748" t="s">
        <v>24</v>
      </c>
      <c r="D748" s="3">
        <v>13.3</v>
      </c>
      <c r="E748">
        <v>16</v>
      </c>
      <c r="F748" t="s">
        <v>47</v>
      </c>
      <c r="G748">
        <v>0.81</v>
      </c>
      <c r="H748">
        <v>1649</v>
      </c>
      <c r="I748" t="s">
        <v>39</v>
      </c>
      <c r="J748">
        <v>1920</v>
      </c>
      <c r="K748">
        <v>1080</v>
      </c>
      <c r="L748">
        <f>Table1[[#This Row],[ScreenW]]*Table1[[#This Row],[ScreenH]]</f>
        <v>2073600</v>
      </c>
      <c r="M748" t="s">
        <v>27</v>
      </c>
      <c r="N748">
        <f>IF(Table1[[#This Row],[Touchscreen]]="No",0,1)</f>
        <v>0</v>
      </c>
      <c r="O748" t="s">
        <v>27</v>
      </c>
      <c r="P748" t="s">
        <v>27</v>
      </c>
      <c r="Q748" t="s">
        <v>29</v>
      </c>
      <c r="R748">
        <v>2.7</v>
      </c>
      <c r="S748" t="s">
        <v>68</v>
      </c>
      <c r="T748">
        <v>256</v>
      </c>
      <c r="U748">
        <v>0</v>
      </c>
      <c r="V748" t="s">
        <v>31</v>
      </c>
      <c r="W748" t="s">
        <v>27</v>
      </c>
      <c r="X748" t="s">
        <v>29</v>
      </c>
      <c r="Y748" t="s">
        <v>41</v>
      </c>
    </row>
    <row r="749" spans="1:25" x14ac:dyDescent="0.35">
      <c r="A749" t="str">
        <f>_xlfn.IFNA(VLOOKUP(laptop_lookup!A748,laptop_lookup!A:B,2,FALSE), "Not Found")</f>
        <v>Not Found</v>
      </c>
      <c r="B749" t="s">
        <v>36</v>
      </c>
      <c r="C749" t="s">
        <v>37</v>
      </c>
      <c r="D749" s="3">
        <v>15.6</v>
      </c>
      <c r="E749">
        <v>8</v>
      </c>
      <c r="F749" t="s">
        <v>47</v>
      </c>
      <c r="G749">
        <v>1.86</v>
      </c>
      <c r="H749">
        <v>539</v>
      </c>
      <c r="I749" t="s">
        <v>39</v>
      </c>
      <c r="J749">
        <v>1920</v>
      </c>
      <c r="K749">
        <v>1080</v>
      </c>
      <c r="L749">
        <f>Table1[[#This Row],[ScreenW]]*Table1[[#This Row],[ScreenH]]</f>
        <v>2073600</v>
      </c>
      <c r="M749" t="s">
        <v>27</v>
      </c>
      <c r="N749">
        <f>IF(Table1[[#This Row],[Touchscreen]]="No",0,1)</f>
        <v>0</v>
      </c>
      <c r="O749" t="s">
        <v>27</v>
      </c>
      <c r="P749" t="s">
        <v>27</v>
      </c>
      <c r="Q749" t="s">
        <v>29</v>
      </c>
      <c r="R749">
        <v>2</v>
      </c>
      <c r="S749" t="s">
        <v>60</v>
      </c>
      <c r="T749">
        <v>256</v>
      </c>
      <c r="U749">
        <v>0</v>
      </c>
      <c r="V749" t="s">
        <v>31</v>
      </c>
      <c r="W749" t="s">
        <v>27</v>
      </c>
      <c r="X749" t="s">
        <v>29</v>
      </c>
      <c r="Y749" t="s">
        <v>61</v>
      </c>
    </row>
    <row r="750" spans="1:25" x14ac:dyDescent="0.35">
      <c r="A750" t="str">
        <f>_xlfn.IFNA(VLOOKUP(laptop_lookup!A749,laptop_lookup!A:B,2,FALSE), "Not Found")</f>
        <v>Not Found</v>
      </c>
      <c r="B750" t="s">
        <v>397</v>
      </c>
      <c r="C750" t="s">
        <v>37</v>
      </c>
      <c r="D750" s="3">
        <v>14</v>
      </c>
      <c r="E750">
        <v>8</v>
      </c>
      <c r="F750" t="s">
        <v>47</v>
      </c>
      <c r="G750">
        <v>1.6</v>
      </c>
      <c r="H750">
        <v>1126.71</v>
      </c>
      <c r="I750" t="s">
        <v>26</v>
      </c>
      <c r="J750">
        <v>1366</v>
      </c>
      <c r="K750">
        <v>768</v>
      </c>
      <c r="L750">
        <f>Table1[[#This Row],[ScreenW]]*Table1[[#This Row],[ScreenH]]</f>
        <v>1049088</v>
      </c>
      <c r="M750" t="s">
        <v>27</v>
      </c>
      <c r="N750">
        <f>IF(Table1[[#This Row],[Touchscreen]]="No",0,1)</f>
        <v>0</v>
      </c>
      <c r="O750" t="s">
        <v>27</v>
      </c>
      <c r="P750" t="s">
        <v>27</v>
      </c>
      <c r="Q750" t="s">
        <v>29</v>
      </c>
      <c r="R750">
        <v>2.5</v>
      </c>
      <c r="S750" t="s">
        <v>40</v>
      </c>
      <c r="T750">
        <v>256</v>
      </c>
      <c r="U750">
        <v>0</v>
      </c>
      <c r="V750" t="s">
        <v>31</v>
      </c>
      <c r="W750" t="s">
        <v>27</v>
      </c>
      <c r="X750" t="s">
        <v>29</v>
      </c>
      <c r="Y750" t="s">
        <v>41</v>
      </c>
    </row>
    <row r="751" spans="1:25" x14ac:dyDescent="0.35">
      <c r="A751" t="str">
        <f>_xlfn.IFNA(VLOOKUP(laptop_lookup!A750,laptop_lookup!A:B,2,FALSE), "Not Found")</f>
        <v>Not Found</v>
      </c>
      <c r="B751" t="s">
        <v>604</v>
      </c>
      <c r="C751" t="s">
        <v>253</v>
      </c>
      <c r="D751" s="3">
        <v>17.3</v>
      </c>
      <c r="E751">
        <v>16</v>
      </c>
      <c r="F751" t="s">
        <v>465</v>
      </c>
      <c r="G751">
        <v>3</v>
      </c>
      <c r="H751">
        <v>4389</v>
      </c>
      <c r="I751" t="s">
        <v>39</v>
      </c>
      <c r="J751">
        <v>1920</v>
      </c>
      <c r="K751">
        <v>1080</v>
      </c>
      <c r="L751">
        <f>Table1[[#This Row],[ScreenW]]*Table1[[#This Row],[ScreenH]]</f>
        <v>2073600</v>
      </c>
      <c r="M751" t="s">
        <v>27</v>
      </c>
      <c r="N751">
        <f>IF(Table1[[#This Row],[Touchscreen]]="No",0,1)</f>
        <v>0</v>
      </c>
      <c r="O751" t="s">
        <v>28</v>
      </c>
      <c r="P751" t="s">
        <v>27</v>
      </c>
      <c r="Q751" t="s">
        <v>29</v>
      </c>
      <c r="R751">
        <v>2.9</v>
      </c>
      <c r="S751" t="s">
        <v>605</v>
      </c>
      <c r="T751">
        <v>256</v>
      </c>
      <c r="U751">
        <v>0</v>
      </c>
      <c r="V751" t="s">
        <v>31</v>
      </c>
      <c r="W751" t="s">
        <v>27</v>
      </c>
      <c r="X751" t="s">
        <v>55</v>
      </c>
      <c r="Y751" t="s">
        <v>606</v>
      </c>
    </row>
    <row r="752" spans="1:25" x14ac:dyDescent="0.35">
      <c r="A752" t="str">
        <f>_xlfn.IFNA(VLOOKUP(laptop_lookup!A751,laptop_lookup!A:B,2,FALSE), "Not Found")</f>
        <v>Not Found</v>
      </c>
      <c r="B752" t="s">
        <v>607</v>
      </c>
      <c r="C752" t="s">
        <v>75</v>
      </c>
      <c r="D752" s="3">
        <v>11.6</v>
      </c>
      <c r="E752">
        <v>4</v>
      </c>
      <c r="F752" t="s">
        <v>47</v>
      </c>
      <c r="G752">
        <v>1.4</v>
      </c>
      <c r="H752">
        <v>475</v>
      </c>
      <c r="I752" t="s">
        <v>26</v>
      </c>
      <c r="J752">
        <v>1366</v>
      </c>
      <c r="K752">
        <v>768</v>
      </c>
      <c r="L752">
        <f>Table1[[#This Row],[ScreenW]]*Table1[[#This Row],[ScreenH]]</f>
        <v>1049088</v>
      </c>
      <c r="M752" t="s">
        <v>28</v>
      </c>
      <c r="N752">
        <f>IF(Table1[[#This Row],[Touchscreen]]="No",0,1)</f>
        <v>1</v>
      </c>
      <c r="O752" t="s">
        <v>27</v>
      </c>
      <c r="P752" t="s">
        <v>27</v>
      </c>
      <c r="Q752" t="s">
        <v>29</v>
      </c>
      <c r="R752">
        <v>1.6</v>
      </c>
      <c r="S752" t="s">
        <v>145</v>
      </c>
      <c r="T752">
        <v>128</v>
      </c>
      <c r="U752">
        <v>0</v>
      </c>
      <c r="V752" t="s">
        <v>31</v>
      </c>
      <c r="W752" t="s">
        <v>27</v>
      </c>
      <c r="X752" t="s">
        <v>29</v>
      </c>
      <c r="Y752" t="s">
        <v>77</v>
      </c>
    </row>
    <row r="753" spans="1:25" x14ac:dyDescent="0.35">
      <c r="A753" t="str">
        <f>_xlfn.IFNA(VLOOKUP(laptop_lookup!A752,laptop_lookup!A:B,2,FALSE), "Not Found")</f>
        <v>Not Found</v>
      </c>
      <c r="B753" t="s">
        <v>511</v>
      </c>
      <c r="C753" t="s">
        <v>37</v>
      </c>
      <c r="D753" s="3">
        <v>15.6</v>
      </c>
      <c r="E753">
        <v>8</v>
      </c>
      <c r="F753" t="s">
        <v>47</v>
      </c>
      <c r="G753">
        <v>1.84</v>
      </c>
      <c r="H753">
        <v>1900</v>
      </c>
      <c r="I753" t="s">
        <v>39</v>
      </c>
      <c r="J753">
        <v>1920</v>
      </c>
      <c r="K753">
        <v>1080</v>
      </c>
      <c r="L753">
        <f>Table1[[#This Row],[ScreenW]]*Table1[[#This Row],[ScreenH]]</f>
        <v>2073600</v>
      </c>
      <c r="M753" t="s">
        <v>27</v>
      </c>
      <c r="N753">
        <f>IF(Table1[[#This Row],[Touchscreen]]="No",0,1)</f>
        <v>0</v>
      </c>
      <c r="O753" t="s">
        <v>27</v>
      </c>
      <c r="P753" t="s">
        <v>27</v>
      </c>
      <c r="Q753" t="s">
        <v>29</v>
      </c>
      <c r="R753">
        <v>2.4</v>
      </c>
      <c r="S753" t="s">
        <v>546</v>
      </c>
      <c r="T753">
        <v>256</v>
      </c>
      <c r="U753">
        <v>0</v>
      </c>
      <c r="V753" t="s">
        <v>31</v>
      </c>
      <c r="W753" t="s">
        <v>27</v>
      </c>
      <c r="X753" t="s">
        <v>29</v>
      </c>
      <c r="Y753" t="s">
        <v>61</v>
      </c>
    </row>
    <row r="754" spans="1:25" x14ac:dyDescent="0.35">
      <c r="A754" t="str">
        <f>_xlfn.IFNA(VLOOKUP(laptop_lookup!A753,laptop_lookup!A:B,2,FALSE), "Not Found")</f>
        <v>Not Found</v>
      </c>
      <c r="B754" t="s">
        <v>608</v>
      </c>
      <c r="C754" t="s">
        <v>37</v>
      </c>
      <c r="D754" s="3">
        <v>15.6</v>
      </c>
      <c r="E754">
        <v>4</v>
      </c>
      <c r="F754" t="s">
        <v>38</v>
      </c>
      <c r="G754">
        <v>2.4500000000000002</v>
      </c>
      <c r="H754">
        <v>579</v>
      </c>
      <c r="I754" t="s">
        <v>26</v>
      </c>
      <c r="J754">
        <v>1366</v>
      </c>
      <c r="K754">
        <v>768</v>
      </c>
      <c r="L754">
        <f>Table1[[#This Row],[ScreenW]]*Table1[[#This Row],[ScreenH]]</f>
        <v>1049088</v>
      </c>
      <c r="M754" t="s">
        <v>27</v>
      </c>
      <c r="N754">
        <f>IF(Table1[[#This Row],[Touchscreen]]="No",0,1)</f>
        <v>0</v>
      </c>
      <c r="O754" t="s">
        <v>27</v>
      </c>
      <c r="P754" t="s">
        <v>27</v>
      </c>
      <c r="Q754" t="s">
        <v>29</v>
      </c>
      <c r="R754">
        <v>2.2999999999999998</v>
      </c>
      <c r="S754" t="s">
        <v>584</v>
      </c>
      <c r="T754">
        <v>1024</v>
      </c>
      <c r="U754">
        <v>0</v>
      </c>
      <c r="V754" t="s">
        <v>49</v>
      </c>
      <c r="W754" t="s">
        <v>27</v>
      </c>
      <c r="X754" t="s">
        <v>55</v>
      </c>
      <c r="Y754" t="s">
        <v>267</v>
      </c>
    </row>
    <row r="755" spans="1:25" x14ac:dyDescent="0.35">
      <c r="A755" t="str">
        <f>_xlfn.IFNA(VLOOKUP(laptop_lookup!A754,laptop_lookup!A:B,2,FALSE), "Not Found")</f>
        <v>Not Found</v>
      </c>
      <c r="B755" t="s">
        <v>609</v>
      </c>
      <c r="C755" t="s">
        <v>24</v>
      </c>
      <c r="D755" s="3">
        <v>14</v>
      </c>
      <c r="E755">
        <v>4</v>
      </c>
      <c r="F755" t="s">
        <v>47</v>
      </c>
      <c r="G755">
        <v>1.7</v>
      </c>
      <c r="H755">
        <v>1096</v>
      </c>
      <c r="I755" t="s">
        <v>39</v>
      </c>
      <c r="J755">
        <v>1920</v>
      </c>
      <c r="K755">
        <v>1080</v>
      </c>
      <c r="L755">
        <f>Table1[[#This Row],[ScreenW]]*Table1[[#This Row],[ScreenH]]</f>
        <v>2073600</v>
      </c>
      <c r="M755" t="s">
        <v>27</v>
      </c>
      <c r="N755">
        <f>IF(Table1[[#This Row],[Touchscreen]]="No",0,1)</f>
        <v>0</v>
      </c>
      <c r="O755" t="s">
        <v>27</v>
      </c>
      <c r="P755" t="s">
        <v>27</v>
      </c>
      <c r="Q755" t="s">
        <v>29</v>
      </c>
      <c r="R755">
        <v>2.2999999999999998</v>
      </c>
      <c r="S755" t="s">
        <v>204</v>
      </c>
      <c r="T755">
        <v>180</v>
      </c>
      <c r="U755">
        <v>0</v>
      </c>
      <c r="V755" t="s">
        <v>31</v>
      </c>
      <c r="W755" t="s">
        <v>27</v>
      </c>
      <c r="X755" t="s">
        <v>29</v>
      </c>
      <c r="Y755" t="s">
        <v>61</v>
      </c>
    </row>
    <row r="756" spans="1:25" x14ac:dyDescent="0.35">
      <c r="A756" t="str">
        <f>_xlfn.IFNA(VLOOKUP(laptop_lookup!A755,laptop_lookup!A:B,2,FALSE), "Not Found")</f>
        <v>Not Found</v>
      </c>
      <c r="B756" t="s">
        <v>610</v>
      </c>
      <c r="C756" t="s">
        <v>37</v>
      </c>
      <c r="D756" s="3">
        <v>15.6</v>
      </c>
      <c r="E756">
        <v>4</v>
      </c>
      <c r="F756" t="s">
        <v>47</v>
      </c>
      <c r="G756">
        <v>2.37</v>
      </c>
      <c r="H756">
        <v>849.9</v>
      </c>
      <c r="I756" t="s">
        <v>26</v>
      </c>
      <c r="J756">
        <v>1366</v>
      </c>
      <c r="K756">
        <v>768</v>
      </c>
      <c r="L756">
        <f>Table1[[#This Row],[ScreenW]]*Table1[[#This Row],[ScreenH]]</f>
        <v>1049088</v>
      </c>
      <c r="M756" t="s">
        <v>27</v>
      </c>
      <c r="N756">
        <f>IF(Table1[[#This Row],[Touchscreen]]="No",0,1)</f>
        <v>0</v>
      </c>
      <c r="O756" t="s">
        <v>27</v>
      </c>
      <c r="P756" t="s">
        <v>27</v>
      </c>
      <c r="Q756" t="s">
        <v>29</v>
      </c>
      <c r="R756">
        <v>2.7</v>
      </c>
      <c r="S756" t="s">
        <v>68</v>
      </c>
      <c r="T756">
        <v>256</v>
      </c>
      <c r="U756">
        <v>0</v>
      </c>
      <c r="V756" t="s">
        <v>31</v>
      </c>
      <c r="W756" t="s">
        <v>27</v>
      </c>
      <c r="X756" t="s">
        <v>29</v>
      </c>
      <c r="Y756" t="s">
        <v>41</v>
      </c>
    </row>
    <row r="757" spans="1:25" x14ac:dyDescent="0.35">
      <c r="A757" t="str">
        <f>_xlfn.IFNA(VLOOKUP(laptop_lookup!A756,laptop_lookup!A:B,2,FALSE), "Not Found")</f>
        <v>Not Found</v>
      </c>
      <c r="B757" t="s">
        <v>611</v>
      </c>
      <c r="C757" t="s">
        <v>86</v>
      </c>
      <c r="D757" s="3">
        <v>13.3</v>
      </c>
      <c r="E757">
        <v>8</v>
      </c>
      <c r="F757" t="s">
        <v>47</v>
      </c>
      <c r="G757">
        <v>1.3</v>
      </c>
      <c r="H757">
        <v>1199</v>
      </c>
      <c r="I757" t="s">
        <v>102</v>
      </c>
      <c r="J757">
        <v>3200</v>
      </c>
      <c r="K757">
        <v>1800</v>
      </c>
      <c r="L757">
        <f>Table1[[#This Row],[ScreenW]]*Table1[[#This Row],[ScreenH]]</f>
        <v>5760000</v>
      </c>
      <c r="M757" t="s">
        <v>28</v>
      </c>
      <c r="N757">
        <f>IF(Table1[[#This Row],[Touchscreen]]="No",0,1)</f>
        <v>1</v>
      </c>
      <c r="O757" t="s">
        <v>28</v>
      </c>
      <c r="P757" t="s">
        <v>27</v>
      </c>
      <c r="Q757" t="s">
        <v>29</v>
      </c>
      <c r="R757">
        <v>1.8</v>
      </c>
      <c r="S757" t="s">
        <v>612</v>
      </c>
      <c r="T757">
        <v>256</v>
      </c>
      <c r="U757">
        <v>0</v>
      </c>
      <c r="V757" t="s">
        <v>31</v>
      </c>
      <c r="W757" t="s">
        <v>27</v>
      </c>
      <c r="X757" t="s">
        <v>29</v>
      </c>
      <c r="Y757" t="s">
        <v>613</v>
      </c>
    </row>
    <row r="758" spans="1:25" x14ac:dyDescent="0.35">
      <c r="A758" t="str">
        <f>_xlfn.IFNA(VLOOKUP(laptop_lookup!A757,laptop_lookup!A:B,2,FALSE), "Not Found")</f>
        <v>Not Found</v>
      </c>
      <c r="B758" t="s">
        <v>614</v>
      </c>
      <c r="C758" t="s">
        <v>37</v>
      </c>
      <c r="D758" s="3">
        <v>15.6</v>
      </c>
      <c r="E758">
        <v>8</v>
      </c>
      <c r="F758" t="s">
        <v>47</v>
      </c>
      <c r="G758">
        <v>2.2000000000000002</v>
      </c>
      <c r="H758">
        <v>1099</v>
      </c>
      <c r="I758" t="s">
        <v>39</v>
      </c>
      <c r="J758">
        <v>1920</v>
      </c>
      <c r="K758">
        <v>1080</v>
      </c>
      <c r="L758">
        <f>Table1[[#This Row],[ScreenW]]*Table1[[#This Row],[ScreenH]]</f>
        <v>2073600</v>
      </c>
      <c r="M758" t="s">
        <v>27</v>
      </c>
      <c r="N758">
        <f>IF(Table1[[#This Row],[Touchscreen]]="No",0,1)</f>
        <v>0</v>
      </c>
      <c r="O758" t="s">
        <v>28</v>
      </c>
      <c r="P758" t="s">
        <v>27</v>
      </c>
      <c r="Q758" t="s">
        <v>29</v>
      </c>
      <c r="R758">
        <v>2.5</v>
      </c>
      <c r="S758" t="s">
        <v>80</v>
      </c>
      <c r="T758">
        <v>128</v>
      </c>
      <c r="U758">
        <v>1024</v>
      </c>
      <c r="V758" t="s">
        <v>31</v>
      </c>
      <c r="W758" t="s">
        <v>49</v>
      </c>
      <c r="X758" t="s">
        <v>55</v>
      </c>
      <c r="Y758" t="s">
        <v>81</v>
      </c>
    </row>
    <row r="759" spans="1:25" x14ac:dyDescent="0.35">
      <c r="A759" t="str">
        <f>_xlfn.IFNA(VLOOKUP(laptop_lookup!A758,laptop_lookup!A:B,2,FALSE), "Not Found")</f>
        <v>Not Found</v>
      </c>
      <c r="B759" t="s">
        <v>597</v>
      </c>
      <c r="C759" t="s">
        <v>253</v>
      </c>
      <c r="D759" s="3">
        <v>15.6</v>
      </c>
      <c r="E759">
        <v>8</v>
      </c>
      <c r="F759" t="s">
        <v>465</v>
      </c>
      <c r="G759">
        <v>2.59</v>
      </c>
      <c r="H759">
        <v>1561</v>
      </c>
      <c r="I759" t="s">
        <v>39</v>
      </c>
      <c r="J759">
        <v>1920</v>
      </c>
      <c r="K759">
        <v>1080</v>
      </c>
      <c r="L759">
        <f>Table1[[#This Row],[ScreenW]]*Table1[[#This Row],[ScreenH]]</f>
        <v>2073600</v>
      </c>
      <c r="M759" t="s">
        <v>27</v>
      </c>
      <c r="N759">
        <f>IF(Table1[[#This Row],[Touchscreen]]="No",0,1)</f>
        <v>0</v>
      </c>
      <c r="O759" t="s">
        <v>27</v>
      </c>
      <c r="P759" t="s">
        <v>27</v>
      </c>
      <c r="Q759" t="s">
        <v>29</v>
      </c>
      <c r="R759">
        <v>2.6</v>
      </c>
      <c r="S759" t="s">
        <v>432</v>
      </c>
      <c r="T759">
        <v>256</v>
      </c>
      <c r="U759">
        <v>0</v>
      </c>
      <c r="V759" t="s">
        <v>31</v>
      </c>
      <c r="W759" t="s">
        <v>27</v>
      </c>
      <c r="X759" t="s">
        <v>55</v>
      </c>
      <c r="Y759" t="s">
        <v>615</v>
      </c>
    </row>
    <row r="760" spans="1:25" x14ac:dyDescent="0.35">
      <c r="A760" t="str">
        <f>_xlfn.IFNA(VLOOKUP(laptop_lookup!A759,laptop_lookup!A:B,2,FALSE), "Not Found")</f>
        <v>Not Found</v>
      </c>
      <c r="B760" t="s">
        <v>263</v>
      </c>
      <c r="C760" t="s">
        <v>79</v>
      </c>
      <c r="D760" s="3">
        <v>15.6</v>
      </c>
      <c r="E760">
        <v>16</v>
      </c>
      <c r="F760" t="s">
        <v>47</v>
      </c>
      <c r="G760">
        <v>4.42</v>
      </c>
      <c r="H760">
        <v>2868.99</v>
      </c>
      <c r="I760" t="s">
        <v>207</v>
      </c>
      <c r="J760">
        <v>3840</v>
      </c>
      <c r="K760">
        <v>2160</v>
      </c>
      <c r="L760">
        <f>Table1[[#This Row],[ScreenW]]*Table1[[#This Row],[ScreenH]]</f>
        <v>8294400</v>
      </c>
      <c r="M760" t="s">
        <v>27</v>
      </c>
      <c r="N760">
        <f>IF(Table1[[#This Row],[Touchscreen]]="No",0,1)</f>
        <v>0</v>
      </c>
      <c r="O760" t="s">
        <v>28</v>
      </c>
      <c r="P760" t="s">
        <v>27</v>
      </c>
      <c r="Q760" t="s">
        <v>29</v>
      </c>
      <c r="R760">
        <v>2.8</v>
      </c>
      <c r="S760" t="s">
        <v>113</v>
      </c>
      <c r="T760">
        <v>256</v>
      </c>
      <c r="U760">
        <v>1024</v>
      </c>
      <c r="V760" t="s">
        <v>31</v>
      </c>
      <c r="W760" t="s">
        <v>49</v>
      </c>
      <c r="X760" t="s">
        <v>55</v>
      </c>
      <c r="Y760" t="s">
        <v>137</v>
      </c>
    </row>
    <row r="761" spans="1:25" x14ac:dyDescent="0.35">
      <c r="A761" t="str">
        <f>_xlfn.IFNA(VLOOKUP(laptop_lookup!A760,laptop_lookup!A:B,2,FALSE), "Not Found")</f>
        <v>Not Found</v>
      </c>
      <c r="B761" t="s">
        <v>46</v>
      </c>
      <c r="C761" t="s">
        <v>37</v>
      </c>
      <c r="D761" s="3">
        <v>15.6</v>
      </c>
      <c r="E761">
        <v>4</v>
      </c>
      <c r="F761" t="s">
        <v>47</v>
      </c>
      <c r="G761">
        <v>2.1</v>
      </c>
      <c r="H761">
        <v>599</v>
      </c>
      <c r="I761" t="s">
        <v>26</v>
      </c>
      <c r="J761">
        <v>1366</v>
      </c>
      <c r="K761">
        <v>768</v>
      </c>
      <c r="L761">
        <f>Table1[[#This Row],[ScreenW]]*Table1[[#This Row],[ScreenH]]</f>
        <v>1049088</v>
      </c>
      <c r="M761" t="s">
        <v>27</v>
      </c>
      <c r="N761">
        <f>IF(Table1[[#This Row],[Touchscreen]]="No",0,1)</f>
        <v>0</v>
      </c>
      <c r="O761" t="s">
        <v>27</v>
      </c>
      <c r="P761" t="s">
        <v>27</v>
      </c>
      <c r="Q761" t="s">
        <v>29</v>
      </c>
      <c r="R761">
        <v>2.5</v>
      </c>
      <c r="S761" t="s">
        <v>40</v>
      </c>
      <c r="T761">
        <v>256</v>
      </c>
      <c r="U761">
        <v>0</v>
      </c>
      <c r="V761" t="s">
        <v>31</v>
      </c>
      <c r="W761" t="s">
        <v>27</v>
      </c>
      <c r="X761" t="s">
        <v>29</v>
      </c>
      <c r="Y761" t="s">
        <v>41</v>
      </c>
    </row>
    <row r="762" spans="1:25" x14ac:dyDescent="0.35">
      <c r="A762" t="str">
        <f>_xlfn.IFNA(VLOOKUP(laptop_lookup!A761,laptop_lookup!A:B,2,FALSE), "Not Found")</f>
        <v>Not Found</v>
      </c>
      <c r="B762" t="s">
        <v>78</v>
      </c>
      <c r="C762" t="s">
        <v>79</v>
      </c>
      <c r="D762" s="3">
        <v>15.6</v>
      </c>
      <c r="E762">
        <v>8</v>
      </c>
      <c r="F762" t="s">
        <v>47</v>
      </c>
      <c r="G762">
        <v>2.5</v>
      </c>
      <c r="H762">
        <v>1048</v>
      </c>
      <c r="I762" t="s">
        <v>39</v>
      </c>
      <c r="J762">
        <v>1920</v>
      </c>
      <c r="K762">
        <v>1080</v>
      </c>
      <c r="L762">
        <f>Table1[[#This Row],[ScreenW]]*Table1[[#This Row],[ScreenH]]</f>
        <v>2073600</v>
      </c>
      <c r="M762" t="s">
        <v>27</v>
      </c>
      <c r="N762">
        <f>IF(Table1[[#This Row],[Touchscreen]]="No",0,1)</f>
        <v>0</v>
      </c>
      <c r="O762" t="s">
        <v>28</v>
      </c>
      <c r="P762" t="s">
        <v>27</v>
      </c>
      <c r="Q762" t="s">
        <v>29</v>
      </c>
      <c r="R762">
        <v>2.8</v>
      </c>
      <c r="S762" t="s">
        <v>113</v>
      </c>
      <c r="T762">
        <v>128</v>
      </c>
      <c r="U762">
        <v>1024</v>
      </c>
      <c r="V762" t="s">
        <v>31</v>
      </c>
      <c r="W762" t="s">
        <v>49</v>
      </c>
      <c r="X762" t="s">
        <v>55</v>
      </c>
      <c r="Y762" t="s">
        <v>81</v>
      </c>
    </row>
    <row r="763" spans="1:25" x14ac:dyDescent="0.35">
      <c r="A763" t="str">
        <f>_xlfn.IFNA(VLOOKUP(laptop_lookup!A762,laptop_lookup!A:B,2,FALSE), "Not Found")</f>
        <v>Not Found</v>
      </c>
      <c r="B763" t="s">
        <v>616</v>
      </c>
      <c r="C763" t="s">
        <v>24</v>
      </c>
      <c r="D763" s="3">
        <v>12.5</v>
      </c>
      <c r="E763">
        <v>16</v>
      </c>
      <c r="F763" t="s">
        <v>47</v>
      </c>
      <c r="G763">
        <v>1.18</v>
      </c>
      <c r="H763">
        <v>1859</v>
      </c>
      <c r="I763" t="s">
        <v>39</v>
      </c>
      <c r="J763">
        <v>1920</v>
      </c>
      <c r="K763">
        <v>1080</v>
      </c>
      <c r="L763">
        <f>Table1[[#This Row],[ScreenW]]*Table1[[#This Row],[ScreenH]]</f>
        <v>2073600</v>
      </c>
      <c r="M763" t="s">
        <v>27</v>
      </c>
      <c r="N763">
        <f>IF(Table1[[#This Row],[Touchscreen]]="No",0,1)</f>
        <v>0</v>
      </c>
      <c r="O763" t="s">
        <v>27</v>
      </c>
      <c r="P763" t="s">
        <v>27</v>
      </c>
      <c r="Q763" t="s">
        <v>29</v>
      </c>
      <c r="R763">
        <v>2.8</v>
      </c>
      <c r="S763" t="s">
        <v>323</v>
      </c>
      <c r="T763">
        <v>256</v>
      </c>
      <c r="U763">
        <v>0</v>
      </c>
      <c r="V763" t="s">
        <v>31</v>
      </c>
      <c r="W763" t="s">
        <v>27</v>
      </c>
      <c r="X763" t="s">
        <v>29</v>
      </c>
      <c r="Y763" t="s">
        <v>41</v>
      </c>
    </row>
    <row r="764" spans="1:25" x14ac:dyDescent="0.35">
      <c r="A764" t="str">
        <f>_xlfn.IFNA(VLOOKUP(laptop_lookup!A763,laptop_lookup!A:B,2,FALSE), "Not Found")</f>
        <v>Not Found</v>
      </c>
      <c r="B764" t="s">
        <v>407</v>
      </c>
      <c r="C764" t="s">
        <v>24</v>
      </c>
      <c r="D764" s="3">
        <v>12.3</v>
      </c>
      <c r="E764">
        <v>8</v>
      </c>
      <c r="F764" t="s">
        <v>305</v>
      </c>
      <c r="G764">
        <v>1.1000000000000001</v>
      </c>
      <c r="H764">
        <v>1559</v>
      </c>
      <c r="I764" t="s">
        <v>26</v>
      </c>
      <c r="J764">
        <v>2400</v>
      </c>
      <c r="K764">
        <v>1600</v>
      </c>
      <c r="L764">
        <f>Table1[[#This Row],[ScreenW]]*Table1[[#This Row],[ScreenH]]</f>
        <v>3840000</v>
      </c>
      <c r="M764" t="s">
        <v>28</v>
      </c>
      <c r="N764">
        <f>IF(Table1[[#This Row],[Touchscreen]]="No",0,1)</f>
        <v>1</v>
      </c>
      <c r="O764" t="s">
        <v>27</v>
      </c>
      <c r="P764" t="s">
        <v>27</v>
      </c>
      <c r="Q764" t="s">
        <v>29</v>
      </c>
      <c r="R764">
        <v>1.2</v>
      </c>
      <c r="S764" t="s">
        <v>430</v>
      </c>
      <c r="T764">
        <v>256</v>
      </c>
      <c r="U764">
        <v>0</v>
      </c>
      <c r="V764" t="s">
        <v>31</v>
      </c>
      <c r="W764" t="s">
        <v>27</v>
      </c>
      <c r="X764" t="s">
        <v>29</v>
      </c>
      <c r="Y764" t="s">
        <v>67</v>
      </c>
    </row>
    <row r="765" spans="1:25" x14ac:dyDescent="0.35">
      <c r="A765" t="str">
        <f>_xlfn.IFNA(VLOOKUP(laptop_lookup!A764,laptop_lookup!A:B,2,FALSE), "Not Found")</f>
        <v>Not Found</v>
      </c>
      <c r="B765" t="s">
        <v>617</v>
      </c>
      <c r="C765" t="s">
        <v>24</v>
      </c>
      <c r="D765" s="3">
        <v>13.3</v>
      </c>
      <c r="E765">
        <v>8</v>
      </c>
      <c r="F765" t="s">
        <v>47</v>
      </c>
      <c r="G765">
        <v>1.2</v>
      </c>
      <c r="H765">
        <v>1129</v>
      </c>
      <c r="I765" t="s">
        <v>102</v>
      </c>
      <c r="J765">
        <v>3200</v>
      </c>
      <c r="K765">
        <v>1800</v>
      </c>
      <c r="L765">
        <f>Table1[[#This Row],[ScreenW]]*Table1[[#This Row],[ScreenH]]</f>
        <v>5760000</v>
      </c>
      <c r="M765" t="s">
        <v>27</v>
      </c>
      <c r="N765">
        <f>IF(Table1[[#This Row],[Touchscreen]]="No",0,1)</f>
        <v>0</v>
      </c>
      <c r="O765" t="s">
        <v>28</v>
      </c>
      <c r="P765" t="s">
        <v>27</v>
      </c>
      <c r="Q765" t="s">
        <v>29</v>
      </c>
      <c r="R765">
        <v>2.5</v>
      </c>
      <c r="S765" t="s">
        <v>40</v>
      </c>
      <c r="T765">
        <v>256</v>
      </c>
      <c r="U765">
        <v>0</v>
      </c>
      <c r="V765" t="s">
        <v>31</v>
      </c>
      <c r="W765" t="s">
        <v>27</v>
      </c>
      <c r="X765" t="s">
        <v>29</v>
      </c>
      <c r="Y765" t="s">
        <v>41</v>
      </c>
    </row>
    <row r="766" spans="1:25" x14ac:dyDescent="0.35">
      <c r="A766" t="str">
        <f>_xlfn.IFNA(VLOOKUP(laptop_lookup!A765,laptop_lookup!A:B,2,FALSE), "Not Found")</f>
        <v>Not Found</v>
      </c>
      <c r="B766" t="s">
        <v>392</v>
      </c>
      <c r="C766" t="s">
        <v>37</v>
      </c>
      <c r="D766" s="3">
        <v>13.3</v>
      </c>
      <c r="E766">
        <v>4</v>
      </c>
      <c r="F766" t="s">
        <v>47</v>
      </c>
      <c r="G766">
        <v>1.65</v>
      </c>
      <c r="H766">
        <v>849</v>
      </c>
      <c r="I766" t="s">
        <v>26</v>
      </c>
      <c r="J766">
        <v>1366</v>
      </c>
      <c r="K766">
        <v>768</v>
      </c>
      <c r="L766">
        <f>Table1[[#This Row],[ScreenW]]*Table1[[#This Row],[ScreenH]]</f>
        <v>1049088</v>
      </c>
      <c r="M766" t="s">
        <v>27</v>
      </c>
      <c r="N766">
        <f>IF(Table1[[#This Row],[Touchscreen]]="No",0,1)</f>
        <v>0</v>
      </c>
      <c r="O766" t="s">
        <v>27</v>
      </c>
      <c r="P766" t="s">
        <v>27</v>
      </c>
      <c r="Q766" t="s">
        <v>29</v>
      </c>
      <c r="R766">
        <v>2</v>
      </c>
      <c r="S766" t="s">
        <v>60</v>
      </c>
      <c r="T766">
        <v>500</v>
      </c>
      <c r="U766">
        <v>0</v>
      </c>
      <c r="V766" t="s">
        <v>49</v>
      </c>
      <c r="W766" t="s">
        <v>27</v>
      </c>
      <c r="X766" t="s">
        <v>29</v>
      </c>
      <c r="Y766" t="s">
        <v>61</v>
      </c>
    </row>
    <row r="767" spans="1:25" x14ac:dyDescent="0.35">
      <c r="A767" t="str">
        <f>_xlfn.IFNA(VLOOKUP(laptop_lookup!A766,laptop_lookup!A:B,2,FALSE), "Not Found")</f>
        <v>Not Found</v>
      </c>
      <c r="B767" t="s">
        <v>618</v>
      </c>
      <c r="C767" t="s">
        <v>37</v>
      </c>
      <c r="D767" s="3">
        <v>13.3</v>
      </c>
      <c r="E767">
        <v>4</v>
      </c>
      <c r="F767" t="s">
        <v>47</v>
      </c>
      <c r="G767">
        <v>1.6</v>
      </c>
      <c r="H767">
        <v>655</v>
      </c>
      <c r="I767" t="s">
        <v>26</v>
      </c>
      <c r="J767">
        <v>1366</v>
      </c>
      <c r="K767">
        <v>768</v>
      </c>
      <c r="L767">
        <f>Table1[[#This Row],[ScreenW]]*Table1[[#This Row],[ScreenH]]</f>
        <v>1049088</v>
      </c>
      <c r="M767" t="s">
        <v>27</v>
      </c>
      <c r="N767">
        <f>IF(Table1[[#This Row],[Touchscreen]]="No",0,1)</f>
        <v>0</v>
      </c>
      <c r="O767" t="s">
        <v>27</v>
      </c>
      <c r="P767" t="s">
        <v>27</v>
      </c>
      <c r="Q767" t="s">
        <v>29</v>
      </c>
      <c r="R767">
        <v>2.2999999999999998</v>
      </c>
      <c r="S767" t="s">
        <v>204</v>
      </c>
      <c r="T767">
        <v>128</v>
      </c>
      <c r="U767">
        <v>0</v>
      </c>
      <c r="V767" t="s">
        <v>31</v>
      </c>
      <c r="W767" t="s">
        <v>27</v>
      </c>
      <c r="X767" t="s">
        <v>29</v>
      </c>
      <c r="Y767" t="s">
        <v>61</v>
      </c>
    </row>
    <row r="768" spans="1:25" x14ac:dyDescent="0.35">
      <c r="A768" t="str">
        <f>_xlfn.IFNA(VLOOKUP(laptop_lookup!A767,laptop_lookup!A:B,2,FALSE), "Not Found")</f>
        <v>Not Found</v>
      </c>
      <c r="B768" t="s">
        <v>619</v>
      </c>
      <c r="C768" t="s">
        <v>37</v>
      </c>
      <c r="D768" s="3">
        <v>17.3</v>
      </c>
      <c r="E768">
        <v>4</v>
      </c>
      <c r="F768" t="s">
        <v>47</v>
      </c>
      <c r="G768">
        <v>2.8</v>
      </c>
      <c r="H768">
        <v>470.34</v>
      </c>
      <c r="I768" t="s">
        <v>26</v>
      </c>
      <c r="J768">
        <v>1366</v>
      </c>
      <c r="K768">
        <v>768</v>
      </c>
      <c r="L768">
        <f>Table1[[#This Row],[ScreenW]]*Table1[[#This Row],[ScreenH]]</f>
        <v>1049088</v>
      </c>
      <c r="M768" t="s">
        <v>27</v>
      </c>
      <c r="N768">
        <f>IF(Table1[[#This Row],[Touchscreen]]="No",0,1)</f>
        <v>0</v>
      </c>
      <c r="O768" t="s">
        <v>27</v>
      </c>
      <c r="P768" t="s">
        <v>27</v>
      </c>
      <c r="Q768" t="s">
        <v>29</v>
      </c>
      <c r="R768">
        <v>1.1000000000000001</v>
      </c>
      <c r="S768" t="s">
        <v>125</v>
      </c>
      <c r="T768">
        <v>1024</v>
      </c>
      <c r="U768">
        <v>0</v>
      </c>
      <c r="V768" t="s">
        <v>49</v>
      </c>
      <c r="W768" t="s">
        <v>27</v>
      </c>
      <c r="X768" t="s">
        <v>55</v>
      </c>
      <c r="Y768" t="s">
        <v>126</v>
      </c>
    </row>
    <row r="769" spans="1:25" x14ac:dyDescent="0.35">
      <c r="A769" t="str">
        <f>_xlfn.IFNA(VLOOKUP(laptop_lookup!A768,laptop_lookup!A:B,2,FALSE), "Not Found")</f>
        <v>Not Found</v>
      </c>
      <c r="B769" t="s">
        <v>520</v>
      </c>
      <c r="C769" t="s">
        <v>79</v>
      </c>
      <c r="D769" s="3">
        <v>15.6</v>
      </c>
      <c r="E769">
        <v>16</v>
      </c>
      <c r="F769" t="s">
        <v>47</v>
      </c>
      <c r="G769">
        <v>2.72</v>
      </c>
      <c r="H769">
        <v>1099</v>
      </c>
      <c r="I769" t="s">
        <v>207</v>
      </c>
      <c r="J769">
        <v>3840</v>
      </c>
      <c r="K769">
        <v>2160</v>
      </c>
      <c r="L769">
        <f>Table1[[#This Row],[ScreenW]]*Table1[[#This Row],[ScreenH]]</f>
        <v>8294400</v>
      </c>
      <c r="M769" t="s">
        <v>28</v>
      </c>
      <c r="N769">
        <f>IF(Table1[[#This Row],[Touchscreen]]="No",0,1)</f>
        <v>1</v>
      </c>
      <c r="O769" t="s">
        <v>28</v>
      </c>
      <c r="P769" t="s">
        <v>27</v>
      </c>
      <c r="Q769" t="s">
        <v>29</v>
      </c>
      <c r="R769">
        <v>2.6</v>
      </c>
      <c r="S769" t="s">
        <v>432</v>
      </c>
      <c r="T769">
        <v>128</v>
      </c>
      <c r="U769">
        <v>1024</v>
      </c>
      <c r="V769" t="s">
        <v>31</v>
      </c>
      <c r="W769" t="s">
        <v>49</v>
      </c>
      <c r="X769" t="s">
        <v>55</v>
      </c>
      <c r="Y769" t="s">
        <v>468</v>
      </c>
    </row>
    <row r="770" spans="1:25" x14ac:dyDescent="0.35">
      <c r="A770" t="str">
        <f>_xlfn.IFNA(VLOOKUP(laptop_lookup!A769,laptop_lookup!A:B,2,FALSE), "Not Found")</f>
        <v>Not Found</v>
      </c>
      <c r="B770" t="s">
        <v>603</v>
      </c>
      <c r="C770" t="s">
        <v>24</v>
      </c>
      <c r="D770" s="3">
        <v>13.3</v>
      </c>
      <c r="E770">
        <v>8</v>
      </c>
      <c r="F770" t="s">
        <v>47</v>
      </c>
      <c r="G770">
        <v>1.31</v>
      </c>
      <c r="H770">
        <v>1599</v>
      </c>
      <c r="I770" t="s">
        <v>39</v>
      </c>
      <c r="J770">
        <v>1920</v>
      </c>
      <c r="K770">
        <v>1080</v>
      </c>
      <c r="L770">
        <f>Table1[[#This Row],[ScreenW]]*Table1[[#This Row],[ScreenH]]</f>
        <v>2073600</v>
      </c>
      <c r="M770" t="s">
        <v>28</v>
      </c>
      <c r="N770">
        <f>IF(Table1[[#This Row],[Touchscreen]]="No",0,1)</f>
        <v>1</v>
      </c>
      <c r="O770" t="s">
        <v>27</v>
      </c>
      <c r="P770" t="s">
        <v>27</v>
      </c>
      <c r="Q770" t="s">
        <v>29</v>
      </c>
      <c r="R770">
        <v>2.7</v>
      </c>
      <c r="S770" t="s">
        <v>68</v>
      </c>
      <c r="T770">
        <v>256</v>
      </c>
      <c r="U770">
        <v>0</v>
      </c>
      <c r="V770" t="s">
        <v>31</v>
      </c>
      <c r="W770" t="s">
        <v>27</v>
      </c>
      <c r="X770" t="s">
        <v>29</v>
      </c>
      <c r="Y770" t="s">
        <v>41</v>
      </c>
    </row>
    <row r="771" spans="1:25" x14ac:dyDescent="0.35">
      <c r="A771" t="str">
        <f>_xlfn.IFNA(VLOOKUP(laptop_lookup!A770,laptop_lookup!A:B,2,FALSE), "Not Found")</f>
        <v>Not Found</v>
      </c>
      <c r="B771" t="s">
        <v>227</v>
      </c>
      <c r="C771" t="s">
        <v>37</v>
      </c>
      <c r="D771" s="3">
        <v>15.6</v>
      </c>
      <c r="E771">
        <v>4</v>
      </c>
      <c r="F771" t="s">
        <v>106</v>
      </c>
      <c r="G771">
        <v>2.1</v>
      </c>
      <c r="H771">
        <v>298</v>
      </c>
      <c r="I771" t="s">
        <v>26</v>
      </c>
      <c r="J771">
        <v>1366</v>
      </c>
      <c r="K771">
        <v>768</v>
      </c>
      <c r="L771">
        <f>Table1[[#This Row],[ScreenW]]*Table1[[#This Row],[ScreenH]]</f>
        <v>1049088</v>
      </c>
      <c r="M771" t="s">
        <v>27</v>
      </c>
      <c r="N771">
        <f>IF(Table1[[#This Row],[Touchscreen]]="No",0,1)</f>
        <v>0</v>
      </c>
      <c r="O771" t="s">
        <v>27</v>
      </c>
      <c r="P771" t="s">
        <v>27</v>
      </c>
      <c r="Q771" t="s">
        <v>29</v>
      </c>
      <c r="R771">
        <v>1.1000000000000001</v>
      </c>
      <c r="S771" t="s">
        <v>125</v>
      </c>
      <c r="T771">
        <v>1024</v>
      </c>
      <c r="U771">
        <v>0</v>
      </c>
      <c r="V771" t="s">
        <v>49</v>
      </c>
      <c r="W771" t="s">
        <v>27</v>
      </c>
      <c r="X771" t="s">
        <v>29</v>
      </c>
      <c r="Y771" t="s">
        <v>229</v>
      </c>
    </row>
    <row r="772" spans="1:25" x14ac:dyDescent="0.35">
      <c r="A772" t="str">
        <f>_xlfn.IFNA(VLOOKUP(laptop_lookup!A771,laptop_lookup!A:B,2,FALSE), "Not Found")</f>
        <v>Not Found</v>
      </c>
      <c r="B772" t="s">
        <v>193</v>
      </c>
      <c r="C772" t="s">
        <v>37</v>
      </c>
      <c r="D772" s="3">
        <v>15.6</v>
      </c>
      <c r="E772">
        <v>16</v>
      </c>
      <c r="F772" t="s">
        <v>47</v>
      </c>
      <c r="G772">
        <v>2.2999999999999998</v>
      </c>
      <c r="H772">
        <v>1181.27</v>
      </c>
      <c r="I772" t="s">
        <v>39</v>
      </c>
      <c r="J772">
        <v>1920</v>
      </c>
      <c r="K772">
        <v>1080</v>
      </c>
      <c r="L772">
        <f>Table1[[#This Row],[ScreenW]]*Table1[[#This Row],[ScreenH]]</f>
        <v>2073600</v>
      </c>
      <c r="M772" t="s">
        <v>27</v>
      </c>
      <c r="N772">
        <f>IF(Table1[[#This Row],[Touchscreen]]="No",0,1)</f>
        <v>0</v>
      </c>
      <c r="O772" t="s">
        <v>27</v>
      </c>
      <c r="P772" t="s">
        <v>27</v>
      </c>
      <c r="Q772" t="s">
        <v>29</v>
      </c>
      <c r="R772">
        <v>2.7</v>
      </c>
      <c r="S772" t="s">
        <v>68</v>
      </c>
      <c r="T772">
        <v>256</v>
      </c>
      <c r="U772">
        <v>0</v>
      </c>
      <c r="V772" t="s">
        <v>31</v>
      </c>
      <c r="W772" t="s">
        <v>27</v>
      </c>
      <c r="X772" t="s">
        <v>43</v>
      </c>
      <c r="Y772" t="s">
        <v>194</v>
      </c>
    </row>
    <row r="773" spans="1:25" x14ac:dyDescent="0.35">
      <c r="A773" t="str">
        <f>_xlfn.IFNA(VLOOKUP(laptop_lookup!A772,laptop_lookup!A:B,2,FALSE), "Not Found")</f>
        <v>Not Found</v>
      </c>
      <c r="B773" t="s">
        <v>603</v>
      </c>
      <c r="C773" t="s">
        <v>86</v>
      </c>
      <c r="D773" s="3">
        <v>15</v>
      </c>
      <c r="E773">
        <v>16</v>
      </c>
      <c r="F773" t="s">
        <v>47</v>
      </c>
      <c r="G773">
        <v>1.71</v>
      </c>
      <c r="H773">
        <v>1799</v>
      </c>
      <c r="I773" t="s">
        <v>39</v>
      </c>
      <c r="J773">
        <v>1920</v>
      </c>
      <c r="K773">
        <v>1080</v>
      </c>
      <c r="L773">
        <f>Table1[[#This Row],[ScreenW]]*Table1[[#This Row],[ScreenH]]</f>
        <v>2073600</v>
      </c>
      <c r="M773" t="s">
        <v>28</v>
      </c>
      <c r="N773">
        <f>IF(Table1[[#This Row],[Touchscreen]]="No",0,1)</f>
        <v>1</v>
      </c>
      <c r="O773" t="s">
        <v>27</v>
      </c>
      <c r="P773" t="s">
        <v>27</v>
      </c>
      <c r="Q773" t="s">
        <v>29</v>
      </c>
      <c r="R773">
        <v>2.7</v>
      </c>
      <c r="S773" t="s">
        <v>68</v>
      </c>
      <c r="T773">
        <v>256</v>
      </c>
      <c r="U773">
        <v>0</v>
      </c>
      <c r="V773" t="s">
        <v>31</v>
      </c>
      <c r="W773" t="s">
        <v>27</v>
      </c>
      <c r="X773" t="s">
        <v>43</v>
      </c>
      <c r="Y773" t="s">
        <v>620</v>
      </c>
    </row>
    <row r="774" spans="1:25" x14ac:dyDescent="0.35">
      <c r="A774" t="str">
        <f>_xlfn.IFNA(VLOOKUP(laptop_lookup!A773,laptop_lookup!A:B,2,FALSE), "Not Found")</f>
        <v>Not Found</v>
      </c>
      <c r="B774" t="s">
        <v>621</v>
      </c>
      <c r="C774" t="s">
        <v>37</v>
      </c>
      <c r="D774" s="3">
        <v>14</v>
      </c>
      <c r="E774">
        <v>4</v>
      </c>
      <c r="F774" t="s">
        <v>47</v>
      </c>
      <c r="G774">
        <v>1.75</v>
      </c>
      <c r="H774">
        <v>1020</v>
      </c>
      <c r="I774" t="s">
        <v>26</v>
      </c>
      <c r="J774">
        <v>1366</v>
      </c>
      <c r="K774">
        <v>768</v>
      </c>
      <c r="L774">
        <f>Table1[[#This Row],[ScreenW]]*Table1[[#This Row],[ScreenH]]</f>
        <v>1049088</v>
      </c>
      <c r="M774" t="s">
        <v>27</v>
      </c>
      <c r="N774">
        <f>IF(Table1[[#This Row],[Touchscreen]]="No",0,1)</f>
        <v>0</v>
      </c>
      <c r="O774" t="s">
        <v>28</v>
      </c>
      <c r="P774" t="s">
        <v>27</v>
      </c>
      <c r="Q774" t="s">
        <v>29</v>
      </c>
      <c r="R774">
        <v>2.2999999999999998</v>
      </c>
      <c r="S774" t="s">
        <v>204</v>
      </c>
      <c r="T774">
        <v>128</v>
      </c>
      <c r="U774">
        <v>0</v>
      </c>
      <c r="V774" t="s">
        <v>31</v>
      </c>
      <c r="W774" t="s">
        <v>27</v>
      </c>
      <c r="X774" t="s">
        <v>29</v>
      </c>
      <c r="Y774" t="s">
        <v>61</v>
      </c>
    </row>
    <row r="775" spans="1:25" x14ac:dyDescent="0.35">
      <c r="A775" t="str">
        <f>_xlfn.IFNA(VLOOKUP(laptop_lookup!A774,laptop_lookup!A:B,2,FALSE), "Not Found")</f>
        <v>Not Found</v>
      </c>
      <c r="B775" t="s">
        <v>214</v>
      </c>
      <c r="C775" t="s">
        <v>79</v>
      </c>
      <c r="D775" s="3">
        <v>15.6</v>
      </c>
      <c r="E775">
        <v>8</v>
      </c>
      <c r="F775" t="s">
        <v>47</v>
      </c>
      <c r="G775">
        <v>2.62</v>
      </c>
      <c r="H775">
        <v>1099</v>
      </c>
      <c r="I775" t="s">
        <v>39</v>
      </c>
      <c r="J775">
        <v>1920</v>
      </c>
      <c r="K775">
        <v>1080</v>
      </c>
      <c r="L775">
        <f>Table1[[#This Row],[ScreenW]]*Table1[[#This Row],[ScreenH]]</f>
        <v>2073600</v>
      </c>
      <c r="M775" t="s">
        <v>27</v>
      </c>
      <c r="N775">
        <f>IF(Table1[[#This Row],[Touchscreen]]="No",0,1)</f>
        <v>0</v>
      </c>
      <c r="O775" t="s">
        <v>27</v>
      </c>
      <c r="P775" t="s">
        <v>27</v>
      </c>
      <c r="Q775" t="s">
        <v>29</v>
      </c>
      <c r="R775">
        <v>2.8</v>
      </c>
      <c r="S775" t="s">
        <v>113</v>
      </c>
      <c r="T775">
        <v>1024</v>
      </c>
      <c r="U775">
        <v>0</v>
      </c>
      <c r="V775" t="s">
        <v>49</v>
      </c>
      <c r="W775" t="s">
        <v>27</v>
      </c>
      <c r="X775" t="s">
        <v>55</v>
      </c>
      <c r="Y775" t="s">
        <v>81</v>
      </c>
    </row>
    <row r="776" spans="1:25" x14ac:dyDescent="0.35">
      <c r="A776" t="str">
        <f>_xlfn.IFNA(VLOOKUP(laptop_lookup!A775,laptop_lookup!A:B,2,FALSE), "Not Found")</f>
        <v>Not Found</v>
      </c>
      <c r="B776" t="s">
        <v>622</v>
      </c>
      <c r="C776" t="s">
        <v>24</v>
      </c>
      <c r="D776" s="3">
        <v>12.5</v>
      </c>
      <c r="E776">
        <v>4</v>
      </c>
      <c r="F776" t="s">
        <v>47</v>
      </c>
      <c r="G776">
        <v>1.26</v>
      </c>
      <c r="H776">
        <v>1244</v>
      </c>
      <c r="I776" t="s">
        <v>26</v>
      </c>
      <c r="J776">
        <v>1366</v>
      </c>
      <c r="K776">
        <v>768</v>
      </c>
      <c r="L776">
        <f>Table1[[#This Row],[ScreenW]]*Table1[[#This Row],[ScreenH]]</f>
        <v>1049088</v>
      </c>
      <c r="M776" t="s">
        <v>27</v>
      </c>
      <c r="N776">
        <f>IF(Table1[[#This Row],[Touchscreen]]="No",0,1)</f>
        <v>0</v>
      </c>
      <c r="O776" t="s">
        <v>27</v>
      </c>
      <c r="P776" t="s">
        <v>27</v>
      </c>
      <c r="Q776" t="s">
        <v>29</v>
      </c>
      <c r="R776">
        <v>2.2999999999999998</v>
      </c>
      <c r="S776" t="s">
        <v>204</v>
      </c>
      <c r="T776">
        <v>256</v>
      </c>
      <c r="U776">
        <v>0</v>
      </c>
      <c r="V776" t="s">
        <v>31</v>
      </c>
      <c r="W776" t="s">
        <v>27</v>
      </c>
      <c r="X776" t="s">
        <v>29</v>
      </c>
      <c r="Y776" t="s">
        <v>61</v>
      </c>
    </row>
    <row r="777" spans="1:25" x14ac:dyDescent="0.35">
      <c r="A777" t="str">
        <f>_xlfn.IFNA(VLOOKUP(laptop_lookup!A776,laptop_lookup!A:B,2,FALSE), "Not Found")</f>
        <v>Not Found</v>
      </c>
      <c r="B777" t="s">
        <v>623</v>
      </c>
      <c r="C777" t="s">
        <v>86</v>
      </c>
      <c r="D777" s="3">
        <v>15.6</v>
      </c>
      <c r="E777">
        <v>12</v>
      </c>
      <c r="F777" t="s">
        <v>47</v>
      </c>
      <c r="G777">
        <v>2.2999999999999998</v>
      </c>
      <c r="H777">
        <v>839</v>
      </c>
      <c r="I777" t="s">
        <v>39</v>
      </c>
      <c r="J777">
        <v>1920</v>
      </c>
      <c r="K777">
        <v>1080</v>
      </c>
      <c r="L777">
        <f>Table1[[#This Row],[ScreenW]]*Table1[[#This Row],[ScreenH]]</f>
        <v>2073600</v>
      </c>
      <c r="M777" t="s">
        <v>28</v>
      </c>
      <c r="N777">
        <f>IF(Table1[[#This Row],[Touchscreen]]="No",0,1)</f>
        <v>1</v>
      </c>
      <c r="O777" t="s">
        <v>27</v>
      </c>
      <c r="P777" t="s">
        <v>27</v>
      </c>
      <c r="Q777" t="s">
        <v>29</v>
      </c>
      <c r="R777">
        <v>2.7</v>
      </c>
      <c r="S777" t="s">
        <v>68</v>
      </c>
      <c r="T777">
        <v>2048</v>
      </c>
      <c r="U777">
        <v>0</v>
      </c>
      <c r="V777" t="s">
        <v>49</v>
      </c>
      <c r="W777" t="s">
        <v>27</v>
      </c>
      <c r="X777" t="s">
        <v>55</v>
      </c>
      <c r="Y777" t="s">
        <v>72</v>
      </c>
    </row>
    <row r="778" spans="1:25" x14ac:dyDescent="0.35">
      <c r="A778" t="str">
        <f>_xlfn.IFNA(VLOOKUP(laptop_lookup!A777,laptop_lookup!A:B,2,FALSE), "Not Found")</f>
        <v>Not Found</v>
      </c>
      <c r="B778" t="s">
        <v>624</v>
      </c>
      <c r="C778" t="s">
        <v>37</v>
      </c>
      <c r="D778" s="3">
        <v>15.6</v>
      </c>
      <c r="E778">
        <v>16</v>
      </c>
      <c r="F778" t="s">
        <v>465</v>
      </c>
      <c r="G778">
        <v>2.5</v>
      </c>
      <c r="H778">
        <v>2370</v>
      </c>
      <c r="I778" t="s">
        <v>207</v>
      </c>
      <c r="J778">
        <v>3840</v>
      </c>
      <c r="K778">
        <v>2160</v>
      </c>
      <c r="L778">
        <f>Table1[[#This Row],[ScreenW]]*Table1[[#This Row],[ScreenH]]</f>
        <v>8294400</v>
      </c>
      <c r="M778" t="s">
        <v>27</v>
      </c>
      <c r="N778">
        <f>IF(Table1[[#This Row],[Touchscreen]]="No",0,1)</f>
        <v>0</v>
      </c>
      <c r="O778" t="s">
        <v>27</v>
      </c>
      <c r="P778" t="s">
        <v>27</v>
      </c>
      <c r="Q778" t="s">
        <v>29</v>
      </c>
      <c r="R778">
        <v>2.7</v>
      </c>
      <c r="S778" t="s">
        <v>376</v>
      </c>
      <c r="T778">
        <v>512</v>
      </c>
      <c r="U778">
        <v>0</v>
      </c>
      <c r="V778" t="s">
        <v>31</v>
      </c>
      <c r="W778" t="s">
        <v>27</v>
      </c>
      <c r="X778" t="s">
        <v>55</v>
      </c>
      <c r="Y778" t="s">
        <v>606</v>
      </c>
    </row>
    <row r="779" spans="1:25" x14ac:dyDescent="0.35">
      <c r="A779" t="str">
        <f>_xlfn.IFNA(VLOOKUP(laptop_lookup!A778,laptop_lookup!A:B,2,FALSE), "Not Found")</f>
        <v>Not Found</v>
      </c>
      <c r="B779" t="s">
        <v>57</v>
      </c>
      <c r="C779" t="s">
        <v>37</v>
      </c>
      <c r="D779" s="3">
        <v>14</v>
      </c>
      <c r="E779">
        <v>4</v>
      </c>
      <c r="F779" t="s">
        <v>47</v>
      </c>
      <c r="G779">
        <v>1.8</v>
      </c>
      <c r="H779">
        <v>636</v>
      </c>
      <c r="I779" t="s">
        <v>39</v>
      </c>
      <c r="J779">
        <v>1920</v>
      </c>
      <c r="K779">
        <v>1080</v>
      </c>
      <c r="L779">
        <f>Table1[[#This Row],[ScreenW]]*Table1[[#This Row],[ScreenH]]</f>
        <v>2073600</v>
      </c>
      <c r="M779" t="s">
        <v>27</v>
      </c>
      <c r="N779">
        <f>IF(Table1[[#This Row],[Touchscreen]]="No",0,1)</f>
        <v>0</v>
      </c>
      <c r="O779" t="s">
        <v>28</v>
      </c>
      <c r="P779" t="s">
        <v>27</v>
      </c>
      <c r="Q779" t="s">
        <v>29</v>
      </c>
      <c r="R779">
        <v>2.4</v>
      </c>
      <c r="S779" t="s">
        <v>71</v>
      </c>
      <c r="T779">
        <v>128</v>
      </c>
      <c r="U779">
        <v>0</v>
      </c>
      <c r="V779" t="s">
        <v>31</v>
      </c>
      <c r="W779" t="s">
        <v>27</v>
      </c>
      <c r="X779" t="s">
        <v>29</v>
      </c>
      <c r="Y779" t="s">
        <v>41</v>
      </c>
    </row>
    <row r="780" spans="1:25" x14ac:dyDescent="0.35">
      <c r="A780" t="str">
        <f>_xlfn.IFNA(VLOOKUP(laptop_lookup!A779,laptop_lookup!A:B,2,FALSE), "Not Found")</f>
        <v>Not Found</v>
      </c>
      <c r="B780" t="s">
        <v>245</v>
      </c>
      <c r="C780" t="s">
        <v>79</v>
      </c>
      <c r="D780" s="3">
        <v>14</v>
      </c>
      <c r="E780">
        <v>16</v>
      </c>
      <c r="F780" t="s">
        <v>47</v>
      </c>
      <c r="G780">
        <v>1.95</v>
      </c>
      <c r="H780">
        <v>2899</v>
      </c>
      <c r="I780" t="s">
        <v>39</v>
      </c>
      <c r="J780">
        <v>1920</v>
      </c>
      <c r="K780">
        <v>1080</v>
      </c>
      <c r="L780">
        <f>Table1[[#This Row],[ScreenW]]*Table1[[#This Row],[ScreenH]]</f>
        <v>2073600</v>
      </c>
      <c r="M780" t="s">
        <v>27</v>
      </c>
      <c r="N780">
        <f>IF(Table1[[#This Row],[Touchscreen]]="No",0,1)</f>
        <v>0</v>
      </c>
      <c r="O780" t="s">
        <v>27</v>
      </c>
      <c r="P780" t="s">
        <v>27</v>
      </c>
      <c r="Q780" t="s">
        <v>29</v>
      </c>
      <c r="R780">
        <v>2.8</v>
      </c>
      <c r="S780" t="s">
        <v>113</v>
      </c>
      <c r="T780">
        <v>512</v>
      </c>
      <c r="U780">
        <v>0</v>
      </c>
      <c r="V780" t="s">
        <v>31</v>
      </c>
      <c r="W780" t="s">
        <v>27</v>
      </c>
      <c r="X780" t="s">
        <v>55</v>
      </c>
      <c r="Y780" t="s">
        <v>114</v>
      </c>
    </row>
    <row r="781" spans="1:25" x14ac:dyDescent="0.35">
      <c r="A781" t="str">
        <f>_xlfn.IFNA(VLOOKUP(laptop_lookup!A780,laptop_lookup!A:B,2,FALSE), "Not Found")</f>
        <v>Not Found</v>
      </c>
      <c r="B781" t="s">
        <v>625</v>
      </c>
      <c r="C781" t="s">
        <v>37</v>
      </c>
      <c r="D781" s="3">
        <v>15.6</v>
      </c>
      <c r="E781">
        <v>8</v>
      </c>
      <c r="F781" t="s">
        <v>47</v>
      </c>
      <c r="G781">
        <v>2</v>
      </c>
      <c r="H781">
        <v>581.9</v>
      </c>
      <c r="I781" t="s">
        <v>26</v>
      </c>
      <c r="J781">
        <v>1920</v>
      </c>
      <c r="K781">
        <v>1080</v>
      </c>
      <c r="L781">
        <f>Table1[[#This Row],[ScreenW]]*Table1[[#This Row],[ScreenH]]</f>
        <v>2073600</v>
      </c>
      <c r="M781" t="s">
        <v>27</v>
      </c>
      <c r="N781">
        <f>IF(Table1[[#This Row],[Touchscreen]]="No",0,1)</f>
        <v>0</v>
      </c>
      <c r="O781" t="s">
        <v>27</v>
      </c>
      <c r="P781" t="s">
        <v>27</v>
      </c>
      <c r="Q781" t="s">
        <v>29</v>
      </c>
      <c r="R781">
        <v>1.1000000000000001</v>
      </c>
      <c r="S781" t="s">
        <v>626</v>
      </c>
      <c r="T781">
        <v>128</v>
      </c>
      <c r="U781">
        <v>0</v>
      </c>
      <c r="V781" t="s">
        <v>31</v>
      </c>
      <c r="W781" t="s">
        <v>27</v>
      </c>
      <c r="X781" t="s">
        <v>29</v>
      </c>
      <c r="Y781" t="s">
        <v>229</v>
      </c>
    </row>
    <row r="782" spans="1:25" x14ac:dyDescent="0.35">
      <c r="A782" t="str">
        <f>_xlfn.IFNA(VLOOKUP(laptop_lookup!A781,laptop_lookup!A:B,2,FALSE), "Not Found")</f>
        <v>Not Found</v>
      </c>
      <c r="B782" t="s">
        <v>263</v>
      </c>
      <c r="C782" t="s">
        <v>79</v>
      </c>
      <c r="D782" s="3">
        <v>17.3</v>
      </c>
      <c r="E782">
        <v>32</v>
      </c>
      <c r="F782" t="s">
        <v>47</v>
      </c>
      <c r="G782">
        <v>4.42</v>
      </c>
      <c r="H782">
        <v>3588.8</v>
      </c>
      <c r="I782" t="s">
        <v>39</v>
      </c>
      <c r="J782">
        <v>1920</v>
      </c>
      <c r="K782">
        <v>1080</v>
      </c>
      <c r="L782">
        <f>Table1[[#This Row],[ScreenW]]*Table1[[#This Row],[ScreenH]]</f>
        <v>2073600</v>
      </c>
      <c r="M782" t="s">
        <v>27</v>
      </c>
      <c r="N782">
        <f>IF(Table1[[#This Row],[Touchscreen]]="No",0,1)</f>
        <v>0</v>
      </c>
      <c r="O782" t="s">
        <v>28</v>
      </c>
      <c r="P782" t="s">
        <v>27</v>
      </c>
      <c r="Q782" t="s">
        <v>29</v>
      </c>
      <c r="R782">
        <v>2.8</v>
      </c>
      <c r="S782" t="s">
        <v>113</v>
      </c>
      <c r="T782">
        <v>1024</v>
      </c>
      <c r="U782">
        <v>1024</v>
      </c>
      <c r="V782" t="s">
        <v>31</v>
      </c>
      <c r="W782" t="s">
        <v>49</v>
      </c>
      <c r="X782" t="s">
        <v>55</v>
      </c>
      <c r="Y782" t="s">
        <v>627</v>
      </c>
    </row>
    <row r="783" spans="1:25" x14ac:dyDescent="0.35">
      <c r="A783" t="str">
        <f>_xlfn.IFNA(VLOOKUP(laptop_lookup!A782,laptop_lookup!A:B,2,FALSE), "Not Found")</f>
        <v>Not Found</v>
      </c>
      <c r="B783" t="s">
        <v>628</v>
      </c>
      <c r="C783" t="s">
        <v>79</v>
      </c>
      <c r="D783" s="3">
        <v>17.3</v>
      </c>
      <c r="E783">
        <v>16</v>
      </c>
      <c r="F783" t="s">
        <v>47</v>
      </c>
      <c r="G783">
        <v>4.3</v>
      </c>
      <c r="H783">
        <v>2350</v>
      </c>
      <c r="I783" t="s">
        <v>39</v>
      </c>
      <c r="J783">
        <v>1920</v>
      </c>
      <c r="K783">
        <v>1080</v>
      </c>
      <c r="L783">
        <f>Table1[[#This Row],[ScreenW]]*Table1[[#This Row],[ScreenH]]</f>
        <v>2073600</v>
      </c>
      <c r="M783" t="s">
        <v>27</v>
      </c>
      <c r="N783">
        <f>IF(Table1[[#This Row],[Touchscreen]]="No",0,1)</f>
        <v>0</v>
      </c>
      <c r="O783" t="s">
        <v>28</v>
      </c>
      <c r="P783" t="s">
        <v>27</v>
      </c>
      <c r="Q783" t="s">
        <v>29</v>
      </c>
      <c r="R783">
        <v>2.6</v>
      </c>
      <c r="S783" t="s">
        <v>432</v>
      </c>
      <c r="T783">
        <v>256</v>
      </c>
      <c r="U783">
        <v>1024</v>
      </c>
      <c r="V783" t="s">
        <v>31</v>
      </c>
      <c r="W783" t="s">
        <v>49</v>
      </c>
      <c r="X783" t="s">
        <v>55</v>
      </c>
      <c r="Y783" t="s">
        <v>137</v>
      </c>
    </row>
    <row r="784" spans="1:25" x14ac:dyDescent="0.35">
      <c r="A784" t="str">
        <f>_xlfn.IFNA(VLOOKUP(laptop_lookup!A783,laptop_lookup!A:B,2,FALSE), "Not Found")</f>
        <v>Not Found</v>
      </c>
      <c r="B784" t="s">
        <v>629</v>
      </c>
      <c r="C784" t="s">
        <v>24</v>
      </c>
      <c r="D784" s="3">
        <v>14</v>
      </c>
      <c r="E784">
        <v>16</v>
      </c>
      <c r="F784" t="s">
        <v>47</v>
      </c>
      <c r="G784">
        <v>1.47</v>
      </c>
      <c r="H784">
        <v>1764</v>
      </c>
      <c r="I784" t="s">
        <v>39</v>
      </c>
      <c r="J784">
        <v>1920</v>
      </c>
      <c r="K784">
        <v>1080</v>
      </c>
      <c r="L784">
        <f>Table1[[#This Row],[ScreenW]]*Table1[[#This Row],[ScreenH]]</f>
        <v>2073600</v>
      </c>
      <c r="M784" t="s">
        <v>27</v>
      </c>
      <c r="N784">
        <f>IF(Table1[[#This Row],[Touchscreen]]="No",0,1)</f>
        <v>0</v>
      </c>
      <c r="O784" t="s">
        <v>28</v>
      </c>
      <c r="P784" t="s">
        <v>27</v>
      </c>
      <c r="Q784" t="s">
        <v>29</v>
      </c>
      <c r="R784">
        <v>2.6</v>
      </c>
      <c r="S784" t="s">
        <v>297</v>
      </c>
      <c r="T784">
        <v>512</v>
      </c>
      <c r="U784">
        <v>0</v>
      </c>
      <c r="V784" t="s">
        <v>31</v>
      </c>
      <c r="W784" t="s">
        <v>27</v>
      </c>
      <c r="X784" t="s">
        <v>55</v>
      </c>
      <c r="Y784" t="s">
        <v>298</v>
      </c>
    </row>
    <row r="785" spans="1:25" x14ac:dyDescent="0.35">
      <c r="A785" t="str">
        <f>_xlfn.IFNA(VLOOKUP(laptop_lookup!A784,laptop_lookup!A:B,2,FALSE), "Not Found")</f>
        <v>Not Found</v>
      </c>
      <c r="B785" t="s">
        <v>630</v>
      </c>
      <c r="C785" t="s">
        <v>37</v>
      </c>
      <c r="D785" s="3">
        <v>15.6</v>
      </c>
      <c r="E785">
        <v>8</v>
      </c>
      <c r="F785" t="s">
        <v>38</v>
      </c>
      <c r="G785">
        <v>2.2000000000000002</v>
      </c>
      <c r="H785">
        <v>329</v>
      </c>
      <c r="I785" t="s">
        <v>26</v>
      </c>
      <c r="J785">
        <v>1366</v>
      </c>
      <c r="K785">
        <v>768</v>
      </c>
      <c r="L785">
        <f>Table1[[#This Row],[ScreenW]]*Table1[[#This Row],[ScreenH]]</f>
        <v>1049088</v>
      </c>
      <c r="M785" t="s">
        <v>27</v>
      </c>
      <c r="N785">
        <f>IF(Table1[[#This Row],[Touchscreen]]="No",0,1)</f>
        <v>0</v>
      </c>
      <c r="O785" t="s">
        <v>27</v>
      </c>
      <c r="P785" t="s">
        <v>27</v>
      </c>
      <c r="Q785" t="s">
        <v>29</v>
      </c>
      <c r="R785">
        <v>1.6</v>
      </c>
      <c r="S785" t="s">
        <v>631</v>
      </c>
      <c r="T785">
        <v>1024</v>
      </c>
      <c r="U785">
        <v>0</v>
      </c>
      <c r="V785" t="s">
        <v>49</v>
      </c>
      <c r="W785" t="s">
        <v>27</v>
      </c>
      <c r="X785" t="s">
        <v>29</v>
      </c>
      <c r="Y785" t="s">
        <v>335</v>
      </c>
    </row>
    <row r="786" spans="1:25" x14ac:dyDescent="0.35">
      <c r="A786" t="str">
        <f>_xlfn.IFNA(VLOOKUP(laptop_lookup!A785,laptop_lookup!A:B,2,FALSE), "Not Found")</f>
        <v>Not Found</v>
      </c>
      <c r="B786" t="s">
        <v>409</v>
      </c>
      <c r="C786" t="s">
        <v>24</v>
      </c>
      <c r="D786" s="3">
        <v>14</v>
      </c>
      <c r="E786">
        <v>16</v>
      </c>
      <c r="F786" t="s">
        <v>47</v>
      </c>
      <c r="G786">
        <v>1.7</v>
      </c>
      <c r="H786">
        <v>2299</v>
      </c>
      <c r="I786" t="s">
        <v>39</v>
      </c>
      <c r="J786">
        <v>1920</v>
      </c>
      <c r="K786">
        <v>1080</v>
      </c>
      <c r="L786">
        <f>Table1[[#This Row],[ScreenW]]*Table1[[#This Row],[ScreenH]]</f>
        <v>2073600</v>
      </c>
      <c r="M786" t="s">
        <v>27</v>
      </c>
      <c r="N786">
        <f>IF(Table1[[#This Row],[Touchscreen]]="No",0,1)</f>
        <v>0</v>
      </c>
      <c r="O786" t="s">
        <v>27</v>
      </c>
      <c r="P786" t="s">
        <v>27</v>
      </c>
      <c r="Q786" t="s">
        <v>29</v>
      </c>
      <c r="R786">
        <v>2.7</v>
      </c>
      <c r="S786" t="s">
        <v>68</v>
      </c>
      <c r="T786">
        <v>512</v>
      </c>
      <c r="U786">
        <v>0</v>
      </c>
      <c r="V786" t="s">
        <v>31</v>
      </c>
      <c r="W786" t="s">
        <v>27</v>
      </c>
      <c r="X786" t="s">
        <v>29</v>
      </c>
      <c r="Y786" t="s">
        <v>41</v>
      </c>
    </row>
    <row r="787" spans="1:25" x14ac:dyDescent="0.35">
      <c r="A787" t="str">
        <f>_xlfn.IFNA(VLOOKUP(laptop_lookup!A786,laptop_lookup!A:B,2,FALSE), "Not Found")</f>
        <v>Not Found</v>
      </c>
      <c r="B787" t="s">
        <v>632</v>
      </c>
      <c r="C787" t="s">
        <v>79</v>
      </c>
      <c r="D787" s="3">
        <v>14</v>
      </c>
      <c r="E787">
        <v>16</v>
      </c>
      <c r="F787" t="s">
        <v>47</v>
      </c>
      <c r="G787">
        <v>1.6</v>
      </c>
      <c r="H787">
        <v>1891</v>
      </c>
      <c r="I787" t="s">
        <v>39</v>
      </c>
      <c r="J787">
        <v>1920</v>
      </c>
      <c r="K787">
        <v>1080</v>
      </c>
      <c r="L787">
        <f>Table1[[#This Row],[ScreenW]]*Table1[[#This Row],[ScreenH]]</f>
        <v>2073600</v>
      </c>
      <c r="M787" t="s">
        <v>27</v>
      </c>
      <c r="N787">
        <f>IF(Table1[[#This Row],[Touchscreen]]="No",0,1)</f>
        <v>0</v>
      </c>
      <c r="O787" t="s">
        <v>28</v>
      </c>
      <c r="P787" t="s">
        <v>27</v>
      </c>
      <c r="Q787" t="s">
        <v>29</v>
      </c>
      <c r="R787">
        <v>2.8</v>
      </c>
      <c r="S787" t="s">
        <v>113</v>
      </c>
      <c r="T787">
        <v>256</v>
      </c>
      <c r="U787">
        <v>1024</v>
      </c>
      <c r="V787" t="s">
        <v>31</v>
      </c>
      <c r="W787" t="s">
        <v>49</v>
      </c>
      <c r="X787" t="s">
        <v>55</v>
      </c>
      <c r="Y787" t="s">
        <v>114</v>
      </c>
    </row>
    <row r="788" spans="1:25" x14ac:dyDescent="0.35">
      <c r="A788" t="str">
        <f>_xlfn.IFNA(VLOOKUP(laptop_lookup!A787,laptop_lookup!A:B,2,FALSE), "Not Found")</f>
        <v>Not Found</v>
      </c>
      <c r="B788" t="s">
        <v>633</v>
      </c>
      <c r="C788" t="s">
        <v>79</v>
      </c>
      <c r="D788" s="3">
        <v>15.6</v>
      </c>
      <c r="E788">
        <v>8</v>
      </c>
      <c r="F788" t="s">
        <v>47</v>
      </c>
      <c r="G788">
        <v>2.2000000000000002</v>
      </c>
      <c r="H788">
        <v>1089</v>
      </c>
      <c r="I788" t="s">
        <v>39</v>
      </c>
      <c r="J788">
        <v>1920</v>
      </c>
      <c r="K788">
        <v>1080</v>
      </c>
      <c r="L788">
        <f>Table1[[#This Row],[ScreenW]]*Table1[[#This Row],[ScreenH]]</f>
        <v>2073600</v>
      </c>
      <c r="M788" t="s">
        <v>27</v>
      </c>
      <c r="N788">
        <f>IF(Table1[[#This Row],[Touchscreen]]="No",0,1)</f>
        <v>0</v>
      </c>
      <c r="O788" t="s">
        <v>27</v>
      </c>
      <c r="P788" t="s">
        <v>27</v>
      </c>
      <c r="Q788" t="s">
        <v>29</v>
      </c>
      <c r="R788">
        <v>2.5</v>
      </c>
      <c r="S788" t="s">
        <v>80</v>
      </c>
      <c r="T788">
        <v>128</v>
      </c>
      <c r="U788">
        <v>1024</v>
      </c>
      <c r="V788" t="s">
        <v>31</v>
      </c>
      <c r="W788" t="s">
        <v>49</v>
      </c>
      <c r="X788" t="s">
        <v>55</v>
      </c>
      <c r="Y788" t="s">
        <v>81</v>
      </c>
    </row>
    <row r="789" spans="1:25" x14ac:dyDescent="0.35">
      <c r="A789" t="str">
        <f>_xlfn.IFNA(VLOOKUP(laptop_lookup!A788,laptop_lookup!A:B,2,FALSE), "Not Found")</f>
        <v>Not Found</v>
      </c>
      <c r="B789" t="s">
        <v>78</v>
      </c>
      <c r="C789" t="s">
        <v>79</v>
      </c>
      <c r="D789" s="3">
        <v>15.6</v>
      </c>
      <c r="E789">
        <v>4</v>
      </c>
      <c r="F789" t="s">
        <v>47</v>
      </c>
      <c r="G789">
        <v>2.4</v>
      </c>
      <c r="H789">
        <v>999</v>
      </c>
      <c r="I789" t="s">
        <v>39</v>
      </c>
      <c r="J789">
        <v>1920</v>
      </c>
      <c r="K789">
        <v>1080</v>
      </c>
      <c r="L789">
        <f>Table1[[#This Row],[ScreenW]]*Table1[[#This Row],[ScreenH]]</f>
        <v>2073600</v>
      </c>
      <c r="M789" t="s">
        <v>27</v>
      </c>
      <c r="N789">
        <f>IF(Table1[[#This Row],[Touchscreen]]="No",0,1)</f>
        <v>0</v>
      </c>
      <c r="O789" t="s">
        <v>28</v>
      </c>
      <c r="P789" t="s">
        <v>27</v>
      </c>
      <c r="Q789" t="s">
        <v>29</v>
      </c>
      <c r="R789">
        <v>2.8</v>
      </c>
      <c r="S789" t="s">
        <v>113</v>
      </c>
      <c r="T789">
        <v>1024</v>
      </c>
      <c r="U789">
        <v>0</v>
      </c>
      <c r="V789" t="s">
        <v>49</v>
      </c>
      <c r="W789" t="s">
        <v>27</v>
      </c>
      <c r="X789" t="s">
        <v>55</v>
      </c>
      <c r="Y789" t="s">
        <v>81</v>
      </c>
    </row>
    <row r="790" spans="1:25" x14ac:dyDescent="0.35">
      <c r="A790" t="str">
        <f>_xlfn.IFNA(VLOOKUP(laptop_lookup!A789,laptop_lookup!A:B,2,FALSE), "Not Found")</f>
        <v>Not Found</v>
      </c>
      <c r="B790" t="s">
        <v>634</v>
      </c>
      <c r="C790" t="s">
        <v>79</v>
      </c>
      <c r="D790" s="3">
        <v>17.3</v>
      </c>
      <c r="E790">
        <v>16</v>
      </c>
      <c r="F790" t="s">
        <v>47</v>
      </c>
      <c r="G790">
        <v>4.2</v>
      </c>
      <c r="H790">
        <v>2299</v>
      </c>
      <c r="I790" t="s">
        <v>39</v>
      </c>
      <c r="J790">
        <v>1920</v>
      </c>
      <c r="K790">
        <v>1080</v>
      </c>
      <c r="L790">
        <f>Table1[[#This Row],[ScreenW]]*Table1[[#This Row],[ScreenH]]</f>
        <v>2073600</v>
      </c>
      <c r="M790" t="s">
        <v>27</v>
      </c>
      <c r="N790">
        <f>IF(Table1[[#This Row],[Touchscreen]]="No",0,1)</f>
        <v>0</v>
      </c>
      <c r="O790" t="s">
        <v>28</v>
      </c>
      <c r="P790" t="s">
        <v>27</v>
      </c>
      <c r="Q790" t="s">
        <v>29</v>
      </c>
      <c r="R790">
        <v>2.8</v>
      </c>
      <c r="S790" t="s">
        <v>113</v>
      </c>
      <c r="T790">
        <v>256</v>
      </c>
      <c r="U790">
        <v>1024</v>
      </c>
      <c r="V790" t="s">
        <v>31</v>
      </c>
      <c r="W790" t="s">
        <v>49</v>
      </c>
      <c r="X790" t="s">
        <v>55</v>
      </c>
      <c r="Y790" t="s">
        <v>114</v>
      </c>
    </row>
    <row r="791" spans="1:25" x14ac:dyDescent="0.35">
      <c r="A791" t="str">
        <f>_xlfn.IFNA(VLOOKUP(laptop_lookup!A790,laptop_lookup!A:B,2,FALSE), "Not Found")</f>
        <v>Not Found</v>
      </c>
      <c r="B791" t="s">
        <v>214</v>
      </c>
      <c r="C791" t="s">
        <v>79</v>
      </c>
      <c r="D791" s="3">
        <v>15.6</v>
      </c>
      <c r="E791">
        <v>8</v>
      </c>
      <c r="F791" t="s">
        <v>47</v>
      </c>
      <c r="G791">
        <v>2.62</v>
      </c>
      <c r="H791">
        <v>985</v>
      </c>
      <c r="I791" t="s">
        <v>39</v>
      </c>
      <c r="J791">
        <v>1920</v>
      </c>
      <c r="K791">
        <v>1080</v>
      </c>
      <c r="L791">
        <f>Table1[[#This Row],[ScreenW]]*Table1[[#This Row],[ScreenH]]</f>
        <v>2073600</v>
      </c>
      <c r="M791" t="s">
        <v>27</v>
      </c>
      <c r="N791">
        <f>IF(Table1[[#This Row],[Touchscreen]]="No",0,1)</f>
        <v>0</v>
      </c>
      <c r="O791" t="s">
        <v>27</v>
      </c>
      <c r="P791" t="s">
        <v>27</v>
      </c>
      <c r="Q791" t="s">
        <v>29</v>
      </c>
      <c r="R791">
        <v>2.5</v>
      </c>
      <c r="S791" t="s">
        <v>80</v>
      </c>
      <c r="T791">
        <v>256</v>
      </c>
      <c r="U791">
        <v>0</v>
      </c>
      <c r="V791" t="s">
        <v>31</v>
      </c>
      <c r="W791" t="s">
        <v>27</v>
      </c>
      <c r="X791" t="s">
        <v>55</v>
      </c>
      <c r="Y791" t="s">
        <v>81</v>
      </c>
    </row>
    <row r="792" spans="1:25" x14ac:dyDescent="0.35">
      <c r="A792" t="str">
        <f>_xlfn.IFNA(VLOOKUP(laptop_lookup!A791,laptop_lookup!A:B,2,FALSE), "Not Found")</f>
        <v>Not Found</v>
      </c>
      <c r="B792" t="s">
        <v>635</v>
      </c>
      <c r="C792" t="s">
        <v>79</v>
      </c>
      <c r="D792" s="3">
        <v>15.6</v>
      </c>
      <c r="E792">
        <v>8</v>
      </c>
      <c r="F792" t="s">
        <v>47</v>
      </c>
      <c r="G792">
        <v>2.2400000000000002</v>
      </c>
      <c r="H792">
        <v>1339</v>
      </c>
      <c r="I792" t="s">
        <v>39</v>
      </c>
      <c r="J792">
        <v>1920</v>
      </c>
      <c r="K792">
        <v>1080</v>
      </c>
      <c r="L792">
        <f>Table1[[#This Row],[ScreenW]]*Table1[[#This Row],[ScreenH]]</f>
        <v>2073600</v>
      </c>
      <c r="M792" t="s">
        <v>27</v>
      </c>
      <c r="N792">
        <f>IF(Table1[[#This Row],[Touchscreen]]="No",0,1)</f>
        <v>0</v>
      </c>
      <c r="O792" t="s">
        <v>27</v>
      </c>
      <c r="P792" t="s">
        <v>27</v>
      </c>
      <c r="Q792" t="s">
        <v>29</v>
      </c>
      <c r="R792">
        <v>2.8</v>
      </c>
      <c r="S792" t="s">
        <v>113</v>
      </c>
      <c r="T792">
        <v>128</v>
      </c>
      <c r="U792">
        <v>1024</v>
      </c>
      <c r="V792" t="s">
        <v>31</v>
      </c>
      <c r="W792" t="s">
        <v>49</v>
      </c>
      <c r="X792" t="s">
        <v>55</v>
      </c>
      <c r="Y792" t="s">
        <v>636</v>
      </c>
    </row>
    <row r="793" spans="1:25" x14ac:dyDescent="0.35">
      <c r="A793" t="str">
        <f>_xlfn.IFNA(VLOOKUP(laptop_lookup!A792,laptop_lookup!A:B,2,FALSE), "Not Found")</f>
        <v>Not Found</v>
      </c>
      <c r="B793" t="s">
        <v>637</v>
      </c>
      <c r="C793" t="s">
        <v>37</v>
      </c>
      <c r="D793" s="3">
        <v>14</v>
      </c>
      <c r="E793">
        <v>4</v>
      </c>
      <c r="F793" t="s">
        <v>47</v>
      </c>
      <c r="G793">
        <v>1.22</v>
      </c>
      <c r="H793">
        <v>202.9</v>
      </c>
      <c r="I793" t="s">
        <v>26</v>
      </c>
      <c r="J793">
        <v>1920</v>
      </c>
      <c r="K793">
        <v>1080</v>
      </c>
      <c r="L793">
        <f>Table1[[#This Row],[ScreenW]]*Table1[[#This Row],[ScreenH]]</f>
        <v>2073600</v>
      </c>
      <c r="M793" t="s">
        <v>27</v>
      </c>
      <c r="N793">
        <f>IF(Table1[[#This Row],[Touchscreen]]="No",0,1)</f>
        <v>0</v>
      </c>
      <c r="O793" t="s">
        <v>27</v>
      </c>
      <c r="P793" t="s">
        <v>27</v>
      </c>
      <c r="Q793" t="s">
        <v>29</v>
      </c>
      <c r="R793">
        <v>1.1000000000000001</v>
      </c>
      <c r="S793" t="s">
        <v>104</v>
      </c>
      <c r="T793">
        <v>32</v>
      </c>
      <c r="U793">
        <v>0</v>
      </c>
      <c r="V793" t="s">
        <v>34</v>
      </c>
      <c r="W793" t="s">
        <v>27</v>
      </c>
      <c r="X793" t="s">
        <v>29</v>
      </c>
      <c r="Y793" t="s">
        <v>105</v>
      </c>
    </row>
    <row r="794" spans="1:25" x14ac:dyDescent="0.35">
      <c r="A794" t="str">
        <f>_xlfn.IFNA(VLOOKUP(laptop_lookup!A793,laptop_lookup!A:B,2,FALSE), "Not Found")</f>
        <v>Not Found</v>
      </c>
      <c r="B794" t="s">
        <v>183</v>
      </c>
      <c r="C794" t="s">
        <v>86</v>
      </c>
      <c r="D794" s="3">
        <v>13.3</v>
      </c>
      <c r="E794">
        <v>8</v>
      </c>
      <c r="F794" t="s">
        <v>47</v>
      </c>
      <c r="G794">
        <v>1.37</v>
      </c>
      <c r="H794">
        <v>1970</v>
      </c>
      <c r="I794" t="s">
        <v>39</v>
      </c>
      <c r="J794">
        <v>1920</v>
      </c>
      <c r="K794">
        <v>1080</v>
      </c>
      <c r="L794">
        <f>Table1[[#This Row],[ScreenW]]*Table1[[#This Row],[ScreenH]]</f>
        <v>2073600</v>
      </c>
      <c r="M794" t="s">
        <v>28</v>
      </c>
      <c r="N794">
        <f>IF(Table1[[#This Row],[Touchscreen]]="No",0,1)</f>
        <v>1</v>
      </c>
      <c r="O794" t="s">
        <v>28</v>
      </c>
      <c r="P794" t="s">
        <v>27</v>
      </c>
      <c r="Q794" t="s">
        <v>29</v>
      </c>
      <c r="R794">
        <v>2.7</v>
      </c>
      <c r="S794" t="s">
        <v>68</v>
      </c>
      <c r="T794">
        <v>512</v>
      </c>
      <c r="U794">
        <v>0</v>
      </c>
      <c r="V794" t="s">
        <v>31</v>
      </c>
      <c r="W794" t="s">
        <v>27</v>
      </c>
      <c r="X794" t="s">
        <v>29</v>
      </c>
      <c r="Y794" t="s">
        <v>41</v>
      </c>
    </row>
    <row r="795" spans="1:25" x14ac:dyDescent="0.35">
      <c r="A795" t="str">
        <f>_xlfn.IFNA(VLOOKUP(laptop_lookup!A794,laptop_lookup!A:B,2,FALSE), "Not Found")</f>
        <v>Not Found</v>
      </c>
      <c r="B795" t="s">
        <v>638</v>
      </c>
      <c r="C795" t="s">
        <v>86</v>
      </c>
      <c r="D795" s="3">
        <v>15.6</v>
      </c>
      <c r="E795">
        <v>8</v>
      </c>
      <c r="F795" t="s">
        <v>47</v>
      </c>
      <c r="G795">
        <v>2.08</v>
      </c>
      <c r="H795">
        <v>959</v>
      </c>
      <c r="I795" t="s">
        <v>39</v>
      </c>
      <c r="J795">
        <v>1920</v>
      </c>
      <c r="K795">
        <v>1080</v>
      </c>
      <c r="L795">
        <f>Table1[[#This Row],[ScreenW]]*Table1[[#This Row],[ScreenH]]</f>
        <v>2073600</v>
      </c>
      <c r="M795" t="s">
        <v>28</v>
      </c>
      <c r="N795">
        <f>IF(Table1[[#This Row],[Touchscreen]]="No",0,1)</f>
        <v>1</v>
      </c>
      <c r="O795" t="s">
        <v>27</v>
      </c>
      <c r="P795" t="s">
        <v>27</v>
      </c>
      <c r="Q795" t="s">
        <v>29</v>
      </c>
      <c r="R795">
        <v>2.5</v>
      </c>
      <c r="S795" t="s">
        <v>40</v>
      </c>
      <c r="T795">
        <v>256</v>
      </c>
      <c r="U795">
        <v>0</v>
      </c>
      <c r="V795" t="s">
        <v>31</v>
      </c>
      <c r="W795" t="s">
        <v>27</v>
      </c>
      <c r="X795" t="s">
        <v>43</v>
      </c>
      <c r="Y795" t="s">
        <v>426</v>
      </c>
    </row>
    <row r="796" spans="1:25" x14ac:dyDescent="0.35">
      <c r="A796" t="str">
        <f>_xlfn.IFNA(VLOOKUP(laptop_lookup!A795,laptop_lookup!A:B,2,FALSE), "Not Found")</f>
        <v>Not Found</v>
      </c>
      <c r="B796" t="s">
        <v>65</v>
      </c>
      <c r="C796" t="s">
        <v>24</v>
      </c>
      <c r="D796" s="3">
        <v>12</v>
      </c>
      <c r="E796">
        <v>8</v>
      </c>
      <c r="F796" t="s">
        <v>51</v>
      </c>
      <c r="G796">
        <v>0.92</v>
      </c>
      <c r="H796">
        <v>1165</v>
      </c>
      <c r="I796" t="s">
        <v>26</v>
      </c>
      <c r="J796">
        <v>2304</v>
      </c>
      <c r="K796">
        <v>1440</v>
      </c>
      <c r="L796">
        <f>Table1[[#This Row],[ScreenW]]*Table1[[#This Row],[ScreenH]]</f>
        <v>3317760</v>
      </c>
      <c r="M796" t="s">
        <v>27</v>
      </c>
      <c r="N796">
        <f>IF(Table1[[#This Row],[Touchscreen]]="No",0,1)</f>
        <v>0</v>
      </c>
      <c r="O796" t="s">
        <v>28</v>
      </c>
      <c r="P796" t="s">
        <v>28</v>
      </c>
      <c r="Q796" t="s">
        <v>29</v>
      </c>
      <c r="R796">
        <v>1.2</v>
      </c>
      <c r="S796" t="s">
        <v>639</v>
      </c>
      <c r="T796">
        <v>512</v>
      </c>
      <c r="U796">
        <v>0</v>
      </c>
      <c r="V796" t="s">
        <v>34</v>
      </c>
      <c r="W796" t="s">
        <v>27</v>
      </c>
      <c r="X796" t="s">
        <v>29</v>
      </c>
      <c r="Y796" t="s">
        <v>640</v>
      </c>
    </row>
    <row r="797" spans="1:25" x14ac:dyDescent="0.35">
      <c r="A797" t="str">
        <f>_xlfn.IFNA(VLOOKUP(laptop_lookup!A796,laptop_lookup!A:B,2,FALSE), "Not Found")</f>
        <v>Not Found</v>
      </c>
      <c r="B797" t="s">
        <v>296</v>
      </c>
      <c r="C797" t="s">
        <v>86</v>
      </c>
      <c r="D797" s="3">
        <v>14</v>
      </c>
      <c r="E797">
        <v>8</v>
      </c>
      <c r="F797" t="s">
        <v>47</v>
      </c>
      <c r="G797">
        <v>1.42</v>
      </c>
      <c r="H797">
        <v>2330</v>
      </c>
      <c r="I797" t="s">
        <v>26</v>
      </c>
      <c r="J797">
        <v>2560</v>
      </c>
      <c r="K797">
        <v>1440</v>
      </c>
      <c r="L797">
        <f>Table1[[#This Row],[ScreenW]]*Table1[[#This Row],[ScreenH]]</f>
        <v>3686400</v>
      </c>
      <c r="M797" t="s">
        <v>28</v>
      </c>
      <c r="N797">
        <f>IF(Table1[[#This Row],[Touchscreen]]="No",0,1)</f>
        <v>1</v>
      </c>
      <c r="O797" t="s">
        <v>28</v>
      </c>
      <c r="P797" t="s">
        <v>27</v>
      </c>
      <c r="Q797" t="s">
        <v>29</v>
      </c>
      <c r="R797">
        <v>2.5</v>
      </c>
      <c r="S797" t="s">
        <v>40</v>
      </c>
      <c r="T797">
        <v>256</v>
      </c>
      <c r="U797">
        <v>0</v>
      </c>
      <c r="V797" t="s">
        <v>31</v>
      </c>
      <c r="W797" t="s">
        <v>27</v>
      </c>
      <c r="X797" t="s">
        <v>29</v>
      </c>
      <c r="Y797" t="s">
        <v>41</v>
      </c>
    </row>
    <row r="798" spans="1:25" x14ac:dyDescent="0.35">
      <c r="A798" t="str">
        <f>_xlfn.IFNA(VLOOKUP(laptop_lookup!A797,laptop_lookup!A:B,2,FALSE), "Not Found")</f>
        <v>Not Found</v>
      </c>
      <c r="B798" t="s">
        <v>641</v>
      </c>
      <c r="C798" t="s">
        <v>37</v>
      </c>
      <c r="D798" s="3">
        <v>14</v>
      </c>
      <c r="E798">
        <v>4</v>
      </c>
      <c r="F798" t="s">
        <v>47</v>
      </c>
      <c r="G798">
        <v>1.63</v>
      </c>
      <c r="H798">
        <v>299</v>
      </c>
      <c r="I798" t="s">
        <v>26</v>
      </c>
      <c r="J798">
        <v>1366</v>
      </c>
      <c r="K798">
        <v>768</v>
      </c>
      <c r="L798">
        <f>Table1[[#This Row],[ScreenW]]*Table1[[#This Row],[ScreenH]]</f>
        <v>1049088</v>
      </c>
      <c r="M798" t="s">
        <v>27</v>
      </c>
      <c r="N798">
        <f>IF(Table1[[#This Row],[Touchscreen]]="No",0,1)</f>
        <v>0</v>
      </c>
      <c r="O798" t="s">
        <v>27</v>
      </c>
      <c r="P798" t="s">
        <v>27</v>
      </c>
      <c r="Q798" t="s">
        <v>29</v>
      </c>
      <c r="R798">
        <v>1.1000000000000001</v>
      </c>
      <c r="S798" t="s">
        <v>104</v>
      </c>
      <c r="T798">
        <v>32</v>
      </c>
      <c r="U798">
        <v>0</v>
      </c>
      <c r="V798" t="s">
        <v>34</v>
      </c>
      <c r="W798" t="s">
        <v>27</v>
      </c>
      <c r="X798" t="s">
        <v>29</v>
      </c>
      <c r="Y798" t="s">
        <v>105</v>
      </c>
    </row>
    <row r="799" spans="1:25" x14ac:dyDescent="0.35">
      <c r="A799" t="str">
        <f>_xlfn.IFNA(VLOOKUP(laptop_lookup!A798,laptop_lookup!A:B,2,FALSE), "Not Found")</f>
        <v>Not Found</v>
      </c>
      <c r="B799" t="s">
        <v>550</v>
      </c>
      <c r="C799" t="s">
        <v>37</v>
      </c>
      <c r="D799" s="3">
        <v>15.6</v>
      </c>
      <c r="E799">
        <v>8</v>
      </c>
      <c r="F799" t="s">
        <v>47</v>
      </c>
      <c r="G799">
        <v>1.95</v>
      </c>
      <c r="H799">
        <v>810</v>
      </c>
      <c r="I799" t="s">
        <v>26</v>
      </c>
      <c r="J799">
        <v>1366</v>
      </c>
      <c r="K799">
        <v>768</v>
      </c>
      <c r="L799">
        <f>Table1[[#This Row],[ScreenW]]*Table1[[#This Row],[ScreenH]]</f>
        <v>1049088</v>
      </c>
      <c r="M799" t="s">
        <v>27</v>
      </c>
      <c r="N799">
        <f>IF(Table1[[#This Row],[Touchscreen]]="No",0,1)</f>
        <v>0</v>
      </c>
      <c r="O799" t="s">
        <v>27</v>
      </c>
      <c r="P799" t="s">
        <v>27</v>
      </c>
      <c r="Q799" t="s">
        <v>29</v>
      </c>
      <c r="R799">
        <v>2.5</v>
      </c>
      <c r="S799" t="s">
        <v>40</v>
      </c>
      <c r="T799">
        <v>128</v>
      </c>
      <c r="U799">
        <v>0</v>
      </c>
      <c r="V799" t="s">
        <v>31</v>
      </c>
      <c r="W799" t="s">
        <v>27</v>
      </c>
      <c r="X799" t="s">
        <v>29</v>
      </c>
      <c r="Y799" t="s">
        <v>41</v>
      </c>
    </row>
    <row r="800" spans="1:25" x14ac:dyDescent="0.35">
      <c r="A800" t="str">
        <f>_xlfn.IFNA(VLOOKUP(laptop_lookup!A799,laptop_lookup!A:B,2,FALSE), "Not Found")</f>
        <v>Not Found</v>
      </c>
      <c r="B800" t="s">
        <v>281</v>
      </c>
      <c r="C800" t="s">
        <v>86</v>
      </c>
      <c r="D800" s="3">
        <v>13.9</v>
      </c>
      <c r="E800">
        <v>8</v>
      </c>
      <c r="F800" t="s">
        <v>47</v>
      </c>
      <c r="G800">
        <v>1.38</v>
      </c>
      <c r="H800">
        <v>1349</v>
      </c>
      <c r="I800" t="s">
        <v>39</v>
      </c>
      <c r="J800">
        <v>1920</v>
      </c>
      <c r="K800">
        <v>1080</v>
      </c>
      <c r="L800">
        <f>Table1[[#This Row],[ScreenW]]*Table1[[#This Row],[ScreenH]]</f>
        <v>2073600</v>
      </c>
      <c r="M800" t="s">
        <v>28</v>
      </c>
      <c r="N800">
        <f>IF(Table1[[#This Row],[Touchscreen]]="No",0,1)</f>
        <v>1</v>
      </c>
      <c r="O800" t="s">
        <v>28</v>
      </c>
      <c r="P800" t="s">
        <v>27</v>
      </c>
      <c r="Q800" t="s">
        <v>29</v>
      </c>
      <c r="R800">
        <v>2.7</v>
      </c>
      <c r="S800" t="s">
        <v>68</v>
      </c>
      <c r="T800">
        <v>256</v>
      </c>
      <c r="U800">
        <v>0</v>
      </c>
      <c r="V800" t="s">
        <v>31</v>
      </c>
      <c r="W800" t="s">
        <v>27</v>
      </c>
      <c r="X800" t="s">
        <v>29</v>
      </c>
      <c r="Y800" t="s">
        <v>41</v>
      </c>
    </row>
    <row r="801" spans="1:25" x14ac:dyDescent="0.35">
      <c r="A801" t="str">
        <f>_xlfn.IFNA(VLOOKUP(laptop_lookup!A800,laptop_lookup!A:B,2,FALSE), "Not Found")</f>
        <v>Not Found</v>
      </c>
      <c r="B801" t="s">
        <v>456</v>
      </c>
      <c r="C801" t="s">
        <v>37</v>
      </c>
      <c r="D801" s="3">
        <v>15.6</v>
      </c>
      <c r="E801">
        <v>8</v>
      </c>
      <c r="F801" t="s">
        <v>47</v>
      </c>
      <c r="G801">
        <v>2</v>
      </c>
      <c r="H801">
        <v>739</v>
      </c>
      <c r="I801" t="s">
        <v>39</v>
      </c>
      <c r="J801">
        <v>1920</v>
      </c>
      <c r="K801">
        <v>1080</v>
      </c>
      <c r="L801">
        <f>Table1[[#This Row],[ScreenW]]*Table1[[#This Row],[ScreenH]]</f>
        <v>2073600</v>
      </c>
      <c r="M801" t="s">
        <v>27</v>
      </c>
      <c r="N801">
        <f>IF(Table1[[#This Row],[Touchscreen]]="No",0,1)</f>
        <v>0</v>
      </c>
      <c r="O801" t="s">
        <v>27</v>
      </c>
      <c r="P801" t="s">
        <v>27</v>
      </c>
      <c r="Q801" t="s">
        <v>29</v>
      </c>
      <c r="R801">
        <v>2</v>
      </c>
      <c r="S801" t="s">
        <v>60</v>
      </c>
      <c r="T801">
        <v>256</v>
      </c>
      <c r="U801">
        <v>0</v>
      </c>
      <c r="V801" t="s">
        <v>31</v>
      </c>
      <c r="W801" t="s">
        <v>27</v>
      </c>
      <c r="X801" t="s">
        <v>43</v>
      </c>
      <c r="Y801" t="s">
        <v>642</v>
      </c>
    </row>
    <row r="802" spans="1:25" x14ac:dyDescent="0.35">
      <c r="A802" t="str">
        <f>_xlfn.IFNA(VLOOKUP(laptop_lookup!A801,laptop_lookup!A:B,2,FALSE), "Not Found")</f>
        <v>Not Found</v>
      </c>
      <c r="B802" t="s">
        <v>490</v>
      </c>
      <c r="C802" t="s">
        <v>253</v>
      </c>
      <c r="D802" s="3">
        <v>15.6</v>
      </c>
      <c r="E802">
        <v>8</v>
      </c>
      <c r="F802" t="s">
        <v>47</v>
      </c>
      <c r="G802">
        <v>3.14</v>
      </c>
      <c r="H802">
        <v>2064.9</v>
      </c>
      <c r="I802" t="s">
        <v>39</v>
      </c>
      <c r="J802">
        <v>1920</v>
      </c>
      <c r="K802">
        <v>1080</v>
      </c>
      <c r="L802">
        <f>Table1[[#This Row],[ScreenW]]*Table1[[#This Row],[ScreenH]]</f>
        <v>2073600</v>
      </c>
      <c r="M802" t="s">
        <v>27</v>
      </c>
      <c r="N802">
        <f>IF(Table1[[#This Row],[Touchscreen]]="No",0,1)</f>
        <v>0</v>
      </c>
      <c r="O802" t="s">
        <v>27</v>
      </c>
      <c r="P802" t="s">
        <v>27</v>
      </c>
      <c r="Q802" t="s">
        <v>29</v>
      </c>
      <c r="R802">
        <v>2.8</v>
      </c>
      <c r="S802" t="s">
        <v>113</v>
      </c>
      <c r="T802">
        <v>256</v>
      </c>
      <c r="U802">
        <v>0</v>
      </c>
      <c r="V802" t="s">
        <v>31</v>
      </c>
      <c r="W802" t="s">
        <v>27</v>
      </c>
      <c r="X802" t="s">
        <v>55</v>
      </c>
      <c r="Y802" t="s">
        <v>598</v>
      </c>
    </row>
    <row r="803" spans="1:25" x14ac:dyDescent="0.35">
      <c r="A803" t="str">
        <f>_xlfn.IFNA(VLOOKUP(laptop_lookup!A802,laptop_lookup!A:B,2,FALSE), "Not Found")</f>
        <v>Not Found</v>
      </c>
      <c r="B803" t="s">
        <v>643</v>
      </c>
      <c r="C803" t="s">
        <v>37</v>
      </c>
      <c r="D803" s="3">
        <v>15.6</v>
      </c>
      <c r="E803">
        <v>8</v>
      </c>
      <c r="F803" t="s">
        <v>47</v>
      </c>
      <c r="G803">
        <v>2.37</v>
      </c>
      <c r="H803">
        <v>1099</v>
      </c>
      <c r="I803" t="s">
        <v>39</v>
      </c>
      <c r="J803">
        <v>1920</v>
      </c>
      <c r="K803">
        <v>1080</v>
      </c>
      <c r="L803">
        <f>Table1[[#This Row],[ScreenW]]*Table1[[#This Row],[ScreenH]]</f>
        <v>2073600</v>
      </c>
      <c r="M803" t="s">
        <v>27</v>
      </c>
      <c r="N803">
        <f>IF(Table1[[#This Row],[Touchscreen]]="No",0,1)</f>
        <v>0</v>
      </c>
      <c r="O803" t="s">
        <v>27</v>
      </c>
      <c r="P803" t="s">
        <v>27</v>
      </c>
      <c r="Q803" t="s">
        <v>29</v>
      </c>
      <c r="R803">
        <v>2.5</v>
      </c>
      <c r="S803" t="s">
        <v>40</v>
      </c>
      <c r="T803">
        <v>256</v>
      </c>
      <c r="U803">
        <v>0</v>
      </c>
      <c r="V803" t="s">
        <v>31</v>
      </c>
      <c r="W803" t="s">
        <v>27</v>
      </c>
      <c r="X803" t="s">
        <v>29</v>
      </c>
      <c r="Y803" t="s">
        <v>41</v>
      </c>
    </row>
    <row r="804" spans="1:25" x14ac:dyDescent="0.35">
      <c r="A804" t="str">
        <f>_xlfn.IFNA(VLOOKUP(laptop_lookup!A803,laptop_lookup!A:B,2,FALSE), "Not Found")</f>
        <v>Not Found</v>
      </c>
      <c r="B804" t="s">
        <v>73</v>
      </c>
      <c r="C804" t="s">
        <v>24</v>
      </c>
      <c r="D804" s="3">
        <v>13.3</v>
      </c>
      <c r="E804">
        <v>8</v>
      </c>
      <c r="F804" t="s">
        <v>47</v>
      </c>
      <c r="G804">
        <v>1.29</v>
      </c>
      <c r="H804">
        <v>1499</v>
      </c>
      <c r="I804" t="s">
        <v>39</v>
      </c>
      <c r="J804">
        <v>1920</v>
      </c>
      <c r="K804">
        <v>1080</v>
      </c>
      <c r="L804">
        <f>Table1[[#This Row],[ScreenW]]*Table1[[#This Row],[ScreenH]]</f>
        <v>2073600</v>
      </c>
      <c r="M804" t="s">
        <v>27</v>
      </c>
      <c r="N804">
        <f>IF(Table1[[#This Row],[Touchscreen]]="No",0,1)</f>
        <v>0</v>
      </c>
      <c r="O804" t="s">
        <v>27</v>
      </c>
      <c r="P804" t="s">
        <v>27</v>
      </c>
      <c r="Q804" t="s">
        <v>29</v>
      </c>
      <c r="R804">
        <v>2.5</v>
      </c>
      <c r="S804" t="s">
        <v>40</v>
      </c>
      <c r="T804">
        <v>256</v>
      </c>
      <c r="U804">
        <v>0</v>
      </c>
      <c r="V804" t="s">
        <v>31</v>
      </c>
      <c r="W804" t="s">
        <v>27</v>
      </c>
      <c r="X804" t="s">
        <v>29</v>
      </c>
      <c r="Y804" t="s">
        <v>41</v>
      </c>
    </row>
    <row r="805" spans="1:25" x14ac:dyDescent="0.35">
      <c r="A805" t="str">
        <f>_xlfn.IFNA(VLOOKUP(laptop_lookup!A804,laptop_lookup!A:B,2,FALSE), "Not Found")</f>
        <v>Not Found</v>
      </c>
      <c r="B805" t="s">
        <v>239</v>
      </c>
      <c r="C805" t="s">
        <v>37</v>
      </c>
      <c r="D805" s="3">
        <v>15.6</v>
      </c>
      <c r="E805">
        <v>8</v>
      </c>
      <c r="F805" t="s">
        <v>47</v>
      </c>
      <c r="G805">
        <v>2.06</v>
      </c>
      <c r="H805">
        <v>1749</v>
      </c>
      <c r="I805" t="s">
        <v>207</v>
      </c>
      <c r="J805">
        <v>3840</v>
      </c>
      <c r="K805">
        <v>2160</v>
      </c>
      <c r="L805">
        <f>Table1[[#This Row],[ScreenW]]*Table1[[#This Row],[ScreenH]]</f>
        <v>8294400</v>
      </c>
      <c r="M805" t="s">
        <v>28</v>
      </c>
      <c r="N805">
        <f>IF(Table1[[#This Row],[Touchscreen]]="No",0,1)</f>
        <v>1</v>
      </c>
      <c r="O805" t="s">
        <v>27</v>
      </c>
      <c r="P805" t="s">
        <v>27</v>
      </c>
      <c r="Q805" t="s">
        <v>29</v>
      </c>
      <c r="R805">
        <v>2.5</v>
      </c>
      <c r="S805" t="s">
        <v>80</v>
      </c>
      <c r="T805">
        <v>256</v>
      </c>
      <c r="U805">
        <v>0</v>
      </c>
      <c r="V805" t="s">
        <v>31</v>
      </c>
      <c r="W805" t="s">
        <v>27</v>
      </c>
      <c r="X805" t="s">
        <v>55</v>
      </c>
      <c r="Y805" t="s">
        <v>81</v>
      </c>
    </row>
    <row r="806" spans="1:25" x14ac:dyDescent="0.35">
      <c r="A806" t="str">
        <f>_xlfn.IFNA(VLOOKUP(laptop_lookup!A805,laptop_lookup!A:B,2,FALSE), "Not Found")</f>
        <v>Not Found</v>
      </c>
      <c r="B806" t="s">
        <v>644</v>
      </c>
      <c r="C806" t="s">
        <v>75</v>
      </c>
      <c r="D806" s="3">
        <v>11.6</v>
      </c>
      <c r="E806">
        <v>4</v>
      </c>
      <c r="F806" t="s">
        <v>47</v>
      </c>
      <c r="G806">
        <v>1.63</v>
      </c>
      <c r="H806">
        <v>744</v>
      </c>
      <c r="I806" t="s">
        <v>26</v>
      </c>
      <c r="J806">
        <v>1366</v>
      </c>
      <c r="K806">
        <v>768</v>
      </c>
      <c r="L806">
        <f>Table1[[#This Row],[ScreenW]]*Table1[[#This Row],[ScreenH]]</f>
        <v>1049088</v>
      </c>
      <c r="M806" t="s">
        <v>27</v>
      </c>
      <c r="N806">
        <f>IF(Table1[[#This Row],[Touchscreen]]="No",0,1)</f>
        <v>0</v>
      </c>
      <c r="O806" t="s">
        <v>27</v>
      </c>
      <c r="P806" t="s">
        <v>27</v>
      </c>
      <c r="Q806" t="s">
        <v>29</v>
      </c>
      <c r="R806">
        <v>1.1000000000000001</v>
      </c>
      <c r="S806" t="s">
        <v>125</v>
      </c>
      <c r="T806">
        <v>128</v>
      </c>
      <c r="U806">
        <v>0</v>
      </c>
      <c r="V806" t="s">
        <v>31</v>
      </c>
      <c r="W806" t="s">
        <v>27</v>
      </c>
      <c r="X806" t="s">
        <v>29</v>
      </c>
      <c r="Y806" t="s">
        <v>229</v>
      </c>
    </row>
    <row r="807" spans="1:25" x14ac:dyDescent="0.35">
      <c r="A807" t="str">
        <f>_xlfn.IFNA(VLOOKUP(laptop_lookup!A806,laptop_lookup!A:B,2,FALSE), "Not Found")</f>
        <v>Not Found</v>
      </c>
      <c r="B807" t="s">
        <v>622</v>
      </c>
      <c r="C807" t="s">
        <v>75</v>
      </c>
      <c r="D807" s="3">
        <v>12.5</v>
      </c>
      <c r="E807">
        <v>8</v>
      </c>
      <c r="F807" t="s">
        <v>47</v>
      </c>
      <c r="G807">
        <v>1.26</v>
      </c>
      <c r="H807">
        <v>1389</v>
      </c>
      <c r="I807" t="s">
        <v>26</v>
      </c>
      <c r="J807">
        <v>1366</v>
      </c>
      <c r="K807">
        <v>768</v>
      </c>
      <c r="L807">
        <f>Table1[[#This Row],[ScreenW]]*Table1[[#This Row],[ScreenH]]</f>
        <v>1049088</v>
      </c>
      <c r="M807" t="s">
        <v>27</v>
      </c>
      <c r="N807">
        <f>IF(Table1[[#This Row],[Touchscreen]]="No",0,1)</f>
        <v>0</v>
      </c>
      <c r="O807" t="s">
        <v>27</v>
      </c>
      <c r="P807" t="s">
        <v>27</v>
      </c>
      <c r="Q807" t="s">
        <v>29</v>
      </c>
      <c r="R807">
        <v>2.6</v>
      </c>
      <c r="S807" t="s">
        <v>346</v>
      </c>
      <c r="T807">
        <v>256</v>
      </c>
      <c r="U807">
        <v>0</v>
      </c>
      <c r="V807" t="s">
        <v>31</v>
      </c>
      <c r="W807" t="s">
        <v>27</v>
      </c>
      <c r="X807" t="s">
        <v>29</v>
      </c>
      <c r="Y807" t="s">
        <v>41</v>
      </c>
    </row>
    <row r="808" spans="1:25" x14ac:dyDescent="0.35">
      <c r="A808" t="str">
        <f>_xlfn.IFNA(VLOOKUP(laptop_lookup!A807,laptop_lookup!A:B,2,FALSE), "Not Found")</f>
        <v>Not Found</v>
      </c>
      <c r="B808" t="s">
        <v>203</v>
      </c>
      <c r="C808" t="s">
        <v>37</v>
      </c>
      <c r="D808" s="3">
        <v>15.6</v>
      </c>
      <c r="E808">
        <v>4</v>
      </c>
      <c r="F808" t="s">
        <v>47</v>
      </c>
      <c r="G808">
        <v>2.1</v>
      </c>
      <c r="H808">
        <v>780</v>
      </c>
      <c r="I808" t="s">
        <v>26</v>
      </c>
      <c r="J808">
        <v>1366</v>
      </c>
      <c r="K808">
        <v>768</v>
      </c>
      <c r="L808">
        <f>Table1[[#This Row],[ScreenW]]*Table1[[#This Row],[ScreenH]]</f>
        <v>1049088</v>
      </c>
      <c r="M808" t="s">
        <v>27</v>
      </c>
      <c r="N808">
        <f>IF(Table1[[#This Row],[Touchscreen]]="No",0,1)</f>
        <v>0</v>
      </c>
      <c r="O808" t="s">
        <v>27</v>
      </c>
      <c r="P808" t="s">
        <v>27</v>
      </c>
      <c r="Q808" t="s">
        <v>29</v>
      </c>
      <c r="R808">
        <v>2.2999999999999998</v>
      </c>
      <c r="S808" t="s">
        <v>204</v>
      </c>
      <c r="T808">
        <v>500</v>
      </c>
      <c r="U808">
        <v>0</v>
      </c>
      <c r="V808" t="s">
        <v>49</v>
      </c>
      <c r="W808" t="s">
        <v>27</v>
      </c>
      <c r="X808" t="s">
        <v>29</v>
      </c>
      <c r="Y808" t="s">
        <v>61</v>
      </c>
    </row>
    <row r="809" spans="1:25" x14ac:dyDescent="0.35">
      <c r="A809" t="str">
        <f>_xlfn.IFNA(VLOOKUP(laptop_lookup!A808,laptop_lookup!A:B,2,FALSE), "Not Found")</f>
        <v>Not Found</v>
      </c>
      <c r="B809" t="s">
        <v>645</v>
      </c>
      <c r="C809" t="s">
        <v>37</v>
      </c>
      <c r="D809" s="3">
        <v>15.6</v>
      </c>
      <c r="E809">
        <v>8</v>
      </c>
      <c r="F809" t="s">
        <v>47</v>
      </c>
      <c r="G809">
        <v>2.04</v>
      </c>
      <c r="H809">
        <v>629</v>
      </c>
      <c r="I809" t="s">
        <v>26</v>
      </c>
      <c r="J809">
        <v>1366</v>
      </c>
      <c r="K809">
        <v>768</v>
      </c>
      <c r="L809">
        <f>Table1[[#This Row],[ScreenW]]*Table1[[#This Row],[ScreenH]]</f>
        <v>1049088</v>
      </c>
      <c r="M809" t="s">
        <v>27</v>
      </c>
      <c r="N809">
        <f>IF(Table1[[#This Row],[Touchscreen]]="No",0,1)</f>
        <v>0</v>
      </c>
      <c r="O809" t="s">
        <v>27</v>
      </c>
      <c r="P809" t="s">
        <v>27</v>
      </c>
      <c r="Q809" t="s">
        <v>43</v>
      </c>
      <c r="R809">
        <v>2.5</v>
      </c>
      <c r="S809" t="s">
        <v>646</v>
      </c>
      <c r="T809">
        <v>2048</v>
      </c>
      <c r="U809">
        <v>0</v>
      </c>
      <c r="V809" t="s">
        <v>49</v>
      </c>
      <c r="W809" t="s">
        <v>27</v>
      </c>
      <c r="X809" t="s">
        <v>43</v>
      </c>
      <c r="Y809" t="s">
        <v>647</v>
      </c>
    </row>
    <row r="810" spans="1:25" x14ac:dyDescent="0.35">
      <c r="A810" t="str">
        <f>_xlfn.IFNA(VLOOKUP(laptop_lookup!A809,laptop_lookup!A:B,2,FALSE), "Not Found")</f>
        <v>Not Found</v>
      </c>
      <c r="B810" t="s">
        <v>214</v>
      </c>
      <c r="C810" t="s">
        <v>79</v>
      </c>
      <c r="D810" s="3">
        <v>15.6</v>
      </c>
      <c r="E810">
        <v>16</v>
      </c>
      <c r="F810" t="s">
        <v>47</v>
      </c>
      <c r="G810">
        <v>2.62</v>
      </c>
      <c r="H810">
        <v>1679</v>
      </c>
      <c r="I810" t="s">
        <v>207</v>
      </c>
      <c r="J810">
        <v>3840</v>
      </c>
      <c r="K810">
        <v>2160</v>
      </c>
      <c r="L810">
        <f>Table1[[#This Row],[ScreenW]]*Table1[[#This Row],[ScreenH]]</f>
        <v>8294400</v>
      </c>
      <c r="M810" t="s">
        <v>27</v>
      </c>
      <c r="N810">
        <f>IF(Table1[[#This Row],[Touchscreen]]="No",0,1)</f>
        <v>0</v>
      </c>
      <c r="O810" t="s">
        <v>27</v>
      </c>
      <c r="P810" t="s">
        <v>27</v>
      </c>
      <c r="Q810" t="s">
        <v>29</v>
      </c>
      <c r="R810">
        <v>2.8</v>
      </c>
      <c r="S810" t="s">
        <v>113</v>
      </c>
      <c r="T810">
        <v>512</v>
      </c>
      <c r="U810">
        <v>0</v>
      </c>
      <c r="V810" t="s">
        <v>31</v>
      </c>
      <c r="W810" t="s">
        <v>27</v>
      </c>
      <c r="X810" t="s">
        <v>55</v>
      </c>
      <c r="Y810" t="s">
        <v>143</v>
      </c>
    </row>
    <row r="811" spans="1:25" x14ac:dyDescent="0.35">
      <c r="A811" t="str">
        <f>_xlfn.IFNA(VLOOKUP(laptop_lookup!A810,laptop_lookup!A:B,2,FALSE), "Not Found")</f>
        <v>Not Found</v>
      </c>
      <c r="B811" t="s">
        <v>517</v>
      </c>
      <c r="C811" t="s">
        <v>37</v>
      </c>
      <c r="D811" s="3">
        <v>15.6</v>
      </c>
      <c r="E811">
        <v>4</v>
      </c>
      <c r="F811" t="s">
        <v>47</v>
      </c>
      <c r="G811">
        <v>2.4</v>
      </c>
      <c r="H811">
        <v>609</v>
      </c>
      <c r="I811" t="s">
        <v>39</v>
      </c>
      <c r="J811">
        <v>1920</v>
      </c>
      <c r="K811">
        <v>1080</v>
      </c>
      <c r="L811">
        <f>Table1[[#This Row],[ScreenW]]*Table1[[#This Row],[ScreenH]]</f>
        <v>2073600</v>
      </c>
      <c r="M811" t="s">
        <v>27</v>
      </c>
      <c r="N811">
        <f>IF(Table1[[#This Row],[Touchscreen]]="No",0,1)</f>
        <v>0</v>
      </c>
      <c r="O811" t="s">
        <v>27</v>
      </c>
      <c r="P811" t="s">
        <v>27</v>
      </c>
      <c r="Q811" t="s">
        <v>29</v>
      </c>
      <c r="R811">
        <v>2.5</v>
      </c>
      <c r="S811" t="s">
        <v>40</v>
      </c>
      <c r="T811">
        <v>1024</v>
      </c>
      <c r="U811">
        <v>0</v>
      </c>
      <c r="V811" t="s">
        <v>49</v>
      </c>
      <c r="W811" t="s">
        <v>27</v>
      </c>
      <c r="X811" t="s">
        <v>55</v>
      </c>
      <c r="Y811" t="s">
        <v>171</v>
      </c>
    </row>
    <row r="812" spans="1:25" x14ac:dyDescent="0.35">
      <c r="A812" t="str">
        <f>_xlfn.IFNA(VLOOKUP(laptop_lookup!A811,laptop_lookup!A:B,2,FALSE), "Not Found")</f>
        <v>Not Found</v>
      </c>
      <c r="B812" t="s">
        <v>648</v>
      </c>
      <c r="C812" t="s">
        <v>79</v>
      </c>
      <c r="D812" s="3">
        <v>17.3</v>
      </c>
      <c r="E812">
        <v>12</v>
      </c>
      <c r="F812" t="s">
        <v>47</v>
      </c>
      <c r="G812">
        <v>3.74</v>
      </c>
      <c r="H812">
        <v>1749</v>
      </c>
      <c r="I812" t="s">
        <v>39</v>
      </c>
      <c r="J812">
        <v>1920</v>
      </c>
      <c r="K812">
        <v>1080</v>
      </c>
      <c r="L812">
        <f>Table1[[#This Row],[ScreenW]]*Table1[[#This Row],[ScreenH]]</f>
        <v>2073600</v>
      </c>
      <c r="M812" t="s">
        <v>27</v>
      </c>
      <c r="N812">
        <f>IF(Table1[[#This Row],[Touchscreen]]="No",0,1)</f>
        <v>0</v>
      </c>
      <c r="O812" t="s">
        <v>28</v>
      </c>
      <c r="P812" t="s">
        <v>27</v>
      </c>
      <c r="Q812" t="s">
        <v>29</v>
      </c>
      <c r="R812">
        <v>2.8</v>
      </c>
      <c r="S812" t="s">
        <v>113</v>
      </c>
      <c r="T812">
        <v>1024</v>
      </c>
      <c r="U812">
        <v>0</v>
      </c>
      <c r="V812" t="s">
        <v>49</v>
      </c>
      <c r="W812" t="s">
        <v>27</v>
      </c>
      <c r="X812" t="s">
        <v>43</v>
      </c>
      <c r="Y812" t="s">
        <v>123</v>
      </c>
    </row>
    <row r="813" spans="1:25" x14ac:dyDescent="0.35">
      <c r="A813" t="str">
        <f>_xlfn.IFNA(VLOOKUP(laptop_lookup!A812,laptop_lookup!A:B,2,FALSE), "Not Found")</f>
        <v>Not Found</v>
      </c>
      <c r="B813" t="s">
        <v>211</v>
      </c>
      <c r="C813" t="s">
        <v>79</v>
      </c>
      <c r="D813" s="3">
        <v>17.3</v>
      </c>
      <c r="E813">
        <v>16</v>
      </c>
      <c r="F813" t="s">
        <v>47</v>
      </c>
      <c r="G813">
        <v>2.9</v>
      </c>
      <c r="H813">
        <v>2415</v>
      </c>
      <c r="I813" t="s">
        <v>39</v>
      </c>
      <c r="J813">
        <v>1920</v>
      </c>
      <c r="K813">
        <v>1080</v>
      </c>
      <c r="L813">
        <f>Table1[[#This Row],[ScreenW]]*Table1[[#This Row],[ScreenH]]</f>
        <v>2073600</v>
      </c>
      <c r="M813" t="s">
        <v>27</v>
      </c>
      <c r="N813">
        <f>IF(Table1[[#This Row],[Touchscreen]]="No",0,1)</f>
        <v>0</v>
      </c>
      <c r="O813" t="s">
        <v>27</v>
      </c>
      <c r="P813" t="s">
        <v>27</v>
      </c>
      <c r="Q813" t="s">
        <v>29</v>
      </c>
      <c r="R813">
        <v>2.8</v>
      </c>
      <c r="S813" t="s">
        <v>113</v>
      </c>
      <c r="T813">
        <v>512</v>
      </c>
      <c r="U813">
        <v>1024</v>
      </c>
      <c r="V813" t="s">
        <v>31</v>
      </c>
      <c r="W813" t="s">
        <v>49</v>
      </c>
      <c r="X813" t="s">
        <v>55</v>
      </c>
      <c r="Y813" t="s">
        <v>137</v>
      </c>
    </row>
    <row r="814" spans="1:25" x14ac:dyDescent="0.35">
      <c r="A814" t="str">
        <f>_xlfn.IFNA(VLOOKUP(laptop_lookup!A813,laptop_lookup!A:B,2,FALSE), "Not Found")</f>
        <v>Not Found</v>
      </c>
      <c r="B814" t="s">
        <v>603</v>
      </c>
      <c r="C814" t="s">
        <v>24</v>
      </c>
      <c r="D814" s="3">
        <v>13.3</v>
      </c>
      <c r="E814">
        <v>8</v>
      </c>
      <c r="F814" t="s">
        <v>47</v>
      </c>
      <c r="G814">
        <v>0.81</v>
      </c>
      <c r="H814">
        <v>1499</v>
      </c>
      <c r="I814" t="s">
        <v>39</v>
      </c>
      <c r="J814">
        <v>1920</v>
      </c>
      <c r="K814">
        <v>1080</v>
      </c>
      <c r="L814">
        <f>Table1[[#This Row],[ScreenW]]*Table1[[#This Row],[ScreenH]]</f>
        <v>2073600</v>
      </c>
      <c r="M814" t="s">
        <v>27</v>
      </c>
      <c r="N814">
        <f>IF(Table1[[#This Row],[Touchscreen]]="No",0,1)</f>
        <v>0</v>
      </c>
      <c r="O814" t="s">
        <v>27</v>
      </c>
      <c r="P814" t="s">
        <v>27</v>
      </c>
      <c r="Q814" t="s">
        <v>29</v>
      </c>
      <c r="R814">
        <v>2.5</v>
      </c>
      <c r="S814" t="s">
        <v>40</v>
      </c>
      <c r="T814">
        <v>256</v>
      </c>
      <c r="U814">
        <v>0</v>
      </c>
      <c r="V814" t="s">
        <v>31</v>
      </c>
      <c r="W814" t="s">
        <v>27</v>
      </c>
      <c r="X814" t="s">
        <v>29</v>
      </c>
      <c r="Y814" t="s">
        <v>41</v>
      </c>
    </row>
    <row r="815" spans="1:25" x14ac:dyDescent="0.35">
      <c r="A815" t="str">
        <f>_xlfn.IFNA(VLOOKUP(laptop_lookup!A814,laptop_lookup!A:B,2,FALSE), "Not Found")</f>
        <v>Not Found</v>
      </c>
      <c r="B815" t="s">
        <v>456</v>
      </c>
      <c r="C815" t="s">
        <v>37</v>
      </c>
      <c r="D815" s="3">
        <v>15.6</v>
      </c>
      <c r="E815">
        <v>8</v>
      </c>
      <c r="F815" t="s">
        <v>47</v>
      </c>
      <c r="G815">
        <v>1.98</v>
      </c>
      <c r="H815">
        <v>961</v>
      </c>
      <c r="I815" t="s">
        <v>39</v>
      </c>
      <c r="J815">
        <v>1920</v>
      </c>
      <c r="K815">
        <v>1080</v>
      </c>
      <c r="L815">
        <f>Table1[[#This Row],[ScreenW]]*Table1[[#This Row],[ScreenH]]</f>
        <v>2073600</v>
      </c>
      <c r="M815" t="s">
        <v>27</v>
      </c>
      <c r="N815">
        <f>IF(Table1[[#This Row],[Touchscreen]]="No",0,1)</f>
        <v>0</v>
      </c>
      <c r="O815" t="s">
        <v>27</v>
      </c>
      <c r="P815" t="s">
        <v>27</v>
      </c>
      <c r="Q815" t="s">
        <v>29</v>
      </c>
      <c r="R815">
        <v>2.7</v>
      </c>
      <c r="S815" t="s">
        <v>68</v>
      </c>
      <c r="T815">
        <v>1024</v>
      </c>
      <c r="U815">
        <v>0</v>
      </c>
      <c r="V815" t="s">
        <v>49</v>
      </c>
      <c r="W815" t="s">
        <v>27</v>
      </c>
      <c r="X815" t="s">
        <v>55</v>
      </c>
      <c r="Y815" t="s">
        <v>359</v>
      </c>
    </row>
    <row r="816" spans="1:25" x14ac:dyDescent="0.35">
      <c r="A816" t="str">
        <f>_xlfn.IFNA(VLOOKUP(laptop_lookup!A815,laptop_lookup!A:B,2,FALSE), "Not Found")</f>
        <v>Not Found</v>
      </c>
      <c r="B816" t="s">
        <v>293</v>
      </c>
      <c r="C816" t="s">
        <v>37</v>
      </c>
      <c r="D816" s="3">
        <v>15.6</v>
      </c>
      <c r="E816">
        <v>8</v>
      </c>
      <c r="F816" t="s">
        <v>47</v>
      </c>
      <c r="G816">
        <v>2.1800000000000002</v>
      </c>
      <c r="H816">
        <v>789.81</v>
      </c>
      <c r="I816" t="s">
        <v>39</v>
      </c>
      <c r="J816">
        <v>1920</v>
      </c>
      <c r="K816">
        <v>1080</v>
      </c>
      <c r="L816">
        <f>Table1[[#This Row],[ScreenW]]*Table1[[#This Row],[ScreenH]]</f>
        <v>2073600</v>
      </c>
      <c r="M816" t="s">
        <v>27</v>
      </c>
      <c r="N816">
        <f>IF(Table1[[#This Row],[Touchscreen]]="No",0,1)</f>
        <v>0</v>
      </c>
      <c r="O816" t="s">
        <v>27</v>
      </c>
      <c r="P816" t="s">
        <v>27</v>
      </c>
      <c r="Q816" t="s">
        <v>29</v>
      </c>
      <c r="R816">
        <v>2.5</v>
      </c>
      <c r="S816" t="s">
        <v>40</v>
      </c>
      <c r="T816">
        <v>256</v>
      </c>
      <c r="U816">
        <v>0</v>
      </c>
      <c r="V816" t="s">
        <v>31</v>
      </c>
      <c r="W816" t="s">
        <v>27</v>
      </c>
      <c r="X816" t="s">
        <v>43</v>
      </c>
      <c r="Y816" t="s">
        <v>225</v>
      </c>
    </row>
    <row r="817" spans="1:25" x14ac:dyDescent="0.35">
      <c r="A817" t="str">
        <f>_xlfn.IFNA(VLOOKUP(laptop_lookup!A816,laptop_lookup!A:B,2,FALSE), "Not Found")</f>
        <v>Not Found</v>
      </c>
      <c r="B817" t="s">
        <v>649</v>
      </c>
      <c r="C817" t="s">
        <v>24</v>
      </c>
      <c r="D817" s="3">
        <v>14</v>
      </c>
      <c r="E817">
        <v>8</v>
      </c>
      <c r="F817" t="s">
        <v>47</v>
      </c>
      <c r="G817">
        <v>1.32</v>
      </c>
      <c r="H817">
        <v>1859</v>
      </c>
      <c r="I817" t="s">
        <v>39</v>
      </c>
      <c r="J817">
        <v>1920</v>
      </c>
      <c r="K817">
        <v>1080</v>
      </c>
      <c r="L817">
        <f>Table1[[#This Row],[ScreenW]]*Table1[[#This Row],[ScreenH]]</f>
        <v>2073600</v>
      </c>
      <c r="M817" t="s">
        <v>27</v>
      </c>
      <c r="N817">
        <f>IF(Table1[[#This Row],[Touchscreen]]="No",0,1)</f>
        <v>0</v>
      </c>
      <c r="O817" t="s">
        <v>27</v>
      </c>
      <c r="P817" t="s">
        <v>27</v>
      </c>
      <c r="Q817" t="s">
        <v>29</v>
      </c>
      <c r="R817">
        <v>2.7</v>
      </c>
      <c r="S817" t="s">
        <v>68</v>
      </c>
      <c r="T817">
        <v>256</v>
      </c>
      <c r="U817">
        <v>0</v>
      </c>
      <c r="V817" t="s">
        <v>31</v>
      </c>
      <c r="W817" t="s">
        <v>27</v>
      </c>
      <c r="X817" t="s">
        <v>29</v>
      </c>
      <c r="Y817" t="s">
        <v>41</v>
      </c>
    </row>
    <row r="818" spans="1:25" x14ac:dyDescent="0.35">
      <c r="A818" t="str">
        <f>_xlfn.IFNA(VLOOKUP(laptop_lookup!A817,laptop_lookup!A:B,2,FALSE), "Not Found")</f>
        <v>Not Found</v>
      </c>
      <c r="B818" t="s">
        <v>650</v>
      </c>
      <c r="C818" t="s">
        <v>24</v>
      </c>
      <c r="D818" s="3">
        <v>12.5</v>
      </c>
      <c r="E818">
        <v>16</v>
      </c>
      <c r="F818" t="s">
        <v>47</v>
      </c>
      <c r="G818">
        <v>1.29</v>
      </c>
      <c r="H818">
        <v>1799</v>
      </c>
      <c r="I818" t="s">
        <v>207</v>
      </c>
      <c r="J818">
        <v>3840</v>
      </c>
      <c r="K818">
        <v>2160</v>
      </c>
      <c r="L818">
        <f>Table1[[#This Row],[ScreenW]]*Table1[[#This Row],[ScreenH]]</f>
        <v>8294400</v>
      </c>
      <c r="M818" t="s">
        <v>28</v>
      </c>
      <c r="N818">
        <f>IF(Table1[[#This Row],[Touchscreen]]="No",0,1)</f>
        <v>1</v>
      </c>
      <c r="O818" t="s">
        <v>28</v>
      </c>
      <c r="P818" t="s">
        <v>27</v>
      </c>
      <c r="Q818" t="s">
        <v>29</v>
      </c>
      <c r="R818">
        <v>2.5</v>
      </c>
      <c r="S818" t="s">
        <v>68</v>
      </c>
      <c r="T818">
        <v>512</v>
      </c>
      <c r="U818">
        <v>0</v>
      </c>
      <c r="V818" t="s">
        <v>31</v>
      </c>
      <c r="W818" t="s">
        <v>27</v>
      </c>
      <c r="X818" t="s">
        <v>29</v>
      </c>
      <c r="Y818" t="s">
        <v>41</v>
      </c>
    </row>
    <row r="819" spans="1:25" x14ac:dyDescent="0.35">
      <c r="A819" t="str">
        <f>_xlfn.IFNA(VLOOKUP(laptop_lookup!A818,laptop_lookup!A:B,2,FALSE), "Not Found")</f>
        <v>Not Found</v>
      </c>
      <c r="B819" t="s">
        <v>500</v>
      </c>
      <c r="C819" t="s">
        <v>75</v>
      </c>
      <c r="D819" s="3">
        <v>11.6</v>
      </c>
      <c r="E819">
        <v>4</v>
      </c>
      <c r="F819" t="s">
        <v>305</v>
      </c>
      <c r="G819">
        <v>1.23</v>
      </c>
      <c r="H819">
        <v>385</v>
      </c>
      <c r="I819" t="s">
        <v>26</v>
      </c>
      <c r="J819">
        <v>1366</v>
      </c>
      <c r="K819">
        <v>768</v>
      </c>
      <c r="L819">
        <f>Table1[[#This Row],[ScreenW]]*Table1[[#This Row],[ScreenH]]</f>
        <v>1049088</v>
      </c>
      <c r="M819" t="s">
        <v>27</v>
      </c>
      <c r="N819">
        <f>IF(Table1[[#This Row],[Touchscreen]]="No",0,1)</f>
        <v>0</v>
      </c>
      <c r="O819" t="s">
        <v>27</v>
      </c>
      <c r="P819" t="s">
        <v>27</v>
      </c>
      <c r="Q819" t="s">
        <v>29</v>
      </c>
      <c r="R819">
        <v>1.6</v>
      </c>
      <c r="S819" t="s">
        <v>145</v>
      </c>
      <c r="T819">
        <v>16</v>
      </c>
      <c r="U819">
        <v>0</v>
      </c>
      <c r="V819" t="s">
        <v>34</v>
      </c>
      <c r="W819" t="s">
        <v>27</v>
      </c>
      <c r="X819" t="s">
        <v>29</v>
      </c>
      <c r="Y819" t="s">
        <v>77</v>
      </c>
    </row>
    <row r="820" spans="1:25" x14ac:dyDescent="0.35">
      <c r="A820" t="str">
        <f>_xlfn.IFNA(VLOOKUP(laptop_lookup!A819,laptop_lookup!A:B,2,FALSE), "Not Found")</f>
        <v>Not Found</v>
      </c>
      <c r="B820" t="s">
        <v>263</v>
      </c>
      <c r="C820" t="s">
        <v>79</v>
      </c>
      <c r="D820" s="3">
        <v>17.3</v>
      </c>
      <c r="E820">
        <v>16</v>
      </c>
      <c r="F820" t="s">
        <v>47</v>
      </c>
      <c r="G820">
        <v>4.3600000000000003</v>
      </c>
      <c r="H820">
        <v>2505.02</v>
      </c>
      <c r="I820" t="s">
        <v>39</v>
      </c>
      <c r="J820">
        <v>1920</v>
      </c>
      <c r="K820">
        <v>1080</v>
      </c>
      <c r="L820">
        <f>Table1[[#This Row],[ScreenW]]*Table1[[#This Row],[ScreenH]]</f>
        <v>2073600</v>
      </c>
      <c r="M820" t="s">
        <v>27</v>
      </c>
      <c r="N820">
        <f>IF(Table1[[#This Row],[Touchscreen]]="No",0,1)</f>
        <v>0</v>
      </c>
      <c r="O820" t="s">
        <v>28</v>
      </c>
      <c r="P820" t="s">
        <v>27</v>
      </c>
      <c r="Q820" t="s">
        <v>29</v>
      </c>
      <c r="R820">
        <v>2.8</v>
      </c>
      <c r="S820" t="s">
        <v>113</v>
      </c>
      <c r="T820">
        <v>128</v>
      </c>
      <c r="U820">
        <v>1024</v>
      </c>
      <c r="V820" t="s">
        <v>31</v>
      </c>
      <c r="W820" t="s">
        <v>49</v>
      </c>
      <c r="X820" t="s">
        <v>55</v>
      </c>
      <c r="Y820" t="s">
        <v>114</v>
      </c>
    </row>
    <row r="821" spans="1:25" x14ac:dyDescent="0.35">
      <c r="A821" t="str">
        <f>_xlfn.IFNA(VLOOKUP(laptop_lookup!A820,laptop_lookup!A:B,2,FALSE), "Not Found")</f>
        <v>Not Found</v>
      </c>
      <c r="B821" t="s">
        <v>651</v>
      </c>
      <c r="C821" t="s">
        <v>37</v>
      </c>
      <c r="D821" s="3">
        <v>14</v>
      </c>
      <c r="E821">
        <v>4</v>
      </c>
      <c r="F821" t="s">
        <v>47</v>
      </c>
      <c r="G821">
        <v>1.76</v>
      </c>
      <c r="H821">
        <v>755</v>
      </c>
      <c r="I821" t="s">
        <v>26</v>
      </c>
      <c r="J821">
        <v>1366</v>
      </c>
      <c r="K821">
        <v>768</v>
      </c>
      <c r="L821">
        <f>Table1[[#This Row],[ScreenW]]*Table1[[#This Row],[ScreenH]]</f>
        <v>1049088</v>
      </c>
      <c r="M821" t="s">
        <v>27</v>
      </c>
      <c r="N821">
        <f>IF(Table1[[#This Row],[Touchscreen]]="No",0,1)</f>
        <v>0</v>
      </c>
      <c r="O821" t="s">
        <v>27</v>
      </c>
      <c r="P821" t="s">
        <v>27</v>
      </c>
      <c r="Q821" t="s">
        <v>29</v>
      </c>
      <c r="R821">
        <v>2.2999999999999998</v>
      </c>
      <c r="S821" t="s">
        <v>204</v>
      </c>
      <c r="T821">
        <v>500</v>
      </c>
      <c r="U821">
        <v>0</v>
      </c>
      <c r="V821" t="s">
        <v>49</v>
      </c>
      <c r="W821" t="s">
        <v>27</v>
      </c>
      <c r="X821" t="s">
        <v>29</v>
      </c>
      <c r="Y821" t="s">
        <v>61</v>
      </c>
    </row>
    <row r="822" spans="1:25" x14ac:dyDescent="0.35">
      <c r="A822" t="str">
        <f>_xlfn.IFNA(VLOOKUP(laptop_lookup!A821,laptop_lookup!A:B,2,FALSE), "Not Found")</f>
        <v>Not Found</v>
      </c>
      <c r="B822" t="s">
        <v>652</v>
      </c>
      <c r="C822" t="s">
        <v>37</v>
      </c>
      <c r="D822" s="3">
        <v>15.6</v>
      </c>
      <c r="E822">
        <v>4</v>
      </c>
      <c r="F822" t="s">
        <v>47</v>
      </c>
      <c r="G822">
        <v>2.1</v>
      </c>
      <c r="H822">
        <v>489.9</v>
      </c>
      <c r="I822" t="s">
        <v>26</v>
      </c>
      <c r="J822">
        <v>1366</v>
      </c>
      <c r="K822">
        <v>768</v>
      </c>
      <c r="L822">
        <f>Table1[[#This Row],[ScreenW]]*Table1[[#This Row],[ScreenH]]</f>
        <v>1049088</v>
      </c>
      <c r="M822" t="s">
        <v>27</v>
      </c>
      <c r="N822">
        <f>IF(Table1[[#This Row],[Touchscreen]]="No",0,1)</f>
        <v>0</v>
      </c>
      <c r="O822" t="s">
        <v>27</v>
      </c>
      <c r="P822" t="s">
        <v>27</v>
      </c>
      <c r="Q822" t="s">
        <v>29</v>
      </c>
      <c r="R822">
        <v>2</v>
      </c>
      <c r="S822" t="s">
        <v>60</v>
      </c>
      <c r="T822">
        <v>500</v>
      </c>
      <c r="U822">
        <v>0</v>
      </c>
      <c r="V822" t="s">
        <v>49</v>
      </c>
      <c r="W822" t="s">
        <v>27</v>
      </c>
      <c r="X822" t="s">
        <v>29</v>
      </c>
      <c r="Y822" t="s">
        <v>61</v>
      </c>
    </row>
    <row r="823" spans="1:25" x14ac:dyDescent="0.35">
      <c r="A823" t="str">
        <f>_xlfn.IFNA(VLOOKUP(laptop_lookup!A822,laptop_lookup!A:B,2,FALSE), "Not Found")</f>
        <v>Not Found</v>
      </c>
      <c r="B823" t="s">
        <v>653</v>
      </c>
      <c r="C823" t="s">
        <v>24</v>
      </c>
      <c r="D823" s="3">
        <v>14</v>
      </c>
      <c r="E823">
        <v>4</v>
      </c>
      <c r="F823" t="s">
        <v>47</v>
      </c>
      <c r="G823">
        <v>1.25</v>
      </c>
      <c r="H823">
        <v>1090</v>
      </c>
      <c r="I823" t="s">
        <v>26</v>
      </c>
      <c r="J823">
        <v>1366</v>
      </c>
      <c r="K823">
        <v>768</v>
      </c>
      <c r="L823">
        <f>Table1[[#This Row],[ScreenW]]*Table1[[#This Row],[ScreenH]]</f>
        <v>1049088</v>
      </c>
      <c r="M823" t="s">
        <v>27</v>
      </c>
      <c r="N823">
        <f>IF(Table1[[#This Row],[Touchscreen]]="No",0,1)</f>
        <v>0</v>
      </c>
      <c r="O823" t="s">
        <v>27</v>
      </c>
      <c r="P823" t="s">
        <v>27</v>
      </c>
      <c r="Q823" t="s">
        <v>29</v>
      </c>
      <c r="R823">
        <v>2.5</v>
      </c>
      <c r="S823" t="s">
        <v>40</v>
      </c>
      <c r="T823">
        <v>128</v>
      </c>
      <c r="U823">
        <v>0</v>
      </c>
      <c r="V823" t="s">
        <v>31</v>
      </c>
      <c r="W823" t="s">
        <v>27</v>
      </c>
      <c r="X823" t="s">
        <v>29</v>
      </c>
      <c r="Y823" t="s">
        <v>41</v>
      </c>
    </row>
    <row r="824" spans="1:25" x14ac:dyDescent="0.35">
      <c r="A824" t="str">
        <f>_xlfn.IFNA(VLOOKUP(laptop_lookup!A823,laptop_lookup!A:B,2,FALSE), "Not Found")</f>
        <v>Not Found</v>
      </c>
      <c r="B824" t="s">
        <v>370</v>
      </c>
      <c r="C824" t="s">
        <v>24</v>
      </c>
      <c r="D824" s="3">
        <v>14</v>
      </c>
      <c r="E824">
        <v>8</v>
      </c>
      <c r="F824" t="s">
        <v>47</v>
      </c>
      <c r="G824">
        <v>1.1299999999999999</v>
      </c>
      <c r="H824">
        <v>2499</v>
      </c>
      <c r="I824" t="s">
        <v>39</v>
      </c>
      <c r="J824">
        <v>1920</v>
      </c>
      <c r="K824">
        <v>1080</v>
      </c>
      <c r="L824">
        <f>Table1[[#This Row],[ScreenW]]*Table1[[#This Row],[ScreenH]]</f>
        <v>2073600</v>
      </c>
      <c r="M824" t="s">
        <v>27</v>
      </c>
      <c r="N824">
        <f>IF(Table1[[#This Row],[Touchscreen]]="No",0,1)</f>
        <v>0</v>
      </c>
      <c r="O824" t="s">
        <v>28</v>
      </c>
      <c r="P824" t="s">
        <v>27</v>
      </c>
      <c r="Q824" t="s">
        <v>29</v>
      </c>
      <c r="R824">
        <v>2.7</v>
      </c>
      <c r="S824" t="s">
        <v>68</v>
      </c>
      <c r="T824">
        <v>512</v>
      </c>
      <c r="U824">
        <v>0</v>
      </c>
      <c r="V824" t="s">
        <v>31</v>
      </c>
      <c r="W824" t="s">
        <v>27</v>
      </c>
      <c r="X824" t="s">
        <v>29</v>
      </c>
      <c r="Y824" t="s">
        <v>41</v>
      </c>
    </row>
    <row r="825" spans="1:25" x14ac:dyDescent="0.35">
      <c r="A825" t="str">
        <f>_xlfn.IFNA(VLOOKUP(laptop_lookup!A824,laptop_lookup!A:B,2,FALSE), "Not Found")</f>
        <v>Not Found</v>
      </c>
      <c r="B825" t="s">
        <v>654</v>
      </c>
      <c r="C825" t="s">
        <v>79</v>
      </c>
      <c r="D825" s="3">
        <v>15.6</v>
      </c>
      <c r="E825">
        <v>8</v>
      </c>
      <c r="F825" t="s">
        <v>47</v>
      </c>
      <c r="G825">
        <v>2.4</v>
      </c>
      <c r="H825">
        <v>1199</v>
      </c>
      <c r="I825" t="s">
        <v>39</v>
      </c>
      <c r="J825">
        <v>1920</v>
      </c>
      <c r="K825">
        <v>1080</v>
      </c>
      <c r="L825">
        <f>Table1[[#This Row],[ScreenW]]*Table1[[#This Row],[ScreenH]]</f>
        <v>2073600</v>
      </c>
      <c r="M825" t="s">
        <v>27</v>
      </c>
      <c r="N825">
        <f>IF(Table1[[#This Row],[Touchscreen]]="No",0,1)</f>
        <v>0</v>
      </c>
      <c r="O825" t="s">
        <v>27</v>
      </c>
      <c r="P825" t="s">
        <v>27</v>
      </c>
      <c r="Q825" t="s">
        <v>29</v>
      </c>
      <c r="R825">
        <v>2.5</v>
      </c>
      <c r="S825" t="s">
        <v>80</v>
      </c>
      <c r="T825">
        <v>256</v>
      </c>
      <c r="U825">
        <v>0</v>
      </c>
      <c r="V825" t="s">
        <v>31</v>
      </c>
      <c r="W825" t="s">
        <v>27</v>
      </c>
      <c r="X825" t="s">
        <v>55</v>
      </c>
      <c r="Y825" t="s">
        <v>81</v>
      </c>
    </row>
    <row r="826" spans="1:25" x14ac:dyDescent="0.35">
      <c r="A826" t="str">
        <f>_xlfn.IFNA(VLOOKUP(laptop_lookup!A825,laptop_lookup!A:B,2,FALSE), "Not Found")</f>
        <v>Not Found</v>
      </c>
      <c r="B826" t="s">
        <v>296</v>
      </c>
      <c r="C826" t="s">
        <v>24</v>
      </c>
      <c r="D826" s="3">
        <v>14</v>
      </c>
      <c r="E826">
        <v>8</v>
      </c>
      <c r="F826" t="s">
        <v>47</v>
      </c>
      <c r="G826">
        <v>1.1299999999999999</v>
      </c>
      <c r="H826">
        <v>1875</v>
      </c>
      <c r="I826" t="s">
        <v>39</v>
      </c>
      <c r="J826">
        <v>1920</v>
      </c>
      <c r="K826">
        <v>1080</v>
      </c>
      <c r="L826">
        <f>Table1[[#This Row],[ScreenW]]*Table1[[#This Row],[ScreenH]]</f>
        <v>2073600</v>
      </c>
      <c r="M826" t="s">
        <v>27</v>
      </c>
      <c r="N826">
        <f>IF(Table1[[#This Row],[Touchscreen]]="No",0,1)</f>
        <v>0</v>
      </c>
      <c r="O826" t="s">
        <v>28</v>
      </c>
      <c r="P826" t="s">
        <v>27</v>
      </c>
      <c r="Q826" t="s">
        <v>29</v>
      </c>
      <c r="R826">
        <v>2.5</v>
      </c>
      <c r="S826" t="s">
        <v>40</v>
      </c>
      <c r="T826">
        <v>256</v>
      </c>
      <c r="U826">
        <v>0</v>
      </c>
      <c r="V826" t="s">
        <v>34</v>
      </c>
      <c r="W826" t="s">
        <v>27</v>
      </c>
      <c r="X826" t="s">
        <v>29</v>
      </c>
      <c r="Y826" t="s">
        <v>41</v>
      </c>
    </row>
    <row r="827" spans="1:25" x14ac:dyDescent="0.35">
      <c r="A827" t="str">
        <f>_xlfn.IFNA(VLOOKUP(laptop_lookup!A826,laptop_lookup!A:B,2,FALSE), "Not Found")</f>
        <v>Not Found</v>
      </c>
      <c r="B827" t="s">
        <v>203</v>
      </c>
      <c r="C827" t="s">
        <v>37</v>
      </c>
      <c r="D827" s="3">
        <v>14</v>
      </c>
      <c r="E827">
        <v>4</v>
      </c>
      <c r="F827" t="s">
        <v>47</v>
      </c>
      <c r="G827">
        <v>1.75</v>
      </c>
      <c r="H827">
        <v>499</v>
      </c>
      <c r="I827" t="s">
        <v>26</v>
      </c>
      <c r="J827">
        <v>1366</v>
      </c>
      <c r="K827">
        <v>768</v>
      </c>
      <c r="L827">
        <f>Table1[[#This Row],[ScreenW]]*Table1[[#This Row],[ScreenH]]</f>
        <v>1049088</v>
      </c>
      <c r="M827" t="s">
        <v>27</v>
      </c>
      <c r="N827">
        <f>IF(Table1[[#This Row],[Touchscreen]]="No",0,1)</f>
        <v>0</v>
      </c>
      <c r="O827" t="s">
        <v>27</v>
      </c>
      <c r="P827" t="s">
        <v>27</v>
      </c>
      <c r="Q827" t="s">
        <v>29</v>
      </c>
      <c r="R827">
        <v>2.1</v>
      </c>
      <c r="S827" t="s">
        <v>655</v>
      </c>
      <c r="T827">
        <v>128</v>
      </c>
      <c r="U827">
        <v>0</v>
      </c>
      <c r="V827" t="s">
        <v>31</v>
      </c>
      <c r="W827" t="s">
        <v>27</v>
      </c>
      <c r="X827" t="s">
        <v>29</v>
      </c>
      <c r="Y827" t="s">
        <v>331</v>
      </c>
    </row>
    <row r="828" spans="1:25" x14ac:dyDescent="0.35">
      <c r="A828" t="str">
        <f>_xlfn.IFNA(VLOOKUP(laptop_lookup!A827,laptop_lookup!A:B,2,FALSE), "Not Found")</f>
        <v>Not Found</v>
      </c>
      <c r="B828" t="s">
        <v>222</v>
      </c>
      <c r="C828" t="s">
        <v>86</v>
      </c>
      <c r="D828" s="3">
        <v>13.3</v>
      </c>
      <c r="E828">
        <v>8</v>
      </c>
      <c r="F828" t="s">
        <v>47</v>
      </c>
      <c r="G828">
        <v>1.1000000000000001</v>
      </c>
      <c r="H828">
        <v>1358</v>
      </c>
      <c r="I828" t="s">
        <v>39</v>
      </c>
      <c r="J828">
        <v>1920</v>
      </c>
      <c r="K828">
        <v>1080</v>
      </c>
      <c r="L828">
        <f>Table1[[#This Row],[ScreenW]]*Table1[[#This Row],[ScreenH]]</f>
        <v>2073600</v>
      </c>
      <c r="M828" t="s">
        <v>28</v>
      </c>
      <c r="N828">
        <f>IF(Table1[[#This Row],[Touchscreen]]="No",0,1)</f>
        <v>1</v>
      </c>
      <c r="O828" t="s">
        <v>27</v>
      </c>
      <c r="P828" t="s">
        <v>27</v>
      </c>
      <c r="Q828" t="s">
        <v>29</v>
      </c>
      <c r="R828">
        <v>2.5</v>
      </c>
      <c r="S828" t="s">
        <v>40</v>
      </c>
      <c r="T828">
        <v>256</v>
      </c>
      <c r="U828">
        <v>0</v>
      </c>
      <c r="V828" t="s">
        <v>31</v>
      </c>
      <c r="W828" t="s">
        <v>27</v>
      </c>
      <c r="X828" t="s">
        <v>29</v>
      </c>
      <c r="Y828" t="s">
        <v>41</v>
      </c>
    </row>
    <row r="829" spans="1:25" x14ac:dyDescent="0.35">
      <c r="A829" t="str">
        <f>_xlfn.IFNA(VLOOKUP(laptop_lookup!A828,laptop_lookup!A:B,2,FALSE), "Not Found")</f>
        <v>Not Found</v>
      </c>
      <c r="B829" t="s">
        <v>651</v>
      </c>
      <c r="C829" t="s">
        <v>37</v>
      </c>
      <c r="D829" s="3">
        <v>14</v>
      </c>
      <c r="E829">
        <v>4</v>
      </c>
      <c r="F829" t="s">
        <v>47</v>
      </c>
      <c r="G829">
        <v>1.76</v>
      </c>
      <c r="H829">
        <v>585</v>
      </c>
      <c r="I829" t="s">
        <v>26</v>
      </c>
      <c r="J829">
        <v>1366</v>
      </c>
      <c r="K829">
        <v>768</v>
      </c>
      <c r="L829">
        <f>Table1[[#This Row],[ScreenW]]*Table1[[#This Row],[ScreenH]]</f>
        <v>1049088</v>
      </c>
      <c r="M829" t="s">
        <v>27</v>
      </c>
      <c r="N829">
        <f>IF(Table1[[#This Row],[Touchscreen]]="No",0,1)</f>
        <v>0</v>
      </c>
      <c r="O829" t="s">
        <v>27</v>
      </c>
      <c r="P829" t="s">
        <v>27</v>
      </c>
      <c r="Q829" t="s">
        <v>29</v>
      </c>
      <c r="R829">
        <v>2</v>
      </c>
      <c r="S829" t="s">
        <v>60</v>
      </c>
      <c r="T829">
        <v>500</v>
      </c>
      <c r="U829">
        <v>0</v>
      </c>
      <c r="V829" t="s">
        <v>49</v>
      </c>
      <c r="W829" t="s">
        <v>27</v>
      </c>
      <c r="X829" t="s">
        <v>29</v>
      </c>
      <c r="Y829" t="s">
        <v>61</v>
      </c>
    </row>
    <row r="830" spans="1:25" x14ac:dyDescent="0.35">
      <c r="A830" t="str">
        <f>_xlfn.IFNA(VLOOKUP(laptop_lookup!A829,laptop_lookup!A:B,2,FALSE), "Not Found")</f>
        <v>Not Found</v>
      </c>
      <c r="B830" t="s">
        <v>500</v>
      </c>
      <c r="C830" t="s">
        <v>75</v>
      </c>
      <c r="D830" s="3">
        <v>11.6</v>
      </c>
      <c r="E830">
        <v>4</v>
      </c>
      <c r="F830" t="s">
        <v>305</v>
      </c>
      <c r="G830">
        <v>1.35</v>
      </c>
      <c r="H830">
        <v>355</v>
      </c>
      <c r="I830" t="s">
        <v>26</v>
      </c>
      <c r="J830">
        <v>1366</v>
      </c>
      <c r="K830">
        <v>768</v>
      </c>
      <c r="L830">
        <f>Table1[[#This Row],[ScreenW]]*Table1[[#This Row],[ScreenH]]</f>
        <v>1049088</v>
      </c>
      <c r="M830" t="s">
        <v>27</v>
      </c>
      <c r="N830">
        <f>IF(Table1[[#This Row],[Touchscreen]]="No",0,1)</f>
        <v>0</v>
      </c>
      <c r="O830" t="s">
        <v>28</v>
      </c>
      <c r="P830" t="s">
        <v>27</v>
      </c>
      <c r="Q830" t="s">
        <v>29</v>
      </c>
      <c r="R830">
        <v>1.6</v>
      </c>
      <c r="S830" t="s">
        <v>145</v>
      </c>
      <c r="T830">
        <v>32</v>
      </c>
      <c r="U830">
        <v>0</v>
      </c>
      <c r="V830" t="s">
        <v>34</v>
      </c>
      <c r="W830" t="s">
        <v>27</v>
      </c>
      <c r="X830" t="s">
        <v>29</v>
      </c>
      <c r="Y830" t="s">
        <v>77</v>
      </c>
    </row>
    <row r="831" spans="1:25" x14ac:dyDescent="0.35">
      <c r="A831" t="str">
        <f>_xlfn.IFNA(VLOOKUP(laptop_lookup!A830,laptop_lookup!A:B,2,FALSE), "Not Found")</f>
        <v>Not Found</v>
      </c>
      <c r="B831" t="s">
        <v>57</v>
      </c>
      <c r="C831" t="s">
        <v>37</v>
      </c>
      <c r="D831" s="3">
        <v>14</v>
      </c>
      <c r="E831">
        <v>8</v>
      </c>
      <c r="F831" t="s">
        <v>47</v>
      </c>
      <c r="G831">
        <v>1.5</v>
      </c>
      <c r="H831">
        <v>619</v>
      </c>
      <c r="I831" t="s">
        <v>39</v>
      </c>
      <c r="J831">
        <v>1920</v>
      </c>
      <c r="K831">
        <v>1080</v>
      </c>
      <c r="L831">
        <f>Table1[[#This Row],[ScreenW]]*Table1[[#This Row],[ScreenH]]</f>
        <v>2073600</v>
      </c>
      <c r="M831" t="s">
        <v>27</v>
      </c>
      <c r="N831">
        <f>IF(Table1[[#This Row],[Touchscreen]]="No",0,1)</f>
        <v>0</v>
      </c>
      <c r="O831" t="s">
        <v>28</v>
      </c>
      <c r="P831" t="s">
        <v>27</v>
      </c>
      <c r="Q831" t="s">
        <v>29</v>
      </c>
      <c r="R831">
        <v>2.4</v>
      </c>
      <c r="S831" t="s">
        <v>71</v>
      </c>
      <c r="T831">
        <v>128</v>
      </c>
      <c r="U831">
        <v>0</v>
      </c>
      <c r="V831" t="s">
        <v>31</v>
      </c>
      <c r="W831" t="s">
        <v>27</v>
      </c>
      <c r="X831" t="s">
        <v>29</v>
      </c>
      <c r="Y831" t="s">
        <v>41</v>
      </c>
    </row>
    <row r="832" spans="1:25" x14ac:dyDescent="0.35">
      <c r="A832" t="str">
        <f>_xlfn.IFNA(VLOOKUP(laptop_lookup!A831,laptop_lookup!A:B,2,FALSE), "Not Found")</f>
        <v>Not Found</v>
      </c>
      <c r="B832" t="s">
        <v>245</v>
      </c>
      <c r="C832" t="s">
        <v>79</v>
      </c>
      <c r="D832" s="3">
        <v>17.3</v>
      </c>
      <c r="E832">
        <v>32</v>
      </c>
      <c r="F832" t="s">
        <v>47</v>
      </c>
      <c r="G832">
        <v>3.49</v>
      </c>
      <c r="H832">
        <v>5499</v>
      </c>
      <c r="I832" t="s">
        <v>207</v>
      </c>
      <c r="J832">
        <v>3840</v>
      </c>
      <c r="K832">
        <v>2160</v>
      </c>
      <c r="L832">
        <f>Table1[[#This Row],[ScreenW]]*Table1[[#This Row],[ScreenH]]</f>
        <v>8294400</v>
      </c>
      <c r="M832" t="s">
        <v>28</v>
      </c>
      <c r="N832">
        <f>IF(Table1[[#This Row],[Touchscreen]]="No",0,1)</f>
        <v>1</v>
      </c>
      <c r="O832" t="s">
        <v>27</v>
      </c>
      <c r="P832" t="s">
        <v>27</v>
      </c>
      <c r="Q832" t="s">
        <v>29</v>
      </c>
      <c r="R832">
        <v>2.9</v>
      </c>
      <c r="S832" t="s">
        <v>246</v>
      </c>
      <c r="T832">
        <v>512</v>
      </c>
      <c r="U832">
        <v>0</v>
      </c>
      <c r="V832" t="s">
        <v>31</v>
      </c>
      <c r="W832" t="s">
        <v>27</v>
      </c>
      <c r="X832" t="s">
        <v>55</v>
      </c>
      <c r="Y832" t="s">
        <v>247</v>
      </c>
    </row>
    <row r="833" spans="1:25" x14ac:dyDescent="0.35">
      <c r="A833" t="str">
        <f>_xlfn.IFNA(VLOOKUP(laptop_lookup!A832,laptop_lookup!A:B,2,FALSE), "Not Found")</f>
        <v>Not Found</v>
      </c>
      <c r="B833" t="s">
        <v>370</v>
      </c>
      <c r="C833" t="s">
        <v>24</v>
      </c>
      <c r="D833" s="3">
        <v>14</v>
      </c>
      <c r="E833">
        <v>16</v>
      </c>
      <c r="F833" t="s">
        <v>47</v>
      </c>
      <c r="G833">
        <v>1.1000000000000001</v>
      </c>
      <c r="H833">
        <v>2099</v>
      </c>
      <c r="I833" t="s">
        <v>102</v>
      </c>
      <c r="J833">
        <v>2560</v>
      </c>
      <c r="K833">
        <v>1440</v>
      </c>
      <c r="L833">
        <f>Table1[[#This Row],[ScreenW]]*Table1[[#This Row],[ScreenH]]</f>
        <v>3686400</v>
      </c>
      <c r="M833" t="s">
        <v>27</v>
      </c>
      <c r="N833">
        <f>IF(Table1[[#This Row],[Touchscreen]]="No",0,1)</f>
        <v>0</v>
      </c>
      <c r="O833" t="s">
        <v>28</v>
      </c>
      <c r="P833" t="s">
        <v>27</v>
      </c>
      <c r="Q833" t="s">
        <v>29</v>
      </c>
      <c r="R833">
        <v>2.6</v>
      </c>
      <c r="S833" t="s">
        <v>297</v>
      </c>
      <c r="T833">
        <v>512</v>
      </c>
      <c r="U833">
        <v>0</v>
      </c>
      <c r="V833" t="s">
        <v>31</v>
      </c>
      <c r="W833" t="s">
        <v>27</v>
      </c>
      <c r="X833" t="s">
        <v>29</v>
      </c>
      <c r="Y833" t="s">
        <v>61</v>
      </c>
    </row>
    <row r="834" spans="1:25" x14ac:dyDescent="0.35">
      <c r="A834" t="str">
        <f>_xlfn.IFNA(VLOOKUP(laptop_lookup!A833,laptop_lookup!A:B,2,FALSE), "Not Found")</f>
        <v>Not Found</v>
      </c>
      <c r="B834" t="s">
        <v>135</v>
      </c>
      <c r="C834" t="s">
        <v>37</v>
      </c>
      <c r="D834" s="3">
        <v>15.6</v>
      </c>
      <c r="E834">
        <v>4</v>
      </c>
      <c r="F834" t="s">
        <v>106</v>
      </c>
      <c r="G834">
        <v>2.1</v>
      </c>
      <c r="H834">
        <v>519</v>
      </c>
      <c r="I834" t="s">
        <v>39</v>
      </c>
      <c r="J834">
        <v>1920</v>
      </c>
      <c r="K834">
        <v>1080</v>
      </c>
      <c r="L834">
        <f>Table1[[#This Row],[ScreenW]]*Table1[[#This Row],[ScreenH]]</f>
        <v>2073600</v>
      </c>
      <c r="M834" t="s">
        <v>27</v>
      </c>
      <c r="N834">
        <f>IF(Table1[[#This Row],[Touchscreen]]="No",0,1)</f>
        <v>0</v>
      </c>
      <c r="O834" t="s">
        <v>27</v>
      </c>
      <c r="P834" t="s">
        <v>27</v>
      </c>
      <c r="Q834" t="s">
        <v>29</v>
      </c>
      <c r="R834">
        <v>2.5</v>
      </c>
      <c r="S834" t="s">
        <v>40</v>
      </c>
      <c r="T834">
        <v>1024</v>
      </c>
      <c r="U834">
        <v>0</v>
      </c>
      <c r="V834" t="s">
        <v>49</v>
      </c>
      <c r="W834" t="s">
        <v>27</v>
      </c>
      <c r="X834" t="s">
        <v>55</v>
      </c>
      <c r="Y834" t="s">
        <v>656</v>
      </c>
    </row>
    <row r="835" spans="1:25" x14ac:dyDescent="0.35">
      <c r="A835" t="str">
        <f>_xlfn.IFNA(VLOOKUP(laptop_lookup!A834,laptop_lookup!A:B,2,FALSE), "Not Found")</f>
        <v>Not Found</v>
      </c>
      <c r="B835" t="s">
        <v>609</v>
      </c>
      <c r="C835" t="s">
        <v>37</v>
      </c>
      <c r="D835" s="3">
        <v>14</v>
      </c>
      <c r="E835">
        <v>8</v>
      </c>
      <c r="F835" t="s">
        <v>47</v>
      </c>
      <c r="G835">
        <v>1.7</v>
      </c>
      <c r="H835">
        <v>1186</v>
      </c>
      <c r="I835" t="s">
        <v>39</v>
      </c>
      <c r="J835">
        <v>1920</v>
      </c>
      <c r="K835">
        <v>1080</v>
      </c>
      <c r="L835">
        <f>Table1[[#This Row],[ScreenW]]*Table1[[#This Row],[ScreenH]]</f>
        <v>2073600</v>
      </c>
      <c r="M835" t="s">
        <v>27</v>
      </c>
      <c r="N835">
        <f>IF(Table1[[#This Row],[Touchscreen]]="No",0,1)</f>
        <v>0</v>
      </c>
      <c r="O835" t="s">
        <v>27</v>
      </c>
      <c r="P835" t="s">
        <v>27</v>
      </c>
      <c r="Q835" t="s">
        <v>29</v>
      </c>
      <c r="R835">
        <v>2.2999999999999998</v>
      </c>
      <c r="S835" t="s">
        <v>204</v>
      </c>
      <c r="T835">
        <v>256</v>
      </c>
      <c r="U835">
        <v>0</v>
      </c>
      <c r="V835" t="s">
        <v>31</v>
      </c>
      <c r="W835" t="s">
        <v>27</v>
      </c>
      <c r="X835" t="s">
        <v>29</v>
      </c>
      <c r="Y835" t="s">
        <v>61</v>
      </c>
    </row>
    <row r="836" spans="1:25" x14ac:dyDescent="0.35">
      <c r="A836" t="str">
        <f>_xlfn.IFNA(VLOOKUP(laptop_lookup!A835,laptop_lookup!A:B,2,FALSE), "Not Found")</f>
        <v>Not Found</v>
      </c>
      <c r="B836" t="s">
        <v>409</v>
      </c>
      <c r="C836" t="s">
        <v>37</v>
      </c>
      <c r="D836" s="3">
        <v>14</v>
      </c>
      <c r="E836">
        <v>8</v>
      </c>
      <c r="F836" t="s">
        <v>47</v>
      </c>
      <c r="G836">
        <v>1.32</v>
      </c>
      <c r="H836">
        <v>1650</v>
      </c>
      <c r="I836" t="s">
        <v>39</v>
      </c>
      <c r="J836">
        <v>1920</v>
      </c>
      <c r="K836">
        <v>1080</v>
      </c>
      <c r="L836">
        <f>Table1[[#This Row],[ScreenW]]*Table1[[#This Row],[ScreenH]]</f>
        <v>2073600</v>
      </c>
      <c r="M836" t="s">
        <v>27</v>
      </c>
      <c r="N836">
        <f>IF(Table1[[#This Row],[Touchscreen]]="No",0,1)</f>
        <v>0</v>
      </c>
      <c r="O836" t="s">
        <v>28</v>
      </c>
      <c r="P836" t="s">
        <v>27</v>
      </c>
      <c r="Q836" t="s">
        <v>29</v>
      </c>
      <c r="R836">
        <v>2.6</v>
      </c>
      <c r="S836" t="s">
        <v>346</v>
      </c>
      <c r="T836">
        <v>256</v>
      </c>
      <c r="U836">
        <v>0</v>
      </c>
      <c r="V836" t="s">
        <v>31</v>
      </c>
      <c r="W836" t="s">
        <v>27</v>
      </c>
      <c r="X836" t="s">
        <v>29</v>
      </c>
      <c r="Y836" t="s">
        <v>41</v>
      </c>
    </row>
    <row r="837" spans="1:25" x14ac:dyDescent="0.35">
      <c r="A837" t="str">
        <f>_xlfn.IFNA(VLOOKUP(laptop_lookup!A836,laptop_lookup!A:B,2,FALSE), "Not Found")</f>
        <v>Not Found</v>
      </c>
      <c r="B837" t="s">
        <v>563</v>
      </c>
      <c r="C837" t="s">
        <v>79</v>
      </c>
      <c r="D837" s="3">
        <v>15.6</v>
      </c>
      <c r="E837">
        <v>16</v>
      </c>
      <c r="F837" t="s">
        <v>47</v>
      </c>
      <c r="G837">
        <v>3.21</v>
      </c>
      <c r="H837">
        <v>2774.63</v>
      </c>
      <c r="I837" t="s">
        <v>39</v>
      </c>
      <c r="J837">
        <v>1920</v>
      </c>
      <c r="K837">
        <v>1080</v>
      </c>
      <c r="L837">
        <f>Table1[[#This Row],[ScreenW]]*Table1[[#This Row],[ScreenH]]</f>
        <v>2073600</v>
      </c>
      <c r="M837" t="s">
        <v>27</v>
      </c>
      <c r="N837">
        <f>IF(Table1[[#This Row],[Touchscreen]]="No",0,1)</f>
        <v>0</v>
      </c>
      <c r="O837" t="s">
        <v>27</v>
      </c>
      <c r="P837" t="s">
        <v>27</v>
      </c>
      <c r="Q837" t="s">
        <v>29</v>
      </c>
      <c r="R837">
        <v>2.8</v>
      </c>
      <c r="S837" t="s">
        <v>113</v>
      </c>
      <c r="T837">
        <v>256</v>
      </c>
      <c r="U837">
        <v>1024</v>
      </c>
      <c r="V837" t="s">
        <v>31</v>
      </c>
      <c r="W837" t="s">
        <v>49</v>
      </c>
      <c r="X837" t="s">
        <v>55</v>
      </c>
      <c r="Y837" t="s">
        <v>137</v>
      </c>
    </row>
    <row r="838" spans="1:25" x14ac:dyDescent="0.35">
      <c r="A838" t="str">
        <f>_xlfn.IFNA(VLOOKUP(laptop_lookup!A837,laptop_lookup!A:B,2,FALSE), "Not Found")</f>
        <v>Not Found</v>
      </c>
      <c r="B838" t="s">
        <v>657</v>
      </c>
      <c r="C838" t="s">
        <v>79</v>
      </c>
      <c r="D838" s="3">
        <v>17.3</v>
      </c>
      <c r="E838">
        <v>16</v>
      </c>
      <c r="F838" t="s">
        <v>47</v>
      </c>
      <c r="G838">
        <v>2.9</v>
      </c>
      <c r="H838">
        <v>2419</v>
      </c>
      <c r="I838" t="s">
        <v>39</v>
      </c>
      <c r="J838">
        <v>1920</v>
      </c>
      <c r="K838">
        <v>1080</v>
      </c>
      <c r="L838">
        <f>Table1[[#This Row],[ScreenW]]*Table1[[#This Row],[ScreenH]]</f>
        <v>2073600</v>
      </c>
      <c r="M838" t="s">
        <v>27</v>
      </c>
      <c r="N838">
        <f>IF(Table1[[#This Row],[Touchscreen]]="No",0,1)</f>
        <v>0</v>
      </c>
      <c r="O838" t="s">
        <v>27</v>
      </c>
      <c r="P838" t="s">
        <v>27</v>
      </c>
      <c r="Q838" t="s">
        <v>29</v>
      </c>
      <c r="R838">
        <v>2.8</v>
      </c>
      <c r="S838" t="s">
        <v>113</v>
      </c>
      <c r="T838">
        <v>256</v>
      </c>
      <c r="U838">
        <v>1024</v>
      </c>
      <c r="V838" t="s">
        <v>31</v>
      </c>
      <c r="W838" t="s">
        <v>49</v>
      </c>
      <c r="X838" t="s">
        <v>55</v>
      </c>
      <c r="Y838" t="s">
        <v>137</v>
      </c>
    </row>
    <row r="839" spans="1:25" x14ac:dyDescent="0.35">
      <c r="A839" t="str">
        <f>_xlfn.IFNA(VLOOKUP(laptop_lookup!A838,laptop_lookup!A:B,2,FALSE), "Not Found")</f>
        <v>Not Found</v>
      </c>
      <c r="B839" t="s">
        <v>203</v>
      </c>
      <c r="C839" t="s">
        <v>37</v>
      </c>
      <c r="D839" s="3">
        <v>15.6</v>
      </c>
      <c r="E839">
        <v>4</v>
      </c>
      <c r="F839" t="s">
        <v>47</v>
      </c>
      <c r="G839">
        <v>2</v>
      </c>
      <c r="H839">
        <v>669</v>
      </c>
      <c r="I839" t="s">
        <v>26</v>
      </c>
      <c r="J839">
        <v>1366</v>
      </c>
      <c r="K839">
        <v>768</v>
      </c>
      <c r="L839">
        <f>Table1[[#This Row],[ScreenW]]*Table1[[#This Row],[ScreenH]]</f>
        <v>1049088</v>
      </c>
      <c r="M839" t="s">
        <v>27</v>
      </c>
      <c r="N839">
        <f>IF(Table1[[#This Row],[Touchscreen]]="No",0,1)</f>
        <v>0</v>
      </c>
      <c r="O839" t="s">
        <v>27</v>
      </c>
      <c r="P839" t="s">
        <v>27</v>
      </c>
      <c r="Q839" t="s">
        <v>29</v>
      </c>
      <c r="R839">
        <v>2.4</v>
      </c>
      <c r="S839" t="s">
        <v>71</v>
      </c>
      <c r="T839">
        <v>500</v>
      </c>
      <c r="U839">
        <v>0</v>
      </c>
      <c r="V839" t="s">
        <v>49</v>
      </c>
      <c r="W839" t="s">
        <v>27</v>
      </c>
      <c r="X839" t="s">
        <v>29</v>
      </c>
      <c r="Y839" t="s">
        <v>41</v>
      </c>
    </row>
    <row r="840" spans="1:25" x14ac:dyDescent="0.35">
      <c r="A840" t="str">
        <f>_xlfn.IFNA(VLOOKUP(laptop_lookup!A839,laptop_lookup!A:B,2,FALSE), "Not Found")</f>
        <v>Not Found</v>
      </c>
      <c r="B840" t="s">
        <v>658</v>
      </c>
      <c r="C840" t="s">
        <v>37</v>
      </c>
      <c r="D840" s="3">
        <v>14</v>
      </c>
      <c r="E840">
        <v>4</v>
      </c>
      <c r="F840" t="s">
        <v>305</v>
      </c>
      <c r="G840">
        <v>1.5</v>
      </c>
      <c r="H840">
        <v>325</v>
      </c>
      <c r="I840" t="s">
        <v>26</v>
      </c>
      <c r="J840">
        <v>1366</v>
      </c>
      <c r="K840">
        <v>768</v>
      </c>
      <c r="L840">
        <f>Table1[[#This Row],[ScreenW]]*Table1[[#This Row],[ScreenH]]</f>
        <v>1049088</v>
      </c>
      <c r="M840" t="s">
        <v>27</v>
      </c>
      <c r="N840">
        <f>IF(Table1[[#This Row],[Touchscreen]]="No",0,1)</f>
        <v>0</v>
      </c>
      <c r="O840" t="s">
        <v>27</v>
      </c>
      <c r="P840" t="s">
        <v>27</v>
      </c>
      <c r="Q840" t="s">
        <v>29</v>
      </c>
      <c r="R840">
        <v>1.6</v>
      </c>
      <c r="S840" t="s">
        <v>525</v>
      </c>
      <c r="T840">
        <v>16</v>
      </c>
      <c r="U840">
        <v>0</v>
      </c>
      <c r="V840" t="s">
        <v>34</v>
      </c>
      <c r="W840" t="s">
        <v>27</v>
      </c>
      <c r="X840" t="s">
        <v>29</v>
      </c>
      <c r="Y840" t="s">
        <v>77</v>
      </c>
    </row>
    <row r="841" spans="1:25" x14ac:dyDescent="0.35">
      <c r="A841" t="str">
        <f>_xlfn.IFNA(VLOOKUP(laptop_lookup!A840,laptop_lookup!A:B,2,FALSE), "Not Found")</f>
        <v>Not Found</v>
      </c>
      <c r="B841" t="s">
        <v>659</v>
      </c>
      <c r="C841" t="s">
        <v>37</v>
      </c>
      <c r="D841" s="3">
        <v>15.6</v>
      </c>
      <c r="E841">
        <v>8</v>
      </c>
      <c r="F841" t="s">
        <v>47</v>
      </c>
      <c r="G841">
        <v>2.2999999999999998</v>
      </c>
      <c r="H841">
        <v>590</v>
      </c>
      <c r="I841" t="s">
        <v>39</v>
      </c>
      <c r="J841">
        <v>1920</v>
      </c>
      <c r="K841">
        <v>1080</v>
      </c>
      <c r="L841">
        <f>Table1[[#This Row],[ScreenW]]*Table1[[#This Row],[ScreenH]]</f>
        <v>2073600</v>
      </c>
      <c r="M841" t="s">
        <v>27</v>
      </c>
      <c r="N841">
        <f>IF(Table1[[#This Row],[Touchscreen]]="No",0,1)</f>
        <v>0</v>
      </c>
      <c r="O841" t="s">
        <v>27</v>
      </c>
      <c r="P841" t="s">
        <v>27</v>
      </c>
      <c r="Q841" t="s">
        <v>29</v>
      </c>
      <c r="R841">
        <v>2.5</v>
      </c>
      <c r="S841" t="s">
        <v>40</v>
      </c>
      <c r="T841">
        <v>128</v>
      </c>
      <c r="U841">
        <v>0</v>
      </c>
      <c r="V841" t="s">
        <v>49</v>
      </c>
      <c r="W841" t="s">
        <v>27</v>
      </c>
      <c r="X841" t="s">
        <v>29</v>
      </c>
      <c r="Y841" t="s">
        <v>41</v>
      </c>
    </row>
    <row r="842" spans="1:25" x14ac:dyDescent="0.35">
      <c r="A842" t="str">
        <f>_xlfn.IFNA(VLOOKUP(laptop_lookup!A841,laptop_lookup!A:B,2,FALSE), "Not Found")</f>
        <v>Not Found</v>
      </c>
      <c r="B842" t="s">
        <v>660</v>
      </c>
      <c r="C842" t="s">
        <v>79</v>
      </c>
      <c r="D842" s="3">
        <v>17.3</v>
      </c>
      <c r="E842">
        <v>16</v>
      </c>
      <c r="F842" t="s">
        <v>47</v>
      </c>
      <c r="G842">
        <v>2.73</v>
      </c>
      <c r="H842">
        <v>1799</v>
      </c>
      <c r="I842" t="s">
        <v>39</v>
      </c>
      <c r="J842">
        <v>1920</v>
      </c>
      <c r="K842">
        <v>1080</v>
      </c>
      <c r="L842">
        <f>Table1[[#This Row],[ScreenW]]*Table1[[#This Row],[ScreenH]]</f>
        <v>2073600</v>
      </c>
      <c r="M842" t="s">
        <v>27</v>
      </c>
      <c r="N842">
        <f>IF(Table1[[#This Row],[Touchscreen]]="No",0,1)</f>
        <v>0</v>
      </c>
      <c r="O842" t="s">
        <v>27</v>
      </c>
      <c r="P842" t="s">
        <v>27</v>
      </c>
      <c r="Q842" t="s">
        <v>29</v>
      </c>
      <c r="R842">
        <v>2.6</v>
      </c>
      <c r="S842" t="s">
        <v>432</v>
      </c>
      <c r="T842">
        <v>512</v>
      </c>
      <c r="U842">
        <v>1024</v>
      </c>
      <c r="V842" t="s">
        <v>31</v>
      </c>
      <c r="W842" t="s">
        <v>49</v>
      </c>
      <c r="X842" t="s">
        <v>55</v>
      </c>
      <c r="Y842" t="s">
        <v>114</v>
      </c>
    </row>
    <row r="843" spans="1:25" x14ac:dyDescent="0.35">
      <c r="A843" t="str">
        <f>_xlfn.IFNA(VLOOKUP(laptop_lookup!A842,laptop_lookup!A:B,2,FALSE), "Not Found")</f>
        <v>Not Found</v>
      </c>
      <c r="B843" t="s">
        <v>263</v>
      </c>
      <c r="C843" t="s">
        <v>79</v>
      </c>
      <c r="D843" s="3">
        <v>17.3</v>
      </c>
      <c r="E843">
        <v>32</v>
      </c>
      <c r="F843" t="s">
        <v>47</v>
      </c>
      <c r="G843">
        <v>4.42</v>
      </c>
      <c r="H843">
        <v>3072.89</v>
      </c>
      <c r="I843" t="s">
        <v>39</v>
      </c>
      <c r="J843">
        <v>1920</v>
      </c>
      <c r="K843">
        <v>1080</v>
      </c>
      <c r="L843">
        <f>Table1[[#This Row],[ScreenW]]*Table1[[#This Row],[ScreenH]]</f>
        <v>2073600</v>
      </c>
      <c r="M843" t="s">
        <v>27</v>
      </c>
      <c r="N843">
        <f>IF(Table1[[#This Row],[Touchscreen]]="No",0,1)</f>
        <v>0</v>
      </c>
      <c r="O843" t="s">
        <v>28</v>
      </c>
      <c r="P843" t="s">
        <v>27</v>
      </c>
      <c r="Q843" t="s">
        <v>29</v>
      </c>
      <c r="R843">
        <v>2.8</v>
      </c>
      <c r="S843" t="s">
        <v>113</v>
      </c>
      <c r="T843">
        <v>512</v>
      </c>
      <c r="U843">
        <v>1024</v>
      </c>
      <c r="V843" t="s">
        <v>31</v>
      </c>
      <c r="W843" t="s">
        <v>49</v>
      </c>
      <c r="X843" t="s">
        <v>55</v>
      </c>
      <c r="Y843" t="s">
        <v>137</v>
      </c>
    </row>
    <row r="844" spans="1:25" x14ac:dyDescent="0.35">
      <c r="A844" t="str">
        <f>_xlfn.IFNA(VLOOKUP(laptop_lookup!A843,laptop_lookup!A:B,2,FALSE), "Not Found")</f>
        <v>Not Found</v>
      </c>
      <c r="B844" t="s">
        <v>93</v>
      </c>
      <c r="C844" t="s">
        <v>37</v>
      </c>
      <c r="D844" s="3">
        <v>17.3</v>
      </c>
      <c r="E844">
        <v>8</v>
      </c>
      <c r="F844" t="s">
        <v>47</v>
      </c>
      <c r="G844">
        <v>2.63</v>
      </c>
      <c r="H844">
        <v>910</v>
      </c>
      <c r="I844" t="s">
        <v>26</v>
      </c>
      <c r="J844">
        <v>1600</v>
      </c>
      <c r="K844">
        <v>900</v>
      </c>
      <c r="L844">
        <f>Table1[[#This Row],[ScreenW]]*Table1[[#This Row],[ScreenH]]</f>
        <v>1440000</v>
      </c>
      <c r="M844" t="s">
        <v>27</v>
      </c>
      <c r="N844">
        <f>IF(Table1[[#This Row],[Touchscreen]]="No",0,1)</f>
        <v>0</v>
      </c>
      <c r="O844" t="s">
        <v>27</v>
      </c>
      <c r="P844" t="s">
        <v>27</v>
      </c>
      <c r="Q844" t="s">
        <v>29</v>
      </c>
      <c r="R844">
        <v>2.5</v>
      </c>
      <c r="S844" t="s">
        <v>40</v>
      </c>
      <c r="T844">
        <v>1024</v>
      </c>
      <c r="U844">
        <v>0</v>
      </c>
      <c r="V844" t="s">
        <v>49</v>
      </c>
      <c r="W844" t="s">
        <v>27</v>
      </c>
      <c r="X844" t="s">
        <v>55</v>
      </c>
      <c r="Y844" t="s">
        <v>94</v>
      </c>
    </row>
    <row r="845" spans="1:25" x14ac:dyDescent="0.35">
      <c r="A845" t="str">
        <f>_xlfn.IFNA(VLOOKUP(laptop_lookup!A844,laptop_lookup!A:B,2,FALSE), "Not Found")</f>
        <v>Not Found</v>
      </c>
      <c r="B845" t="s">
        <v>293</v>
      </c>
      <c r="C845" t="s">
        <v>37</v>
      </c>
      <c r="D845" s="3">
        <v>15.6</v>
      </c>
      <c r="E845">
        <v>8</v>
      </c>
      <c r="F845" t="s">
        <v>47</v>
      </c>
      <c r="G845">
        <v>2.1800000000000002</v>
      </c>
      <c r="H845">
        <v>713.99</v>
      </c>
      <c r="I845" t="s">
        <v>26</v>
      </c>
      <c r="J845">
        <v>1366</v>
      </c>
      <c r="K845">
        <v>768</v>
      </c>
      <c r="L845">
        <f>Table1[[#This Row],[ScreenW]]*Table1[[#This Row],[ScreenH]]</f>
        <v>1049088</v>
      </c>
      <c r="M845" t="s">
        <v>27</v>
      </c>
      <c r="N845">
        <f>IF(Table1[[#This Row],[Touchscreen]]="No",0,1)</f>
        <v>0</v>
      </c>
      <c r="O845" t="s">
        <v>27</v>
      </c>
      <c r="P845" t="s">
        <v>27</v>
      </c>
      <c r="Q845" t="s">
        <v>29</v>
      </c>
      <c r="R845">
        <v>2.5</v>
      </c>
      <c r="S845" t="s">
        <v>40</v>
      </c>
      <c r="T845">
        <v>128</v>
      </c>
      <c r="U845">
        <v>0</v>
      </c>
      <c r="V845" t="s">
        <v>31</v>
      </c>
      <c r="W845" t="s">
        <v>27</v>
      </c>
      <c r="X845" t="s">
        <v>29</v>
      </c>
      <c r="Y845" t="s">
        <v>41</v>
      </c>
    </row>
    <row r="846" spans="1:25" x14ac:dyDescent="0.35">
      <c r="A846" t="str">
        <f>_xlfn.IFNA(VLOOKUP(laptop_lookup!A845,laptop_lookup!A:B,2,FALSE), "Not Found")</f>
        <v>Not Found</v>
      </c>
      <c r="B846" t="s">
        <v>218</v>
      </c>
      <c r="C846" t="s">
        <v>24</v>
      </c>
      <c r="D846" s="3">
        <v>14</v>
      </c>
      <c r="E846">
        <v>8</v>
      </c>
      <c r="F846" t="s">
        <v>465</v>
      </c>
      <c r="G846">
        <v>1.54</v>
      </c>
      <c r="H846">
        <v>1870</v>
      </c>
      <c r="I846" t="s">
        <v>39</v>
      </c>
      <c r="J846">
        <v>1920</v>
      </c>
      <c r="K846">
        <v>1080</v>
      </c>
      <c r="L846">
        <f>Table1[[#This Row],[ScreenW]]*Table1[[#This Row],[ScreenH]]</f>
        <v>2073600</v>
      </c>
      <c r="M846" t="s">
        <v>27</v>
      </c>
      <c r="N846">
        <f>IF(Table1[[#This Row],[Touchscreen]]="No",0,1)</f>
        <v>0</v>
      </c>
      <c r="O846" t="s">
        <v>27</v>
      </c>
      <c r="P846" t="s">
        <v>27</v>
      </c>
      <c r="Q846" t="s">
        <v>29</v>
      </c>
      <c r="R846">
        <v>2.5</v>
      </c>
      <c r="S846" t="s">
        <v>262</v>
      </c>
      <c r="T846">
        <v>512</v>
      </c>
      <c r="U846">
        <v>0</v>
      </c>
      <c r="V846" t="s">
        <v>31</v>
      </c>
      <c r="W846" t="s">
        <v>27</v>
      </c>
      <c r="X846" t="s">
        <v>29</v>
      </c>
      <c r="Y846" t="s">
        <v>61</v>
      </c>
    </row>
    <row r="847" spans="1:25" x14ac:dyDescent="0.35">
      <c r="A847" t="str">
        <f>_xlfn.IFNA(VLOOKUP(laptop_lookup!A846,laptop_lookup!A:B,2,FALSE), "Not Found")</f>
        <v>Not Found</v>
      </c>
      <c r="B847" t="s">
        <v>293</v>
      </c>
      <c r="C847" t="s">
        <v>37</v>
      </c>
      <c r="D847" s="3">
        <v>15.6</v>
      </c>
      <c r="E847">
        <v>4</v>
      </c>
      <c r="F847" t="s">
        <v>47</v>
      </c>
      <c r="G847">
        <v>2.1800000000000002</v>
      </c>
      <c r="H847">
        <v>739</v>
      </c>
      <c r="I847" t="s">
        <v>39</v>
      </c>
      <c r="J847">
        <v>1920</v>
      </c>
      <c r="K847">
        <v>1080</v>
      </c>
      <c r="L847">
        <f>Table1[[#This Row],[ScreenW]]*Table1[[#This Row],[ScreenH]]</f>
        <v>2073600</v>
      </c>
      <c r="M847" t="s">
        <v>27</v>
      </c>
      <c r="N847">
        <f>IF(Table1[[#This Row],[Touchscreen]]="No",0,1)</f>
        <v>0</v>
      </c>
      <c r="O847" t="s">
        <v>27</v>
      </c>
      <c r="P847" t="s">
        <v>27</v>
      </c>
      <c r="Q847" t="s">
        <v>29</v>
      </c>
      <c r="R847">
        <v>2.7</v>
      </c>
      <c r="S847" t="s">
        <v>68</v>
      </c>
      <c r="T847">
        <v>256</v>
      </c>
      <c r="U847">
        <v>0</v>
      </c>
      <c r="V847" t="s">
        <v>31</v>
      </c>
      <c r="W847" t="s">
        <v>27</v>
      </c>
      <c r="X847" t="s">
        <v>43</v>
      </c>
      <c r="Y847" t="s">
        <v>225</v>
      </c>
    </row>
    <row r="848" spans="1:25" x14ac:dyDescent="0.35">
      <c r="A848" t="str">
        <f>_xlfn.IFNA(VLOOKUP(laptop_lookup!A847,laptop_lookup!A:B,2,FALSE), "Not Found")</f>
        <v>Not Found</v>
      </c>
      <c r="B848" t="s">
        <v>558</v>
      </c>
      <c r="C848" t="s">
        <v>86</v>
      </c>
      <c r="D848" s="3">
        <v>11.6</v>
      </c>
      <c r="E848">
        <v>4</v>
      </c>
      <c r="F848" t="s">
        <v>305</v>
      </c>
      <c r="G848">
        <v>1.4</v>
      </c>
      <c r="H848">
        <v>615</v>
      </c>
      <c r="I848" t="s">
        <v>26</v>
      </c>
      <c r="J848">
        <v>1366</v>
      </c>
      <c r="K848">
        <v>768</v>
      </c>
      <c r="L848">
        <f>Table1[[#This Row],[ScreenW]]*Table1[[#This Row],[ScreenH]]</f>
        <v>1049088</v>
      </c>
      <c r="M848" t="s">
        <v>28</v>
      </c>
      <c r="N848">
        <f>IF(Table1[[#This Row],[Touchscreen]]="No",0,1)</f>
        <v>1</v>
      </c>
      <c r="O848" t="s">
        <v>27</v>
      </c>
      <c r="P848" t="s">
        <v>27</v>
      </c>
      <c r="Q848" t="s">
        <v>29</v>
      </c>
      <c r="R848">
        <v>1.1000000000000001</v>
      </c>
      <c r="S848" t="s">
        <v>104</v>
      </c>
      <c r="T848">
        <v>32</v>
      </c>
      <c r="U848">
        <v>0</v>
      </c>
      <c r="V848" t="s">
        <v>34</v>
      </c>
      <c r="W848" t="s">
        <v>27</v>
      </c>
      <c r="X848" t="s">
        <v>29</v>
      </c>
      <c r="Y848" t="s">
        <v>105</v>
      </c>
    </row>
    <row r="849" spans="1:25" x14ac:dyDescent="0.35">
      <c r="A849" t="str">
        <f>_xlfn.IFNA(VLOOKUP(laptop_lookup!A848,laptop_lookup!A:B,2,FALSE), "Not Found")</f>
        <v>Not Found</v>
      </c>
      <c r="B849" t="s">
        <v>661</v>
      </c>
      <c r="C849" t="s">
        <v>24</v>
      </c>
      <c r="D849" s="3">
        <v>13.3</v>
      </c>
      <c r="E849">
        <v>8</v>
      </c>
      <c r="F849" t="s">
        <v>47</v>
      </c>
      <c r="G849">
        <v>1.45</v>
      </c>
      <c r="H849">
        <v>1026</v>
      </c>
      <c r="I849" t="s">
        <v>39</v>
      </c>
      <c r="J849">
        <v>1920</v>
      </c>
      <c r="K849">
        <v>1080</v>
      </c>
      <c r="L849">
        <f>Table1[[#This Row],[ScreenW]]*Table1[[#This Row],[ScreenH]]</f>
        <v>2073600</v>
      </c>
      <c r="M849" t="s">
        <v>27</v>
      </c>
      <c r="N849">
        <f>IF(Table1[[#This Row],[Touchscreen]]="No",0,1)</f>
        <v>0</v>
      </c>
      <c r="O849" t="s">
        <v>28</v>
      </c>
      <c r="P849" t="s">
        <v>27</v>
      </c>
      <c r="Q849" t="s">
        <v>29</v>
      </c>
      <c r="R849">
        <v>2.2999999999999998</v>
      </c>
      <c r="S849" t="s">
        <v>204</v>
      </c>
      <c r="T849">
        <v>512</v>
      </c>
      <c r="U849">
        <v>0</v>
      </c>
      <c r="V849" t="s">
        <v>31</v>
      </c>
      <c r="W849" t="s">
        <v>27</v>
      </c>
      <c r="X849" t="s">
        <v>55</v>
      </c>
      <c r="Y849" t="s">
        <v>662</v>
      </c>
    </row>
    <row r="850" spans="1:25" x14ac:dyDescent="0.35">
      <c r="A850" t="str">
        <f>_xlfn.IFNA(VLOOKUP(laptop_lookup!A849,laptop_lookup!A:B,2,FALSE), "Not Found")</f>
        <v>Not Found</v>
      </c>
      <c r="B850" t="s">
        <v>322</v>
      </c>
      <c r="C850" t="s">
        <v>86</v>
      </c>
      <c r="D850" s="3">
        <v>13.3</v>
      </c>
      <c r="E850">
        <v>8</v>
      </c>
      <c r="F850" t="s">
        <v>47</v>
      </c>
      <c r="G850">
        <v>1.28</v>
      </c>
      <c r="H850">
        <v>2277</v>
      </c>
      <c r="I850" t="s">
        <v>39</v>
      </c>
      <c r="J850">
        <v>1920</v>
      </c>
      <c r="K850">
        <v>1080</v>
      </c>
      <c r="L850">
        <f>Table1[[#This Row],[ScreenW]]*Table1[[#This Row],[ScreenH]]</f>
        <v>2073600</v>
      </c>
      <c r="M850" t="s">
        <v>28</v>
      </c>
      <c r="N850">
        <f>IF(Table1[[#This Row],[Touchscreen]]="No",0,1)</f>
        <v>1</v>
      </c>
      <c r="O850" t="s">
        <v>27</v>
      </c>
      <c r="P850" t="s">
        <v>27</v>
      </c>
      <c r="Q850" t="s">
        <v>29</v>
      </c>
      <c r="R850">
        <v>2.5</v>
      </c>
      <c r="S850" t="s">
        <v>40</v>
      </c>
      <c r="T850">
        <v>256</v>
      </c>
      <c r="U850">
        <v>0</v>
      </c>
      <c r="V850" t="s">
        <v>31</v>
      </c>
      <c r="W850" t="s">
        <v>27</v>
      </c>
      <c r="X850" t="s">
        <v>29</v>
      </c>
      <c r="Y850" t="s">
        <v>41</v>
      </c>
    </row>
    <row r="851" spans="1:25" x14ac:dyDescent="0.35">
      <c r="A851" t="str">
        <f>_xlfn.IFNA(VLOOKUP(laptop_lookup!A850,laptop_lookup!A:B,2,FALSE), "Not Found")</f>
        <v>Not Found</v>
      </c>
      <c r="B851" t="s">
        <v>218</v>
      </c>
      <c r="C851" t="s">
        <v>24</v>
      </c>
      <c r="D851" s="3">
        <v>14</v>
      </c>
      <c r="E851">
        <v>8</v>
      </c>
      <c r="F851" t="s">
        <v>47</v>
      </c>
      <c r="G851">
        <v>1.54</v>
      </c>
      <c r="H851">
        <v>1468</v>
      </c>
      <c r="I851" t="s">
        <v>39</v>
      </c>
      <c r="J851">
        <v>1920</v>
      </c>
      <c r="K851">
        <v>1080</v>
      </c>
      <c r="L851">
        <f>Table1[[#This Row],[ScreenW]]*Table1[[#This Row],[ScreenH]]</f>
        <v>2073600</v>
      </c>
      <c r="M851" t="s">
        <v>27</v>
      </c>
      <c r="N851">
        <f>IF(Table1[[#This Row],[Touchscreen]]="No",0,1)</f>
        <v>0</v>
      </c>
      <c r="O851" t="s">
        <v>27</v>
      </c>
      <c r="P851" t="s">
        <v>27</v>
      </c>
      <c r="Q851" t="s">
        <v>29</v>
      </c>
      <c r="R851">
        <v>2.5</v>
      </c>
      <c r="S851" t="s">
        <v>262</v>
      </c>
      <c r="T851">
        <v>512</v>
      </c>
      <c r="U851">
        <v>0</v>
      </c>
      <c r="V851" t="s">
        <v>31</v>
      </c>
      <c r="W851" t="s">
        <v>27</v>
      </c>
      <c r="X851" t="s">
        <v>29</v>
      </c>
      <c r="Y851" t="s">
        <v>61</v>
      </c>
    </row>
    <row r="852" spans="1:25" x14ac:dyDescent="0.35">
      <c r="A852" t="str">
        <f>_xlfn.IFNA(VLOOKUP(laptop_lookup!A851,laptop_lookup!A:B,2,FALSE), "Not Found")</f>
        <v>Not Found</v>
      </c>
      <c r="B852" t="s">
        <v>36</v>
      </c>
      <c r="C852" t="s">
        <v>37</v>
      </c>
      <c r="D852" s="3">
        <v>15.6</v>
      </c>
      <c r="E852">
        <v>4</v>
      </c>
      <c r="F852" t="s">
        <v>38</v>
      </c>
      <c r="G852">
        <v>1.86</v>
      </c>
      <c r="H852">
        <v>299</v>
      </c>
      <c r="I852" t="s">
        <v>26</v>
      </c>
      <c r="J852">
        <v>1366</v>
      </c>
      <c r="K852">
        <v>768</v>
      </c>
      <c r="L852">
        <f>Table1[[#This Row],[ScreenW]]*Table1[[#This Row],[ScreenH]]</f>
        <v>1049088</v>
      </c>
      <c r="M852" t="s">
        <v>27</v>
      </c>
      <c r="N852">
        <f>IF(Table1[[#This Row],[Touchscreen]]="No",0,1)</f>
        <v>0</v>
      </c>
      <c r="O852" t="s">
        <v>27</v>
      </c>
      <c r="P852" t="s">
        <v>27</v>
      </c>
      <c r="Q852" t="s">
        <v>29</v>
      </c>
      <c r="R852">
        <v>1.6</v>
      </c>
      <c r="S852" t="s">
        <v>145</v>
      </c>
      <c r="T852">
        <v>128</v>
      </c>
      <c r="U852">
        <v>0</v>
      </c>
      <c r="V852" t="s">
        <v>31</v>
      </c>
      <c r="W852" t="s">
        <v>27</v>
      </c>
      <c r="X852" t="s">
        <v>29</v>
      </c>
      <c r="Y852" t="s">
        <v>77</v>
      </c>
    </row>
    <row r="853" spans="1:25" x14ac:dyDescent="0.35">
      <c r="A853" t="str">
        <f>_xlfn.IFNA(VLOOKUP(laptop_lookup!A852,laptop_lookup!A:B,2,FALSE), "Not Found")</f>
        <v>Not Found</v>
      </c>
      <c r="B853" t="s">
        <v>663</v>
      </c>
      <c r="C853" t="s">
        <v>79</v>
      </c>
      <c r="D853" s="3">
        <v>15.6</v>
      </c>
      <c r="E853">
        <v>16</v>
      </c>
      <c r="F853" t="s">
        <v>47</v>
      </c>
      <c r="G853">
        <v>2.1</v>
      </c>
      <c r="H853">
        <v>1899</v>
      </c>
      <c r="I853" t="s">
        <v>39</v>
      </c>
      <c r="J853">
        <v>1920</v>
      </c>
      <c r="K853">
        <v>1080</v>
      </c>
      <c r="L853">
        <f>Table1[[#This Row],[ScreenW]]*Table1[[#This Row],[ScreenH]]</f>
        <v>2073600</v>
      </c>
      <c r="M853" t="s">
        <v>27</v>
      </c>
      <c r="N853">
        <f>IF(Table1[[#This Row],[Touchscreen]]="No",0,1)</f>
        <v>0</v>
      </c>
      <c r="O853" t="s">
        <v>27</v>
      </c>
      <c r="P853" t="s">
        <v>27</v>
      </c>
      <c r="Q853" t="s">
        <v>29</v>
      </c>
      <c r="R853">
        <v>2.8</v>
      </c>
      <c r="S853" t="s">
        <v>113</v>
      </c>
      <c r="T853">
        <v>128</v>
      </c>
      <c r="U853">
        <v>1024</v>
      </c>
      <c r="V853" t="s">
        <v>31</v>
      </c>
      <c r="W853" t="s">
        <v>49</v>
      </c>
      <c r="X853" t="s">
        <v>55</v>
      </c>
      <c r="Y853" t="s">
        <v>114</v>
      </c>
    </row>
    <row r="854" spans="1:25" x14ac:dyDescent="0.35">
      <c r="A854" t="str">
        <f>_xlfn.IFNA(VLOOKUP(laptop_lookup!A853,laptop_lookup!A:B,2,FALSE), "Not Found")</f>
        <v>Not Found</v>
      </c>
      <c r="B854" t="s">
        <v>664</v>
      </c>
      <c r="C854" t="s">
        <v>37</v>
      </c>
      <c r="D854" s="3">
        <v>17.3</v>
      </c>
      <c r="E854">
        <v>8</v>
      </c>
      <c r="F854" t="s">
        <v>106</v>
      </c>
      <c r="G854">
        <v>2.83</v>
      </c>
      <c r="H854">
        <v>865</v>
      </c>
      <c r="I854" t="s">
        <v>39</v>
      </c>
      <c r="J854">
        <v>1920</v>
      </c>
      <c r="K854">
        <v>1080</v>
      </c>
      <c r="L854">
        <f>Table1[[#This Row],[ScreenW]]*Table1[[#This Row],[ScreenH]]</f>
        <v>2073600</v>
      </c>
      <c r="M854" t="s">
        <v>27</v>
      </c>
      <c r="N854">
        <f>IF(Table1[[#This Row],[Touchscreen]]="No",0,1)</f>
        <v>0</v>
      </c>
      <c r="O854" t="s">
        <v>27</v>
      </c>
      <c r="P854" t="s">
        <v>27</v>
      </c>
      <c r="Q854" t="s">
        <v>29</v>
      </c>
      <c r="R854">
        <v>2.7</v>
      </c>
      <c r="S854" t="s">
        <v>68</v>
      </c>
      <c r="T854">
        <v>1024</v>
      </c>
      <c r="U854">
        <v>0</v>
      </c>
      <c r="V854" t="s">
        <v>49</v>
      </c>
      <c r="W854" t="s">
        <v>27</v>
      </c>
      <c r="X854" t="s">
        <v>43</v>
      </c>
      <c r="Y854" t="s">
        <v>194</v>
      </c>
    </row>
    <row r="855" spans="1:25" x14ac:dyDescent="0.35">
      <c r="A855" t="str">
        <f>_xlfn.IFNA(VLOOKUP(laptop_lookup!A854,laptop_lookup!A:B,2,FALSE), "Not Found")</f>
        <v>Not Found</v>
      </c>
      <c r="B855" t="s">
        <v>665</v>
      </c>
      <c r="C855" t="s">
        <v>24</v>
      </c>
      <c r="D855" s="3">
        <v>14</v>
      </c>
      <c r="E855">
        <v>8</v>
      </c>
      <c r="F855" t="s">
        <v>47</v>
      </c>
      <c r="G855">
        <v>1.96</v>
      </c>
      <c r="H855">
        <v>1903</v>
      </c>
      <c r="I855" t="s">
        <v>39</v>
      </c>
      <c r="J855">
        <v>1920</v>
      </c>
      <c r="K855">
        <v>1080</v>
      </c>
      <c r="L855">
        <f>Table1[[#This Row],[ScreenW]]*Table1[[#This Row],[ScreenH]]</f>
        <v>2073600</v>
      </c>
      <c r="M855" t="s">
        <v>27</v>
      </c>
      <c r="N855">
        <f>IF(Table1[[#This Row],[Touchscreen]]="No",0,1)</f>
        <v>0</v>
      </c>
      <c r="O855" t="s">
        <v>28</v>
      </c>
      <c r="P855" t="s">
        <v>27</v>
      </c>
      <c r="Q855" t="s">
        <v>29</v>
      </c>
      <c r="R855">
        <v>2.8</v>
      </c>
      <c r="S855" t="s">
        <v>113</v>
      </c>
      <c r="T855">
        <v>256</v>
      </c>
      <c r="U855">
        <v>0</v>
      </c>
      <c r="V855" t="s">
        <v>31</v>
      </c>
      <c r="W855" t="s">
        <v>27</v>
      </c>
      <c r="X855" t="s">
        <v>55</v>
      </c>
      <c r="Y855" t="s">
        <v>359</v>
      </c>
    </row>
    <row r="856" spans="1:25" x14ac:dyDescent="0.35">
      <c r="A856" t="str">
        <f>_xlfn.IFNA(VLOOKUP(laptop_lookup!A855,laptop_lookup!A:B,2,FALSE), "Not Found")</f>
        <v>Not Found</v>
      </c>
      <c r="B856" t="s">
        <v>666</v>
      </c>
      <c r="C856" t="s">
        <v>37</v>
      </c>
      <c r="D856" s="3">
        <v>15.6</v>
      </c>
      <c r="E856">
        <v>8</v>
      </c>
      <c r="F856" t="s">
        <v>47</v>
      </c>
      <c r="G856">
        <v>2.2999999999999998</v>
      </c>
      <c r="H856">
        <v>787</v>
      </c>
      <c r="I856" t="s">
        <v>39</v>
      </c>
      <c r="J856">
        <v>1920</v>
      </c>
      <c r="K856">
        <v>1080</v>
      </c>
      <c r="L856">
        <f>Table1[[#This Row],[ScreenW]]*Table1[[#This Row],[ScreenH]]</f>
        <v>2073600</v>
      </c>
      <c r="M856" t="s">
        <v>27</v>
      </c>
      <c r="N856">
        <f>IF(Table1[[#This Row],[Touchscreen]]="No",0,1)</f>
        <v>0</v>
      </c>
      <c r="O856" t="s">
        <v>28</v>
      </c>
      <c r="P856" t="s">
        <v>27</v>
      </c>
      <c r="Q856" t="s">
        <v>29</v>
      </c>
      <c r="R856">
        <v>2.7</v>
      </c>
      <c r="S856" t="s">
        <v>68</v>
      </c>
      <c r="T856">
        <v>256</v>
      </c>
      <c r="U856">
        <v>0</v>
      </c>
      <c r="V856" t="s">
        <v>31</v>
      </c>
      <c r="W856" t="s">
        <v>27</v>
      </c>
      <c r="X856" t="s">
        <v>55</v>
      </c>
      <c r="Y856" t="s">
        <v>667</v>
      </c>
    </row>
    <row r="857" spans="1:25" x14ac:dyDescent="0.35">
      <c r="A857" t="str">
        <f>_xlfn.IFNA(VLOOKUP(laptop_lookup!A856,laptop_lookup!A:B,2,FALSE), "Not Found")</f>
        <v>Not Found</v>
      </c>
      <c r="B857" t="s">
        <v>466</v>
      </c>
      <c r="C857" t="s">
        <v>37</v>
      </c>
      <c r="D857" s="3">
        <v>15.6</v>
      </c>
      <c r="E857">
        <v>8</v>
      </c>
      <c r="F857" t="s">
        <v>47</v>
      </c>
      <c r="G857">
        <v>1.9</v>
      </c>
      <c r="H857">
        <v>945</v>
      </c>
      <c r="I857" t="s">
        <v>39</v>
      </c>
      <c r="J857">
        <v>1920</v>
      </c>
      <c r="K857">
        <v>1080</v>
      </c>
      <c r="L857">
        <f>Table1[[#This Row],[ScreenW]]*Table1[[#This Row],[ScreenH]]</f>
        <v>2073600</v>
      </c>
      <c r="M857" t="s">
        <v>27</v>
      </c>
      <c r="N857">
        <f>IF(Table1[[#This Row],[Touchscreen]]="No",0,1)</f>
        <v>0</v>
      </c>
      <c r="O857" t="s">
        <v>27</v>
      </c>
      <c r="P857" t="s">
        <v>27</v>
      </c>
      <c r="Q857" t="s">
        <v>29</v>
      </c>
      <c r="R857">
        <v>2.5</v>
      </c>
      <c r="S857" t="s">
        <v>40</v>
      </c>
      <c r="T857">
        <v>128</v>
      </c>
      <c r="U857">
        <v>0</v>
      </c>
      <c r="V857" t="s">
        <v>31</v>
      </c>
      <c r="W857" t="s">
        <v>27</v>
      </c>
      <c r="X857" t="s">
        <v>29</v>
      </c>
      <c r="Y857" t="s">
        <v>41</v>
      </c>
    </row>
    <row r="858" spans="1:25" x14ac:dyDescent="0.35">
      <c r="A858" t="str">
        <f>_xlfn.IFNA(VLOOKUP(laptop_lookup!A857,laptop_lookup!A:B,2,FALSE), "Not Found")</f>
        <v>Not Found</v>
      </c>
      <c r="B858" t="s">
        <v>668</v>
      </c>
      <c r="C858" t="s">
        <v>37</v>
      </c>
      <c r="D858" s="3">
        <v>15.6</v>
      </c>
      <c r="E858">
        <v>4</v>
      </c>
      <c r="F858" t="s">
        <v>47</v>
      </c>
      <c r="G858">
        <v>2</v>
      </c>
      <c r="H858">
        <v>449</v>
      </c>
      <c r="I858" t="s">
        <v>26</v>
      </c>
      <c r="J858">
        <v>1366</v>
      </c>
      <c r="K858">
        <v>768</v>
      </c>
      <c r="L858">
        <f>Table1[[#This Row],[ScreenW]]*Table1[[#This Row],[ScreenH]]</f>
        <v>1049088</v>
      </c>
      <c r="M858" t="s">
        <v>27</v>
      </c>
      <c r="N858">
        <f>IF(Table1[[#This Row],[Touchscreen]]="No",0,1)</f>
        <v>0</v>
      </c>
      <c r="O858" t="s">
        <v>27</v>
      </c>
      <c r="P858" t="s">
        <v>27</v>
      </c>
      <c r="Q858" t="s">
        <v>29</v>
      </c>
      <c r="R858">
        <v>1.1000000000000001</v>
      </c>
      <c r="S858" t="s">
        <v>125</v>
      </c>
      <c r="T858">
        <v>1024</v>
      </c>
      <c r="U858">
        <v>0</v>
      </c>
      <c r="V858" t="s">
        <v>49</v>
      </c>
      <c r="W858" t="s">
        <v>27</v>
      </c>
      <c r="X858" t="s">
        <v>29</v>
      </c>
      <c r="Y858" t="s">
        <v>229</v>
      </c>
    </row>
    <row r="859" spans="1:25" x14ac:dyDescent="0.35">
      <c r="A859" t="str">
        <f>_xlfn.IFNA(VLOOKUP(laptop_lookup!A858,laptop_lookup!A:B,2,FALSE), "Not Found")</f>
        <v>Not Found</v>
      </c>
      <c r="B859" t="s">
        <v>322</v>
      </c>
      <c r="C859" t="s">
        <v>86</v>
      </c>
      <c r="D859" s="3">
        <v>13.3</v>
      </c>
      <c r="E859">
        <v>8</v>
      </c>
      <c r="F859" t="s">
        <v>47</v>
      </c>
      <c r="G859">
        <v>1.28</v>
      </c>
      <c r="H859">
        <v>2559</v>
      </c>
      <c r="I859" t="s">
        <v>39</v>
      </c>
      <c r="J859">
        <v>1920</v>
      </c>
      <c r="K859">
        <v>1080</v>
      </c>
      <c r="L859">
        <f>Table1[[#This Row],[ScreenW]]*Table1[[#This Row],[ScreenH]]</f>
        <v>2073600</v>
      </c>
      <c r="M859" t="s">
        <v>28</v>
      </c>
      <c r="N859">
        <f>IF(Table1[[#This Row],[Touchscreen]]="No",0,1)</f>
        <v>1</v>
      </c>
      <c r="O859" t="s">
        <v>27</v>
      </c>
      <c r="P859" t="s">
        <v>27</v>
      </c>
      <c r="Q859" t="s">
        <v>29</v>
      </c>
      <c r="R859">
        <v>2.8</v>
      </c>
      <c r="S859" t="s">
        <v>323</v>
      </c>
      <c r="T859">
        <v>256</v>
      </c>
      <c r="U859">
        <v>0</v>
      </c>
      <c r="V859" t="s">
        <v>31</v>
      </c>
      <c r="W859" t="s">
        <v>27</v>
      </c>
      <c r="X859" t="s">
        <v>29</v>
      </c>
      <c r="Y859" t="s">
        <v>41</v>
      </c>
    </row>
    <row r="860" spans="1:25" x14ac:dyDescent="0.35">
      <c r="A860" t="str">
        <f>_xlfn.IFNA(VLOOKUP(laptop_lookup!A859,laptop_lookup!A:B,2,FALSE), "Not Found")</f>
        <v>Not Found</v>
      </c>
      <c r="B860" t="s">
        <v>669</v>
      </c>
      <c r="C860" t="s">
        <v>37</v>
      </c>
      <c r="D860" s="3">
        <v>13.3</v>
      </c>
      <c r="E860">
        <v>8</v>
      </c>
      <c r="F860" t="s">
        <v>47</v>
      </c>
      <c r="G860">
        <v>1.62</v>
      </c>
      <c r="H860">
        <v>649</v>
      </c>
      <c r="I860" t="s">
        <v>39</v>
      </c>
      <c r="J860">
        <v>1920</v>
      </c>
      <c r="K860">
        <v>1080</v>
      </c>
      <c r="L860">
        <f>Table1[[#This Row],[ScreenW]]*Table1[[#This Row],[ScreenH]]</f>
        <v>2073600</v>
      </c>
      <c r="M860" t="s">
        <v>28</v>
      </c>
      <c r="N860">
        <f>IF(Table1[[#This Row],[Touchscreen]]="No",0,1)</f>
        <v>1</v>
      </c>
      <c r="O860" t="s">
        <v>27</v>
      </c>
      <c r="P860" t="s">
        <v>27</v>
      </c>
      <c r="Q860" t="s">
        <v>29</v>
      </c>
      <c r="R860">
        <v>2.2999999999999998</v>
      </c>
      <c r="S860" t="s">
        <v>204</v>
      </c>
      <c r="T860">
        <v>1024</v>
      </c>
      <c r="U860">
        <v>0</v>
      </c>
      <c r="V860" t="s">
        <v>49</v>
      </c>
      <c r="W860" t="s">
        <v>27</v>
      </c>
      <c r="X860" t="s">
        <v>29</v>
      </c>
      <c r="Y860" t="s">
        <v>61</v>
      </c>
    </row>
    <row r="861" spans="1:25" x14ac:dyDescent="0.35">
      <c r="A861" t="str">
        <f>_xlfn.IFNA(VLOOKUP(laptop_lookup!A860,laptop_lookup!A:B,2,FALSE), "Not Found")</f>
        <v>Not Found</v>
      </c>
      <c r="B861" t="s">
        <v>509</v>
      </c>
      <c r="C861" t="s">
        <v>37</v>
      </c>
      <c r="D861" s="3">
        <v>15.6</v>
      </c>
      <c r="E861">
        <v>4</v>
      </c>
      <c r="F861" t="s">
        <v>38</v>
      </c>
      <c r="G861">
        <v>2.2000000000000002</v>
      </c>
      <c r="H861">
        <v>469</v>
      </c>
      <c r="I861" t="s">
        <v>39</v>
      </c>
      <c r="J861">
        <v>1920</v>
      </c>
      <c r="K861">
        <v>1080</v>
      </c>
      <c r="L861">
        <f>Table1[[#This Row],[ScreenW]]*Table1[[#This Row],[ScreenH]]</f>
        <v>2073600</v>
      </c>
      <c r="M861" t="s">
        <v>27</v>
      </c>
      <c r="N861">
        <f>IF(Table1[[#This Row],[Touchscreen]]="No",0,1)</f>
        <v>0</v>
      </c>
      <c r="O861" t="s">
        <v>27</v>
      </c>
      <c r="P861" t="s">
        <v>27</v>
      </c>
      <c r="Q861" t="s">
        <v>29</v>
      </c>
      <c r="R861">
        <v>2</v>
      </c>
      <c r="S861" t="s">
        <v>60</v>
      </c>
      <c r="T861">
        <v>1024</v>
      </c>
      <c r="U861">
        <v>0</v>
      </c>
      <c r="V861" t="s">
        <v>49</v>
      </c>
      <c r="W861" t="s">
        <v>27</v>
      </c>
      <c r="X861" t="s">
        <v>29</v>
      </c>
      <c r="Y861" t="s">
        <v>61</v>
      </c>
    </row>
    <row r="862" spans="1:25" x14ac:dyDescent="0.35">
      <c r="A862" t="str">
        <f>_xlfn.IFNA(VLOOKUP(laptop_lookup!A861,laptop_lookup!A:B,2,FALSE), "Not Found")</f>
        <v>Not Found</v>
      </c>
      <c r="B862" t="s">
        <v>438</v>
      </c>
      <c r="C862" t="s">
        <v>37</v>
      </c>
      <c r="D862" s="3">
        <v>15.6</v>
      </c>
      <c r="E862">
        <v>8</v>
      </c>
      <c r="F862" t="s">
        <v>47</v>
      </c>
      <c r="G862">
        <v>2.2999999999999998</v>
      </c>
      <c r="H862">
        <v>850.66</v>
      </c>
      <c r="I862" t="s">
        <v>39</v>
      </c>
      <c r="J862">
        <v>1920</v>
      </c>
      <c r="K862">
        <v>1080</v>
      </c>
      <c r="L862">
        <f>Table1[[#This Row],[ScreenW]]*Table1[[#This Row],[ScreenH]]</f>
        <v>2073600</v>
      </c>
      <c r="M862" t="s">
        <v>27</v>
      </c>
      <c r="N862">
        <f>IF(Table1[[#This Row],[Touchscreen]]="No",0,1)</f>
        <v>0</v>
      </c>
      <c r="O862" t="s">
        <v>28</v>
      </c>
      <c r="P862" t="s">
        <v>27</v>
      </c>
      <c r="Q862" t="s">
        <v>29</v>
      </c>
      <c r="R862">
        <v>2.5</v>
      </c>
      <c r="S862" t="s">
        <v>40</v>
      </c>
      <c r="T862">
        <v>1024</v>
      </c>
      <c r="U862">
        <v>0</v>
      </c>
      <c r="V862" t="s">
        <v>49</v>
      </c>
      <c r="W862" t="s">
        <v>27</v>
      </c>
      <c r="X862" t="s">
        <v>29</v>
      </c>
      <c r="Y862" t="s">
        <v>41</v>
      </c>
    </row>
    <row r="863" spans="1:25" x14ac:dyDescent="0.35">
      <c r="A863" t="str">
        <f>_xlfn.IFNA(VLOOKUP(laptop_lookup!A862,laptop_lookup!A:B,2,FALSE), "Not Found")</f>
        <v>Not Found</v>
      </c>
      <c r="B863" t="s">
        <v>511</v>
      </c>
      <c r="C863" t="s">
        <v>37</v>
      </c>
      <c r="D863" s="3">
        <v>15.6</v>
      </c>
      <c r="E863">
        <v>8</v>
      </c>
      <c r="F863" t="s">
        <v>47</v>
      </c>
      <c r="G863">
        <v>1.84</v>
      </c>
      <c r="H863">
        <v>1349</v>
      </c>
      <c r="I863" t="s">
        <v>39</v>
      </c>
      <c r="J863">
        <v>1920</v>
      </c>
      <c r="K863">
        <v>1080</v>
      </c>
      <c r="L863">
        <f>Table1[[#This Row],[ScreenW]]*Table1[[#This Row],[ScreenH]]</f>
        <v>2073600</v>
      </c>
      <c r="M863" t="s">
        <v>27</v>
      </c>
      <c r="N863">
        <f>IF(Table1[[#This Row],[Touchscreen]]="No",0,1)</f>
        <v>0</v>
      </c>
      <c r="O863" t="s">
        <v>27</v>
      </c>
      <c r="P863" t="s">
        <v>27</v>
      </c>
      <c r="Q863" t="s">
        <v>29</v>
      </c>
      <c r="R863">
        <v>2.6</v>
      </c>
      <c r="S863" t="s">
        <v>346</v>
      </c>
      <c r="T863">
        <v>256</v>
      </c>
      <c r="U863">
        <v>0</v>
      </c>
      <c r="V863" t="s">
        <v>31</v>
      </c>
      <c r="W863" t="s">
        <v>27</v>
      </c>
      <c r="X863" t="s">
        <v>43</v>
      </c>
      <c r="Y863" t="s">
        <v>670</v>
      </c>
    </row>
    <row r="864" spans="1:25" x14ac:dyDescent="0.35">
      <c r="A864" t="str">
        <f>_xlfn.IFNA(VLOOKUP(laptop_lookup!A863,laptop_lookup!A:B,2,FALSE), "Not Found")</f>
        <v>Not Found</v>
      </c>
      <c r="B864" t="s">
        <v>671</v>
      </c>
      <c r="C864" t="s">
        <v>37</v>
      </c>
      <c r="D864" s="3">
        <v>13.3</v>
      </c>
      <c r="E864">
        <v>4</v>
      </c>
      <c r="F864" t="s">
        <v>47</v>
      </c>
      <c r="G864">
        <v>1.05</v>
      </c>
      <c r="H864">
        <v>1285</v>
      </c>
      <c r="I864" t="s">
        <v>39</v>
      </c>
      <c r="J864">
        <v>1920</v>
      </c>
      <c r="K864">
        <v>1080</v>
      </c>
      <c r="L864">
        <f>Table1[[#This Row],[ScreenW]]*Table1[[#This Row],[ScreenH]]</f>
        <v>2073600</v>
      </c>
      <c r="M864" t="s">
        <v>27</v>
      </c>
      <c r="N864">
        <f>IF(Table1[[#This Row],[Touchscreen]]="No",0,1)</f>
        <v>0</v>
      </c>
      <c r="O864" t="s">
        <v>27</v>
      </c>
      <c r="P864" t="s">
        <v>27</v>
      </c>
      <c r="Q864" t="s">
        <v>29</v>
      </c>
      <c r="R864">
        <v>2.5</v>
      </c>
      <c r="S864" t="s">
        <v>40</v>
      </c>
      <c r="T864">
        <v>128</v>
      </c>
      <c r="U864">
        <v>0</v>
      </c>
      <c r="V864" t="s">
        <v>31</v>
      </c>
      <c r="W864" t="s">
        <v>27</v>
      </c>
      <c r="X864" t="s">
        <v>29</v>
      </c>
      <c r="Y864" t="s">
        <v>41</v>
      </c>
    </row>
    <row r="865" spans="1:25" x14ac:dyDescent="0.35">
      <c r="A865" t="str">
        <f>_xlfn.IFNA(VLOOKUP(laptop_lookup!A864,laptop_lookup!A:B,2,FALSE), "Not Found")</f>
        <v>Not Found</v>
      </c>
      <c r="B865" t="s">
        <v>78</v>
      </c>
      <c r="C865" t="s">
        <v>79</v>
      </c>
      <c r="D865" s="3">
        <v>15.6</v>
      </c>
      <c r="E865">
        <v>8</v>
      </c>
      <c r="F865" t="s">
        <v>38</v>
      </c>
      <c r="G865">
        <v>2.5</v>
      </c>
      <c r="H865">
        <v>1017</v>
      </c>
      <c r="I865" t="s">
        <v>39</v>
      </c>
      <c r="J865">
        <v>1920</v>
      </c>
      <c r="K865">
        <v>1080</v>
      </c>
      <c r="L865">
        <f>Table1[[#This Row],[ScreenW]]*Table1[[#This Row],[ScreenH]]</f>
        <v>2073600</v>
      </c>
      <c r="M865" t="s">
        <v>27</v>
      </c>
      <c r="N865">
        <f>IF(Table1[[#This Row],[Touchscreen]]="No",0,1)</f>
        <v>0</v>
      </c>
      <c r="O865" t="s">
        <v>28</v>
      </c>
      <c r="P865" t="s">
        <v>27</v>
      </c>
      <c r="Q865" t="s">
        <v>29</v>
      </c>
      <c r="R865">
        <v>2.5</v>
      </c>
      <c r="S865" t="s">
        <v>80</v>
      </c>
      <c r="T865">
        <v>1024</v>
      </c>
      <c r="U865">
        <v>0</v>
      </c>
      <c r="V865" t="s">
        <v>49</v>
      </c>
      <c r="W865" t="s">
        <v>27</v>
      </c>
      <c r="X865" t="s">
        <v>55</v>
      </c>
      <c r="Y865" t="s">
        <v>81</v>
      </c>
    </row>
    <row r="866" spans="1:25" x14ac:dyDescent="0.35">
      <c r="A866" t="str">
        <f>_xlfn.IFNA(VLOOKUP(laptop_lookup!A865,laptop_lookup!A:B,2,FALSE), "Not Found")</f>
        <v>Not Found</v>
      </c>
      <c r="B866" t="s">
        <v>73</v>
      </c>
      <c r="C866" t="s">
        <v>24</v>
      </c>
      <c r="D866" s="3">
        <v>13.3</v>
      </c>
      <c r="E866">
        <v>16</v>
      </c>
      <c r="F866" t="s">
        <v>47</v>
      </c>
      <c r="G866">
        <v>1.29</v>
      </c>
      <c r="H866">
        <v>2240</v>
      </c>
      <c r="I866" t="s">
        <v>102</v>
      </c>
      <c r="J866">
        <v>3200</v>
      </c>
      <c r="K866">
        <v>1800</v>
      </c>
      <c r="L866">
        <f>Table1[[#This Row],[ScreenW]]*Table1[[#This Row],[ScreenH]]</f>
        <v>5760000</v>
      </c>
      <c r="M866" t="s">
        <v>28</v>
      </c>
      <c r="N866">
        <f>IF(Table1[[#This Row],[Touchscreen]]="No",0,1)</f>
        <v>1</v>
      </c>
      <c r="O866" t="s">
        <v>27</v>
      </c>
      <c r="P866" t="s">
        <v>27</v>
      </c>
      <c r="Q866" t="s">
        <v>29</v>
      </c>
      <c r="R866">
        <v>2.5</v>
      </c>
      <c r="S866" t="s">
        <v>418</v>
      </c>
      <c r="T866">
        <v>512</v>
      </c>
      <c r="U866">
        <v>0</v>
      </c>
      <c r="V866" t="s">
        <v>31</v>
      </c>
      <c r="W866" t="s">
        <v>27</v>
      </c>
      <c r="X866" t="s">
        <v>29</v>
      </c>
      <c r="Y866" t="s">
        <v>32</v>
      </c>
    </row>
    <row r="867" spans="1:25" x14ac:dyDescent="0.35">
      <c r="A867" t="str">
        <f>_xlfn.IFNA(VLOOKUP(laptop_lookup!A866,laptop_lookup!A:B,2,FALSE), "Not Found")</f>
        <v>Not Found</v>
      </c>
      <c r="B867" t="s">
        <v>461</v>
      </c>
      <c r="C867" t="s">
        <v>37</v>
      </c>
      <c r="D867" s="3">
        <v>15.6</v>
      </c>
      <c r="E867">
        <v>4</v>
      </c>
      <c r="F867" t="s">
        <v>47</v>
      </c>
      <c r="G867">
        <v>2.0699999999999998</v>
      </c>
      <c r="H867">
        <v>910</v>
      </c>
      <c r="I867" t="s">
        <v>39</v>
      </c>
      <c r="J867">
        <v>1920</v>
      </c>
      <c r="K867">
        <v>1080</v>
      </c>
      <c r="L867">
        <f>Table1[[#This Row],[ScreenW]]*Table1[[#This Row],[ScreenH]]</f>
        <v>2073600</v>
      </c>
      <c r="M867" t="s">
        <v>27</v>
      </c>
      <c r="N867">
        <f>IF(Table1[[#This Row],[Touchscreen]]="No",0,1)</f>
        <v>0</v>
      </c>
      <c r="O867" t="s">
        <v>27</v>
      </c>
      <c r="P867" t="s">
        <v>27</v>
      </c>
      <c r="Q867" t="s">
        <v>29</v>
      </c>
      <c r="R867">
        <v>2.2999999999999998</v>
      </c>
      <c r="S867" t="s">
        <v>204</v>
      </c>
      <c r="T867">
        <v>500</v>
      </c>
      <c r="U867">
        <v>0</v>
      </c>
      <c r="V867" t="s">
        <v>49</v>
      </c>
      <c r="W867" t="s">
        <v>27</v>
      </c>
      <c r="X867" t="s">
        <v>29</v>
      </c>
      <c r="Y867" t="s">
        <v>61</v>
      </c>
    </row>
    <row r="868" spans="1:25" x14ac:dyDescent="0.35">
      <c r="A868" t="str">
        <f>_xlfn.IFNA(VLOOKUP(laptop_lookup!A867,laptop_lookup!A:B,2,FALSE), "Not Found")</f>
        <v>Not Found</v>
      </c>
      <c r="B868" t="s">
        <v>672</v>
      </c>
      <c r="C868" t="s">
        <v>24</v>
      </c>
      <c r="D868" s="3">
        <v>13.3</v>
      </c>
      <c r="E868">
        <v>8</v>
      </c>
      <c r="F868" t="s">
        <v>47</v>
      </c>
      <c r="G868">
        <v>1.2</v>
      </c>
      <c r="H868">
        <v>1095</v>
      </c>
      <c r="I868" t="s">
        <v>26</v>
      </c>
      <c r="J868">
        <v>1366</v>
      </c>
      <c r="K868">
        <v>768</v>
      </c>
      <c r="L868">
        <f>Table1[[#This Row],[ScreenW]]*Table1[[#This Row],[ScreenH]]</f>
        <v>1049088</v>
      </c>
      <c r="M868" t="s">
        <v>27</v>
      </c>
      <c r="N868">
        <f>IF(Table1[[#This Row],[Touchscreen]]="No",0,1)</f>
        <v>0</v>
      </c>
      <c r="O868" t="s">
        <v>27</v>
      </c>
      <c r="P868" t="s">
        <v>27</v>
      </c>
      <c r="Q868" t="s">
        <v>29</v>
      </c>
      <c r="R868">
        <v>2.2999999999999998</v>
      </c>
      <c r="S868" t="s">
        <v>204</v>
      </c>
      <c r="T868">
        <v>256</v>
      </c>
      <c r="U868">
        <v>0</v>
      </c>
      <c r="V868" t="s">
        <v>31</v>
      </c>
      <c r="W868" t="s">
        <v>27</v>
      </c>
      <c r="X868" t="s">
        <v>29</v>
      </c>
      <c r="Y868" t="s">
        <v>61</v>
      </c>
    </row>
    <row r="869" spans="1:25" x14ac:dyDescent="0.35">
      <c r="A869" t="str">
        <f>_xlfn.IFNA(VLOOKUP(laptop_lookup!A868,laptop_lookup!A:B,2,FALSE), "Not Found")</f>
        <v>Not Found</v>
      </c>
      <c r="B869" t="s">
        <v>183</v>
      </c>
      <c r="C869" t="s">
        <v>86</v>
      </c>
      <c r="D869" s="3">
        <v>13.3</v>
      </c>
      <c r="E869">
        <v>8</v>
      </c>
      <c r="F869" t="s">
        <v>47</v>
      </c>
      <c r="G869">
        <v>1.37</v>
      </c>
      <c r="H869">
        <v>1950</v>
      </c>
      <c r="I869" t="s">
        <v>39</v>
      </c>
      <c r="J869">
        <v>1920</v>
      </c>
      <c r="K869">
        <v>1080</v>
      </c>
      <c r="L869">
        <f>Table1[[#This Row],[ScreenW]]*Table1[[#This Row],[ScreenH]]</f>
        <v>2073600</v>
      </c>
      <c r="M869" t="s">
        <v>28</v>
      </c>
      <c r="N869">
        <f>IF(Table1[[#This Row],[Touchscreen]]="No",0,1)</f>
        <v>1</v>
      </c>
      <c r="O869" t="s">
        <v>28</v>
      </c>
      <c r="P869" t="s">
        <v>27</v>
      </c>
      <c r="Q869" t="s">
        <v>29</v>
      </c>
      <c r="R869">
        <v>2.7</v>
      </c>
      <c r="S869" t="s">
        <v>68</v>
      </c>
      <c r="T869">
        <v>256</v>
      </c>
      <c r="U869">
        <v>0</v>
      </c>
      <c r="V869" t="s">
        <v>31</v>
      </c>
      <c r="W869" t="s">
        <v>27</v>
      </c>
      <c r="X869" t="s">
        <v>29</v>
      </c>
      <c r="Y869" t="s">
        <v>41</v>
      </c>
    </row>
    <row r="870" spans="1:25" x14ac:dyDescent="0.35">
      <c r="A870" t="str">
        <f>_xlfn.IFNA(VLOOKUP(laptop_lookup!A869,laptop_lookup!A:B,2,FALSE), "Not Found")</f>
        <v>Not Found</v>
      </c>
      <c r="B870" t="s">
        <v>673</v>
      </c>
      <c r="C870" t="s">
        <v>37</v>
      </c>
      <c r="D870" s="3">
        <v>14</v>
      </c>
      <c r="E870">
        <v>8</v>
      </c>
      <c r="F870" t="s">
        <v>47</v>
      </c>
      <c r="G870">
        <v>1.56</v>
      </c>
      <c r="H870">
        <v>902</v>
      </c>
      <c r="I870" t="s">
        <v>39</v>
      </c>
      <c r="J870">
        <v>1920</v>
      </c>
      <c r="K870">
        <v>1080</v>
      </c>
      <c r="L870">
        <f>Table1[[#This Row],[ScreenW]]*Table1[[#This Row],[ScreenH]]</f>
        <v>2073600</v>
      </c>
      <c r="M870" t="s">
        <v>27</v>
      </c>
      <c r="N870">
        <f>IF(Table1[[#This Row],[Touchscreen]]="No",0,1)</f>
        <v>0</v>
      </c>
      <c r="O870" t="s">
        <v>28</v>
      </c>
      <c r="P870" t="s">
        <v>27</v>
      </c>
      <c r="Q870" t="s">
        <v>29</v>
      </c>
      <c r="R870">
        <v>2.5</v>
      </c>
      <c r="S870" t="s">
        <v>40</v>
      </c>
      <c r="T870">
        <v>256</v>
      </c>
      <c r="U870">
        <v>0</v>
      </c>
      <c r="V870" t="s">
        <v>31</v>
      </c>
      <c r="W870" t="s">
        <v>27</v>
      </c>
      <c r="X870" t="s">
        <v>29</v>
      </c>
      <c r="Y870" t="s">
        <v>41</v>
      </c>
    </row>
    <row r="871" spans="1:25" x14ac:dyDescent="0.35">
      <c r="A871" t="str">
        <f>_xlfn.IFNA(VLOOKUP(laptop_lookup!A870,laptop_lookup!A:B,2,FALSE), "Not Found")</f>
        <v>Not Found</v>
      </c>
      <c r="B871" t="s">
        <v>415</v>
      </c>
      <c r="C871" t="s">
        <v>253</v>
      </c>
      <c r="D871" s="3">
        <v>15.6</v>
      </c>
      <c r="E871">
        <v>8</v>
      </c>
      <c r="F871" t="s">
        <v>47</v>
      </c>
      <c r="G871">
        <v>2.23</v>
      </c>
      <c r="H871">
        <v>1778</v>
      </c>
      <c r="I871" t="s">
        <v>39</v>
      </c>
      <c r="J871">
        <v>1920</v>
      </c>
      <c r="K871">
        <v>1080</v>
      </c>
      <c r="L871">
        <f>Table1[[#This Row],[ScreenW]]*Table1[[#This Row],[ScreenH]]</f>
        <v>2073600</v>
      </c>
      <c r="M871" t="s">
        <v>27</v>
      </c>
      <c r="N871">
        <f>IF(Table1[[#This Row],[Touchscreen]]="No",0,1)</f>
        <v>0</v>
      </c>
      <c r="O871" t="s">
        <v>27</v>
      </c>
      <c r="P871" t="s">
        <v>27</v>
      </c>
      <c r="Q871" t="s">
        <v>29</v>
      </c>
      <c r="R871">
        <v>2.8</v>
      </c>
      <c r="S871" t="s">
        <v>113</v>
      </c>
      <c r="T871">
        <v>1024</v>
      </c>
      <c r="U871">
        <v>0</v>
      </c>
      <c r="V871" t="s">
        <v>49</v>
      </c>
      <c r="W871" t="s">
        <v>27</v>
      </c>
      <c r="X871" t="s">
        <v>55</v>
      </c>
      <c r="Y871" t="s">
        <v>416</v>
      </c>
    </row>
    <row r="872" spans="1:25" x14ac:dyDescent="0.35">
      <c r="A872" t="str">
        <f>_xlfn.IFNA(VLOOKUP(laptop_lookup!A871,laptop_lookup!A:B,2,FALSE), "Not Found")</f>
        <v>Not Found</v>
      </c>
      <c r="B872" t="s">
        <v>448</v>
      </c>
      <c r="C872" t="s">
        <v>37</v>
      </c>
      <c r="D872" s="3">
        <v>15.6</v>
      </c>
      <c r="E872">
        <v>4</v>
      </c>
      <c r="F872" t="s">
        <v>47</v>
      </c>
      <c r="G872">
        <v>2.38</v>
      </c>
      <c r="H872">
        <v>1055</v>
      </c>
      <c r="I872" t="s">
        <v>26</v>
      </c>
      <c r="J872">
        <v>1366</v>
      </c>
      <c r="K872">
        <v>768</v>
      </c>
      <c r="L872">
        <f>Table1[[#This Row],[ScreenW]]*Table1[[#This Row],[ScreenH]]</f>
        <v>1049088</v>
      </c>
      <c r="M872" t="s">
        <v>27</v>
      </c>
      <c r="N872">
        <f>IF(Table1[[#This Row],[Touchscreen]]="No",0,1)</f>
        <v>0</v>
      </c>
      <c r="O872" t="s">
        <v>27</v>
      </c>
      <c r="P872" t="s">
        <v>27</v>
      </c>
      <c r="Q872" t="s">
        <v>29</v>
      </c>
      <c r="R872">
        <v>2.5</v>
      </c>
      <c r="S872" t="s">
        <v>40</v>
      </c>
      <c r="T872">
        <v>500</v>
      </c>
      <c r="U872">
        <v>0</v>
      </c>
      <c r="V872" t="s">
        <v>49</v>
      </c>
      <c r="W872" t="s">
        <v>27</v>
      </c>
      <c r="X872" t="s">
        <v>29</v>
      </c>
      <c r="Y872" t="s">
        <v>41</v>
      </c>
    </row>
    <row r="873" spans="1:25" x14ac:dyDescent="0.35">
      <c r="A873" t="str">
        <f>_xlfn.IFNA(VLOOKUP(laptop_lookup!A872,laptop_lookup!A:B,2,FALSE), "Not Found")</f>
        <v>Not Found</v>
      </c>
      <c r="B873" t="s">
        <v>509</v>
      </c>
      <c r="C873" t="s">
        <v>37</v>
      </c>
      <c r="D873" s="3">
        <v>15.6</v>
      </c>
      <c r="E873">
        <v>4</v>
      </c>
      <c r="F873" t="s">
        <v>38</v>
      </c>
      <c r="G873">
        <v>2.2000000000000002</v>
      </c>
      <c r="H873">
        <v>479</v>
      </c>
      <c r="I873" t="s">
        <v>39</v>
      </c>
      <c r="J873">
        <v>1920</v>
      </c>
      <c r="K873">
        <v>1080</v>
      </c>
      <c r="L873">
        <f>Table1[[#This Row],[ScreenW]]*Table1[[#This Row],[ScreenH]]</f>
        <v>2073600</v>
      </c>
      <c r="M873" t="s">
        <v>27</v>
      </c>
      <c r="N873">
        <f>IF(Table1[[#This Row],[Touchscreen]]="No",0,1)</f>
        <v>0</v>
      </c>
      <c r="O873" t="s">
        <v>27</v>
      </c>
      <c r="P873" t="s">
        <v>27</v>
      </c>
      <c r="Q873" t="s">
        <v>29</v>
      </c>
      <c r="R873">
        <v>2</v>
      </c>
      <c r="S873" t="s">
        <v>60</v>
      </c>
      <c r="T873">
        <v>1024</v>
      </c>
      <c r="U873">
        <v>0</v>
      </c>
      <c r="V873" t="s">
        <v>49</v>
      </c>
      <c r="W873" t="s">
        <v>27</v>
      </c>
      <c r="X873" t="s">
        <v>43</v>
      </c>
      <c r="Y873" t="s">
        <v>64</v>
      </c>
    </row>
    <row r="874" spans="1:25" x14ac:dyDescent="0.35">
      <c r="A874" t="str">
        <f>_xlfn.IFNA(VLOOKUP(laptop_lookup!A873,laptop_lookup!A:B,2,FALSE), "Not Found")</f>
        <v>Not Found</v>
      </c>
      <c r="B874" t="s">
        <v>674</v>
      </c>
      <c r="C874" t="s">
        <v>37</v>
      </c>
      <c r="D874" s="3">
        <v>15.6</v>
      </c>
      <c r="E874">
        <v>8</v>
      </c>
      <c r="F874" t="s">
        <v>47</v>
      </c>
      <c r="G874">
        <v>2</v>
      </c>
      <c r="H874">
        <v>1388</v>
      </c>
      <c r="I874" t="s">
        <v>39</v>
      </c>
      <c r="J874">
        <v>1920</v>
      </c>
      <c r="K874">
        <v>1080</v>
      </c>
      <c r="L874">
        <f>Table1[[#This Row],[ScreenW]]*Table1[[#This Row],[ScreenH]]</f>
        <v>2073600</v>
      </c>
      <c r="M874" t="s">
        <v>27</v>
      </c>
      <c r="N874">
        <f>IF(Table1[[#This Row],[Touchscreen]]="No",0,1)</f>
        <v>0</v>
      </c>
      <c r="O874" t="s">
        <v>28</v>
      </c>
      <c r="P874" t="s">
        <v>27</v>
      </c>
      <c r="Q874" t="s">
        <v>29</v>
      </c>
      <c r="R874">
        <v>2.7</v>
      </c>
      <c r="S874" t="s">
        <v>68</v>
      </c>
      <c r="T874">
        <v>256</v>
      </c>
      <c r="U874">
        <v>0</v>
      </c>
      <c r="V874" t="s">
        <v>31</v>
      </c>
      <c r="W874" t="s">
        <v>27</v>
      </c>
      <c r="X874" t="s">
        <v>29</v>
      </c>
      <c r="Y874" t="s">
        <v>41</v>
      </c>
    </row>
    <row r="875" spans="1:25" x14ac:dyDescent="0.35">
      <c r="A875" t="str">
        <f>_xlfn.IFNA(VLOOKUP(laptop_lookup!A874,laptop_lookup!A:B,2,FALSE), "Not Found")</f>
        <v>Not Found</v>
      </c>
      <c r="B875" t="s">
        <v>401</v>
      </c>
      <c r="C875" t="s">
        <v>37</v>
      </c>
      <c r="D875" s="3">
        <v>13.3</v>
      </c>
      <c r="E875">
        <v>4</v>
      </c>
      <c r="F875" t="s">
        <v>47</v>
      </c>
      <c r="G875">
        <v>1.44</v>
      </c>
      <c r="H875">
        <v>735</v>
      </c>
      <c r="I875" t="s">
        <v>39</v>
      </c>
      <c r="J875">
        <v>1920</v>
      </c>
      <c r="K875">
        <v>1080</v>
      </c>
      <c r="L875">
        <f>Table1[[#This Row],[ScreenW]]*Table1[[#This Row],[ScreenH]]</f>
        <v>2073600</v>
      </c>
      <c r="M875" t="s">
        <v>27</v>
      </c>
      <c r="N875">
        <f>IF(Table1[[#This Row],[Touchscreen]]="No",0,1)</f>
        <v>0</v>
      </c>
      <c r="O875" t="s">
        <v>28</v>
      </c>
      <c r="P875" t="s">
        <v>27</v>
      </c>
      <c r="Q875" t="s">
        <v>29</v>
      </c>
      <c r="R875">
        <v>2.4</v>
      </c>
      <c r="S875" t="s">
        <v>71</v>
      </c>
      <c r="T875">
        <v>180</v>
      </c>
      <c r="U875">
        <v>0</v>
      </c>
      <c r="V875" t="s">
        <v>31</v>
      </c>
      <c r="W875" t="s">
        <v>27</v>
      </c>
      <c r="X875" t="s">
        <v>29</v>
      </c>
      <c r="Y875" t="s">
        <v>41</v>
      </c>
    </row>
    <row r="876" spans="1:25" x14ac:dyDescent="0.35">
      <c r="A876" t="str">
        <f>_xlfn.IFNA(VLOOKUP(laptop_lookup!A875,laptop_lookup!A:B,2,FALSE), "Not Found")</f>
        <v>Not Found</v>
      </c>
      <c r="B876" t="s">
        <v>603</v>
      </c>
      <c r="C876" t="s">
        <v>24</v>
      </c>
      <c r="D876" s="3">
        <v>15</v>
      </c>
      <c r="E876">
        <v>16</v>
      </c>
      <c r="F876" t="s">
        <v>47</v>
      </c>
      <c r="G876">
        <v>1.23</v>
      </c>
      <c r="H876">
        <v>1849</v>
      </c>
      <c r="I876" t="s">
        <v>39</v>
      </c>
      <c r="J876">
        <v>1920</v>
      </c>
      <c r="K876">
        <v>1080</v>
      </c>
      <c r="L876">
        <f>Table1[[#This Row],[ScreenW]]*Table1[[#This Row],[ScreenH]]</f>
        <v>2073600</v>
      </c>
      <c r="M876" t="s">
        <v>27</v>
      </c>
      <c r="N876">
        <f>IF(Table1[[#This Row],[Touchscreen]]="No",0,1)</f>
        <v>0</v>
      </c>
      <c r="O876" t="s">
        <v>27</v>
      </c>
      <c r="P876" t="s">
        <v>27</v>
      </c>
      <c r="Q876" t="s">
        <v>29</v>
      </c>
      <c r="R876">
        <v>2.7</v>
      </c>
      <c r="S876" t="s">
        <v>68</v>
      </c>
      <c r="T876">
        <v>256</v>
      </c>
      <c r="U876">
        <v>0</v>
      </c>
      <c r="V876" t="s">
        <v>31</v>
      </c>
      <c r="W876" t="s">
        <v>27</v>
      </c>
      <c r="X876" t="s">
        <v>55</v>
      </c>
      <c r="Y876" t="s">
        <v>72</v>
      </c>
    </row>
    <row r="877" spans="1:25" x14ac:dyDescent="0.35">
      <c r="A877" t="str">
        <f>_xlfn.IFNA(VLOOKUP(laptop_lookup!A876,laptop_lookup!A:B,2,FALSE), "Not Found")</f>
        <v>Not Found</v>
      </c>
      <c r="B877" t="s">
        <v>616</v>
      </c>
      <c r="C877" t="s">
        <v>24</v>
      </c>
      <c r="D877" s="3">
        <v>12.5</v>
      </c>
      <c r="E877">
        <v>8</v>
      </c>
      <c r="F877" t="s">
        <v>47</v>
      </c>
      <c r="G877">
        <v>1.6</v>
      </c>
      <c r="H877">
        <v>1690</v>
      </c>
      <c r="I877" t="s">
        <v>39</v>
      </c>
      <c r="J877">
        <v>1920</v>
      </c>
      <c r="K877">
        <v>1080</v>
      </c>
      <c r="L877">
        <f>Table1[[#This Row],[ScreenW]]*Table1[[#This Row],[ScreenH]]</f>
        <v>2073600</v>
      </c>
      <c r="M877" t="s">
        <v>27</v>
      </c>
      <c r="N877">
        <f>IF(Table1[[#This Row],[Touchscreen]]="No",0,1)</f>
        <v>0</v>
      </c>
      <c r="O877" t="s">
        <v>27</v>
      </c>
      <c r="P877" t="s">
        <v>27</v>
      </c>
      <c r="Q877" t="s">
        <v>29</v>
      </c>
      <c r="R877">
        <v>2.8</v>
      </c>
      <c r="S877" t="s">
        <v>323</v>
      </c>
      <c r="T877">
        <v>256</v>
      </c>
      <c r="U877">
        <v>0</v>
      </c>
      <c r="V877" t="s">
        <v>31</v>
      </c>
      <c r="W877" t="s">
        <v>27</v>
      </c>
      <c r="X877" t="s">
        <v>29</v>
      </c>
      <c r="Y877" t="s">
        <v>41</v>
      </c>
    </row>
    <row r="878" spans="1:25" x14ac:dyDescent="0.35">
      <c r="A878" t="str">
        <f>_xlfn.IFNA(VLOOKUP(laptop_lookup!A877,laptop_lookup!A:B,2,FALSE), "Not Found")</f>
        <v>Not Found</v>
      </c>
      <c r="B878" t="s">
        <v>675</v>
      </c>
      <c r="C878" t="s">
        <v>37</v>
      </c>
      <c r="D878" s="3">
        <v>15.6</v>
      </c>
      <c r="E878">
        <v>4</v>
      </c>
      <c r="F878" t="s">
        <v>106</v>
      </c>
      <c r="G878">
        <v>2</v>
      </c>
      <c r="H878">
        <v>398.99</v>
      </c>
      <c r="I878" t="s">
        <v>26</v>
      </c>
      <c r="J878">
        <v>1366</v>
      </c>
      <c r="K878">
        <v>768</v>
      </c>
      <c r="L878">
        <f>Table1[[#This Row],[ScreenW]]*Table1[[#This Row],[ScreenH]]</f>
        <v>1049088</v>
      </c>
      <c r="M878" t="s">
        <v>27</v>
      </c>
      <c r="N878">
        <f>IF(Table1[[#This Row],[Touchscreen]]="No",0,1)</f>
        <v>0</v>
      </c>
      <c r="O878" t="s">
        <v>27</v>
      </c>
      <c r="P878" t="s">
        <v>27</v>
      </c>
      <c r="Q878" t="s">
        <v>29</v>
      </c>
      <c r="R878">
        <v>1.1000000000000001</v>
      </c>
      <c r="S878" t="s">
        <v>125</v>
      </c>
      <c r="T878">
        <v>1024</v>
      </c>
      <c r="U878">
        <v>0</v>
      </c>
      <c r="V878" t="s">
        <v>49</v>
      </c>
      <c r="W878" t="s">
        <v>27</v>
      </c>
      <c r="X878" t="s">
        <v>29</v>
      </c>
      <c r="Y878" t="s">
        <v>229</v>
      </c>
    </row>
    <row r="879" spans="1:25" x14ac:dyDescent="0.35">
      <c r="A879" t="str">
        <f>_xlfn.IFNA(VLOOKUP(laptop_lookup!A878,laptop_lookup!A:B,2,FALSE), "Not Found")</f>
        <v>Not Found</v>
      </c>
      <c r="B879" t="s">
        <v>238</v>
      </c>
      <c r="C879" t="s">
        <v>24</v>
      </c>
      <c r="D879" s="3">
        <v>13.3</v>
      </c>
      <c r="E879">
        <v>8</v>
      </c>
      <c r="F879" t="s">
        <v>47</v>
      </c>
      <c r="G879">
        <v>1.28</v>
      </c>
      <c r="H879">
        <v>935</v>
      </c>
      <c r="I879" t="s">
        <v>39</v>
      </c>
      <c r="J879">
        <v>1920</v>
      </c>
      <c r="K879">
        <v>1080</v>
      </c>
      <c r="L879">
        <f>Table1[[#This Row],[ScreenW]]*Table1[[#This Row],[ScreenH]]</f>
        <v>2073600</v>
      </c>
      <c r="M879" t="s">
        <v>27</v>
      </c>
      <c r="N879">
        <f>IF(Table1[[#This Row],[Touchscreen]]="No",0,1)</f>
        <v>0</v>
      </c>
      <c r="O879" t="s">
        <v>28</v>
      </c>
      <c r="P879" t="s">
        <v>27</v>
      </c>
      <c r="Q879" t="s">
        <v>29</v>
      </c>
      <c r="R879">
        <v>2.2999999999999998</v>
      </c>
      <c r="S879" t="s">
        <v>204</v>
      </c>
      <c r="T879">
        <v>256</v>
      </c>
      <c r="U879">
        <v>0</v>
      </c>
      <c r="V879" t="s">
        <v>31</v>
      </c>
      <c r="W879" t="s">
        <v>27</v>
      </c>
      <c r="X879" t="s">
        <v>55</v>
      </c>
      <c r="Y879" t="s">
        <v>72</v>
      </c>
    </row>
    <row r="880" spans="1:25" x14ac:dyDescent="0.35">
      <c r="A880" t="str">
        <f>_xlfn.IFNA(VLOOKUP(laptop_lookup!A879,laptop_lookup!A:B,2,FALSE), "Not Found")</f>
        <v>Not Found</v>
      </c>
      <c r="B880" t="s">
        <v>456</v>
      </c>
      <c r="C880" t="s">
        <v>37</v>
      </c>
      <c r="D880" s="3">
        <v>15.6</v>
      </c>
      <c r="E880">
        <v>4</v>
      </c>
      <c r="F880" t="s">
        <v>47</v>
      </c>
      <c r="G880">
        <v>2.1800000000000002</v>
      </c>
      <c r="H880">
        <v>912.5</v>
      </c>
      <c r="I880" t="s">
        <v>39</v>
      </c>
      <c r="J880">
        <v>1920</v>
      </c>
      <c r="K880">
        <v>1080</v>
      </c>
      <c r="L880">
        <f>Table1[[#This Row],[ScreenW]]*Table1[[#This Row],[ScreenH]]</f>
        <v>2073600</v>
      </c>
      <c r="M880" t="s">
        <v>27</v>
      </c>
      <c r="N880">
        <f>IF(Table1[[#This Row],[Touchscreen]]="No",0,1)</f>
        <v>0</v>
      </c>
      <c r="O880" t="s">
        <v>27</v>
      </c>
      <c r="P880" t="s">
        <v>27</v>
      </c>
      <c r="Q880" t="s">
        <v>29</v>
      </c>
      <c r="R880">
        <v>2.5</v>
      </c>
      <c r="S880" t="s">
        <v>40</v>
      </c>
      <c r="T880">
        <v>128</v>
      </c>
      <c r="U880">
        <v>1024</v>
      </c>
      <c r="V880" t="s">
        <v>31</v>
      </c>
      <c r="W880" t="s">
        <v>49</v>
      </c>
      <c r="X880" t="s">
        <v>55</v>
      </c>
      <c r="Y880" t="s">
        <v>72</v>
      </c>
    </row>
    <row r="881" spans="1:25" x14ac:dyDescent="0.35">
      <c r="A881" t="str">
        <f>_xlfn.IFNA(VLOOKUP(laptop_lookup!A880,laptop_lookup!A:B,2,FALSE), "Not Found")</f>
        <v>Not Found</v>
      </c>
      <c r="B881" t="s">
        <v>109</v>
      </c>
      <c r="C881" t="s">
        <v>37</v>
      </c>
      <c r="D881" s="3">
        <v>15.6</v>
      </c>
      <c r="E881">
        <v>4</v>
      </c>
      <c r="F881" t="s">
        <v>47</v>
      </c>
      <c r="G881">
        <v>2.04</v>
      </c>
      <c r="H881">
        <v>839</v>
      </c>
      <c r="I881" t="s">
        <v>39</v>
      </c>
      <c r="J881">
        <v>1920</v>
      </c>
      <c r="K881">
        <v>1080</v>
      </c>
      <c r="L881">
        <f>Table1[[#This Row],[ScreenW]]*Table1[[#This Row],[ScreenH]]</f>
        <v>2073600</v>
      </c>
      <c r="M881" t="s">
        <v>27</v>
      </c>
      <c r="N881">
        <f>IF(Table1[[#This Row],[Touchscreen]]="No",0,1)</f>
        <v>0</v>
      </c>
      <c r="O881" t="s">
        <v>27</v>
      </c>
      <c r="P881" t="s">
        <v>27</v>
      </c>
      <c r="Q881" t="s">
        <v>29</v>
      </c>
      <c r="R881">
        <v>2.5</v>
      </c>
      <c r="S881" t="s">
        <v>40</v>
      </c>
      <c r="T881">
        <v>256</v>
      </c>
      <c r="U881">
        <v>0</v>
      </c>
      <c r="V881" t="s">
        <v>31</v>
      </c>
      <c r="W881" t="s">
        <v>27</v>
      </c>
      <c r="X881" t="s">
        <v>29</v>
      </c>
      <c r="Y881" t="s">
        <v>41</v>
      </c>
    </row>
    <row r="882" spans="1:25" x14ac:dyDescent="0.35">
      <c r="A882" t="str">
        <f>_xlfn.IFNA(VLOOKUP(laptop_lookup!A881,laptop_lookup!A:B,2,FALSE), "Not Found")</f>
        <v>Not Found</v>
      </c>
      <c r="B882" t="s">
        <v>322</v>
      </c>
      <c r="C882" t="s">
        <v>86</v>
      </c>
      <c r="D882" s="3">
        <v>13.3</v>
      </c>
      <c r="E882">
        <v>4</v>
      </c>
      <c r="F882" t="s">
        <v>47</v>
      </c>
      <c r="G882">
        <v>1.28</v>
      </c>
      <c r="H882">
        <v>1700</v>
      </c>
      <c r="I882" t="s">
        <v>39</v>
      </c>
      <c r="J882">
        <v>1920</v>
      </c>
      <c r="K882">
        <v>1080</v>
      </c>
      <c r="L882">
        <f>Table1[[#This Row],[ScreenW]]*Table1[[#This Row],[ScreenH]]</f>
        <v>2073600</v>
      </c>
      <c r="M882" t="s">
        <v>28</v>
      </c>
      <c r="N882">
        <f>IF(Table1[[#This Row],[Touchscreen]]="No",0,1)</f>
        <v>1</v>
      </c>
      <c r="O882" t="s">
        <v>27</v>
      </c>
      <c r="P882" t="s">
        <v>27</v>
      </c>
      <c r="Q882" t="s">
        <v>29</v>
      </c>
      <c r="R882">
        <v>2.5</v>
      </c>
      <c r="S882" t="s">
        <v>40</v>
      </c>
      <c r="T882">
        <v>256</v>
      </c>
      <c r="U882">
        <v>0</v>
      </c>
      <c r="V882" t="s">
        <v>31</v>
      </c>
      <c r="W882" t="s">
        <v>27</v>
      </c>
      <c r="X882" t="s">
        <v>29</v>
      </c>
      <c r="Y882" t="s">
        <v>41</v>
      </c>
    </row>
    <row r="883" spans="1:25" x14ac:dyDescent="0.35">
      <c r="A883" t="str">
        <f>_xlfn.IFNA(VLOOKUP(laptop_lookup!A882,laptop_lookup!A:B,2,FALSE), "Not Found")</f>
        <v>Not Found</v>
      </c>
      <c r="B883" t="s">
        <v>676</v>
      </c>
      <c r="C883" t="s">
        <v>86</v>
      </c>
      <c r="D883" s="3">
        <v>15.6</v>
      </c>
      <c r="E883">
        <v>4</v>
      </c>
      <c r="F883" t="s">
        <v>47</v>
      </c>
      <c r="G883">
        <v>2.2999999999999998</v>
      </c>
      <c r="H883">
        <v>684.8</v>
      </c>
      <c r="I883" t="s">
        <v>26</v>
      </c>
      <c r="J883">
        <v>1366</v>
      </c>
      <c r="K883">
        <v>768</v>
      </c>
      <c r="L883">
        <f>Table1[[#This Row],[ScreenW]]*Table1[[#This Row],[ScreenH]]</f>
        <v>1049088</v>
      </c>
      <c r="M883" t="s">
        <v>28</v>
      </c>
      <c r="N883">
        <f>IF(Table1[[#This Row],[Touchscreen]]="No",0,1)</f>
        <v>1</v>
      </c>
      <c r="O883" t="s">
        <v>27</v>
      </c>
      <c r="P883" t="s">
        <v>27</v>
      </c>
      <c r="Q883" t="s">
        <v>29</v>
      </c>
      <c r="R883">
        <v>2.5</v>
      </c>
      <c r="S883" t="s">
        <v>40</v>
      </c>
      <c r="T883">
        <v>500</v>
      </c>
      <c r="U883">
        <v>0</v>
      </c>
      <c r="V883" t="s">
        <v>49</v>
      </c>
      <c r="W883" t="s">
        <v>27</v>
      </c>
      <c r="X883" t="s">
        <v>29</v>
      </c>
      <c r="Y883" t="s">
        <v>41</v>
      </c>
    </row>
    <row r="884" spans="1:25" x14ac:dyDescent="0.35">
      <c r="A884" t="str">
        <f>_xlfn.IFNA(VLOOKUP(laptop_lookup!A883,laptop_lookup!A:B,2,FALSE), "Not Found")</f>
        <v>Not Found</v>
      </c>
      <c r="B884" t="s">
        <v>677</v>
      </c>
      <c r="C884" t="s">
        <v>37</v>
      </c>
      <c r="D884" s="3">
        <v>14.1</v>
      </c>
      <c r="E884">
        <v>4</v>
      </c>
      <c r="F884" t="s">
        <v>47</v>
      </c>
      <c r="G884">
        <v>1.65</v>
      </c>
      <c r="H884">
        <v>348</v>
      </c>
      <c r="I884" t="s">
        <v>26</v>
      </c>
      <c r="J884">
        <v>1366</v>
      </c>
      <c r="K884">
        <v>768</v>
      </c>
      <c r="L884">
        <f>Table1[[#This Row],[ScreenW]]*Table1[[#This Row],[ScreenH]]</f>
        <v>1049088</v>
      </c>
      <c r="M884" t="s">
        <v>27</v>
      </c>
      <c r="N884">
        <f>IF(Table1[[#This Row],[Touchscreen]]="No",0,1)</f>
        <v>0</v>
      </c>
      <c r="O884" t="s">
        <v>27</v>
      </c>
      <c r="P884" t="s">
        <v>27</v>
      </c>
      <c r="Q884" t="s">
        <v>29</v>
      </c>
      <c r="R884">
        <v>1.1000000000000001</v>
      </c>
      <c r="S884" t="s">
        <v>104</v>
      </c>
      <c r="T884">
        <v>32</v>
      </c>
      <c r="U884">
        <v>0</v>
      </c>
      <c r="V884" t="s">
        <v>34</v>
      </c>
      <c r="W884" t="s">
        <v>27</v>
      </c>
      <c r="X884" t="s">
        <v>29</v>
      </c>
      <c r="Y884" t="s">
        <v>105</v>
      </c>
    </row>
    <row r="885" spans="1:25" x14ac:dyDescent="0.35">
      <c r="A885" t="str">
        <f>_xlfn.IFNA(VLOOKUP(laptop_lookup!A884,laptop_lookup!A:B,2,FALSE), "Not Found")</f>
        <v>Not Found</v>
      </c>
      <c r="B885" t="s">
        <v>678</v>
      </c>
      <c r="C885" t="s">
        <v>37</v>
      </c>
      <c r="D885" s="3">
        <v>15.6</v>
      </c>
      <c r="E885">
        <v>8</v>
      </c>
      <c r="F885" t="s">
        <v>47</v>
      </c>
      <c r="G885">
        <v>2.2000000000000002</v>
      </c>
      <c r="H885">
        <v>669</v>
      </c>
      <c r="I885" t="s">
        <v>39</v>
      </c>
      <c r="J885">
        <v>1920</v>
      </c>
      <c r="K885">
        <v>1080</v>
      </c>
      <c r="L885">
        <f>Table1[[#This Row],[ScreenW]]*Table1[[#This Row],[ScreenH]]</f>
        <v>2073600</v>
      </c>
      <c r="M885" t="s">
        <v>27</v>
      </c>
      <c r="N885">
        <f>IF(Table1[[#This Row],[Touchscreen]]="No",0,1)</f>
        <v>0</v>
      </c>
      <c r="O885" t="s">
        <v>28</v>
      </c>
      <c r="P885" t="s">
        <v>27</v>
      </c>
      <c r="Q885" t="s">
        <v>29</v>
      </c>
      <c r="R885">
        <v>2.5</v>
      </c>
      <c r="S885" t="s">
        <v>262</v>
      </c>
      <c r="T885">
        <v>1024</v>
      </c>
      <c r="U885">
        <v>0</v>
      </c>
      <c r="V885" t="s">
        <v>49</v>
      </c>
      <c r="W885" t="s">
        <v>27</v>
      </c>
      <c r="X885" t="s">
        <v>55</v>
      </c>
      <c r="Y885" t="s">
        <v>72</v>
      </c>
    </row>
    <row r="886" spans="1:25" x14ac:dyDescent="0.35">
      <c r="A886" t="str">
        <f>_xlfn.IFNA(VLOOKUP(laptop_lookup!A885,laptop_lookup!A:B,2,FALSE), "Not Found")</f>
        <v>Not Found</v>
      </c>
      <c r="B886" t="s">
        <v>349</v>
      </c>
      <c r="C886" t="s">
        <v>37</v>
      </c>
      <c r="D886" s="3">
        <v>15.6</v>
      </c>
      <c r="E886">
        <v>4</v>
      </c>
      <c r="F886" t="s">
        <v>47</v>
      </c>
      <c r="G886">
        <v>2.2000000000000002</v>
      </c>
      <c r="H886">
        <v>369</v>
      </c>
      <c r="I886" t="s">
        <v>26</v>
      </c>
      <c r="J886">
        <v>1366</v>
      </c>
      <c r="K886">
        <v>768</v>
      </c>
      <c r="L886">
        <f>Table1[[#This Row],[ScreenW]]*Table1[[#This Row],[ScreenH]]</f>
        <v>1049088</v>
      </c>
      <c r="M886" t="s">
        <v>27</v>
      </c>
      <c r="N886">
        <f>IF(Table1[[#This Row],[Touchscreen]]="No",0,1)</f>
        <v>0</v>
      </c>
      <c r="O886" t="s">
        <v>27</v>
      </c>
      <c r="P886" t="s">
        <v>27</v>
      </c>
      <c r="Q886" t="s">
        <v>29</v>
      </c>
      <c r="R886">
        <v>1.6</v>
      </c>
      <c r="S886" t="s">
        <v>334</v>
      </c>
      <c r="T886">
        <v>500</v>
      </c>
      <c r="U886">
        <v>0</v>
      </c>
      <c r="V886" t="s">
        <v>49</v>
      </c>
      <c r="W886" t="s">
        <v>27</v>
      </c>
      <c r="X886" t="s">
        <v>29</v>
      </c>
      <c r="Y886" t="s">
        <v>97</v>
      </c>
    </row>
    <row r="887" spans="1:25" x14ac:dyDescent="0.35">
      <c r="A887" t="str">
        <f>_xlfn.IFNA(VLOOKUP(laptop_lookup!A886,laptop_lookup!A:B,2,FALSE), "Not Found")</f>
        <v>Not Found</v>
      </c>
      <c r="B887" t="s">
        <v>322</v>
      </c>
      <c r="C887" t="s">
        <v>86</v>
      </c>
      <c r="D887" s="3">
        <v>13.3</v>
      </c>
      <c r="E887">
        <v>4</v>
      </c>
      <c r="F887" t="s">
        <v>47</v>
      </c>
      <c r="G887">
        <v>1.28</v>
      </c>
      <c r="H887">
        <v>1799</v>
      </c>
      <c r="I887" t="s">
        <v>39</v>
      </c>
      <c r="J887">
        <v>1920</v>
      </c>
      <c r="K887">
        <v>1080</v>
      </c>
      <c r="L887">
        <f>Table1[[#This Row],[ScreenW]]*Table1[[#This Row],[ScreenH]]</f>
        <v>2073600</v>
      </c>
      <c r="M887" t="s">
        <v>28</v>
      </c>
      <c r="N887">
        <f>IF(Table1[[#This Row],[Touchscreen]]="No",0,1)</f>
        <v>1</v>
      </c>
      <c r="O887" t="s">
        <v>27</v>
      </c>
      <c r="P887" t="s">
        <v>27</v>
      </c>
      <c r="Q887" t="s">
        <v>29</v>
      </c>
      <c r="R887">
        <v>2.5</v>
      </c>
      <c r="S887" t="s">
        <v>40</v>
      </c>
      <c r="T887">
        <v>256</v>
      </c>
      <c r="U887">
        <v>0</v>
      </c>
      <c r="V887" t="s">
        <v>31</v>
      </c>
      <c r="W887" t="s">
        <v>27</v>
      </c>
      <c r="X887" t="s">
        <v>29</v>
      </c>
      <c r="Y887" t="s">
        <v>41</v>
      </c>
    </row>
    <row r="888" spans="1:25" x14ac:dyDescent="0.35">
      <c r="A888" t="str">
        <f>_xlfn.IFNA(VLOOKUP(laptop_lookup!A887,laptop_lookup!A:B,2,FALSE), "Not Found")</f>
        <v>Not Found</v>
      </c>
      <c r="B888" t="s">
        <v>293</v>
      </c>
      <c r="C888" t="s">
        <v>37</v>
      </c>
      <c r="D888" s="3">
        <v>15.6</v>
      </c>
      <c r="E888">
        <v>4</v>
      </c>
      <c r="F888" t="s">
        <v>106</v>
      </c>
      <c r="G888">
        <v>2.1800000000000002</v>
      </c>
      <c r="H888">
        <v>455.7</v>
      </c>
      <c r="I888" t="s">
        <v>26</v>
      </c>
      <c r="J888">
        <v>1366</v>
      </c>
      <c r="K888">
        <v>768</v>
      </c>
      <c r="L888">
        <f>Table1[[#This Row],[ScreenW]]*Table1[[#This Row],[ScreenH]]</f>
        <v>1049088</v>
      </c>
      <c r="M888" t="s">
        <v>27</v>
      </c>
      <c r="N888">
        <f>IF(Table1[[#This Row],[Touchscreen]]="No",0,1)</f>
        <v>0</v>
      </c>
      <c r="O888" t="s">
        <v>27</v>
      </c>
      <c r="P888" t="s">
        <v>27</v>
      </c>
      <c r="Q888" t="s">
        <v>29</v>
      </c>
      <c r="R888">
        <v>2</v>
      </c>
      <c r="S888" t="s">
        <v>60</v>
      </c>
      <c r="T888">
        <v>1024</v>
      </c>
      <c r="U888">
        <v>0</v>
      </c>
      <c r="V888" t="s">
        <v>49</v>
      </c>
      <c r="W888" t="s">
        <v>27</v>
      </c>
      <c r="X888" t="s">
        <v>43</v>
      </c>
      <c r="Y888" t="s">
        <v>642</v>
      </c>
    </row>
    <row r="889" spans="1:25" x14ac:dyDescent="0.35">
      <c r="A889" t="str">
        <f>_xlfn.IFNA(VLOOKUP(laptop_lookup!A888,laptop_lookup!A:B,2,FALSE), "Not Found")</f>
        <v>Not Found</v>
      </c>
      <c r="B889" t="s">
        <v>679</v>
      </c>
      <c r="C889" t="s">
        <v>79</v>
      </c>
      <c r="D889" s="3">
        <v>17.3</v>
      </c>
      <c r="E889">
        <v>12</v>
      </c>
      <c r="F889" t="s">
        <v>47</v>
      </c>
      <c r="G889">
        <v>2.2000000000000002</v>
      </c>
      <c r="H889">
        <v>1369.9</v>
      </c>
      <c r="I889" t="s">
        <v>39</v>
      </c>
      <c r="J889">
        <v>1920</v>
      </c>
      <c r="K889">
        <v>1080</v>
      </c>
      <c r="L889">
        <f>Table1[[#This Row],[ScreenW]]*Table1[[#This Row],[ScreenH]]</f>
        <v>2073600</v>
      </c>
      <c r="M889" t="s">
        <v>27</v>
      </c>
      <c r="N889">
        <f>IF(Table1[[#This Row],[Touchscreen]]="No",0,1)</f>
        <v>0</v>
      </c>
      <c r="O889" t="s">
        <v>27</v>
      </c>
      <c r="P889" t="s">
        <v>27</v>
      </c>
      <c r="Q889" t="s">
        <v>29</v>
      </c>
      <c r="R889">
        <v>2.5</v>
      </c>
      <c r="S889" t="s">
        <v>80</v>
      </c>
      <c r="T889">
        <v>128</v>
      </c>
      <c r="U889">
        <v>1024</v>
      </c>
      <c r="V889" t="s">
        <v>31</v>
      </c>
      <c r="W889" t="s">
        <v>49</v>
      </c>
      <c r="X889" t="s">
        <v>55</v>
      </c>
      <c r="Y889" t="s">
        <v>81</v>
      </c>
    </row>
    <row r="890" spans="1:25" x14ac:dyDescent="0.35">
      <c r="A890" t="str">
        <f>_xlfn.IFNA(VLOOKUP(laptop_lookup!A889,laptop_lookup!A:B,2,FALSE), "Not Found")</f>
        <v>Not Found</v>
      </c>
      <c r="B890" t="s">
        <v>680</v>
      </c>
      <c r="C890" t="s">
        <v>75</v>
      </c>
      <c r="D890" s="3">
        <v>11.6</v>
      </c>
      <c r="E890">
        <v>4</v>
      </c>
      <c r="F890" t="s">
        <v>305</v>
      </c>
      <c r="G890">
        <v>1.25</v>
      </c>
      <c r="H890">
        <v>297</v>
      </c>
      <c r="I890" t="s">
        <v>26</v>
      </c>
      <c r="J890">
        <v>1366</v>
      </c>
      <c r="K890">
        <v>768</v>
      </c>
      <c r="L890">
        <f>Table1[[#This Row],[ScreenW]]*Table1[[#This Row],[ScreenH]]</f>
        <v>1049088</v>
      </c>
      <c r="M890" t="s">
        <v>27</v>
      </c>
      <c r="N890">
        <f>IF(Table1[[#This Row],[Touchscreen]]="No",0,1)</f>
        <v>0</v>
      </c>
      <c r="O890" t="s">
        <v>28</v>
      </c>
      <c r="P890" t="s">
        <v>27</v>
      </c>
      <c r="Q890" t="s">
        <v>29</v>
      </c>
      <c r="R890">
        <v>1.6</v>
      </c>
      <c r="S890" t="s">
        <v>145</v>
      </c>
      <c r="T890">
        <v>32</v>
      </c>
      <c r="U890">
        <v>0</v>
      </c>
      <c r="V890" t="s">
        <v>34</v>
      </c>
      <c r="W890" t="s">
        <v>27</v>
      </c>
      <c r="X890" t="s">
        <v>29</v>
      </c>
      <c r="Y890" t="s">
        <v>77</v>
      </c>
    </row>
    <row r="891" spans="1:25" x14ac:dyDescent="0.35">
      <c r="A891" t="str">
        <f>_xlfn.IFNA(VLOOKUP(laptop_lookup!A890,laptop_lookup!A:B,2,FALSE), "Not Found")</f>
        <v>Not Found</v>
      </c>
      <c r="B891" t="s">
        <v>360</v>
      </c>
      <c r="C891" t="s">
        <v>37</v>
      </c>
      <c r="D891" s="3">
        <v>17.3</v>
      </c>
      <c r="E891">
        <v>4</v>
      </c>
      <c r="F891" t="s">
        <v>47</v>
      </c>
      <c r="G891">
        <v>2.8</v>
      </c>
      <c r="H891">
        <v>379</v>
      </c>
      <c r="I891" t="s">
        <v>26</v>
      </c>
      <c r="J891">
        <v>1600</v>
      </c>
      <c r="K891">
        <v>900</v>
      </c>
      <c r="L891">
        <f>Table1[[#This Row],[ScreenW]]*Table1[[#This Row],[ScreenH]]</f>
        <v>1440000</v>
      </c>
      <c r="M891" t="s">
        <v>27</v>
      </c>
      <c r="N891">
        <f>IF(Table1[[#This Row],[Touchscreen]]="No",0,1)</f>
        <v>0</v>
      </c>
      <c r="O891" t="s">
        <v>27</v>
      </c>
      <c r="P891" t="s">
        <v>27</v>
      </c>
      <c r="Q891" t="s">
        <v>43</v>
      </c>
      <c r="R891">
        <v>2.2000000000000002</v>
      </c>
      <c r="S891" t="s">
        <v>681</v>
      </c>
      <c r="T891">
        <v>500</v>
      </c>
      <c r="U891">
        <v>0</v>
      </c>
      <c r="V891" t="s">
        <v>49</v>
      </c>
      <c r="W891" t="s">
        <v>27</v>
      </c>
      <c r="X891" t="s">
        <v>43</v>
      </c>
      <c r="Y891" t="s">
        <v>682</v>
      </c>
    </row>
    <row r="892" spans="1:25" x14ac:dyDescent="0.35">
      <c r="A892" t="str">
        <f>_xlfn.IFNA(VLOOKUP(laptop_lookup!A891,laptop_lookup!A:B,2,FALSE), "Not Found")</f>
        <v>Not Found</v>
      </c>
      <c r="B892" t="s">
        <v>683</v>
      </c>
      <c r="C892" t="s">
        <v>37</v>
      </c>
      <c r="D892" s="3">
        <v>14</v>
      </c>
      <c r="E892">
        <v>4</v>
      </c>
      <c r="F892" t="s">
        <v>47</v>
      </c>
      <c r="G892">
        <v>1.95</v>
      </c>
      <c r="H892">
        <v>1265</v>
      </c>
      <c r="I892" t="s">
        <v>39</v>
      </c>
      <c r="J892">
        <v>1920</v>
      </c>
      <c r="K892">
        <v>1080</v>
      </c>
      <c r="L892">
        <f>Table1[[#This Row],[ScreenW]]*Table1[[#This Row],[ScreenH]]</f>
        <v>2073600</v>
      </c>
      <c r="M892" t="s">
        <v>27</v>
      </c>
      <c r="N892">
        <f>IF(Table1[[#This Row],[Touchscreen]]="No",0,1)</f>
        <v>0</v>
      </c>
      <c r="O892" t="s">
        <v>27</v>
      </c>
      <c r="P892" t="s">
        <v>27</v>
      </c>
      <c r="Q892" t="s">
        <v>29</v>
      </c>
      <c r="R892">
        <v>2.5</v>
      </c>
      <c r="S892" t="s">
        <v>40</v>
      </c>
      <c r="T892">
        <v>128</v>
      </c>
      <c r="U892">
        <v>0</v>
      </c>
      <c r="V892" t="s">
        <v>31</v>
      </c>
      <c r="W892" t="s">
        <v>27</v>
      </c>
      <c r="X892" t="s">
        <v>29</v>
      </c>
      <c r="Y892" t="s">
        <v>41</v>
      </c>
    </row>
    <row r="893" spans="1:25" x14ac:dyDescent="0.35">
      <c r="A893" t="str">
        <f>_xlfn.IFNA(VLOOKUP(laptop_lookup!A892,laptop_lookup!A:B,2,FALSE), "Not Found")</f>
        <v>Not Found</v>
      </c>
      <c r="B893" t="s">
        <v>684</v>
      </c>
      <c r="C893" t="s">
        <v>86</v>
      </c>
      <c r="D893" s="3">
        <v>13.3</v>
      </c>
      <c r="E893">
        <v>16</v>
      </c>
      <c r="F893" t="s">
        <v>47</v>
      </c>
      <c r="G893">
        <v>1.42</v>
      </c>
      <c r="H893">
        <v>1399</v>
      </c>
      <c r="I893" t="s">
        <v>102</v>
      </c>
      <c r="J893">
        <v>3200</v>
      </c>
      <c r="K893">
        <v>1800</v>
      </c>
      <c r="L893">
        <f>Table1[[#This Row],[ScreenW]]*Table1[[#This Row],[ScreenH]]</f>
        <v>5760000</v>
      </c>
      <c r="M893" t="s">
        <v>28</v>
      </c>
      <c r="N893">
        <f>IF(Table1[[#This Row],[Touchscreen]]="No",0,1)</f>
        <v>1</v>
      </c>
      <c r="O893" t="s">
        <v>27</v>
      </c>
      <c r="P893" t="s">
        <v>27</v>
      </c>
      <c r="Q893" t="s">
        <v>29</v>
      </c>
      <c r="R893">
        <v>2.7</v>
      </c>
      <c r="S893" t="s">
        <v>68</v>
      </c>
      <c r="T893">
        <v>256</v>
      </c>
      <c r="U893">
        <v>0</v>
      </c>
      <c r="V893" t="s">
        <v>31</v>
      </c>
      <c r="W893" t="s">
        <v>27</v>
      </c>
      <c r="X893" t="s">
        <v>29</v>
      </c>
      <c r="Y893" t="s">
        <v>41</v>
      </c>
    </row>
    <row r="894" spans="1:25" x14ac:dyDescent="0.35">
      <c r="A894" t="str">
        <f>_xlfn.IFNA(VLOOKUP(laptop_lookup!A893,laptop_lookup!A:B,2,FALSE), "Not Found")</f>
        <v>Not Found</v>
      </c>
      <c r="B894" t="s">
        <v>603</v>
      </c>
      <c r="C894" t="s">
        <v>24</v>
      </c>
      <c r="D894" s="3">
        <v>15</v>
      </c>
      <c r="E894">
        <v>8</v>
      </c>
      <c r="F894" t="s">
        <v>47</v>
      </c>
      <c r="G894">
        <v>1.17</v>
      </c>
      <c r="H894">
        <v>1699</v>
      </c>
      <c r="I894" t="s">
        <v>39</v>
      </c>
      <c r="J894">
        <v>1920</v>
      </c>
      <c r="K894">
        <v>1080</v>
      </c>
      <c r="L894">
        <f>Table1[[#This Row],[ScreenW]]*Table1[[#This Row],[ScreenH]]</f>
        <v>2073600</v>
      </c>
      <c r="M894" t="s">
        <v>27</v>
      </c>
      <c r="N894">
        <f>IF(Table1[[#This Row],[Touchscreen]]="No",0,1)</f>
        <v>0</v>
      </c>
      <c r="O894" t="s">
        <v>27</v>
      </c>
      <c r="P894" t="s">
        <v>27</v>
      </c>
      <c r="Q894" t="s">
        <v>29</v>
      </c>
      <c r="R894">
        <v>2.7</v>
      </c>
      <c r="S894" t="s">
        <v>68</v>
      </c>
      <c r="T894">
        <v>256</v>
      </c>
      <c r="U894">
        <v>0</v>
      </c>
      <c r="V894" t="s">
        <v>31</v>
      </c>
      <c r="W894" t="s">
        <v>27</v>
      </c>
      <c r="X894" t="s">
        <v>29</v>
      </c>
      <c r="Y894" t="s">
        <v>41</v>
      </c>
    </row>
    <row r="895" spans="1:25" x14ac:dyDescent="0.35">
      <c r="A895" t="str">
        <f>_xlfn.IFNA(VLOOKUP(laptop_lookup!A894,laptop_lookup!A:B,2,FALSE), "Not Found")</f>
        <v>Not Found</v>
      </c>
      <c r="B895" t="s">
        <v>409</v>
      </c>
      <c r="C895" t="s">
        <v>24</v>
      </c>
      <c r="D895" s="3">
        <v>14</v>
      </c>
      <c r="E895">
        <v>8</v>
      </c>
      <c r="F895" t="s">
        <v>47</v>
      </c>
      <c r="G895">
        <v>1.32</v>
      </c>
      <c r="H895">
        <v>1799</v>
      </c>
      <c r="I895" t="s">
        <v>39</v>
      </c>
      <c r="J895">
        <v>1920</v>
      </c>
      <c r="K895">
        <v>1080</v>
      </c>
      <c r="L895">
        <f>Table1[[#This Row],[ScreenW]]*Table1[[#This Row],[ScreenH]]</f>
        <v>2073600</v>
      </c>
      <c r="M895" t="s">
        <v>27</v>
      </c>
      <c r="N895">
        <f>IF(Table1[[#This Row],[Touchscreen]]="No",0,1)</f>
        <v>0</v>
      </c>
      <c r="O895" t="s">
        <v>28</v>
      </c>
      <c r="P895" t="s">
        <v>27</v>
      </c>
      <c r="Q895" t="s">
        <v>29</v>
      </c>
      <c r="R895">
        <v>2.5</v>
      </c>
      <c r="S895" t="s">
        <v>40</v>
      </c>
      <c r="T895">
        <v>256</v>
      </c>
      <c r="U895">
        <v>0</v>
      </c>
      <c r="V895" t="s">
        <v>31</v>
      </c>
      <c r="W895" t="s">
        <v>27</v>
      </c>
      <c r="X895" t="s">
        <v>29</v>
      </c>
      <c r="Y895" t="s">
        <v>41</v>
      </c>
    </row>
    <row r="896" spans="1:25" x14ac:dyDescent="0.35">
      <c r="A896" t="str">
        <f>_xlfn.IFNA(VLOOKUP(laptop_lookup!A895,laptop_lookup!A:B,2,FALSE), "Not Found")</f>
        <v>Not Found</v>
      </c>
      <c r="B896" t="s">
        <v>685</v>
      </c>
      <c r="C896" t="s">
        <v>79</v>
      </c>
      <c r="D896" s="3">
        <v>17.3</v>
      </c>
      <c r="E896">
        <v>16</v>
      </c>
      <c r="F896" t="s">
        <v>47</v>
      </c>
      <c r="G896">
        <v>2.4300000000000002</v>
      </c>
      <c r="H896">
        <v>2649</v>
      </c>
      <c r="I896" t="s">
        <v>207</v>
      </c>
      <c r="J896">
        <v>3840</v>
      </c>
      <c r="K896">
        <v>2160</v>
      </c>
      <c r="L896">
        <f>Table1[[#This Row],[ScreenW]]*Table1[[#This Row],[ScreenH]]</f>
        <v>8294400</v>
      </c>
      <c r="M896" t="s">
        <v>27</v>
      </c>
      <c r="N896">
        <f>IF(Table1[[#This Row],[Touchscreen]]="No",0,1)</f>
        <v>0</v>
      </c>
      <c r="O896" t="s">
        <v>28</v>
      </c>
      <c r="P896" t="s">
        <v>27</v>
      </c>
      <c r="Q896" t="s">
        <v>29</v>
      </c>
      <c r="R896">
        <v>2.6</v>
      </c>
      <c r="S896" t="s">
        <v>432</v>
      </c>
      <c r="T896">
        <v>512</v>
      </c>
      <c r="U896">
        <v>2048</v>
      </c>
      <c r="V896" t="s">
        <v>31</v>
      </c>
      <c r="W896" t="s">
        <v>49</v>
      </c>
      <c r="X896" t="s">
        <v>55</v>
      </c>
      <c r="Y896" t="s">
        <v>114</v>
      </c>
    </row>
    <row r="897" spans="1:25" x14ac:dyDescent="0.35">
      <c r="A897" t="str">
        <f>_xlfn.IFNA(VLOOKUP(laptop_lookup!A896,laptop_lookup!A:B,2,FALSE), "Not Found")</f>
        <v>Not Found</v>
      </c>
      <c r="B897" t="s">
        <v>686</v>
      </c>
      <c r="C897" t="s">
        <v>37</v>
      </c>
      <c r="D897" s="3">
        <v>13.3</v>
      </c>
      <c r="E897">
        <v>8</v>
      </c>
      <c r="F897" t="s">
        <v>47</v>
      </c>
      <c r="G897">
        <v>1.05</v>
      </c>
      <c r="H897">
        <v>1475</v>
      </c>
      <c r="I897" t="s">
        <v>39</v>
      </c>
      <c r="J897">
        <v>1920</v>
      </c>
      <c r="K897">
        <v>1080</v>
      </c>
      <c r="L897">
        <f>Table1[[#This Row],[ScreenW]]*Table1[[#This Row],[ScreenH]]</f>
        <v>2073600</v>
      </c>
      <c r="M897" t="s">
        <v>27</v>
      </c>
      <c r="N897">
        <f>IF(Table1[[#This Row],[Touchscreen]]="No",0,1)</f>
        <v>0</v>
      </c>
      <c r="O897" t="s">
        <v>27</v>
      </c>
      <c r="P897" t="s">
        <v>27</v>
      </c>
      <c r="Q897" t="s">
        <v>29</v>
      </c>
      <c r="R897">
        <v>2.5</v>
      </c>
      <c r="S897" t="s">
        <v>40</v>
      </c>
      <c r="T897">
        <v>256</v>
      </c>
      <c r="U897">
        <v>0</v>
      </c>
      <c r="V897" t="s">
        <v>31</v>
      </c>
      <c r="W897" t="s">
        <v>27</v>
      </c>
      <c r="X897" t="s">
        <v>29</v>
      </c>
      <c r="Y897" t="s">
        <v>41</v>
      </c>
    </row>
    <row r="898" spans="1:25" x14ac:dyDescent="0.35">
      <c r="A898" t="str">
        <f>_xlfn.IFNA(VLOOKUP(laptop_lookup!A897,laptop_lookup!A:B,2,FALSE), "Not Found")</f>
        <v>Not Found</v>
      </c>
      <c r="B898" t="s">
        <v>214</v>
      </c>
      <c r="C898" t="s">
        <v>79</v>
      </c>
      <c r="D898" s="3">
        <v>15.6</v>
      </c>
      <c r="E898">
        <v>8</v>
      </c>
      <c r="F898" t="s">
        <v>106</v>
      </c>
      <c r="G898">
        <v>2.62</v>
      </c>
      <c r="H898">
        <v>929</v>
      </c>
      <c r="I898" t="s">
        <v>39</v>
      </c>
      <c r="J898">
        <v>1920</v>
      </c>
      <c r="K898">
        <v>1080</v>
      </c>
      <c r="L898">
        <f>Table1[[#This Row],[ScreenW]]*Table1[[#This Row],[ScreenH]]</f>
        <v>2073600</v>
      </c>
      <c r="M898" t="s">
        <v>27</v>
      </c>
      <c r="N898">
        <f>IF(Table1[[#This Row],[Touchscreen]]="No",0,1)</f>
        <v>0</v>
      </c>
      <c r="O898" t="s">
        <v>27</v>
      </c>
      <c r="P898" t="s">
        <v>27</v>
      </c>
      <c r="Q898" t="s">
        <v>29</v>
      </c>
      <c r="R898">
        <v>2.8</v>
      </c>
      <c r="S898" t="s">
        <v>113</v>
      </c>
      <c r="T898">
        <v>1024</v>
      </c>
      <c r="U898">
        <v>0</v>
      </c>
      <c r="V898" t="s">
        <v>49</v>
      </c>
      <c r="W898" t="s">
        <v>27</v>
      </c>
      <c r="X898" t="s">
        <v>55</v>
      </c>
      <c r="Y898" t="s">
        <v>687</v>
      </c>
    </row>
    <row r="899" spans="1:25" x14ac:dyDescent="0.35">
      <c r="A899" t="str">
        <f>_xlfn.IFNA(VLOOKUP(laptop_lookup!A898,laptop_lookup!A:B,2,FALSE), "Not Found")</f>
        <v>Not Found</v>
      </c>
      <c r="B899" t="s">
        <v>109</v>
      </c>
      <c r="C899" t="s">
        <v>37</v>
      </c>
      <c r="D899" s="3">
        <v>15.6</v>
      </c>
      <c r="E899">
        <v>8</v>
      </c>
      <c r="F899" t="s">
        <v>47</v>
      </c>
      <c r="G899">
        <v>2.04</v>
      </c>
      <c r="H899">
        <v>900</v>
      </c>
      <c r="I899" t="s">
        <v>39</v>
      </c>
      <c r="J899">
        <v>1920</v>
      </c>
      <c r="K899">
        <v>1080</v>
      </c>
      <c r="L899">
        <f>Table1[[#This Row],[ScreenW]]*Table1[[#This Row],[ScreenH]]</f>
        <v>2073600</v>
      </c>
      <c r="M899" t="s">
        <v>27</v>
      </c>
      <c r="N899">
        <f>IF(Table1[[#This Row],[Touchscreen]]="No",0,1)</f>
        <v>0</v>
      </c>
      <c r="O899" t="s">
        <v>27</v>
      </c>
      <c r="P899" t="s">
        <v>27</v>
      </c>
      <c r="Q899" t="s">
        <v>29</v>
      </c>
      <c r="R899">
        <v>2.7</v>
      </c>
      <c r="S899" t="s">
        <v>68</v>
      </c>
      <c r="T899">
        <v>1024</v>
      </c>
      <c r="U899">
        <v>0</v>
      </c>
      <c r="V899" t="s">
        <v>49</v>
      </c>
      <c r="W899" t="s">
        <v>27</v>
      </c>
      <c r="X899" t="s">
        <v>55</v>
      </c>
      <c r="Y899" t="s">
        <v>94</v>
      </c>
    </row>
    <row r="900" spans="1:25" x14ac:dyDescent="0.35">
      <c r="A900" t="str">
        <f>_xlfn.IFNA(VLOOKUP(laptop_lookup!A899,laptop_lookup!A:B,2,FALSE), "Not Found")</f>
        <v>Not Found</v>
      </c>
      <c r="B900" t="s">
        <v>293</v>
      </c>
      <c r="C900" t="s">
        <v>37</v>
      </c>
      <c r="D900" s="3">
        <v>15.6</v>
      </c>
      <c r="E900">
        <v>4</v>
      </c>
      <c r="F900" t="s">
        <v>47</v>
      </c>
      <c r="G900">
        <v>2.1800000000000002</v>
      </c>
      <c r="H900">
        <v>614</v>
      </c>
      <c r="I900" t="s">
        <v>26</v>
      </c>
      <c r="J900">
        <v>1366</v>
      </c>
      <c r="K900">
        <v>768</v>
      </c>
      <c r="L900">
        <f>Table1[[#This Row],[ScreenW]]*Table1[[#This Row],[ScreenH]]</f>
        <v>1049088</v>
      </c>
      <c r="M900" t="s">
        <v>27</v>
      </c>
      <c r="N900">
        <f>IF(Table1[[#This Row],[Touchscreen]]="No",0,1)</f>
        <v>0</v>
      </c>
      <c r="O900" t="s">
        <v>27</v>
      </c>
      <c r="P900" t="s">
        <v>27</v>
      </c>
      <c r="Q900" t="s">
        <v>29</v>
      </c>
      <c r="R900">
        <v>2</v>
      </c>
      <c r="S900" t="s">
        <v>60</v>
      </c>
      <c r="T900">
        <v>1024</v>
      </c>
      <c r="U900">
        <v>0</v>
      </c>
      <c r="V900" t="s">
        <v>49</v>
      </c>
      <c r="W900" t="s">
        <v>27</v>
      </c>
      <c r="X900" t="s">
        <v>43</v>
      </c>
      <c r="Y900" t="s">
        <v>642</v>
      </c>
    </row>
    <row r="901" spans="1:25" x14ac:dyDescent="0.35">
      <c r="A901" t="str">
        <f>_xlfn.IFNA(VLOOKUP(laptop_lookup!A900,laptop_lookup!A:B,2,FALSE), "Not Found")</f>
        <v>Not Found</v>
      </c>
      <c r="B901" t="s">
        <v>466</v>
      </c>
      <c r="C901" t="s">
        <v>37</v>
      </c>
      <c r="D901" s="3">
        <v>15.6</v>
      </c>
      <c r="E901">
        <v>8</v>
      </c>
      <c r="F901" t="s">
        <v>47</v>
      </c>
      <c r="G901">
        <v>1.9</v>
      </c>
      <c r="H901">
        <v>935</v>
      </c>
      <c r="I901" t="s">
        <v>39</v>
      </c>
      <c r="J901">
        <v>1920</v>
      </c>
      <c r="K901">
        <v>1080</v>
      </c>
      <c r="L901">
        <f>Table1[[#This Row],[ScreenW]]*Table1[[#This Row],[ScreenH]]</f>
        <v>2073600</v>
      </c>
      <c r="M901" t="s">
        <v>27</v>
      </c>
      <c r="N901">
        <f>IF(Table1[[#This Row],[Touchscreen]]="No",0,1)</f>
        <v>0</v>
      </c>
      <c r="O901" t="s">
        <v>27</v>
      </c>
      <c r="P901" t="s">
        <v>27</v>
      </c>
      <c r="Q901" t="s">
        <v>29</v>
      </c>
      <c r="R901">
        <v>2.6</v>
      </c>
      <c r="S901" t="s">
        <v>346</v>
      </c>
      <c r="T901">
        <v>500</v>
      </c>
      <c r="U901">
        <v>0</v>
      </c>
      <c r="V901" t="s">
        <v>49</v>
      </c>
      <c r="W901" t="s">
        <v>27</v>
      </c>
      <c r="X901" t="s">
        <v>29</v>
      </c>
      <c r="Y901" t="s">
        <v>41</v>
      </c>
    </row>
    <row r="902" spans="1:25" x14ac:dyDescent="0.35">
      <c r="A902" t="str">
        <f>_xlfn.IFNA(VLOOKUP(laptop_lookup!A901,laptop_lookup!A:B,2,FALSE), "Not Found")</f>
        <v>Not Found</v>
      </c>
      <c r="B902" t="s">
        <v>73</v>
      </c>
      <c r="C902" t="s">
        <v>86</v>
      </c>
      <c r="D902" s="3">
        <v>13.3</v>
      </c>
      <c r="E902">
        <v>8</v>
      </c>
      <c r="F902" t="s">
        <v>47</v>
      </c>
      <c r="G902">
        <v>1.24</v>
      </c>
      <c r="H902">
        <v>2013.1</v>
      </c>
      <c r="I902" t="s">
        <v>102</v>
      </c>
      <c r="J902">
        <v>3200</v>
      </c>
      <c r="K902">
        <v>1800</v>
      </c>
      <c r="L902">
        <f>Table1[[#This Row],[ScreenW]]*Table1[[#This Row],[ScreenH]]</f>
        <v>5760000</v>
      </c>
      <c r="M902" t="s">
        <v>28</v>
      </c>
      <c r="N902">
        <f>IF(Table1[[#This Row],[Touchscreen]]="No",0,1)</f>
        <v>1</v>
      </c>
      <c r="O902" t="s">
        <v>27</v>
      </c>
      <c r="P902" t="s">
        <v>27</v>
      </c>
      <c r="Q902" t="s">
        <v>29</v>
      </c>
      <c r="R902">
        <v>1.3</v>
      </c>
      <c r="S902" t="s">
        <v>408</v>
      </c>
      <c r="T902">
        <v>512</v>
      </c>
      <c r="U902">
        <v>0</v>
      </c>
      <c r="V902" t="s">
        <v>31</v>
      </c>
      <c r="W902" t="s">
        <v>27</v>
      </c>
      <c r="X902" t="s">
        <v>29</v>
      </c>
      <c r="Y902" t="s">
        <v>67</v>
      </c>
    </row>
    <row r="903" spans="1:25" x14ac:dyDescent="0.35">
      <c r="A903" t="str">
        <f>_xlfn.IFNA(VLOOKUP(laptop_lookup!A902,laptop_lookup!A:B,2,FALSE), "Not Found")</f>
        <v>Not Found</v>
      </c>
      <c r="B903" t="s">
        <v>688</v>
      </c>
      <c r="C903" t="s">
        <v>79</v>
      </c>
      <c r="D903" s="3">
        <v>17.3</v>
      </c>
      <c r="E903">
        <v>32</v>
      </c>
      <c r="F903" t="s">
        <v>47</v>
      </c>
      <c r="G903">
        <v>3.58</v>
      </c>
      <c r="H903">
        <v>1279</v>
      </c>
      <c r="I903" t="s">
        <v>39</v>
      </c>
      <c r="J903">
        <v>1920</v>
      </c>
      <c r="K903">
        <v>1080</v>
      </c>
      <c r="L903">
        <f>Table1[[#This Row],[ScreenW]]*Table1[[#This Row],[ScreenH]]</f>
        <v>2073600</v>
      </c>
      <c r="M903" t="s">
        <v>27</v>
      </c>
      <c r="N903">
        <f>IF(Table1[[#This Row],[Touchscreen]]="No",0,1)</f>
        <v>0</v>
      </c>
      <c r="O903" t="s">
        <v>28</v>
      </c>
      <c r="P903" t="s">
        <v>27</v>
      </c>
      <c r="Q903" t="s">
        <v>29</v>
      </c>
      <c r="R903">
        <v>2.7</v>
      </c>
      <c r="S903" t="s">
        <v>498</v>
      </c>
      <c r="T903">
        <v>256</v>
      </c>
      <c r="U903">
        <v>256</v>
      </c>
      <c r="V903" t="s">
        <v>31</v>
      </c>
      <c r="W903" t="s">
        <v>31</v>
      </c>
      <c r="X903" t="s">
        <v>55</v>
      </c>
      <c r="Y903" t="s">
        <v>285</v>
      </c>
    </row>
    <row r="904" spans="1:25" x14ac:dyDescent="0.35">
      <c r="A904" t="str">
        <f>_xlfn.IFNA(VLOOKUP(laptop_lookup!A903,laptop_lookup!A:B,2,FALSE), "Not Found")</f>
        <v>Not Found</v>
      </c>
      <c r="B904" t="s">
        <v>73</v>
      </c>
      <c r="C904" t="s">
        <v>86</v>
      </c>
      <c r="D904" s="3">
        <v>13.3</v>
      </c>
      <c r="E904">
        <v>16</v>
      </c>
      <c r="F904" t="s">
        <v>47</v>
      </c>
      <c r="G904">
        <v>1.22</v>
      </c>
      <c r="H904">
        <v>1649</v>
      </c>
      <c r="I904" t="s">
        <v>39</v>
      </c>
      <c r="J904">
        <v>1920</v>
      </c>
      <c r="K904">
        <v>1080</v>
      </c>
      <c r="L904">
        <f>Table1[[#This Row],[ScreenW]]*Table1[[#This Row],[ScreenH]]</f>
        <v>2073600</v>
      </c>
      <c r="M904" t="s">
        <v>28</v>
      </c>
      <c r="N904">
        <f>IF(Table1[[#This Row],[Touchscreen]]="No",0,1)</f>
        <v>1</v>
      </c>
      <c r="O904" t="s">
        <v>27</v>
      </c>
      <c r="P904" t="s">
        <v>27</v>
      </c>
      <c r="Q904" t="s">
        <v>29</v>
      </c>
      <c r="R904">
        <v>1.3</v>
      </c>
      <c r="S904" t="s">
        <v>408</v>
      </c>
      <c r="T904">
        <v>256</v>
      </c>
      <c r="U904">
        <v>0</v>
      </c>
      <c r="V904" t="s">
        <v>31</v>
      </c>
      <c r="W904" t="s">
        <v>27</v>
      </c>
      <c r="X904" t="s">
        <v>29</v>
      </c>
      <c r="Y904" t="s">
        <v>67</v>
      </c>
    </row>
    <row r="905" spans="1:25" x14ac:dyDescent="0.35">
      <c r="A905" t="str">
        <f>_xlfn.IFNA(VLOOKUP(laptop_lookup!A904,laptop_lookup!A:B,2,FALSE), "Not Found")</f>
        <v>Not Found</v>
      </c>
      <c r="B905" t="s">
        <v>296</v>
      </c>
      <c r="C905" t="s">
        <v>24</v>
      </c>
      <c r="D905" s="3">
        <v>14</v>
      </c>
      <c r="E905">
        <v>8</v>
      </c>
      <c r="F905" t="s">
        <v>47</v>
      </c>
      <c r="G905">
        <v>1.1299999999999999</v>
      </c>
      <c r="H905">
        <v>2049</v>
      </c>
      <c r="I905" t="s">
        <v>39</v>
      </c>
      <c r="J905">
        <v>1920</v>
      </c>
      <c r="K905">
        <v>1080</v>
      </c>
      <c r="L905">
        <f>Table1[[#This Row],[ScreenW]]*Table1[[#This Row],[ScreenH]]</f>
        <v>2073600</v>
      </c>
      <c r="M905" t="s">
        <v>27</v>
      </c>
      <c r="N905">
        <f>IF(Table1[[#This Row],[Touchscreen]]="No",0,1)</f>
        <v>0</v>
      </c>
      <c r="O905" t="s">
        <v>28</v>
      </c>
      <c r="P905" t="s">
        <v>27</v>
      </c>
      <c r="Q905" t="s">
        <v>29</v>
      </c>
      <c r="R905">
        <v>2.7</v>
      </c>
      <c r="S905" t="s">
        <v>68</v>
      </c>
      <c r="T905">
        <v>256</v>
      </c>
      <c r="U905">
        <v>0</v>
      </c>
      <c r="V905" t="s">
        <v>34</v>
      </c>
      <c r="W905" t="s">
        <v>27</v>
      </c>
      <c r="X905" t="s">
        <v>29</v>
      </c>
      <c r="Y905" t="s">
        <v>41</v>
      </c>
    </row>
    <row r="906" spans="1:25" x14ac:dyDescent="0.35">
      <c r="A906" t="str">
        <f>_xlfn.IFNA(VLOOKUP(laptop_lookup!A905,laptop_lookup!A:B,2,FALSE), "Not Found")</f>
        <v>Not Found</v>
      </c>
      <c r="B906" t="s">
        <v>478</v>
      </c>
      <c r="C906" t="s">
        <v>37</v>
      </c>
      <c r="D906" s="3">
        <v>15.6</v>
      </c>
      <c r="E906">
        <v>8</v>
      </c>
      <c r="F906" t="s">
        <v>47</v>
      </c>
      <c r="G906">
        <v>1.95</v>
      </c>
      <c r="H906">
        <v>1962.99</v>
      </c>
      <c r="I906" t="s">
        <v>39</v>
      </c>
      <c r="J906">
        <v>1920</v>
      </c>
      <c r="K906">
        <v>1080</v>
      </c>
      <c r="L906">
        <f>Table1[[#This Row],[ScreenW]]*Table1[[#This Row],[ScreenH]]</f>
        <v>2073600</v>
      </c>
      <c r="M906" t="s">
        <v>27</v>
      </c>
      <c r="N906">
        <f>IF(Table1[[#This Row],[Touchscreen]]="No",0,1)</f>
        <v>0</v>
      </c>
      <c r="O906" t="s">
        <v>28</v>
      </c>
      <c r="P906" t="s">
        <v>27</v>
      </c>
      <c r="Q906" t="s">
        <v>29</v>
      </c>
      <c r="R906">
        <v>2.5</v>
      </c>
      <c r="S906" t="s">
        <v>40</v>
      </c>
      <c r="T906">
        <v>512</v>
      </c>
      <c r="U906">
        <v>0</v>
      </c>
      <c r="V906" t="s">
        <v>31</v>
      </c>
      <c r="W906" t="s">
        <v>27</v>
      </c>
      <c r="X906" t="s">
        <v>29</v>
      </c>
      <c r="Y906" t="s">
        <v>41</v>
      </c>
    </row>
    <row r="907" spans="1:25" x14ac:dyDescent="0.35">
      <c r="A907" t="str">
        <f>_xlfn.IFNA(VLOOKUP(laptop_lookup!A906,laptop_lookup!A:B,2,FALSE), "Not Found")</f>
        <v>Not Found</v>
      </c>
      <c r="B907" t="s">
        <v>689</v>
      </c>
      <c r="C907" t="s">
        <v>24</v>
      </c>
      <c r="D907" s="3">
        <v>15.6</v>
      </c>
      <c r="E907">
        <v>16</v>
      </c>
      <c r="F907" t="s">
        <v>47</v>
      </c>
      <c r="G907">
        <v>1.08</v>
      </c>
      <c r="H907">
        <v>2099</v>
      </c>
      <c r="I907" t="s">
        <v>39</v>
      </c>
      <c r="J907">
        <v>1920</v>
      </c>
      <c r="K907">
        <v>1080</v>
      </c>
      <c r="L907">
        <f>Table1[[#This Row],[ScreenW]]*Table1[[#This Row],[ScreenH]]</f>
        <v>2073600</v>
      </c>
      <c r="M907" t="s">
        <v>28</v>
      </c>
      <c r="N907">
        <f>IF(Table1[[#This Row],[Touchscreen]]="No",0,1)</f>
        <v>1</v>
      </c>
      <c r="O907" t="s">
        <v>28</v>
      </c>
      <c r="P907" t="s">
        <v>27</v>
      </c>
      <c r="Q907" t="s">
        <v>29</v>
      </c>
      <c r="R907">
        <v>2.7</v>
      </c>
      <c r="S907" t="s">
        <v>68</v>
      </c>
      <c r="T907">
        <v>512</v>
      </c>
      <c r="U907">
        <v>0</v>
      </c>
      <c r="V907" t="s">
        <v>31</v>
      </c>
      <c r="W907" t="s">
        <v>27</v>
      </c>
      <c r="X907" t="s">
        <v>29</v>
      </c>
      <c r="Y907" t="s">
        <v>41</v>
      </c>
    </row>
    <row r="908" spans="1:25" x14ac:dyDescent="0.35">
      <c r="A908" t="str">
        <f>_xlfn.IFNA(VLOOKUP(laptop_lookup!A907,laptop_lookup!A:B,2,FALSE), "Not Found")</f>
        <v>Not Found</v>
      </c>
      <c r="B908" t="s">
        <v>341</v>
      </c>
      <c r="C908" t="s">
        <v>75</v>
      </c>
      <c r="D908" s="3">
        <v>12.5</v>
      </c>
      <c r="E908">
        <v>8</v>
      </c>
      <c r="F908" t="s">
        <v>47</v>
      </c>
      <c r="G908">
        <v>1.26</v>
      </c>
      <c r="H908">
        <v>1483</v>
      </c>
      <c r="I908" t="s">
        <v>39</v>
      </c>
      <c r="J908">
        <v>1920</v>
      </c>
      <c r="K908">
        <v>1080</v>
      </c>
      <c r="L908">
        <f>Table1[[#This Row],[ScreenW]]*Table1[[#This Row],[ScreenH]]</f>
        <v>2073600</v>
      </c>
      <c r="M908" t="s">
        <v>27</v>
      </c>
      <c r="N908">
        <f>IF(Table1[[#This Row],[Touchscreen]]="No",0,1)</f>
        <v>0</v>
      </c>
      <c r="O908" t="s">
        <v>27</v>
      </c>
      <c r="P908" t="s">
        <v>27</v>
      </c>
      <c r="Q908" t="s">
        <v>29</v>
      </c>
      <c r="R908">
        <v>2.7</v>
      </c>
      <c r="S908" t="s">
        <v>68</v>
      </c>
      <c r="T908">
        <v>512</v>
      </c>
      <c r="U908">
        <v>0</v>
      </c>
      <c r="V908" t="s">
        <v>31</v>
      </c>
      <c r="W908" t="s">
        <v>27</v>
      </c>
      <c r="X908" t="s">
        <v>29</v>
      </c>
      <c r="Y908" t="s">
        <v>41</v>
      </c>
    </row>
    <row r="909" spans="1:25" x14ac:dyDescent="0.35">
      <c r="A909" t="str">
        <f>_xlfn.IFNA(VLOOKUP(laptop_lookup!A908,laptop_lookup!A:B,2,FALSE), "Not Found")</f>
        <v>Not Found</v>
      </c>
      <c r="B909" t="s">
        <v>690</v>
      </c>
      <c r="C909" t="s">
        <v>37</v>
      </c>
      <c r="D909" s="3">
        <v>15.6</v>
      </c>
      <c r="E909">
        <v>4</v>
      </c>
      <c r="F909" t="s">
        <v>305</v>
      </c>
      <c r="G909">
        <v>2.2000000000000002</v>
      </c>
      <c r="H909">
        <v>359</v>
      </c>
      <c r="I909" t="s">
        <v>39</v>
      </c>
      <c r="J909">
        <v>1920</v>
      </c>
      <c r="K909">
        <v>1080</v>
      </c>
      <c r="L909">
        <f>Table1[[#This Row],[ScreenW]]*Table1[[#This Row],[ScreenH]]</f>
        <v>2073600</v>
      </c>
      <c r="M909" t="s">
        <v>27</v>
      </c>
      <c r="N909">
        <f>IF(Table1[[#This Row],[Touchscreen]]="No",0,1)</f>
        <v>0</v>
      </c>
      <c r="O909" t="s">
        <v>28</v>
      </c>
      <c r="P909" t="s">
        <v>27</v>
      </c>
      <c r="Q909" t="s">
        <v>29</v>
      </c>
      <c r="R909">
        <v>1.5</v>
      </c>
      <c r="S909" t="s">
        <v>306</v>
      </c>
      <c r="T909">
        <v>16</v>
      </c>
      <c r="U909">
        <v>0</v>
      </c>
      <c r="V909" t="s">
        <v>34</v>
      </c>
      <c r="W909" t="s">
        <v>27</v>
      </c>
      <c r="X909" t="s">
        <v>29</v>
      </c>
      <c r="Y909" t="s">
        <v>97</v>
      </c>
    </row>
    <row r="910" spans="1:25" x14ac:dyDescent="0.35">
      <c r="A910" t="str">
        <f>_xlfn.IFNA(VLOOKUP(laptop_lookup!A909,laptop_lookup!A:B,2,FALSE), "Not Found")</f>
        <v>Not Found</v>
      </c>
      <c r="B910" t="s">
        <v>543</v>
      </c>
      <c r="C910" t="s">
        <v>37</v>
      </c>
      <c r="D910" s="3">
        <v>15.6</v>
      </c>
      <c r="E910">
        <v>8</v>
      </c>
      <c r="F910" t="s">
        <v>47</v>
      </c>
      <c r="G910">
        <v>2.6</v>
      </c>
      <c r="H910">
        <v>789</v>
      </c>
      <c r="I910" t="s">
        <v>39</v>
      </c>
      <c r="J910">
        <v>1920</v>
      </c>
      <c r="K910">
        <v>1080</v>
      </c>
      <c r="L910">
        <f>Table1[[#This Row],[ScreenW]]*Table1[[#This Row],[ScreenH]]</f>
        <v>2073600</v>
      </c>
      <c r="M910" t="s">
        <v>27</v>
      </c>
      <c r="N910">
        <f>IF(Table1[[#This Row],[Touchscreen]]="No",0,1)</f>
        <v>0</v>
      </c>
      <c r="O910" t="s">
        <v>28</v>
      </c>
      <c r="P910" t="s">
        <v>27</v>
      </c>
      <c r="Q910" t="s">
        <v>29</v>
      </c>
      <c r="R910">
        <v>2.2999999999999998</v>
      </c>
      <c r="S910" t="s">
        <v>584</v>
      </c>
      <c r="T910">
        <v>128</v>
      </c>
      <c r="U910">
        <v>1024</v>
      </c>
      <c r="V910" t="s">
        <v>31</v>
      </c>
      <c r="W910" t="s">
        <v>49</v>
      </c>
      <c r="X910" t="s">
        <v>55</v>
      </c>
      <c r="Y910" t="s">
        <v>468</v>
      </c>
    </row>
    <row r="911" spans="1:25" x14ac:dyDescent="0.35">
      <c r="A911" t="str">
        <f>_xlfn.IFNA(VLOOKUP(laptop_lookup!A910,laptop_lookup!A:B,2,FALSE), "Not Found")</f>
        <v>Not Found</v>
      </c>
      <c r="B911" t="s">
        <v>691</v>
      </c>
      <c r="C911" t="s">
        <v>24</v>
      </c>
      <c r="D911" s="3">
        <v>14</v>
      </c>
      <c r="E911">
        <v>8</v>
      </c>
      <c r="F911" t="s">
        <v>47</v>
      </c>
      <c r="G911">
        <v>0.98</v>
      </c>
      <c r="H911">
        <v>1899</v>
      </c>
      <c r="I911" t="s">
        <v>39</v>
      </c>
      <c r="J911">
        <v>1920</v>
      </c>
      <c r="K911">
        <v>1080</v>
      </c>
      <c r="L911">
        <f>Table1[[#This Row],[ScreenW]]*Table1[[#This Row],[ScreenH]]</f>
        <v>2073600</v>
      </c>
      <c r="M911" t="s">
        <v>28</v>
      </c>
      <c r="N911">
        <f>IF(Table1[[#This Row],[Touchscreen]]="No",0,1)</f>
        <v>1</v>
      </c>
      <c r="O911" t="s">
        <v>28</v>
      </c>
      <c r="P911" t="s">
        <v>27</v>
      </c>
      <c r="Q911" t="s">
        <v>29</v>
      </c>
      <c r="R911">
        <v>2.7</v>
      </c>
      <c r="S911" t="s">
        <v>68</v>
      </c>
      <c r="T911">
        <v>512</v>
      </c>
      <c r="U911">
        <v>0</v>
      </c>
      <c r="V911" t="s">
        <v>31</v>
      </c>
      <c r="W911" t="s">
        <v>27</v>
      </c>
      <c r="X911" t="s">
        <v>29</v>
      </c>
      <c r="Y911" t="s">
        <v>41</v>
      </c>
    </row>
    <row r="912" spans="1:25" x14ac:dyDescent="0.35">
      <c r="A912" t="str">
        <f>_xlfn.IFNA(VLOOKUP(laptop_lookup!A911,laptop_lookup!A:B,2,FALSE), "Not Found")</f>
        <v>Not Found</v>
      </c>
      <c r="B912" t="s">
        <v>397</v>
      </c>
      <c r="C912" t="s">
        <v>37</v>
      </c>
      <c r="D912" s="3">
        <v>14</v>
      </c>
      <c r="E912">
        <v>8</v>
      </c>
      <c r="F912" t="s">
        <v>47</v>
      </c>
      <c r="G912">
        <v>1.6</v>
      </c>
      <c r="H912">
        <v>1205</v>
      </c>
      <c r="I912" t="s">
        <v>39</v>
      </c>
      <c r="J912">
        <v>1920</v>
      </c>
      <c r="K912">
        <v>1080</v>
      </c>
      <c r="L912">
        <f>Table1[[#This Row],[ScreenW]]*Table1[[#This Row],[ScreenH]]</f>
        <v>2073600</v>
      </c>
      <c r="M912" t="s">
        <v>27</v>
      </c>
      <c r="N912">
        <f>IF(Table1[[#This Row],[Touchscreen]]="No",0,1)</f>
        <v>0</v>
      </c>
      <c r="O912" t="s">
        <v>27</v>
      </c>
      <c r="P912" t="s">
        <v>27</v>
      </c>
      <c r="Q912" t="s">
        <v>29</v>
      </c>
      <c r="R912">
        <v>2.8</v>
      </c>
      <c r="S912" t="s">
        <v>413</v>
      </c>
      <c r="T912">
        <v>256</v>
      </c>
      <c r="U912">
        <v>0</v>
      </c>
      <c r="V912" t="s">
        <v>31</v>
      </c>
      <c r="W912" t="s">
        <v>27</v>
      </c>
      <c r="X912" t="s">
        <v>29</v>
      </c>
      <c r="Y912" t="s">
        <v>41</v>
      </c>
    </row>
    <row r="913" spans="1:25" x14ac:dyDescent="0.35">
      <c r="A913" t="str">
        <f>_xlfn.IFNA(VLOOKUP(laptop_lookup!A912,laptop_lookup!A:B,2,FALSE), "Not Found")</f>
        <v>Not Found</v>
      </c>
      <c r="B913" t="s">
        <v>692</v>
      </c>
      <c r="C913" t="s">
        <v>24</v>
      </c>
      <c r="D913" s="3">
        <v>12.5</v>
      </c>
      <c r="E913">
        <v>8</v>
      </c>
      <c r="F913" t="s">
        <v>47</v>
      </c>
      <c r="G913">
        <v>1.0900000000000001</v>
      </c>
      <c r="H913">
        <v>3100</v>
      </c>
      <c r="I913" t="s">
        <v>207</v>
      </c>
      <c r="J913">
        <v>3840</v>
      </c>
      <c r="K913">
        <v>2160</v>
      </c>
      <c r="L913">
        <f>Table1[[#This Row],[ScreenW]]*Table1[[#This Row],[ScreenH]]</f>
        <v>8294400</v>
      </c>
      <c r="M913" t="s">
        <v>28</v>
      </c>
      <c r="N913">
        <f>IF(Table1[[#This Row],[Touchscreen]]="No",0,1)</f>
        <v>1</v>
      </c>
      <c r="O913" t="s">
        <v>27</v>
      </c>
      <c r="P913" t="s">
        <v>27</v>
      </c>
      <c r="Q913" t="s">
        <v>29</v>
      </c>
      <c r="R913">
        <v>1.2</v>
      </c>
      <c r="S913" t="s">
        <v>208</v>
      </c>
      <c r="T913">
        <v>240</v>
      </c>
      <c r="U913">
        <v>0</v>
      </c>
      <c r="V913" t="s">
        <v>31</v>
      </c>
      <c r="W913" t="s">
        <v>27</v>
      </c>
      <c r="X913" t="s">
        <v>29</v>
      </c>
      <c r="Y913" t="s">
        <v>209</v>
      </c>
    </row>
    <row r="914" spans="1:25" x14ac:dyDescent="0.35">
      <c r="A914" t="str">
        <f>_xlfn.IFNA(VLOOKUP(laptop_lookup!A913,laptop_lookup!A:B,2,FALSE), "Not Found")</f>
        <v>Not Found</v>
      </c>
      <c r="B914" t="s">
        <v>693</v>
      </c>
      <c r="C914" t="s">
        <v>37</v>
      </c>
      <c r="D914" s="3">
        <v>15.6</v>
      </c>
      <c r="E914">
        <v>6</v>
      </c>
      <c r="F914" t="s">
        <v>47</v>
      </c>
      <c r="G914">
        <v>2.2000000000000002</v>
      </c>
      <c r="H914">
        <v>789</v>
      </c>
      <c r="I914" t="s">
        <v>39</v>
      </c>
      <c r="J914">
        <v>1920</v>
      </c>
      <c r="K914">
        <v>1080</v>
      </c>
      <c r="L914">
        <f>Table1[[#This Row],[ScreenW]]*Table1[[#This Row],[ScreenH]]</f>
        <v>2073600</v>
      </c>
      <c r="M914" t="s">
        <v>27</v>
      </c>
      <c r="N914">
        <f>IF(Table1[[#This Row],[Touchscreen]]="No",0,1)</f>
        <v>0</v>
      </c>
      <c r="O914" t="s">
        <v>27</v>
      </c>
      <c r="P914" t="s">
        <v>27</v>
      </c>
      <c r="Q914" t="s">
        <v>29</v>
      </c>
      <c r="R914">
        <v>2.7</v>
      </c>
      <c r="S914" t="s">
        <v>68</v>
      </c>
      <c r="T914">
        <v>256</v>
      </c>
      <c r="U914">
        <v>0</v>
      </c>
      <c r="V914" t="s">
        <v>31</v>
      </c>
      <c r="W914" t="s">
        <v>27</v>
      </c>
      <c r="X914" t="s">
        <v>55</v>
      </c>
      <c r="Y914" t="s">
        <v>72</v>
      </c>
    </row>
    <row r="915" spans="1:25" x14ac:dyDescent="0.35">
      <c r="A915" t="str">
        <f>_xlfn.IFNA(VLOOKUP(laptop_lookup!A914,laptop_lookup!A:B,2,FALSE), "Not Found")</f>
        <v>Not Found</v>
      </c>
      <c r="B915" t="s">
        <v>109</v>
      </c>
      <c r="C915" t="s">
        <v>37</v>
      </c>
      <c r="D915" s="3">
        <v>15.6</v>
      </c>
      <c r="E915">
        <v>8</v>
      </c>
      <c r="F915" t="s">
        <v>47</v>
      </c>
      <c r="G915">
        <v>2.04</v>
      </c>
      <c r="H915">
        <v>1018.99</v>
      </c>
      <c r="I915" t="s">
        <v>39</v>
      </c>
      <c r="J915">
        <v>1920</v>
      </c>
      <c r="K915">
        <v>1080</v>
      </c>
      <c r="L915">
        <f>Table1[[#This Row],[ScreenW]]*Table1[[#This Row],[ScreenH]]</f>
        <v>2073600</v>
      </c>
      <c r="M915" t="s">
        <v>27</v>
      </c>
      <c r="N915">
        <f>IF(Table1[[#This Row],[Touchscreen]]="No",0,1)</f>
        <v>0</v>
      </c>
      <c r="O915" t="s">
        <v>27</v>
      </c>
      <c r="P915" t="s">
        <v>27</v>
      </c>
      <c r="Q915" t="s">
        <v>29</v>
      </c>
      <c r="R915">
        <v>2.7</v>
      </c>
      <c r="S915" t="s">
        <v>68</v>
      </c>
      <c r="T915">
        <v>256</v>
      </c>
      <c r="U915">
        <v>0</v>
      </c>
      <c r="V915" t="s">
        <v>31</v>
      </c>
      <c r="W915" t="s">
        <v>27</v>
      </c>
      <c r="X915" t="s">
        <v>55</v>
      </c>
      <c r="Y915" t="s">
        <v>94</v>
      </c>
    </row>
    <row r="916" spans="1:25" x14ac:dyDescent="0.35">
      <c r="A916" t="str">
        <f>_xlfn.IFNA(VLOOKUP(laptop_lookup!A915,laptop_lookup!A:B,2,FALSE), "Not Found")</f>
        <v>Not Found</v>
      </c>
      <c r="B916" t="s">
        <v>340</v>
      </c>
      <c r="C916" t="s">
        <v>37</v>
      </c>
      <c r="D916" s="3">
        <v>15.6</v>
      </c>
      <c r="E916">
        <v>4</v>
      </c>
      <c r="F916" t="s">
        <v>47</v>
      </c>
      <c r="G916">
        <v>2.4</v>
      </c>
      <c r="H916">
        <v>499</v>
      </c>
      <c r="I916" t="s">
        <v>39</v>
      </c>
      <c r="J916">
        <v>1920</v>
      </c>
      <c r="K916">
        <v>1080</v>
      </c>
      <c r="L916">
        <f>Table1[[#This Row],[ScreenW]]*Table1[[#This Row],[ScreenH]]</f>
        <v>2073600</v>
      </c>
      <c r="M916" t="s">
        <v>27</v>
      </c>
      <c r="N916">
        <f>IF(Table1[[#This Row],[Touchscreen]]="No",0,1)</f>
        <v>0</v>
      </c>
      <c r="O916" t="s">
        <v>27</v>
      </c>
      <c r="P916" t="s">
        <v>27</v>
      </c>
      <c r="Q916" t="s">
        <v>29</v>
      </c>
      <c r="R916">
        <v>2.4</v>
      </c>
      <c r="S916" t="s">
        <v>71</v>
      </c>
      <c r="T916">
        <v>1024</v>
      </c>
      <c r="U916">
        <v>0</v>
      </c>
      <c r="V916" t="s">
        <v>49</v>
      </c>
      <c r="W916" t="s">
        <v>27</v>
      </c>
      <c r="X916" t="s">
        <v>29</v>
      </c>
      <c r="Y916" t="s">
        <v>41</v>
      </c>
    </row>
    <row r="917" spans="1:25" x14ac:dyDescent="0.35">
      <c r="A917" t="str">
        <f>_xlfn.IFNA(VLOOKUP(laptop_lookup!A916,laptop_lookup!A:B,2,FALSE), "Not Found")</f>
        <v>Not Found</v>
      </c>
      <c r="B917" t="s">
        <v>329</v>
      </c>
      <c r="C917" t="s">
        <v>37</v>
      </c>
      <c r="D917" s="3">
        <v>13.3</v>
      </c>
      <c r="E917">
        <v>4</v>
      </c>
      <c r="F917" t="s">
        <v>47</v>
      </c>
      <c r="G917">
        <v>1.44</v>
      </c>
      <c r="H917">
        <v>881</v>
      </c>
      <c r="I917" t="s">
        <v>39</v>
      </c>
      <c r="J917">
        <v>1920</v>
      </c>
      <c r="K917">
        <v>1080</v>
      </c>
      <c r="L917">
        <f>Table1[[#This Row],[ScreenW]]*Table1[[#This Row],[ScreenH]]</f>
        <v>2073600</v>
      </c>
      <c r="M917" t="s">
        <v>27</v>
      </c>
      <c r="N917">
        <f>IF(Table1[[#This Row],[Touchscreen]]="No",0,1)</f>
        <v>0</v>
      </c>
      <c r="O917" t="s">
        <v>27</v>
      </c>
      <c r="P917" t="s">
        <v>27</v>
      </c>
      <c r="Q917" t="s">
        <v>29</v>
      </c>
      <c r="R917">
        <v>2.5</v>
      </c>
      <c r="S917" t="s">
        <v>40</v>
      </c>
      <c r="T917">
        <v>128</v>
      </c>
      <c r="U917">
        <v>0</v>
      </c>
      <c r="V917" t="s">
        <v>31</v>
      </c>
      <c r="W917" t="s">
        <v>27</v>
      </c>
      <c r="X917" t="s">
        <v>29</v>
      </c>
      <c r="Y917" t="s">
        <v>41</v>
      </c>
    </row>
    <row r="918" spans="1:25" x14ac:dyDescent="0.35">
      <c r="A918" t="str">
        <f>_xlfn.IFNA(VLOOKUP(laptop_lookup!A917,laptop_lookup!A:B,2,FALSE), "Not Found")</f>
        <v>Not Found</v>
      </c>
      <c r="B918" t="s">
        <v>167</v>
      </c>
      <c r="C918" t="s">
        <v>37</v>
      </c>
      <c r="D918" s="3">
        <v>13.3</v>
      </c>
      <c r="E918">
        <v>8</v>
      </c>
      <c r="F918" t="s">
        <v>47</v>
      </c>
      <c r="G918">
        <v>1.49</v>
      </c>
      <c r="H918">
        <v>960</v>
      </c>
      <c r="I918" t="s">
        <v>39</v>
      </c>
      <c r="J918">
        <v>1920</v>
      </c>
      <c r="K918">
        <v>1080</v>
      </c>
      <c r="L918">
        <f>Table1[[#This Row],[ScreenW]]*Table1[[#This Row],[ScreenH]]</f>
        <v>2073600</v>
      </c>
      <c r="M918" t="s">
        <v>27</v>
      </c>
      <c r="N918">
        <f>IF(Table1[[#This Row],[Touchscreen]]="No",0,1)</f>
        <v>0</v>
      </c>
      <c r="O918" t="s">
        <v>27</v>
      </c>
      <c r="P918" t="s">
        <v>27</v>
      </c>
      <c r="Q918" t="s">
        <v>29</v>
      </c>
      <c r="R918">
        <v>2.5</v>
      </c>
      <c r="S918" t="s">
        <v>40</v>
      </c>
      <c r="T918">
        <v>256</v>
      </c>
      <c r="U918">
        <v>0</v>
      </c>
      <c r="V918" t="s">
        <v>31</v>
      </c>
      <c r="W918" t="s">
        <v>27</v>
      </c>
      <c r="X918" t="s">
        <v>29</v>
      </c>
      <c r="Y918" t="s">
        <v>41</v>
      </c>
    </row>
    <row r="919" spans="1:25" x14ac:dyDescent="0.35">
      <c r="A919" t="str">
        <f>_xlfn.IFNA(VLOOKUP(laptop_lookup!A918,laptop_lookup!A:B,2,FALSE), "Not Found")</f>
        <v>Not Found</v>
      </c>
      <c r="B919" t="s">
        <v>694</v>
      </c>
      <c r="C919" t="s">
        <v>79</v>
      </c>
      <c r="D919" s="3">
        <v>17.3</v>
      </c>
      <c r="E919">
        <v>16</v>
      </c>
      <c r="F919" t="s">
        <v>47</v>
      </c>
      <c r="G919">
        <v>2.7</v>
      </c>
      <c r="H919">
        <v>1599</v>
      </c>
      <c r="I919" t="s">
        <v>39</v>
      </c>
      <c r="J919">
        <v>1920</v>
      </c>
      <c r="K919">
        <v>1080</v>
      </c>
      <c r="L919">
        <f>Table1[[#This Row],[ScreenW]]*Table1[[#This Row],[ScreenH]]</f>
        <v>2073600</v>
      </c>
      <c r="M919" t="s">
        <v>27</v>
      </c>
      <c r="N919">
        <f>IF(Table1[[#This Row],[Touchscreen]]="No",0,1)</f>
        <v>0</v>
      </c>
      <c r="O919" t="s">
        <v>27</v>
      </c>
      <c r="P919" t="s">
        <v>27</v>
      </c>
      <c r="Q919" t="s">
        <v>29</v>
      </c>
      <c r="R919">
        <v>2.8</v>
      </c>
      <c r="S919" t="s">
        <v>113</v>
      </c>
      <c r="T919">
        <v>256</v>
      </c>
      <c r="U919">
        <v>1024</v>
      </c>
      <c r="V919" t="s">
        <v>31</v>
      </c>
      <c r="W919" t="s">
        <v>49</v>
      </c>
      <c r="X919" t="s">
        <v>55</v>
      </c>
      <c r="Y919" t="s">
        <v>143</v>
      </c>
    </row>
    <row r="920" spans="1:25" x14ac:dyDescent="0.35">
      <c r="A920" t="str">
        <f>_xlfn.IFNA(VLOOKUP(laptop_lookup!A919,laptop_lookup!A:B,2,FALSE), "Not Found")</f>
        <v>Not Found</v>
      </c>
      <c r="B920" t="s">
        <v>214</v>
      </c>
      <c r="C920" t="s">
        <v>79</v>
      </c>
      <c r="D920" s="3">
        <v>15.6</v>
      </c>
      <c r="E920">
        <v>16</v>
      </c>
      <c r="F920" t="s">
        <v>47</v>
      </c>
      <c r="G920">
        <v>2.6</v>
      </c>
      <c r="H920">
        <v>1349</v>
      </c>
      <c r="I920" t="s">
        <v>39</v>
      </c>
      <c r="J920">
        <v>1920</v>
      </c>
      <c r="K920">
        <v>1080</v>
      </c>
      <c r="L920">
        <f>Table1[[#This Row],[ScreenW]]*Table1[[#This Row],[ScreenH]]</f>
        <v>2073600</v>
      </c>
      <c r="M920" t="s">
        <v>27</v>
      </c>
      <c r="N920">
        <f>IF(Table1[[#This Row],[Touchscreen]]="No",0,1)</f>
        <v>0</v>
      </c>
      <c r="O920" t="s">
        <v>27</v>
      </c>
      <c r="P920" t="s">
        <v>27</v>
      </c>
      <c r="Q920" t="s">
        <v>29</v>
      </c>
      <c r="R920">
        <v>2.8</v>
      </c>
      <c r="S920" t="s">
        <v>113</v>
      </c>
      <c r="T920">
        <v>128</v>
      </c>
      <c r="U920">
        <v>1024</v>
      </c>
      <c r="V920" t="s">
        <v>31</v>
      </c>
      <c r="W920" t="s">
        <v>49</v>
      </c>
      <c r="X920" t="s">
        <v>55</v>
      </c>
      <c r="Y920" t="s">
        <v>143</v>
      </c>
    </row>
    <row r="921" spans="1:25" x14ac:dyDescent="0.35">
      <c r="A921" t="str">
        <f>_xlfn.IFNA(VLOOKUP(laptop_lookup!A920,laptop_lookup!A:B,2,FALSE), "Not Found")</f>
        <v>Not Found</v>
      </c>
      <c r="B921" t="s">
        <v>654</v>
      </c>
      <c r="C921" t="s">
        <v>79</v>
      </c>
      <c r="D921" s="3">
        <v>15.6</v>
      </c>
      <c r="E921">
        <v>8</v>
      </c>
      <c r="F921" t="s">
        <v>47</v>
      </c>
      <c r="G921">
        <v>2.2000000000000002</v>
      </c>
      <c r="H921">
        <v>1119.9100000000001</v>
      </c>
      <c r="I921" t="s">
        <v>39</v>
      </c>
      <c r="J921">
        <v>1920</v>
      </c>
      <c r="K921">
        <v>1080</v>
      </c>
      <c r="L921">
        <f>Table1[[#This Row],[ScreenW]]*Table1[[#This Row],[ScreenH]]</f>
        <v>2073600</v>
      </c>
      <c r="M921" t="s">
        <v>27</v>
      </c>
      <c r="N921">
        <f>IF(Table1[[#This Row],[Touchscreen]]="No",0,1)</f>
        <v>0</v>
      </c>
      <c r="O921" t="s">
        <v>27</v>
      </c>
      <c r="P921" t="s">
        <v>27</v>
      </c>
      <c r="Q921" t="s">
        <v>29</v>
      </c>
      <c r="R921">
        <v>2.5</v>
      </c>
      <c r="S921" t="s">
        <v>80</v>
      </c>
      <c r="T921">
        <v>128</v>
      </c>
      <c r="U921">
        <v>1024</v>
      </c>
      <c r="V921" t="s">
        <v>31</v>
      </c>
      <c r="W921" t="s">
        <v>49</v>
      </c>
      <c r="X921" t="s">
        <v>55</v>
      </c>
      <c r="Y921" t="s">
        <v>81</v>
      </c>
    </row>
    <row r="922" spans="1:25" x14ac:dyDescent="0.35">
      <c r="A922" t="str">
        <f>_xlfn.IFNA(VLOOKUP(laptop_lookup!A921,laptop_lookup!A:B,2,FALSE), "Not Found")</f>
        <v>Not Found</v>
      </c>
      <c r="B922" t="s">
        <v>293</v>
      </c>
      <c r="C922" t="s">
        <v>37</v>
      </c>
      <c r="D922" s="3">
        <v>15.6</v>
      </c>
      <c r="E922">
        <v>4</v>
      </c>
      <c r="F922" t="s">
        <v>47</v>
      </c>
      <c r="G922">
        <v>2.1800000000000002</v>
      </c>
      <c r="H922">
        <v>684.99</v>
      </c>
      <c r="I922" t="s">
        <v>26</v>
      </c>
      <c r="J922">
        <v>1366</v>
      </c>
      <c r="K922">
        <v>768</v>
      </c>
      <c r="L922">
        <f>Table1[[#This Row],[ScreenW]]*Table1[[#This Row],[ScreenH]]</f>
        <v>1049088</v>
      </c>
      <c r="M922" t="s">
        <v>27</v>
      </c>
      <c r="N922">
        <f>IF(Table1[[#This Row],[Touchscreen]]="No",0,1)</f>
        <v>0</v>
      </c>
      <c r="O922" t="s">
        <v>27</v>
      </c>
      <c r="P922" t="s">
        <v>27</v>
      </c>
      <c r="Q922" t="s">
        <v>29</v>
      </c>
      <c r="R922">
        <v>2.5</v>
      </c>
      <c r="S922" t="s">
        <v>40</v>
      </c>
      <c r="T922">
        <v>1024</v>
      </c>
      <c r="U922">
        <v>0</v>
      </c>
      <c r="V922" t="s">
        <v>49</v>
      </c>
      <c r="W922" t="s">
        <v>27</v>
      </c>
      <c r="X922" t="s">
        <v>43</v>
      </c>
      <c r="Y922" t="s">
        <v>225</v>
      </c>
    </row>
    <row r="923" spans="1:25" x14ac:dyDescent="0.35">
      <c r="A923" t="str">
        <f>_xlfn.IFNA(VLOOKUP(laptop_lookup!A922,laptop_lookup!A:B,2,FALSE), "Not Found")</f>
        <v>Not Found</v>
      </c>
      <c r="B923" t="s">
        <v>511</v>
      </c>
      <c r="C923" t="s">
        <v>24</v>
      </c>
      <c r="D923" s="3">
        <v>15.6</v>
      </c>
      <c r="E923">
        <v>8</v>
      </c>
      <c r="F923" t="s">
        <v>47</v>
      </c>
      <c r="G923">
        <v>1.84</v>
      </c>
      <c r="H923">
        <v>1296.99</v>
      </c>
      <c r="I923" t="s">
        <v>39</v>
      </c>
      <c r="J923">
        <v>1920</v>
      </c>
      <c r="K923">
        <v>1080</v>
      </c>
      <c r="L923">
        <f>Table1[[#This Row],[ScreenW]]*Table1[[#This Row],[ScreenH]]</f>
        <v>2073600</v>
      </c>
      <c r="M923" t="s">
        <v>27</v>
      </c>
      <c r="N923">
        <f>IF(Table1[[#This Row],[Touchscreen]]="No",0,1)</f>
        <v>0</v>
      </c>
      <c r="O923" t="s">
        <v>27</v>
      </c>
      <c r="P923" t="s">
        <v>27</v>
      </c>
      <c r="Q923" t="s">
        <v>29</v>
      </c>
      <c r="R923">
        <v>2.5</v>
      </c>
      <c r="S923" t="s">
        <v>262</v>
      </c>
      <c r="T923">
        <v>256</v>
      </c>
      <c r="U923">
        <v>0</v>
      </c>
      <c r="V923" t="s">
        <v>31</v>
      </c>
      <c r="W923" t="s">
        <v>27</v>
      </c>
      <c r="X923" t="s">
        <v>43</v>
      </c>
      <c r="Y923" t="s">
        <v>695</v>
      </c>
    </row>
    <row r="924" spans="1:25" x14ac:dyDescent="0.35">
      <c r="A924" t="str">
        <f>_xlfn.IFNA(VLOOKUP(laptop_lookup!A923,laptop_lookup!A:B,2,FALSE), "Not Found")</f>
        <v>Not Found</v>
      </c>
      <c r="B924" t="s">
        <v>696</v>
      </c>
      <c r="C924" t="s">
        <v>24</v>
      </c>
      <c r="D924" s="3">
        <v>13.3</v>
      </c>
      <c r="E924">
        <v>8</v>
      </c>
      <c r="F924" t="s">
        <v>47</v>
      </c>
      <c r="G924">
        <v>1.39</v>
      </c>
      <c r="H924">
        <v>1149</v>
      </c>
      <c r="I924" t="s">
        <v>102</v>
      </c>
      <c r="J924">
        <v>3200</v>
      </c>
      <c r="K924">
        <v>1800</v>
      </c>
      <c r="L924">
        <f>Table1[[#This Row],[ScreenW]]*Table1[[#This Row],[ScreenH]]</f>
        <v>5760000</v>
      </c>
      <c r="M924" t="s">
        <v>28</v>
      </c>
      <c r="N924">
        <f>IF(Table1[[#This Row],[Touchscreen]]="No",0,1)</f>
        <v>1</v>
      </c>
      <c r="O924" t="s">
        <v>27</v>
      </c>
      <c r="P924" t="s">
        <v>27</v>
      </c>
      <c r="Q924" t="s">
        <v>29</v>
      </c>
      <c r="R924">
        <v>2.7</v>
      </c>
      <c r="S924" t="s">
        <v>68</v>
      </c>
      <c r="T924">
        <v>256</v>
      </c>
      <c r="U924">
        <v>0</v>
      </c>
      <c r="V924" t="s">
        <v>31</v>
      </c>
      <c r="W924" t="s">
        <v>27</v>
      </c>
      <c r="X924" t="s">
        <v>29</v>
      </c>
      <c r="Y924" t="s">
        <v>41</v>
      </c>
    </row>
    <row r="925" spans="1:25" x14ac:dyDescent="0.35">
      <c r="A925" t="str">
        <f>_xlfn.IFNA(VLOOKUP(laptop_lookup!A924,laptop_lookup!A:B,2,FALSE), "Not Found")</f>
        <v>Not Found</v>
      </c>
      <c r="B925" t="s">
        <v>697</v>
      </c>
      <c r="C925" t="s">
        <v>37</v>
      </c>
      <c r="D925" s="3">
        <v>15.6</v>
      </c>
      <c r="E925">
        <v>16</v>
      </c>
      <c r="F925" t="s">
        <v>47</v>
      </c>
      <c r="G925">
        <v>2.4</v>
      </c>
      <c r="H925">
        <v>1975</v>
      </c>
      <c r="I925" t="s">
        <v>39</v>
      </c>
      <c r="J925">
        <v>1920</v>
      </c>
      <c r="K925">
        <v>1080</v>
      </c>
      <c r="L925">
        <f>Table1[[#This Row],[ScreenW]]*Table1[[#This Row],[ScreenH]]</f>
        <v>2073600</v>
      </c>
      <c r="M925" t="s">
        <v>27</v>
      </c>
      <c r="N925">
        <f>IF(Table1[[#This Row],[Touchscreen]]="No",0,1)</f>
        <v>0</v>
      </c>
      <c r="O925" t="s">
        <v>28</v>
      </c>
      <c r="P925" t="s">
        <v>27</v>
      </c>
      <c r="Q925" t="s">
        <v>29</v>
      </c>
      <c r="R925">
        <v>2.6</v>
      </c>
      <c r="S925" t="s">
        <v>297</v>
      </c>
      <c r="T925">
        <v>256</v>
      </c>
      <c r="U925">
        <v>0</v>
      </c>
      <c r="V925" t="s">
        <v>31</v>
      </c>
      <c r="W925" t="s">
        <v>27</v>
      </c>
      <c r="X925" t="s">
        <v>55</v>
      </c>
      <c r="Y925" t="s">
        <v>298</v>
      </c>
    </row>
    <row r="926" spans="1:25" x14ac:dyDescent="0.35">
      <c r="A926" t="str">
        <f>_xlfn.IFNA(VLOOKUP(laptop_lookup!A925,laptop_lookup!A:B,2,FALSE), "Not Found")</f>
        <v>Not Found</v>
      </c>
      <c r="B926" t="s">
        <v>183</v>
      </c>
      <c r="C926" t="s">
        <v>86</v>
      </c>
      <c r="D926" s="3">
        <v>13.3</v>
      </c>
      <c r="E926">
        <v>8</v>
      </c>
      <c r="F926" t="s">
        <v>47</v>
      </c>
      <c r="G926">
        <v>1.37</v>
      </c>
      <c r="H926">
        <v>1825</v>
      </c>
      <c r="I926" t="s">
        <v>39</v>
      </c>
      <c r="J926">
        <v>1920</v>
      </c>
      <c r="K926">
        <v>1080</v>
      </c>
      <c r="L926">
        <f>Table1[[#This Row],[ScreenW]]*Table1[[#This Row],[ScreenH]]</f>
        <v>2073600</v>
      </c>
      <c r="M926" t="s">
        <v>28</v>
      </c>
      <c r="N926">
        <f>IF(Table1[[#This Row],[Touchscreen]]="No",0,1)</f>
        <v>1</v>
      </c>
      <c r="O926" t="s">
        <v>28</v>
      </c>
      <c r="P926" t="s">
        <v>27</v>
      </c>
      <c r="Q926" t="s">
        <v>29</v>
      </c>
      <c r="R926">
        <v>2.5</v>
      </c>
      <c r="S926" t="s">
        <v>40</v>
      </c>
      <c r="T926">
        <v>512</v>
      </c>
      <c r="U926">
        <v>0</v>
      </c>
      <c r="V926" t="s">
        <v>31</v>
      </c>
      <c r="W926" t="s">
        <v>27</v>
      </c>
      <c r="X926" t="s">
        <v>29</v>
      </c>
      <c r="Y926" t="s">
        <v>41</v>
      </c>
    </row>
    <row r="927" spans="1:25" x14ac:dyDescent="0.35">
      <c r="A927" t="str">
        <f>_xlfn.IFNA(VLOOKUP(laptop_lookup!A926,laptop_lookup!A:B,2,FALSE), "Not Found")</f>
        <v>Not Found</v>
      </c>
      <c r="B927" t="s">
        <v>550</v>
      </c>
      <c r="C927" t="s">
        <v>37</v>
      </c>
      <c r="D927" s="3">
        <v>15.6</v>
      </c>
      <c r="E927">
        <v>4</v>
      </c>
      <c r="F927" t="s">
        <v>47</v>
      </c>
      <c r="G927">
        <v>1.95</v>
      </c>
      <c r="H927">
        <v>729.9</v>
      </c>
      <c r="I927" t="s">
        <v>26</v>
      </c>
      <c r="J927">
        <v>1366</v>
      </c>
      <c r="K927">
        <v>768</v>
      </c>
      <c r="L927">
        <f>Table1[[#This Row],[ScreenW]]*Table1[[#This Row],[ScreenH]]</f>
        <v>1049088</v>
      </c>
      <c r="M927" t="s">
        <v>27</v>
      </c>
      <c r="N927">
        <f>IF(Table1[[#This Row],[Touchscreen]]="No",0,1)</f>
        <v>0</v>
      </c>
      <c r="O927" t="s">
        <v>27</v>
      </c>
      <c r="P927" t="s">
        <v>27</v>
      </c>
      <c r="Q927" t="s">
        <v>29</v>
      </c>
      <c r="R927">
        <v>2.2999999999999998</v>
      </c>
      <c r="S927" t="s">
        <v>204</v>
      </c>
      <c r="T927">
        <v>500</v>
      </c>
      <c r="U927">
        <v>0</v>
      </c>
      <c r="V927" t="s">
        <v>49</v>
      </c>
      <c r="W927" t="s">
        <v>27</v>
      </c>
      <c r="X927" t="s">
        <v>29</v>
      </c>
      <c r="Y927" t="s">
        <v>61</v>
      </c>
    </row>
    <row r="928" spans="1:25" x14ac:dyDescent="0.35">
      <c r="A928" t="str">
        <f>_xlfn.IFNA(VLOOKUP(laptop_lookup!A927,laptop_lookup!A:B,2,FALSE), "Not Found")</f>
        <v>Not Found</v>
      </c>
      <c r="B928" t="s">
        <v>439</v>
      </c>
      <c r="C928" t="s">
        <v>24</v>
      </c>
      <c r="D928" s="3">
        <v>12.5</v>
      </c>
      <c r="E928">
        <v>8</v>
      </c>
      <c r="F928" t="s">
        <v>47</v>
      </c>
      <c r="G928">
        <v>1.36</v>
      </c>
      <c r="H928">
        <v>1650</v>
      </c>
      <c r="I928" t="s">
        <v>39</v>
      </c>
      <c r="J928">
        <v>1920</v>
      </c>
      <c r="K928">
        <v>1080</v>
      </c>
      <c r="L928">
        <f>Table1[[#This Row],[ScreenW]]*Table1[[#This Row],[ScreenH]]</f>
        <v>2073600</v>
      </c>
      <c r="M928" t="s">
        <v>27</v>
      </c>
      <c r="N928">
        <f>IF(Table1[[#This Row],[Touchscreen]]="No",0,1)</f>
        <v>0</v>
      </c>
      <c r="O928" t="s">
        <v>28</v>
      </c>
      <c r="P928" t="s">
        <v>27</v>
      </c>
      <c r="Q928" t="s">
        <v>29</v>
      </c>
      <c r="R928">
        <v>2.7</v>
      </c>
      <c r="S928" t="s">
        <v>68</v>
      </c>
      <c r="T928">
        <v>256</v>
      </c>
      <c r="U928">
        <v>0</v>
      </c>
      <c r="V928" t="s">
        <v>31</v>
      </c>
      <c r="W928" t="s">
        <v>27</v>
      </c>
      <c r="X928" t="s">
        <v>29</v>
      </c>
      <c r="Y928" t="s">
        <v>41</v>
      </c>
    </row>
    <row r="929" spans="1:25" x14ac:dyDescent="0.35">
      <c r="A929" t="str">
        <f>_xlfn.IFNA(VLOOKUP(laptop_lookup!A928,laptop_lookup!A:B,2,FALSE), "Not Found")</f>
        <v>Not Found</v>
      </c>
      <c r="B929" t="s">
        <v>698</v>
      </c>
      <c r="C929" t="s">
        <v>37</v>
      </c>
      <c r="D929" s="3">
        <v>15.6</v>
      </c>
      <c r="E929">
        <v>8</v>
      </c>
      <c r="F929" t="s">
        <v>47</v>
      </c>
      <c r="G929">
        <v>2.31</v>
      </c>
      <c r="H929">
        <v>1165</v>
      </c>
      <c r="I929" t="s">
        <v>39</v>
      </c>
      <c r="J929">
        <v>1920</v>
      </c>
      <c r="K929">
        <v>1080</v>
      </c>
      <c r="L929">
        <f>Table1[[#This Row],[ScreenW]]*Table1[[#This Row],[ScreenH]]</f>
        <v>2073600</v>
      </c>
      <c r="M929" t="s">
        <v>27</v>
      </c>
      <c r="N929">
        <f>IF(Table1[[#This Row],[Touchscreen]]="No",0,1)</f>
        <v>0</v>
      </c>
      <c r="O929" t="s">
        <v>27</v>
      </c>
      <c r="P929" t="s">
        <v>27</v>
      </c>
      <c r="Q929" t="s">
        <v>29</v>
      </c>
      <c r="R929">
        <v>2.2999999999999998</v>
      </c>
      <c r="S929" t="s">
        <v>204</v>
      </c>
      <c r="T929">
        <v>256</v>
      </c>
      <c r="U929">
        <v>0</v>
      </c>
      <c r="V929" t="s">
        <v>31</v>
      </c>
      <c r="W929" t="s">
        <v>27</v>
      </c>
      <c r="X929" t="s">
        <v>29</v>
      </c>
      <c r="Y929" t="s">
        <v>61</v>
      </c>
    </row>
    <row r="930" spans="1:25" x14ac:dyDescent="0.35">
      <c r="A930" t="str">
        <f>_xlfn.IFNA(VLOOKUP(laptop_lookup!A929,laptop_lookup!A:B,2,FALSE), "Not Found")</f>
        <v>Not Found</v>
      </c>
      <c r="B930" t="s">
        <v>293</v>
      </c>
      <c r="C930" t="s">
        <v>37</v>
      </c>
      <c r="D930" s="3">
        <v>15.6</v>
      </c>
      <c r="E930">
        <v>4</v>
      </c>
      <c r="F930" t="s">
        <v>47</v>
      </c>
      <c r="G930">
        <v>2.1800000000000002</v>
      </c>
      <c r="H930">
        <v>708.06</v>
      </c>
      <c r="I930" t="s">
        <v>26</v>
      </c>
      <c r="J930">
        <v>1366</v>
      </c>
      <c r="K930">
        <v>768</v>
      </c>
      <c r="L930">
        <f>Table1[[#This Row],[ScreenW]]*Table1[[#This Row],[ScreenH]]</f>
        <v>1049088</v>
      </c>
      <c r="M930" t="s">
        <v>27</v>
      </c>
      <c r="N930">
        <f>IF(Table1[[#This Row],[Touchscreen]]="No",0,1)</f>
        <v>0</v>
      </c>
      <c r="O930" t="s">
        <v>27</v>
      </c>
      <c r="P930" t="s">
        <v>27</v>
      </c>
      <c r="Q930" t="s">
        <v>29</v>
      </c>
      <c r="R930">
        <v>2.5</v>
      </c>
      <c r="S930" t="s">
        <v>40</v>
      </c>
      <c r="T930">
        <v>1024</v>
      </c>
      <c r="U930">
        <v>0</v>
      </c>
      <c r="V930" t="s">
        <v>49</v>
      </c>
      <c r="W930" t="s">
        <v>27</v>
      </c>
      <c r="X930" t="s">
        <v>29</v>
      </c>
      <c r="Y930" t="s">
        <v>41</v>
      </c>
    </row>
    <row r="931" spans="1:25" x14ac:dyDescent="0.35">
      <c r="A931" t="str">
        <f>_xlfn.IFNA(VLOOKUP(laptop_lookup!A930,laptop_lookup!A:B,2,FALSE), "Not Found")</f>
        <v>Not Found</v>
      </c>
      <c r="B931" t="s">
        <v>332</v>
      </c>
      <c r="C931" t="s">
        <v>37</v>
      </c>
      <c r="D931" s="3">
        <v>14</v>
      </c>
      <c r="E931">
        <v>4</v>
      </c>
      <c r="F931" t="s">
        <v>47</v>
      </c>
      <c r="G931">
        <v>1.95</v>
      </c>
      <c r="H931">
        <v>1149</v>
      </c>
      <c r="I931" t="s">
        <v>26</v>
      </c>
      <c r="J931">
        <v>1366</v>
      </c>
      <c r="K931">
        <v>768</v>
      </c>
      <c r="L931">
        <f>Table1[[#This Row],[ScreenW]]*Table1[[#This Row],[ScreenH]]</f>
        <v>1049088</v>
      </c>
      <c r="M931" t="s">
        <v>27</v>
      </c>
      <c r="N931">
        <f>IF(Table1[[#This Row],[Touchscreen]]="No",0,1)</f>
        <v>0</v>
      </c>
      <c r="O931" t="s">
        <v>27</v>
      </c>
      <c r="P931" t="s">
        <v>27</v>
      </c>
      <c r="Q931" t="s">
        <v>29</v>
      </c>
      <c r="R931">
        <v>2.2999999999999998</v>
      </c>
      <c r="S931" t="s">
        <v>204</v>
      </c>
      <c r="T931">
        <v>500</v>
      </c>
      <c r="U931">
        <v>0</v>
      </c>
      <c r="V931" t="s">
        <v>49</v>
      </c>
      <c r="W931" t="s">
        <v>27</v>
      </c>
      <c r="X931" t="s">
        <v>29</v>
      </c>
      <c r="Y931" t="s">
        <v>61</v>
      </c>
    </row>
    <row r="932" spans="1:25" x14ac:dyDescent="0.35">
      <c r="A932" t="str">
        <f>_xlfn.IFNA(VLOOKUP(laptop_lookup!A931,laptop_lookup!A:B,2,FALSE), "Not Found")</f>
        <v>Not Found</v>
      </c>
      <c r="B932" t="s">
        <v>321</v>
      </c>
      <c r="C932" t="s">
        <v>37</v>
      </c>
      <c r="D932" s="3">
        <v>15.6</v>
      </c>
      <c r="E932">
        <v>4</v>
      </c>
      <c r="F932" t="s">
        <v>47</v>
      </c>
      <c r="G932">
        <v>2.2000000000000002</v>
      </c>
      <c r="H932">
        <v>309</v>
      </c>
      <c r="I932" t="s">
        <v>26</v>
      </c>
      <c r="J932">
        <v>1366</v>
      </c>
      <c r="K932">
        <v>768</v>
      </c>
      <c r="L932">
        <f>Table1[[#This Row],[ScreenW]]*Table1[[#This Row],[ScreenH]]</f>
        <v>1049088</v>
      </c>
      <c r="M932" t="s">
        <v>27</v>
      </c>
      <c r="N932">
        <f>IF(Table1[[#This Row],[Touchscreen]]="No",0,1)</f>
        <v>0</v>
      </c>
      <c r="O932" t="s">
        <v>27</v>
      </c>
      <c r="P932" t="s">
        <v>27</v>
      </c>
      <c r="Q932" t="s">
        <v>29</v>
      </c>
      <c r="R932">
        <v>1.1000000000000001</v>
      </c>
      <c r="S932" t="s">
        <v>125</v>
      </c>
      <c r="T932">
        <v>1024</v>
      </c>
      <c r="U932">
        <v>0</v>
      </c>
      <c r="V932" t="s">
        <v>49</v>
      </c>
      <c r="W932" t="s">
        <v>27</v>
      </c>
      <c r="X932" t="s">
        <v>29</v>
      </c>
      <c r="Y932" t="s">
        <v>229</v>
      </c>
    </row>
    <row r="933" spans="1:25" x14ac:dyDescent="0.35">
      <c r="A933" t="str">
        <f>_xlfn.IFNA(VLOOKUP(laptop_lookup!A932,laptop_lookup!A:B,2,FALSE), "Not Found")</f>
        <v>Not Found</v>
      </c>
      <c r="B933" t="s">
        <v>622</v>
      </c>
      <c r="C933" t="s">
        <v>24</v>
      </c>
      <c r="D933" s="3">
        <v>12.5</v>
      </c>
      <c r="E933">
        <v>4</v>
      </c>
      <c r="F933" t="s">
        <v>47</v>
      </c>
      <c r="G933">
        <v>1.26</v>
      </c>
      <c r="H933">
        <v>1579</v>
      </c>
      <c r="I933" t="s">
        <v>39</v>
      </c>
      <c r="J933">
        <v>1920</v>
      </c>
      <c r="K933">
        <v>1080</v>
      </c>
      <c r="L933">
        <f>Table1[[#This Row],[ScreenW]]*Table1[[#This Row],[ScreenH]]</f>
        <v>2073600</v>
      </c>
      <c r="M933" t="s">
        <v>27</v>
      </c>
      <c r="N933">
        <f>IF(Table1[[#This Row],[Touchscreen]]="No",0,1)</f>
        <v>0</v>
      </c>
      <c r="O933" t="s">
        <v>27</v>
      </c>
      <c r="P933" t="s">
        <v>27</v>
      </c>
      <c r="Q933" t="s">
        <v>29</v>
      </c>
      <c r="R933">
        <v>2.2999999999999998</v>
      </c>
      <c r="S933" t="s">
        <v>204</v>
      </c>
      <c r="T933">
        <v>500</v>
      </c>
      <c r="U933">
        <v>0</v>
      </c>
      <c r="V933" t="s">
        <v>49</v>
      </c>
      <c r="W933" t="s">
        <v>27</v>
      </c>
      <c r="X933" t="s">
        <v>29</v>
      </c>
      <c r="Y933" t="s">
        <v>61</v>
      </c>
    </row>
    <row r="934" spans="1:25" x14ac:dyDescent="0.35">
      <c r="A934" t="str">
        <f>_xlfn.IFNA(VLOOKUP(laptop_lookup!A933,laptop_lookup!A:B,2,FALSE), "Not Found")</f>
        <v>Not Found</v>
      </c>
      <c r="B934" t="s">
        <v>36</v>
      </c>
      <c r="C934" t="s">
        <v>37</v>
      </c>
      <c r="D934" s="3">
        <v>15.6</v>
      </c>
      <c r="E934">
        <v>4</v>
      </c>
      <c r="F934" t="s">
        <v>38</v>
      </c>
      <c r="G934">
        <v>1.86</v>
      </c>
      <c r="H934">
        <v>288.89999999999998</v>
      </c>
      <c r="I934" t="s">
        <v>26</v>
      </c>
      <c r="J934">
        <v>1366</v>
      </c>
      <c r="K934">
        <v>768</v>
      </c>
      <c r="L934">
        <f>Table1[[#This Row],[ScreenW]]*Table1[[#This Row],[ScreenH]]</f>
        <v>1049088</v>
      </c>
      <c r="M934" t="s">
        <v>27</v>
      </c>
      <c r="N934">
        <f>IF(Table1[[#This Row],[Touchscreen]]="No",0,1)</f>
        <v>0</v>
      </c>
      <c r="O934" t="s">
        <v>27</v>
      </c>
      <c r="P934" t="s">
        <v>27</v>
      </c>
      <c r="Q934" t="s">
        <v>29</v>
      </c>
      <c r="R934">
        <v>1.6</v>
      </c>
      <c r="S934" t="s">
        <v>145</v>
      </c>
      <c r="T934">
        <v>1024</v>
      </c>
      <c r="U934">
        <v>0</v>
      </c>
      <c r="V934" t="s">
        <v>49</v>
      </c>
      <c r="W934" t="s">
        <v>27</v>
      </c>
      <c r="X934" t="s">
        <v>29</v>
      </c>
      <c r="Y934" t="s">
        <v>77</v>
      </c>
    </row>
    <row r="935" spans="1:25" x14ac:dyDescent="0.35">
      <c r="A935" t="str">
        <f>_xlfn.IFNA(VLOOKUP(laptop_lookup!A934,laptop_lookup!A:B,2,FALSE), "Not Found")</f>
        <v>Not Found</v>
      </c>
      <c r="B935" t="s">
        <v>611</v>
      </c>
      <c r="C935" t="s">
        <v>86</v>
      </c>
      <c r="D935" s="3">
        <v>13.3</v>
      </c>
      <c r="E935">
        <v>16</v>
      </c>
      <c r="F935" t="s">
        <v>47</v>
      </c>
      <c r="G935">
        <v>1.3</v>
      </c>
      <c r="H935">
        <v>1799</v>
      </c>
      <c r="I935" t="s">
        <v>102</v>
      </c>
      <c r="J935">
        <v>3200</v>
      </c>
      <c r="K935">
        <v>1800</v>
      </c>
      <c r="L935">
        <f>Table1[[#This Row],[ScreenW]]*Table1[[#This Row],[ScreenH]]</f>
        <v>5760000</v>
      </c>
      <c r="M935" t="s">
        <v>28</v>
      </c>
      <c r="N935">
        <f>IF(Table1[[#This Row],[Touchscreen]]="No",0,1)</f>
        <v>1</v>
      </c>
      <c r="O935" t="s">
        <v>28</v>
      </c>
      <c r="P935" t="s">
        <v>27</v>
      </c>
      <c r="Q935" t="s">
        <v>29</v>
      </c>
      <c r="R935">
        <v>2.2000000000000002</v>
      </c>
      <c r="S935" t="s">
        <v>699</v>
      </c>
      <c r="T935">
        <v>1024</v>
      </c>
      <c r="U935">
        <v>0</v>
      </c>
      <c r="V935" t="s">
        <v>31</v>
      </c>
      <c r="W935" t="s">
        <v>27</v>
      </c>
      <c r="X935" t="s">
        <v>29</v>
      </c>
      <c r="Y935" t="s">
        <v>119</v>
      </c>
    </row>
    <row r="936" spans="1:25" x14ac:dyDescent="0.35">
      <c r="A936" t="str">
        <f>_xlfn.IFNA(VLOOKUP(laptop_lookup!A935,laptop_lookup!A:B,2,FALSE), "Not Found")</f>
        <v>Not Found</v>
      </c>
      <c r="B936" t="s">
        <v>700</v>
      </c>
      <c r="C936" t="s">
        <v>37</v>
      </c>
      <c r="D936" s="3">
        <v>14</v>
      </c>
      <c r="E936">
        <v>4</v>
      </c>
      <c r="F936" t="s">
        <v>47</v>
      </c>
      <c r="G936">
        <v>1.47</v>
      </c>
      <c r="H936">
        <v>1105</v>
      </c>
      <c r="I936" t="s">
        <v>39</v>
      </c>
      <c r="J936">
        <v>1920</v>
      </c>
      <c r="K936">
        <v>1080</v>
      </c>
      <c r="L936">
        <f>Table1[[#This Row],[ScreenW]]*Table1[[#This Row],[ScreenH]]</f>
        <v>2073600</v>
      </c>
      <c r="M936" t="s">
        <v>27</v>
      </c>
      <c r="N936">
        <f>IF(Table1[[#This Row],[Touchscreen]]="No",0,1)</f>
        <v>0</v>
      </c>
      <c r="O936" t="s">
        <v>28</v>
      </c>
      <c r="P936" t="s">
        <v>27</v>
      </c>
      <c r="Q936" t="s">
        <v>29</v>
      </c>
      <c r="R936">
        <v>2.2999999999999998</v>
      </c>
      <c r="S936" t="s">
        <v>204</v>
      </c>
      <c r="T936">
        <v>128</v>
      </c>
      <c r="U936">
        <v>0</v>
      </c>
      <c r="V936" t="s">
        <v>31</v>
      </c>
      <c r="W936" t="s">
        <v>27</v>
      </c>
      <c r="X936" t="s">
        <v>29</v>
      </c>
      <c r="Y936" t="s">
        <v>61</v>
      </c>
    </row>
    <row r="937" spans="1:25" x14ac:dyDescent="0.35">
      <c r="A937" t="str">
        <f>_xlfn.IFNA(VLOOKUP(laptop_lookup!A936,laptop_lookup!A:B,2,FALSE), "Not Found")</f>
        <v>Not Found</v>
      </c>
      <c r="B937" t="s">
        <v>622</v>
      </c>
      <c r="C937" t="s">
        <v>75</v>
      </c>
      <c r="D937" s="3">
        <v>12.5</v>
      </c>
      <c r="E937">
        <v>8</v>
      </c>
      <c r="F937" t="s">
        <v>47</v>
      </c>
      <c r="G937">
        <v>1.26</v>
      </c>
      <c r="H937">
        <v>1669</v>
      </c>
      <c r="I937" t="s">
        <v>39</v>
      </c>
      <c r="J937">
        <v>1920</v>
      </c>
      <c r="K937">
        <v>1080</v>
      </c>
      <c r="L937">
        <f>Table1[[#This Row],[ScreenW]]*Table1[[#This Row],[ScreenH]]</f>
        <v>2073600</v>
      </c>
      <c r="M937" t="s">
        <v>27</v>
      </c>
      <c r="N937">
        <f>IF(Table1[[#This Row],[Touchscreen]]="No",0,1)</f>
        <v>0</v>
      </c>
      <c r="O937" t="s">
        <v>27</v>
      </c>
      <c r="P937" t="s">
        <v>27</v>
      </c>
      <c r="Q937" t="s">
        <v>29</v>
      </c>
      <c r="R937">
        <v>2.2999999999999998</v>
      </c>
      <c r="S937" t="s">
        <v>204</v>
      </c>
      <c r="T937">
        <v>256</v>
      </c>
      <c r="U937">
        <v>0</v>
      </c>
      <c r="V937" t="s">
        <v>31</v>
      </c>
      <c r="W937" t="s">
        <v>27</v>
      </c>
      <c r="X937" t="s">
        <v>29</v>
      </c>
      <c r="Y937" t="s">
        <v>61</v>
      </c>
    </row>
    <row r="938" spans="1:25" x14ac:dyDescent="0.35">
      <c r="A938" t="str">
        <f>_xlfn.IFNA(VLOOKUP(laptop_lookup!A937,laptop_lookup!A:B,2,FALSE), "Not Found")</f>
        <v>Not Found</v>
      </c>
      <c r="B938" t="s">
        <v>293</v>
      </c>
      <c r="C938" t="s">
        <v>37</v>
      </c>
      <c r="D938" s="3">
        <v>15.6</v>
      </c>
      <c r="E938">
        <v>4</v>
      </c>
      <c r="F938" t="s">
        <v>47</v>
      </c>
      <c r="G938">
        <v>2.1800000000000002</v>
      </c>
      <c r="H938">
        <v>558.6</v>
      </c>
      <c r="I938" t="s">
        <v>26</v>
      </c>
      <c r="J938">
        <v>1366</v>
      </c>
      <c r="K938">
        <v>768</v>
      </c>
      <c r="L938">
        <f>Table1[[#This Row],[ScreenW]]*Table1[[#This Row],[ScreenH]]</f>
        <v>1049088</v>
      </c>
      <c r="M938" t="s">
        <v>27</v>
      </c>
      <c r="N938">
        <f>IF(Table1[[#This Row],[Touchscreen]]="No",0,1)</f>
        <v>0</v>
      </c>
      <c r="O938" t="s">
        <v>27</v>
      </c>
      <c r="P938" t="s">
        <v>27</v>
      </c>
      <c r="Q938" t="s">
        <v>29</v>
      </c>
      <c r="R938">
        <v>2</v>
      </c>
      <c r="S938" t="s">
        <v>60</v>
      </c>
      <c r="T938">
        <v>1024</v>
      </c>
      <c r="U938">
        <v>0</v>
      </c>
      <c r="V938" t="s">
        <v>49</v>
      </c>
      <c r="W938" t="s">
        <v>27</v>
      </c>
      <c r="X938" t="s">
        <v>29</v>
      </c>
      <c r="Y938" t="s">
        <v>61</v>
      </c>
    </row>
    <row r="939" spans="1:25" x14ac:dyDescent="0.35">
      <c r="A939" t="str">
        <f>_xlfn.IFNA(VLOOKUP(laptop_lookup!A938,laptop_lookup!A:B,2,FALSE), "Not Found")</f>
        <v>Not Found</v>
      </c>
      <c r="B939" t="s">
        <v>701</v>
      </c>
      <c r="C939" t="s">
        <v>79</v>
      </c>
      <c r="D939" s="3">
        <v>15.6</v>
      </c>
      <c r="E939">
        <v>8</v>
      </c>
      <c r="F939" t="s">
        <v>47</v>
      </c>
      <c r="G939">
        <v>2.2000000000000002</v>
      </c>
      <c r="H939">
        <v>1199</v>
      </c>
      <c r="I939" t="s">
        <v>39</v>
      </c>
      <c r="J939">
        <v>1920</v>
      </c>
      <c r="K939">
        <v>1080</v>
      </c>
      <c r="L939">
        <f>Table1[[#This Row],[ScreenW]]*Table1[[#This Row],[ScreenH]]</f>
        <v>2073600</v>
      </c>
      <c r="M939" t="s">
        <v>27</v>
      </c>
      <c r="N939">
        <f>IF(Table1[[#This Row],[Touchscreen]]="No",0,1)</f>
        <v>0</v>
      </c>
      <c r="O939" t="s">
        <v>27</v>
      </c>
      <c r="P939" t="s">
        <v>27</v>
      </c>
      <c r="Q939" t="s">
        <v>29</v>
      </c>
      <c r="R939">
        <v>2.8</v>
      </c>
      <c r="S939" t="s">
        <v>113</v>
      </c>
      <c r="T939">
        <v>128</v>
      </c>
      <c r="U939">
        <v>1024</v>
      </c>
      <c r="V939" t="s">
        <v>31</v>
      </c>
      <c r="W939" t="s">
        <v>49</v>
      </c>
      <c r="X939" t="s">
        <v>55</v>
      </c>
      <c r="Y939" t="s">
        <v>81</v>
      </c>
    </row>
    <row r="940" spans="1:25" x14ac:dyDescent="0.35">
      <c r="A940" t="str">
        <f>_xlfn.IFNA(VLOOKUP(laptop_lookup!A939,laptop_lookup!A:B,2,FALSE), "Not Found")</f>
        <v>Not Found</v>
      </c>
      <c r="B940" t="s">
        <v>355</v>
      </c>
      <c r="C940" t="s">
        <v>24</v>
      </c>
      <c r="D940" s="3">
        <v>14</v>
      </c>
      <c r="E940">
        <v>8</v>
      </c>
      <c r="F940" t="s">
        <v>47</v>
      </c>
      <c r="G940">
        <v>1.36</v>
      </c>
      <c r="H940">
        <v>1639</v>
      </c>
      <c r="I940" t="s">
        <v>39</v>
      </c>
      <c r="J940">
        <v>1920</v>
      </c>
      <c r="K940">
        <v>1080</v>
      </c>
      <c r="L940">
        <f>Table1[[#This Row],[ScreenW]]*Table1[[#This Row],[ScreenH]]</f>
        <v>2073600</v>
      </c>
      <c r="M940" t="s">
        <v>27</v>
      </c>
      <c r="N940">
        <f>IF(Table1[[#This Row],[Touchscreen]]="No",0,1)</f>
        <v>0</v>
      </c>
      <c r="O940" t="s">
        <v>27</v>
      </c>
      <c r="P940" t="s">
        <v>27</v>
      </c>
      <c r="Q940" t="s">
        <v>29</v>
      </c>
      <c r="R940">
        <v>2.5</v>
      </c>
      <c r="S940" t="s">
        <v>40</v>
      </c>
      <c r="T940">
        <v>256</v>
      </c>
      <c r="U940">
        <v>0</v>
      </c>
      <c r="V940" t="s">
        <v>31</v>
      </c>
      <c r="W940" t="s">
        <v>27</v>
      </c>
      <c r="X940" t="s">
        <v>29</v>
      </c>
      <c r="Y940" t="s">
        <v>41</v>
      </c>
    </row>
    <row r="941" spans="1:25" x14ac:dyDescent="0.35">
      <c r="A941" t="str">
        <f>_xlfn.IFNA(VLOOKUP(laptop_lookup!A940,laptop_lookup!A:B,2,FALSE), "Not Found")</f>
        <v>Not Found</v>
      </c>
      <c r="B941" t="s">
        <v>263</v>
      </c>
      <c r="C941" t="s">
        <v>79</v>
      </c>
      <c r="D941" s="3">
        <v>17.3</v>
      </c>
      <c r="E941">
        <v>16</v>
      </c>
      <c r="F941" t="s">
        <v>47</v>
      </c>
      <c r="G941">
        <v>4.3600000000000003</v>
      </c>
      <c r="H941">
        <v>2758</v>
      </c>
      <c r="I941" t="s">
        <v>26</v>
      </c>
      <c r="J941">
        <v>2560</v>
      </c>
      <c r="K941">
        <v>1440</v>
      </c>
      <c r="L941">
        <f>Table1[[#This Row],[ScreenW]]*Table1[[#This Row],[ScreenH]]</f>
        <v>3686400</v>
      </c>
      <c r="M941" t="s">
        <v>27</v>
      </c>
      <c r="N941">
        <f>IF(Table1[[#This Row],[Touchscreen]]="No",0,1)</f>
        <v>0</v>
      </c>
      <c r="O941" t="s">
        <v>27</v>
      </c>
      <c r="P941" t="s">
        <v>27</v>
      </c>
      <c r="Q941" t="s">
        <v>29</v>
      </c>
      <c r="R941">
        <v>2.7</v>
      </c>
      <c r="S941" t="s">
        <v>498</v>
      </c>
      <c r="T941">
        <v>512</v>
      </c>
      <c r="U941">
        <v>1024</v>
      </c>
      <c r="V941" t="s">
        <v>31</v>
      </c>
      <c r="W941" t="s">
        <v>49</v>
      </c>
      <c r="X941" t="s">
        <v>55</v>
      </c>
      <c r="Y941" t="s">
        <v>247</v>
      </c>
    </row>
    <row r="942" spans="1:25" x14ac:dyDescent="0.35">
      <c r="A942" t="str">
        <f>_xlfn.IFNA(VLOOKUP(laptop_lookup!A941,laptop_lookup!A:B,2,FALSE), "Not Found")</f>
        <v>Not Found</v>
      </c>
      <c r="B942" t="s">
        <v>702</v>
      </c>
      <c r="C942" t="s">
        <v>79</v>
      </c>
      <c r="D942" s="3">
        <v>17.3</v>
      </c>
      <c r="E942">
        <v>8</v>
      </c>
      <c r="F942" t="s">
        <v>47</v>
      </c>
      <c r="G942">
        <v>2.75</v>
      </c>
      <c r="H942">
        <v>1399</v>
      </c>
      <c r="I942" t="s">
        <v>39</v>
      </c>
      <c r="J942">
        <v>1920</v>
      </c>
      <c r="K942">
        <v>1080</v>
      </c>
      <c r="L942">
        <f>Table1[[#This Row],[ScreenW]]*Table1[[#This Row],[ScreenH]]</f>
        <v>2073600</v>
      </c>
      <c r="M942" t="s">
        <v>27</v>
      </c>
      <c r="N942">
        <f>IF(Table1[[#This Row],[Touchscreen]]="No",0,1)</f>
        <v>0</v>
      </c>
      <c r="O942" t="s">
        <v>28</v>
      </c>
      <c r="P942" t="s">
        <v>27</v>
      </c>
      <c r="Q942" t="s">
        <v>29</v>
      </c>
      <c r="R942">
        <v>2.2999999999999998</v>
      </c>
      <c r="S942" t="s">
        <v>584</v>
      </c>
      <c r="T942">
        <v>128</v>
      </c>
      <c r="U942">
        <v>1024</v>
      </c>
      <c r="V942" t="s">
        <v>31</v>
      </c>
      <c r="W942" t="s">
        <v>49</v>
      </c>
      <c r="X942" t="s">
        <v>55</v>
      </c>
      <c r="Y942" t="s">
        <v>445</v>
      </c>
    </row>
    <row r="943" spans="1:25" x14ac:dyDescent="0.35">
      <c r="A943" t="str">
        <f>_xlfn.IFNA(VLOOKUP(laptop_lookup!A942,laptop_lookup!A:B,2,FALSE), "Not Found")</f>
        <v>Not Found</v>
      </c>
      <c r="B943" t="s">
        <v>703</v>
      </c>
      <c r="C943" t="s">
        <v>37</v>
      </c>
      <c r="D943" s="3">
        <v>17.3</v>
      </c>
      <c r="E943">
        <v>4</v>
      </c>
      <c r="F943" t="s">
        <v>47</v>
      </c>
      <c r="G943">
        <v>2.8</v>
      </c>
      <c r="H943">
        <v>530</v>
      </c>
      <c r="I943" t="s">
        <v>26</v>
      </c>
      <c r="J943">
        <v>1600</v>
      </c>
      <c r="K943">
        <v>900</v>
      </c>
      <c r="L943">
        <f>Table1[[#This Row],[ScreenW]]*Table1[[#This Row],[ScreenH]]</f>
        <v>1440000</v>
      </c>
      <c r="M943" t="s">
        <v>27</v>
      </c>
      <c r="N943">
        <f>IF(Table1[[#This Row],[Touchscreen]]="No",0,1)</f>
        <v>0</v>
      </c>
      <c r="O943" t="s">
        <v>27</v>
      </c>
      <c r="P943" t="s">
        <v>27</v>
      </c>
      <c r="Q943" t="s">
        <v>29</v>
      </c>
      <c r="R943">
        <v>1.6</v>
      </c>
      <c r="S943" t="s">
        <v>334</v>
      </c>
      <c r="T943">
        <v>1024</v>
      </c>
      <c r="U943">
        <v>0</v>
      </c>
      <c r="V943" t="s">
        <v>49</v>
      </c>
      <c r="W943" t="s">
        <v>27</v>
      </c>
      <c r="X943" t="s">
        <v>55</v>
      </c>
      <c r="Y943" t="s">
        <v>126</v>
      </c>
    </row>
    <row r="944" spans="1:25" x14ac:dyDescent="0.35">
      <c r="A944" t="str">
        <f>_xlfn.IFNA(VLOOKUP(laptop_lookup!A943,laptop_lookup!A:B,2,FALSE), "Not Found")</f>
        <v>Not Found</v>
      </c>
      <c r="B944" t="s">
        <v>704</v>
      </c>
      <c r="C944" t="s">
        <v>37</v>
      </c>
      <c r="D944" s="3">
        <v>15.6</v>
      </c>
      <c r="E944">
        <v>4</v>
      </c>
      <c r="F944" t="s">
        <v>47</v>
      </c>
      <c r="G944">
        <v>2.23</v>
      </c>
      <c r="H944">
        <v>619</v>
      </c>
      <c r="I944" t="s">
        <v>26</v>
      </c>
      <c r="J944">
        <v>1366</v>
      </c>
      <c r="K944">
        <v>768</v>
      </c>
      <c r="L944">
        <f>Table1[[#This Row],[ScreenW]]*Table1[[#This Row],[ScreenH]]</f>
        <v>1049088</v>
      </c>
      <c r="M944" t="s">
        <v>27</v>
      </c>
      <c r="N944">
        <f>IF(Table1[[#This Row],[Touchscreen]]="No",0,1)</f>
        <v>0</v>
      </c>
      <c r="O944" t="s">
        <v>27</v>
      </c>
      <c r="P944" t="s">
        <v>27</v>
      </c>
      <c r="Q944" t="s">
        <v>29</v>
      </c>
      <c r="R944">
        <v>2.5</v>
      </c>
      <c r="S944" t="s">
        <v>40</v>
      </c>
      <c r="T944">
        <v>500</v>
      </c>
      <c r="U944">
        <v>0</v>
      </c>
      <c r="V944" t="s">
        <v>49</v>
      </c>
      <c r="W944" t="s">
        <v>27</v>
      </c>
      <c r="X944" t="s">
        <v>29</v>
      </c>
      <c r="Y944" t="s">
        <v>41</v>
      </c>
    </row>
    <row r="945" spans="1:25" x14ac:dyDescent="0.35">
      <c r="A945" t="str">
        <f>_xlfn.IFNA(VLOOKUP(laptop_lookup!A944,laptop_lookup!A:B,2,FALSE), "Not Found")</f>
        <v>Not Found</v>
      </c>
      <c r="B945" t="s">
        <v>705</v>
      </c>
      <c r="C945" t="s">
        <v>37</v>
      </c>
      <c r="D945" s="3">
        <v>15.6</v>
      </c>
      <c r="E945">
        <v>8</v>
      </c>
      <c r="F945" t="s">
        <v>47</v>
      </c>
      <c r="G945">
        <v>2.2000000000000002</v>
      </c>
      <c r="H945">
        <v>1119</v>
      </c>
      <c r="I945" t="s">
        <v>26</v>
      </c>
      <c r="J945">
        <v>1366</v>
      </c>
      <c r="K945">
        <v>768</v>
      </c>
      <c r="L945">
        <f>Table1[[#This Row],[ScreenW]]*Table1[[#This Row],[ScreenH]]</f>
        <v>1049088</v>
      </c>
      <c r="M945" t="s">
        <v>27</v>
      </c>
      <c r="N945">
        <f>IF(Table1[[#This Row],[Touchscreen]]="No",0,1)</f>
        <v>0</v>
      </c>
      <c r="O945" t="s">
        <v>27</v>
      </c>
      <c r="P945" t="s">
        <v>27</v>
      </c>
      <c r="Q945" t="s">
        <v>29</v>
      </c>
      <c r="R945">
        <v>2.2999999999999998</v>
      </c>
      <c r="S945" t="s">
        <v>204</v>
      </c>
      <c r="T945">
        <v>256</v>
      </c>
      <c r="U945">
        <v>0</v>
      </c>
      <c r="V945" t="s">
        <v>31</v>
      </c>
      <c r="W945" t="s">
        <v>27</v>
      </c>
      <c r="X945" t="s">
        <v>29</v>
      </c>
      <c r="Y945" t="s">
        <v>61</v>
      </c>
    </row>
    <row r="946" spans="1:25" x14ac:dyDescent="0.35">
      <c r="A946" t="str">
        <f>_xlfn.IFNA(VLOOKUP(laptop_lookup!A945,laptop_lookup!A:B,2,FALSE), "Not Found")</f>
        <v>Not Found</v>
      </c>
      <c r="B946" t="s">
        <v>706</v>
      </c>
      <c r="C946" t="s">
        <v>86</v>
      </c>
      <c r="D946" s="3">
        <v>11.3</v>
      </c>
      <c r="E946">
        <v>8</v>
      </c>
      <c r="F946" t="s">
        <v>47</v>
      </c>
      <c r="G946">
        <v>1.1000000000000001</v>
      </c>
      <c r="H946">
        <v>1299</v>
      </c>
      <c r="I946" t="s">
        <v>39</v>
      </c>
      <c r="J946">
        <v>1920</v>
      </c>
      <c r="K946">
        <v>1080</v>
      </c>
      <c r="L946">
        <f>Table1[[#This Row],[ScreenW]]*Table1[[#This Row],[ScreenH]]</f>
        <v>2073600</v>
      </c>
      <c r="M946" t="s">
        <v>28</v>
      </c>
      <c r="N946">
        <f>IF(Table1[[#This Row],[Touchscreen]]="No",0,1)</f>
        <v>1</v>
      </c>
      <c r="O946" t="s">
        <v>28</v>
      </c>
      <c r="P946" t="s">
        <v>27</v>
      </c>
      <c r="Q946" t="s">
        <v>29</v>
      </c>
      <c r="R946">
        <v>1.2</v>
      </c>
      <c r="S946" t="s">
        <v>707</v>
      </c>
      <c r="T946">
        <v>256</v>
      </c>
      <c r="U946">
        <v>0</v>
      </c>
      <c r="V946" t="s">
        <v>31</v>
      </c>
      <c r="W946" t="s">
        <v>27</v>
      </c>
      <c r="X946" t="s">
        <v>29</v>
      </c>
      <c r="Y946" t="s">
        <v>209</v>
      </c>
    </row>
    <row r="947" spans="1:25" x14ac:dyDescent="0.35">
      <c r="A947" t="str">
        <f>_xlfn.IFNA(VLOOKUP(laptop_lookup!A946,laptop_lookup!A:B,2,FALSE), "Not Found")</f>
        <v>Not Found</v>
      </c>
      <c r="B947" t="s">
        <v>708</v>
      </c>
      <c r="C947" t="s">
        <v>79</v>
      </c>
      <c r="D947" s="3">
        <v>15.6</v>
      </c>
      <c r="E947">
        <v>16</v>
      </c>
      <c r="F947" t="s">
        <v>47</v>
      </c>
      <c r="G947">
        <v>2.5</v>
      </c>
      <c r="H947">
        <v>999</v>
      </c>
      <c r="I947" t="s">
        <v>39</v>
      </c>
      <c r="J947">
        <v>1920</v>
      </c>
      <c r="K947">
        <v>1080</v>
      </c>
      <c r="L947">
        <f>Table1[[#This Row],[ScreenW]]*Table1[[#This Row],[ScreenH]]</f>
        <v>2073600</v>
      </c>
      <c r="M947" t="s">
        <v>27</v>
      </c>
      <c r="N947">
        <f>IF(Table1[[#This Row],[Touchscreen]]="No",0,1)</f>
        <v>0</v>
      </c>
      <c r="O947" t="s">
        <v>28</v>
      </c>
      <c r="P947" t="s">
        <v>27</v>
      </c>
      <c r="Q947" t="s">
        <v>43</v>
      </c>
      <c r="R947">
        <v>2.1</v>
      </c>
      <c r="S947" t="s">
        <v>709</v>
      </c>
      <c r="T947">
        <v>512</v>
      </c>
      <c r="U947">
        <v>1024</v>
      </c>
      <c r="V947" t="s">
        <v>31</v>
      </c>
      <c r="W947" t="s">
        <v>49</v>
      </c>
      <c r="X947" t="s">
        <v>43</v>
      </c>
      <c r="Y947" t="s">
        <v>710</v>
      </c>
    </row>
    <row r="948" spans="1:25" x14ac:dyDescent="0.35">
      <c r="A948" t="str">
        <f>_xlfn.IFNA(VLOOKUP(laptop_lookup!A947,laptop_lookup!A:B,2,FALSE), "Not Found")</f>
        <v>Not Found</v>
      </c>
      <c r="B948" t="s">
        <v>616</v>
      </c>
      <c r="C948" t="s">
        <v>24</v>
      </c>
      <c r="D948" s="3">
        <v>12.5</v>
      </c>
      <c r="E948">
        <v>8</v>
      </c>
      <c r="F948" t="s">
        <v>47</v>
      </c>
      <c r="G948">
        <v>1.36</v>
      </c>
      <c r="H948">
        <v>1472.2</v>
      </c>
      <c r="I948" t="s">
        <v>39</v>
      </c>
      <c r="J948">
        <v>1920</v>
      </c>
      <c r="K948">
        <v>1080</v>
      </c>
      <c r="L948">
        <f>Table1[[#This Row],[ScreenW]]*Table1[[#This Row],[ScreenH]]</f>
        <v>2073600</v>
      </c>
      <c r="M948" t="s">
        <v>28</v>
      </c>
      <c r="N948">
        <f>IF(Table1[[#This Row],[Touchscreen]]="No",0,1)</f>
        <v>1</v>
      </c>
      <c r="O948" t="s">
        <v>27</v>
      </c>
      <c r="P948" t="s">
        <v>27</v>
      </c>
      <c r="Q948" t="s">
        <v>29</v>
      </c>
      <c r="R948">
        <v>2.5</v>
      </c>
      <c r="S948" t="s">
        <v>40</v>
      </c>
      <c r="T948">
        <v>256</v>
      </c>
      <c r="U948">
        <v>0</v>
      </c>
      <c r="V948" t="s">
        <v>31</v>
      </c>
      <c r="W948" t="s">
        <v>27</v>
      </c>
      <c r="X948" t="s">
        <v>29</v>
      </c>
      <c r="Y948" t="s">
        <v>97</v>
      </c>
    </row>
    <row r="949" spans="1:25" x14ac:dyDescent="0.35">
      <c r="A949" t="str">
        <f>_xlfn.IFNA(VLOOKUP(laptop_lookup!A948,laptop_lookup!A:B,2,FALSE), "Not Found")</f>
        <v>Not Found</v>
      </c>
      <c r="B949" t="s">
        <v>517</v>
      </c>
      <c r="C949" t="s">
        <v>37</v>
      </c>
      <c r="D949" s="3">
        <v>15.6</v>
      </c>
      <c r="E949">
        <v>8</v>
      </c>
      <c r="F949" t="s">
        <v>38</v>
      </c>
      <c r="G949">
        <v>2.2000000000000002</v>
      </c>
      <c r="H949">
        <v>685</v>
      </c>
      <c r="I949" t="s">
        <v>39</v>
      </c>
      <c r="J949">
        <v>1920</v>
      </c>
      <c r="K949">
        <v>1080</v>
      </c>
      <c r="L949">
        <f>Table1[[#This Row],[ScreenW]]*Table1[[#This Row],[ScreenH]]</f>
        <v>2073600</v>
      </c>
      <c r="M949" t="s">
        <v>27</v>
      </c>
      <c r="N949">
        <f>IF(Table1[[#This Row],[Touchscreen]]="No",0,1)</f>
        <v>0</v>
      </c>
      <c r="O949" t="s">
        <v>27</v>
      </c>
      <c r="P949" t="s">
        <v>27</v>
      </c>
      <c r="Q949" t="s">
        <v>29</v>
      </c>
      <c r="R949">
        <v>2.7</v>
      </c>
      <c r="S949" t="s">
        <v>68</v>
      </c>
      <c r="T949">
        <v>1024</v>
      </c>
      <c r="U949">
        <v>0</v>
      </c>
      <c r="V949" t="s">
        <v>49</v>
      </c>
      <c r="W949" t="s">
        <v>27</v>
      </c>
      <c r="X949" t="s">
        <v>55</v>
      </c>
      <c r="Y949" t="s">
        <v>126</v>
      </c>
    </row>
    <row r="950" spans="1:25" x14ac:dyDescent="0.35">
      <c r="A950" t="str">
        <f>_xlfn.IFNA(VLOOKUP(laptop_lookup!A949,laptop_lookup!A:B,2,FALSE), "Not Found")</f>
        <v>Not Found</v>
      </c>
      <c r="B950" t="s">
        <v>711</v>
      </c>
      <c r="C950" t="s">
        <v>37</v>
      </c>
      <c r="D950" s="3">
        <v>17.3</v>
      </c>
      <c r="E950">
        <v>4</v>
      </c>
      <c r="F950" t="s">
        <v>47</v>
      </c>
      <c r="G950">
        <v>2.36</v>
      </c>
      <c r="H950">
        <v>659</v>
      </c>
      <c r="I950" t="s">
        <v>26</v>
      </c>
      <c r="J950">
        <v>1600</v>
      </c>
      <c r="K950">
        <v>900</v>
      </c>
      <c r="L950">
        <f>Table1[[#This Row],[ScreenW]]*Table1[[#This Row],[ScreenH]]</f>
        <v>1440000</v>
      </c>
      <c r="M950" t="s">
        <v>27</v>
      </c>
      <c r="N950">
        <f>IF(Table1[[#This Row],[Touchscreen]]="No",0,1)</f>
        <v>0</v>
      </c>
      <c r="O950" t="s">
        <v>27</v>
      </c>
      <c r="P950" t="s">
        <v>27</v>
      </c>
      <c r="Q950" t="s">
        <v>29</v>
      </c>
      <c r="R950">
        <v>2</v>
      </c>
      <c r="S950" t="s">
        <v>60</v>
      </c>
      <c r="T950">
        <v>1024</v>
      </c>
      <c r="U950">
        <v>0</v>
      </c>
      <c r="V950" t="s">
        <v>49</v>
      </c>
      <c r="W950" t="s">
        <v>27</v>
      </c>
      <c r="X950" t="s">
        <v>43</v>
      </c>
      <c r="Y950" t="s">
        <v>194</v>
      </c>
    </row>
    <row r="951" spans="1:25" x14ac:dyDescent="0.35">
      <c r="A951" t="str">
        <f>_xlfn.IFNA(VLOOKUP(laptop_lookup!A950,laptop_lookup!A:B,2,FALSE), "Not Found")</f>
        <v>Not Found</v>
      </c>
      <c r="B951" t="s">
        <v>570</v>
      </c>
      <c r="C951" t="s">
        <v>37</v>
      </c>
      <c r="D951" s="3">
        <v>14</v>
      </c>
      <c r="E951">
        <v>4</v>
      </c>
      <c r="F951" t="s">
        <v>305</v>
      </c>
      <c r="G951">
        <v>1.68</v>
      </c>
      <c r="H951">
        <v>349</v>
      </c>
      <c r="I951" t="s">
        <v>26</v>
      </c>
      <c r="J951">
        <v>1366</v>
      </c>
      <c r="K951">
        <v>768</v>
      </c>
      <c r="L951">
        <f>Table1[[#This Row],[ScreenW]]*Table1[[#This Row],[ScreenH]]</f>
        <v>1049088</v>
      </c>
      <c r="M951" t="s">
        <v>27</v>
      </c>
      <c r="N951">
        <f>IF(Table1[[#This Row],[Touchscreen]]="No",0,1)</f>
        <v>0</v>
      </c>
      <c r="O951" t="s">
        <v>27</v>
      </c>
      <c r="P951" t="s">
        <v>27</v>
      </c>
      <c r="Q951" t="s">
        <v>29</v>
      </c>
      <c r="R951">
        <v>1.6</v>
      </c>
      <c r="S951" t="s">
        <v>145</v>
      </c>
      <c r="T951">
        <v>32</v>
      </c>
      <c r="U951">
        <v>0</v>
      </c>
      <c r="V951" t="s">
        <v>34</v>
      </c>
      <c r="W951" t="s">
        <v>27</v>
      </c>
      <c r="X951" t="s">
        <v>29</v>
      </c>
      <c r="Y951" t="s">
        <v>77</v>
      </c>
    </row>
    <row r="952" spans="1:25" x14ac:dyDescent="0.35">
      <c r="A952" t="str">
        <f>_xlfn.IFNA(VLOOKUP(laptop_lookup!A951,laptop_lookup!A:B,2,FALSE), "Not Found")</f>
        <v>Not Found</v>
      </c>
      <c r="B952" t="s">
        <v>712</v>
      </c>
      <c r="C952" t="s">
        <v>253</v>
      </c>
      <c r="D952" s="3">
        <v>15.6</v>
      </c>
      <c r="E952">
        <v>8</v>
      </c>
      <c r="F952" t="s">
        <v>47</v>
      </c>
      <c r="G952">
        <v>2</v>
      </c>
      <c r="H952">
        <v>2249</v>
      </c>
      <c r="I952" t="s">
        <v>39</v>
      </c>
      <c r="J952">
        <v>1920</v>
      </c>
      <c r="K952">
        <v>1080</v>
      </c>
      <c r="L952">
        <f>Table1[[#This Row],[ScreenW]]*Table1[[#This Row],[ScreenH]]</f>
        <v>2073600</v>
      </c>
      <c r="M952" t="s">
        <v>27</v>
      </c>
      <c r="N952">
        <f>IF(Table1[[#This Row],[Touchscreen]]="No",0,1)</f>
        <v>0</v>
      </c>
      <c r="O952" t="s">
        <v>28</v>
      </c>
      <c r="P952" t="s">
        <v>27</v>
      </c>
      <c r="Q952" t="s">
        <v>29</v>
      </c>
      <c r="R952">
        <v>2.7</v>
      </c>
      <c r="S952" t="s">
        <v>376</v>
      </c>
      <c r="T952">
        <v>8</v>
      </c>
      <c r="U952">
        <v>0</v>
      </c>
      <c r="V952" t="s">
        <v>31</v>
      </c>
      <c r="W952" t="s">
        <v>27</v>
      </c>
      <c r="X952" t="s">
        <v>55</v>
      </c>
      <c r="Y952" t="s">
        <v>615</v>
      </c>
    </row>
    <row r="953" spans="1:25" x14ac:dyDescent="0.35">
      <c r="A953" t="str">
        <f>_xlfn.IFNA(VLOOKUP(laptop_lookup!A952,laptop_lookup!A:B,2,FALSE), "Not Found")</f>
        <v>Not Found</v>
      </c>
      <c r="B953" t="s">
        <v>355</v>
      </c>
      <c r="C953" t="s">
        <v>24</v>
      </c>
      <c r="D953" s="3">
        <v>14</v>
      </c>
      <c r="E953">
        <v>8</v>
      </c>
      <c r="F953" t="s">
        <v>47</v>
      </c>
      <c r="G953">
        <v>1.36</v>
      </c>
      <c r="H953">
        <v>1775</v>
      </c>
      <c r="I953" t="s">
        <v>39</v>
      </c>
      <c r="J953">
        <v>1920</v>
      </c>
      <c r="K953">
        <v>1080</v>
      </c>
      <c r="L953">
        <f>Table1[[#This Row],[ScreenW]]*Table1[[#This Row],[ScreenH]]</f>
        <v>2073600</v>
      </c>
      <c r="M953" t="s">
        <v>27</v>
      </c>
      <c r="N953">
        <f>IF(Table1[[#This Row],[Touchscreen]]="No",0,1)</f>
        <v>0</v>
      </c>
      <c r="O953" t="s">
        <v>27</v>
      </c>
      <c r="P953" t="s">
        <v>27</v>
      </c>
      <c r="Q953" t="s">
        <v>29</v>
      </c>
      <c r="R953">
        <v>2.8</v>
      </c>
      <c r="S953" t="s">
        <v>323</v>
      </c>
      <c r="T953">
        <v>256</v>
      </c>
      <c r="U953">
        <v>0</v>
      </c>
      <c r="V953" t="s">
        <v>31</v>
      </c>
      <c r="W953" t="s">
        <v>27</v>
      </c>
      <c r="X953" t="s">
        <v>29</v>
      </c>
      <c r="Y953" t="s">
        <v>41</v>
      </c>
    </row>
    <row r="954" spans="1:25" x14ac:dyDescent="0.35">
      <c r="A954" t="str">
        <f>_xlfn.IFNA(VLOOKUP(laptop_lookup!A953,laptop_lookup!A:B,2,FALSE), "Not Found")</f>
        <v>Not Found</v>
      </c>
      <c r="B954" t="s">
        <v>713</v>
      </c>
      <c r="C954" t="s">
        <v>37</v>
      </c>
      <c r="D954" s="3">
        <v>13.3</v>
      </c>
      <c r="E954">
        <v>8</v>
      </c>
      <c r="F954" t="s">
        <v>465</v>
      </c>
      <c r="G954">
        <v>1.2</v>
      </c>
      <c r="H954">
        <v>1460</v>
      </c>
      <c r="I954" t="s">
        <v>39</v>
      </c>
      <c r="J954">
        <v>1920</v>
      </c>
      <c r="K954">
        <v>1080</v>
      </c>
      <c r="L954">
        <f>Table1[[#This Row],[ScreenW]]*Table1[[#This Row],[ScreenH]]</f>
        <v>2073600</v>
      </c>
      <c r="M954" t="s">
        <v>27</v>
      </c>
      <c r="N954">
        <f>IF(Table1[[#This Row],[Touchscreen]]="No",0,1)</f>
        <v>0</v>
      </c>
      <c r="O954" t="s">
        <v>27</v>
      </c>
      <c r="P954" t="s">
        <v>27</v>
      </c>
      <c r="Q954" t="s">
        <v>29</v>
      </c>
      <c r="R954">
        <v>2.2999999999999998</v>
      </c>
      <c r="S954" t="s">
        <v>204</v>
      </c>
      <c r="T954">
        <v>256</v>
      </c>
      <c r="U954">
        <v>0</v>
      </c>
      <c r="V954" t="s">
        <v>31</v>
      </c>
      <c r="W954" t="s">
        <v>27</v>
      </c>
      <c r="X954" t="s">
        <v>29</v>
      </c>
      <c r="Y954" t="s">
        <v>61</v>
      </c>
    </row>
    <row r="955" spans="1:25" x14ac:dyDescent="0.35">
      <c r="A955" t="str">
        <f>_xlfn.IFNA(VLOOKUP(laptop_lookup!A954,laptop_lookup!A:B,2,FALSE), "Not Found")</f>
        <v>Not Found</v>
      </c>
      <c r="B955" t="s">
        <v>574</v>
      </c>
      <c r="C955" t="s">
        <v>86</v>
      </c>
      <c r="D955" s="3">
        <v>12.5</v>
      </c>
      <c r="E955">
        <v>8</v>
      </c>
      <c r="F955" t="s">
        <v>305</v>
      </c>
      <c r="G955">
        <v>1.2</v>
      </c>
      <c r="H955">
        <v>1159</v>
      </c>
      <c r="I955" t="s">
        <v>39</v>
      </c>
      <c r="J955">
        <v>1920</v>
      </c>
      <c r="K955">
        <v>1080</v>
      </c>
      <c r="L955">
        <f>Table1[[#This Row],[ScreenW]]*Table1[[#This Row],[ScreenH]]</f>
        <v>2073600</v>
      </c>
      <c r="M955" t="s">
        <v>27</v>
      </c>
      <c r="N955">
        <f>IF(Table1[[#This Row],[Touchscreen]]="No",0,1)</f>
        <v>0</v>
      </c>
      <c r="O955" t="s">
        <v>27</v>
      </c>
      <c r="P955" t="s">
        <v>27</v>
      </c>
      <c r="Q955" t="s">
        <v>29</v>
      </c>
      <c r="R955">
        <v>1.2</v>
      </c>
      <c r="S955" t="s">
        <v>714</v>
      </c>
      <c r="T955">
        <v>64</v>
      </c>
      <c r="U955">
        <v>0</v>
      </c>
      <c r="V955" t="s">
        <v>34</v>
      </c>
      <c r="W955" t="s">
        <v>27</v>
      </c>
      <c r="X955" t="s">
        <v>29</v>
      </c>
      <c r="Y955" t="s">
        <v>209</v>
      </c>
    </row>
    <row r="956" spans="1:25" x14ac:dyDescent="0.35">
      <c r="A956" t="str">
        <f>_xlfn.IFNA(VLOOKUP(laptop_lookup!A955,laptop_lookup!A:B,2,FALSE), "Not Found")</f>
        <v>Not Found</v>
      </c>
      <c r="B956" t="s">
        <v>609</v>
      </c>
      <c r="C956" t="s">
        <v>24</v>
      </c>
      <c r="D956" s="3">
        <v>14</v>
      </c>
      <c r="E956">
        <v>8</v>
      </c>
      <c r="F956" t="s">
        <v>47</v>
      </c>
      <c r="G956">
        <v>1.7</v>
      </c>
      <c r="H956">
        <v>1488.99</v>
      </c>
      <c r="I956" t="s">
        <v>39</v>
      </c>
      <c r="J956">
        <v>1920</v>
      </c>
      <c r="K956">
        <v>1080</v>
      </c>
      <c r="L956">
        <f>Table1[[#This Row],[ScreenW]]*Table1[[#This Row],[ScreenH]]</f>
        <v>2073600</v>
      </c>
      <c r="M956" t="s">
        <v>27</v>
      </c>
      <c r="N956">
        <f>IF(Table1[[#This Row],[Touchscreen]]="No",0,1)</f>
        <v>0</v>
      </c>
      <c r="O956" t="s">
        <v>28</v>
      </c>
      <c r="P956" t="s">
        <v>27</v>
      </c>
      <c r="Q956" t="s">
        <v>29</v>
      </c>
      <c r="R956">
        <v>2.6</v>
      </c>
      <c r="S956" t="s">
        <v>297</v>
      </c>
      <c r="T956">
        <v>256</v>
      </c>
      <c r="U956">
        <v>0</v>
      </c>
      <c r="V956" t="s">
        <v>31</v>
      </c>
      <c r="W956" t="s">
        <v>27</v>
      </c>
      <c r="X956" t="s">
        <v>29</v>
      </c>
      <c r="Y956" t="s">
        <v>61</v>
      </c>
    </row>
    <row r="957" spans="1:25" x14ac:dyDescent="0.35">
      <c r="A957" t="str">
        <f>_xlfn.IFNA(VLOOKUP(laptop_lookup!A956,laptop_lookup!A:B,2,FALSE), "Not Found")</f>
        <v>Not Found</v>
      </c>
      <c r="B957" t="s">
        <v>263</v>
      </c>
      <c r="C957" t="s">
        <v>79</v>
      </c>
      <c r="D957" s="3">
        <v>17.3</v>
      </c>
      <c r="E957">
        <v>16</v>
      </c>
      <c r="F957" t="s">
        <v>47</v>
      </c>
      <c r="G957">
        <v>4.3600000000000003</v>
      </c>
      <c r="H957">
        <v>3154</v>
      </c>
      <c r="I957" t="s">
        <v>207</v>
      </c>
      <c r="J957">
        <v>3840</v>
      </c>
      <c r="K957">
        <v>2160</v>
      </c>
      <c r="L957">
        <f>Table1[[#This Row],[ScreenW]]*Table1[[#This Row],[ScreenH]]</f>
        <v>8294400</v>
      </c>
      <c r="M957" t="s">
        <v>27</v>
      </c>
      <c r="N957">
        <f>IF(Table1[[#This Row],[Touchscreen]]="No",0,1)</f>
        <v>0</v>
      </c>
      <c r="O957" t="s">
        <v>28</v>
      </c>
      <c r="P957" t="s">
        <v>27</v>
      </c>
      <c r="Q957" t="s">
        <v>29</v>
      </c>
      <c r="R957">
        <v>2.8</v>
      </c>
      <c r="S957" t="s">
        <v>113</v>
      </c>
      <c r="T957">
        <v>512</v>
      </c>
      <c r="U957">
        <v>1024</v>
      </c>
      <c r="V957" t="s">
        <v>31</v>
      </c>
      <c r="W957" t="s">
        <v>49</v>
      </c>
      <c r="X957" t="s">
        <v>55</v>
      </c>
      <c r="Y957" t="s">
        <v>137</v>
      </c>
    </row>
    <row r="958" spans="1:25" x14ac:dyDescent="0.35">
      <c r="A958" t="str">
        <f>_xlfn.IFNA(VLOOKUP(laptop_lookup!A957,laptop_lookup!A:B,2,FALSE), "Not Found")</f>
        <v>Not Found</v>
      </c>
      <c r="B958" t="s">
        <v>73</v>
      </c>
      <c r="C958" t="s">
        <v>86</v>
      </c>
      <c r="D958" s="3">
        <v>13.3</v>
      </c>
      <c r="E958">
        <v>8</v>
      </c>
      <c r="F958" t="s">
        <v>47</v>
      </c>
      <c r="G958">
        <v>1.24</v>
      </c>
      <c r="H958">
        <v>1899</v>
      </c>
      <c r="I958" t="s">
        <v>39</v>
      </c>
      <c r="J958">
        <v>1920</v>
      </c>
      <c r="K958">
        <v>1080</v>
      </c>
      <c r="L958">
        <f>Table1[[#This Row],[ScreenW]]*Table1[[#This Row],[ScreenH]]</f>
        <v>2073600</v>
      </c>
      <c r="M958" t="s">
        <v>28</v>
      </c>
      <c r="N958">
        <f>IF(Table1[[#This Row],[Touchscreen]]="No",0,1)</f>
        <v>1</v>
      </c>
      <c r="O958" t="s">
        <v>27</v>
      </c>
      <c r="P958" t="s">
        <v>27</v>
      </c>
      <c r="Q958" t="s">
        <v>29</v>
      </c>
      <c r="R958">
        <v>1.2</v>
      </c>
      <c r="S958" t="s">
        <v>241</v>
      </c>
      <c r="T958">
        <v>256</v>
      </c>
      <c r="U958">
        <v>0</v>
      </c>
      <c r="V958" t="s">
        <v>31</v>
      </c>
      <c r="W958" t="s">
        <v>27</v>
      </c>
      <c r="X958" t="s">
        <v>29</v>
      </c>
      <c r="Y958" t="s">
        <v>67</v>
      </c>
    </row>
    <row r="959" spans="1:25" x14ac:dyDescent="0.35">
      <c r="A959" t="str">
        <f>_xlfn.IFNA(VLOOKUP(laptop_lookup!A958,laptop_lookup!A:B,2,FALSE), "Not Found")</f>
        <v>Not Found</v>
      </c>
      <c r="B959" t="s">
        <v>715</v>
      </c>
      <c r="C959" t="s">
        <v>86</v>
      </c>
      <c r="D959" s="3">
        <v>11.6</v>
      </c>
      <c r="E959">
        <v>4</v>
      </c>
      <c r="F959" t="s">
        <v>47</v>
      </c>
      <c r="G959">
        <v>1.45</v>
      </c>
      <c r="H959">
        <v>775</v>
      </c>
      <c r="I959" t="s">
        <v>26</v>
      </c>
      <c r="J959">
        <v>1366</v>
      </c>
      <c r="K959">
        <v>768</v>
      </c>
      <c r="L959">
        <f>Table1[[#This Row],[ScreenW]]*Table1[[#This Row],[ScreenH]]</f>
        <v>1049088</v>
      </c>
      <c r="M959" t="s">
        <v>28</v>
      </c>
      <c r="N959">
        <f>IF(Table1[[#This Row],[Touchscreen]]="No",0,1)</f>
        <v>1</v>
      </c>
      <c r="O959" t="s">
        <v>27</v>
      </c>
      <c r="P959" t="s">
        <v>27</v>
      </c>
      <c r="Q959" t="s">
        <v>29</v>
      </c>
      <c r="R959">
        <v>1.1000000000000001</v>
      </c>
      <c r="S959" t="s">
        <v>125</v>
      </c>
      <c r="T959">
        <v>256</v>
      </c>
      <c r="U959">
        <v>0</v>
      </c>
      <c r="V959" t="s">
        <v>31</v>
      </c>
      <c r="W959" t="s">
        <v>27</v>
      </c>
      <c r="X959" t="s">
        <v>29</v>
      </c>
      <c r="Y959" t="s">
        <v>229</v>
      </c>
    </row>
    <row r="960" spans="1:25" x14ac:dyDescent="0.35">
      <c r="A960" t="str">
        <f>_xlfn.IFNA(VLOOKUP(laptop_lookup!A959,laptop_lookup!A:B,2,FALSE), "Not Found")</f>
        <v>Not Found</v>
      </c>
      <c r="B960" t="s">
        <v>73</v>
      </c>
      <c r="C960" t="s">
        <v>24</v>
      </c>
      <c r="D960" s="3">
        <v>13.3</v>
      </c>
      <c r="E960">
        <v>8</v>
      </c>
      <c r="F960" t="s">
        <v>47</v>
      </c>
      <c r="G960">
        <v>1.3</v>
      </c>
      <c r="H960">
        <v>1268</v>
      </c>
      <c r="I960" t="s">
        <v>102</v>
      </c>
      <c r="J960">
        <v>3200</v>
      </c>
      <c r="K960">
        <v>1800</v>
      </c>
      <c r="L960">
        <f>Table1[[#This Row],[ScreenW]]*Table1[[#This Row],[ScreenH]]</f>
        <v>5760000</v>
      </c>
      <c r="M960" t="s">
        <v>27</v>
      </c>
      <c r="N960">
        <f>IF(Table1[[#This Row],[Touchscreen]]="No",0,1)</f>
        <v>0</v>
      </c>
      <c r="O960" t="s">
        <v>27</v>
      </c>
      <c r="P960" t="s">
        <v>27</v>
      </c>
      <c r="Q960" t="s">
        <v>29</v>
      </c>
      <c r="R960">
        <v>2.5</v>
      </c>
      <c r="S960" t="s">
        <v>262</v>
      </c>
      <c r="T960">
        <v>256</v>
      </c>
      <c r="U960">
        <v>0</v>
      </c>
      <c r="V960" t="s">
        <v>31</v>
      </c>
      <c r="W960" t="s">
        <v>27</v>
      </c>
      <c r="X960" t="s">
        <v>29</v>
      </c>
      <c r="Y960" t="s">
        <v>61</v>
      </c>
    </row>
    <row r="961" spans="1:25" x14ac:dyDescent="0.35">
      <c r="A961" t="str">
        <f>_xlfn.IFNA(VLOOKUP(laptop_lookup!A960,laptop_lookup!A:B,2,FALSE), "Not Found")</f>
        <v>Not Found</v>
      </c>
      <c r="B961" t="s">
        <v>716</v>
      </c>
      <c r="C961" t="s">
        <v>86</v>
      </c>
      <c r="D961" s="3">
        <v>11.6</v>
      </c>
      <c r="E961">
        <v>4</v>
      </c>
      <c r="F961" t="s">
        <v>305</v>
      </c>
      <c r="G961">
        <v>1.25</v>
      </c>
      <c r="H961">
        <v>389</v>
      </c>
      <c r="I961" t="s">
        <v>26</v>
      </c>
      <c r="J961">
        <v>1366</v>
      </c>
      <c r="K961">
        <v>768</v>
      </c>
      <c r="L961">
        <f>Table1[[#This Row],[ScreenW]]*Table1[[#This Row],[ScreenH]]</f>
        <v>1049088</v>
      </c>
      <c r="M961" t="s">
        <v>28</v>
      </c>
      <c r="N961">
        <f>IF(Table1[[#This Row],[Touchscreen]]="No",0,1)</f>
        <v>1</v>
      </c>
      <c r="O961" t="s">
        <v>28</v>
      </c>
      <c r="P961" t="s">
        <v>27</v>
      </c>
      <c r="Q961" t="s">
        <v>29</v>
      </c>
      <c r="R961">
        <v>1.6</v>
      </c>
      <c r="S961" t="s">
        <v>145</v>
      </c>
      <c r="T961">
        <v>32</v>
      </c>
      <c r="U961">
        <v>0</v>
      </c>
      <c r="V961" t="s">
        <v>34</v>
      </c>
      <c r="W961" t="s">
        <v>27</v>
      </c>
      <c r="X961" t="s">
        <v>29</v>
      </c>
      <c r="Y961" t="s">
        <v>77</v>
      </c>
    </row>
    <row r="962" spans="1:25" x14ac:dyDescent="0.35">
      <c r="A962" t="str">
        <f>_xlfn.IFNA(VLOOKUP(laptop_lookup!A961,laptop_lookup!A:B,2,FALSE), "Not Found")</f>
        <v>Not Found</v>
      </c>
      <c r="B962" t="s">
        <v>717</v>
      </c>
      <c r="C962" t="s">
        <v>37</v>
      </c>
      <c r="D962" s="3">
        <v>13.3</v>
      </c>
      <c r="E962">
        <v>8</v>
      </c>
      <c r="F962" t="s">
        <v>47</v>
      </c>
      <c r="G962">
        <v>1.2</v>
      </c>
      <c r="H962">
        <v>1535</v>
      </c>
      <c r="I962" t="s">
        <v>39</v>
      </c>
      <c r="J962">
        <v>1920</v>
      </c>
      <c r="K962">
        <v>1080</v>
      </c>
      <c r="L962">
        <f>Table1[[#This Row],[ScreenW]]*Table1[[#This Row],[ScreenH]]</f>
        <v>2073600</v>
      </c>
      <c r="M962" t="s">
        <v>27</v>
      </c>
      <c r="N962">
        <f>IF(Table1[[#This Row],[Touchscreen]]="No",0,1)</f>
        <v>0</v>
      </c>
      <c r="O962" t="s">
        <v>27</v>
      </c>
      <c r="P962" t="s">
        <v>27</v>
      </c>
      <c r="Q962" t="s">
        <v>29</v>
      </c>
      <c r="R962">
        <v>2.4</v>
      </c>
      <c r="S962" t="s">
        <v>546</v>
      </c>
      <c r="T962">
        <v>256</v>
      </c>
      <c r="U962">
        <v>0</v>
      </c>
      <c r="V962" t="s">
        <v>31</v>
      </c>
      <c r="W962" t="s">
        <v>27</v>
      </c>
      <c r="X962" t="s">
        <v>29</v>
      </c>
      <c r="Y962" t="s">
        <v>61</v>
      </c>
    </row>
    <row r="963" spans="1:25" x14ac:dyDescent="0.35">
      <c r="A963" t="str">
        <f>_xlfn.IFNA(VLOOKUP(laptop_lookup!A962,laptop_lookup!A:B,2,FALSE), "Not Found")</f>
        <v>Not Found</v>
      </c>
      <c r="B963" t="s">
        <v>411</v>
      </c>
      <c r="C963" t="s">
        <v>24</v>
      </c>
      <c r="D963" s="3">
        <v>12.5</v>
      </c>
      <c r="E963">
        <v>8</v>
      </c>
      <c r="F963" t="s">
        <v>47</v>
      </c>
      <c r="G963">
        <v>1.36</v>
      </c>
      <c r="H963">
        <v>1760</v>
      </c>
      <c r="I963" t="s">
        <v>39</v>
      </c>
      <c r="J963">
        <v>1920</v>
      </c>
      <c r="K963">
        <v>1080</v>
      </c>
      <c r="L963">
        <f>Table1[[#This Row],[ScreenW]]*Table1[[#This Row],[ScreenH]]</f>
        <v>2073600</v>
      </c>
      <c r="M963" t="s">
        <v>27</v>
      </c>
      <c r="N963">
        <f>IF(Table1[[#This Row],[Touchscreen]]="No",0,1)</f>
        <v>0</v>
      </c>
      <c r="O963" t="s">
        <v>28</v>
      </c>
      <c r="P963" t="s">
        <v>27</v>
      </c>
      <c r="Q963" t="s">
        <v>29</v>
      </c>
      <c r="R963">
        <v>2.6</v>
      </c>
      <c r="S963" t="s">
        <v>346</v>
      </c>
      <c r="T963">
        <v>256</v>
      </c>
      <c r="U963">
        <v>0</v>
      </c>
      <c r="V963" t="s">
        <v>31</v>
      </c>
      <c r="W963" t="s">
        <v>27</v>
      </c>
      <c r="X963" t="s">
        <v>29</v>
      </c>
      <c r="Y963" t="s">
        <v>41</v>
      </c>
    </row>
    <row r="964" spans="1:25" x14ac:dyDescent="0.35">
      <c r="A964" t="str">
        <f>_xlfn.IFNA(VLOOKUP(laptop_lookup!A963,laptop_lookup!A:B,2,FALSE), "Not Found")</f>
        <v>Not Found</v>
      </c>
      <c r="B964" t="s">
        <v>718</v>
      </c>
      <c r="C964" t="s">
        <v>37</v>
      </c>
      <c r="D964" s="3">
        <v>15.6</v>
      </c>
      <c r="E964">
        <v>12</v>
      </c>
      <c r="F964" t="s">
        <v>47</v>
      </c>
      <c r="G964">
        <v>2.4</v>
      </c>
      <c r="H964">
        <v>1009</v>
      </c>
      <c r="I964" t="s">
        <v>39</v>
      </c>
      <c r="J964">
        <v>1920</v>
      </c>
      <c r="K964">
        <v>1080</v>
      </c>
      <c r="L964">
        <f>Table1[[#This Row],[ScreenW]]*Table1[[#This Row],[ScreenH]]</f>
        <v>2073600</v>
      </c>
      <c r="M964" t="s">
        <v>27</v>
      </c>
      <c r="N964">
        <f>IF(Table1[[#This Row],[Touchscreen]]="No",0,1)</f>
        <v>0</v>
      </c>
      <c r="O964" t="s">
        <v>27</v>
      </c>
      <c r="P964" t="s">
        <v>27</v>
      </c>
      <c r="Q964" t="s">
        <v>29</v>
      </c>
      <c r="R964">
        <v>2.5</v>
      </c>
      <c r="S964" t="s">
        <v>40</v>
      </c>
      <c r="T964">
        <v>128</v>
      </c>
      <c r="U964">
        <v>1024</v>
      </c>
      <c r="V964" t="s">
        <v>31</v>
      </c>
      <c r="W964" t="s">
        <v>49</v>
      </c>
      <c r="X964" t="s">
        <v>55</v>
      </c>
      <c r="Y964" t="s">
        <v>267</v>
      </c>
    </row>
    <row r="965" spans="1:25" x14ac:dyDescent="0.35">
      <c r="A965" t="str">
        <f>_xlfn.IFNA(VLOOKUP(laptop_lookup!A964,laptop_lookup!A:B,2,FALSE), "Not Found")</f>
        <v>Not Found</v>
      </c>
      <c r="B965" t="s">
        <v>719</v>
      </c>
      <c r="C965" t="s">
        <v>24</v>
      </c>
      <c r="D965" s="3">
        <v>12.5</v>
      </c>
      <c r="E965">
        <v>8</v>
      </c>
      <c r="F965" t="s">
        <v>47</v>
      </c>
      <c r="G965">
        <v>1.1000000000000001</v>
      </c>
      <c r="H965">
        <v>1790</v>
      </c>
      <c r="I965" t="s">
        <v>39</v>
      </c>
      <c r="J965">
        <v>1920</v>
      </c>
      <c r="K965">
        <v>1080</v>
      </c>
      <c r="L965">
        <f>Table1[[#This Row],[ScreenW]]*Table1[[#This Row],[ScreenH]]</f>
        <v>2073600</v>
      </c>
      <c r="M965" t="s">
        <v>28</v>
      </c>
      <c r="N965">
        <f>IF(Table1[[#This Row],[Touchscreen]]="No",0,1)</f>
        <v>1</v>
      </c>
      <c r="O965" t="s">
        <v>27</v>
      </c>
      <c r="P965" t="s">
        <v>27</v>
      </c>
      <c r="Q965" t="s">
        <v>29</v>
      </c>
      <c r="R965">
        <v>2.7</v>
      </c>
      <c r="S965" t="s">
        <v>68</v>
      </c>
      <c r="T965">
        <v>512</v>
      </c>
      <c r="U965">
        <v>0</v>
      </c>
      <c r="V965" t="s">
        <v>31</v>
      </c>
      <c r="W965" t="s">
        <v>27</v>
      </c>
      <c r="X965" t="s">
        <v>29</v>
      </c>
      <c r="Y965" t="s">
        <v>41</v>
      </c>
    </row>
    <row r="966" spans="1:25" x14ac:dyDescent="0.35">
      <c r="A966" t="str">
        <f>_xlfn.IFNA(VLOOKUP(laptop_lookup!A965,laptop_lookup!A:B,2,FALSE), "Not Found")</f>
        <v>Not Found</v>
      </c>
      <c r="B966" t="s">
        <v>109</v>
      </c>
      <c r="C966" t="s">
        <v>37</v>
      </c>
      <c r="D966" s="3">
        <v>15.6</v>
      </c>
      <c r="E966">
        <v>8</v>
      </c>
      <c r="F966" t="s">
        <v>47</v>
      </c>
      <c r="G966">
        <v>2.04</v>
      </c>
      <c r="H966">
        <v>846.5</v>
      </c>
      <c r="I966" t="s">
        <v>26</v>
      </c>
      <c r="J966">
        <v>1366</v>
      </c>
      <c r="K966">
        <v>768</v>
      </c>
      <c r="L966">
        <f>Table1[[#This Row],[ScreenW]]*Table1[[#This Row],[ScreenH]]</f>
        <v>1049088</v>
      </c>
      <c r="M966" t="s">
        <v>27</v>
      </c>
      <c r="N966">
        <f>IF(Table1[[#This Row],[Touchscreen]]="No",0,1)</f>
        <v>0</v>
      </c>
      <c r="O966" t="s">
        <v>27</v>
      </c>
      <c r="P966" t="s">
        <v>27</v>
      </c>
      <c r="Q966" t="s">
        <v>29</v>
      </c>
      <c r="R966">
        <v>2.5</v>
      </c>
      <c r="S966" t="s">
        <v>40</v>
      </c>
      <c r="T966">
        <v>1024</v>
      </c>
      <c r="U966">
        <v>0</v>
      </c>
      <c r="V966" t="s">
        <v>49</v>
      </c>
      <c r="W966" t="s">
        <v>27</v>
      </c>
      <c r="X966" t="s">
        <v>55</v>
      </c>
      <c r="Y966" t="s">
        <v>94</v>
      </c>
    </row>
    <row r="967" spans="1:25" x14ac:dyDescent="0.35">
      <c r="A967" t="str">
        <f>_xlfn.IFNA(VLOOKUP(laptop_lookup!A966,laptop_lookup!A:B,2,FALSE), "Not Found")</f>
        <v>Not Found</v>
      </c>
      <c r="B967" t="s">
        <v>63</v>
      </c>
      <c r="C967" t="s">
        <v>37</v>
      </c>
      <c r="D967" s="3">
        <v>15.6</v>
      </c>
      <c r="E967">
        <v>4</v>
      </c>
      <c r="F967" t="s">
        <v>106</v>
      </c>
      <c r="G967">
        <v>2.25</v>
      </c>
      <c r="H967">
        <v>465.62</v>
      </c>
      <c r="I967" t="s">
        <v>26</v>
      </c>
      <c r="J967">
        <v>1366</v>
      </c>
      <c r="K967">
        <v>768</v>
      </c>
      <c r="L967">
        <f>Table1[[#This Row],[ScreenW]]*Table1[[#This Row],[ScreenH]]</f>
        <v>1049088</v>
      </c>
      <c r="M967" t="s">
        <v>27</v>
      </c>
      <c r="N967">
        <f>IF(Table1[[#This Row],[Touchscreen]]="No",0,1)</f>
        <v>0</v>
      </c>
      <c r="O967" t="s">
        <v>27</v>
      </c>
      <c r="P967" t="s">
        <v>27</v>
      </c>
      <c r="Q967" t="s">
        <v>29</v>
      </c>
      <c r="R967">
        <v>2</v>
      </c>
      <c r="S967" t="s">
        <v>60</v>
      </c>
      <c r="T967">
        <v>1024</v>
      </c>
      <c r="U967">
        <v>0</v>
      </c>
      <c r="V967" t="s">
        <v>49</v>
      </c>
      <c r="W967" t="s">
        <v>27</v>
      </c>
      <c r="X967" t="s">
        <v>43</v>
      </c>
      <c r="Y967" t="s">
        <v>64</v>
      </c>
    </row>
    <row r="968" spans="1:25" x14ac:dyDescent="0.35">
      <c r="A968" t="str">
        <f>_xlfn.IFNA(VLOOKUP(laptop_lookup!A967,laptop_lookup!A:B,2,FALSE), "Not Found")</f>
        <v>Not Found</v>
      </c>
      <c r="B968" t="s">
        <v>466</v>
      </c>
      <c r="C968" t="s">
        <v>37</v>
      </c>
      <c r="D968" s="3">
        <v>15.6</v>
      </c>
      <c r="E968">
        <v>4</v>
      </c>
      <c r="F968" t="s">
        <v>47</v>
      </c>
      <c r="G968">
        <v>1.9</v>
      </c>
      <c r="H968">
        <v>825</v>
      </c>
      <c r="I968" t="s">
        <v>26</v>
      </c>
      <c r="J968">
        <v>1366</v>
      </c>
      <c r="K968">
        <v>768</v>
      </c>
      <c r="L968">
        <f>Table1[[#This Row],[ScreenW]]*Table1[[#This Row],[ScreenH]]</f>
        <v>1049088</v>
      </c>
      <c r="M968" t="s">
        <v>27</v>
      </c>
      <c r="N968">
        <f>IF(Table1[[#This Row],[Touchscreen]]="No",0,1)</f>
        <v>0</v>
      </c>
      <c r="O968" t="s">
        <v>27</v>
      </c>
      <c r="P968" t="s">
        <v>27</v>
      </c>
      <c r="Q968" t="s">
        <v>29</v>
      </c>
      <c r="R968">
        <v>2.5</v>
      </c>
      <c r="S968" t="s">
        <v>40</v>
      </c>
      <c r="T968">
        <v>500</v>
      </c>
      <c r="U968">
        <v>0</v>
      </c>
      <c r="V968" t="s">
        <v>49</v>
      </c>
      <c r="W968" t="s">
        <v>27</v>
      </c>
      <c r="X968" t="s">
        <v>29</v>
      </c>
      <c r="Y968" t="s">
        <v>41</v>
      </c>
    </row>
    <row r="969" spans="1:25" x14ac:dyDescent="0.35">
      <c r="A969" t="str">
        <f>_xlfn.IFNA(VLOOKUP(laptop_lookup!A968,laptop_lookup!A:B,2,FALSE), "Not Found")</f>
        <v>Not Found</v>
      </c>
      <c r="B969" t="s">
        <v>109</v>
      </c>
      <c r="C969" t="s">
        <v>37</v>
      </c>
      <c r="D969" s="3">
        <v>15.6</v>
      </c>
      <c r="E969">
        <v>4</v>
      </c>
      <c r="F969" t="s">
        <v>47</v>
      </c>
      <c r="G969">
        <v>2.04</v>
      </c>
      <c r="H969">
        <v>685</v>
      </c>
      <c r="I969" t="s">
        <v>39</v>
      </c>
      <c r="J969">
        <v>1920</v>
      </c>
      <c r="K969">
        <v>1080</v>
      </c>
      <c r="L969">
        <f>Table1[[#This Row],[ScreenW]]*Table1[[#This Row],[ScreenH]]</f>
        <v>2073600</v>
      </c>
      <c r="M969" t="s">
        <v>27</v>
      </c>
      <c r="N969">
        <f>IF(Table1[[#This Row],[Touchscreen]]="No",0,1)</f>
        <v>0</v>
      </c>
      <c r="O969" t="s">
        <v>27</v>
      </c>
      <c r="P969" t="s">
        <v>27</v>
      </c>
      <c r="Q969" t="s">
        <v>29</v>
      </c>
      <c r="R969">
        <v>2.4</v>
      </c>
      <c r="S969" t="s">
        <v>71</v>
      </c>
      <c r="T969">
        <v>500</v>
      </c>
      <c r="U969">
        <v>0</v>
      </c>
      <c r="V969" t="s">
        <v>49</v>
      </c>
      <c r="W969" t="s">
        <v>27</v>
      </c>
      <c r="X969" t="s">
        <v>29</v>
      </c>
      <c r="Y969" t="s">
        <v>41</v>
      </c>
    </row>
    <row r="970" spans="1:25" x14ac:dyDescent="0.35">
      <c r="A970" t="str">
        <f>_xlfn.IFNA(VLOOKUP(laptop_lookup!A969,laptop_lookup!A:B,2,FALSE), "Not Found")</f>
        <v>Not Found</v>
      </c>
      <c r="B970" t="s">
        <v>263</v>
      </c>
      <c r="C970" t="s">
        <v>79</v>
      </c>
      <c r="D970" s="3">
        <v>17.3</v>
      </c>
      <c r="E970">
        <v>32</v>
      </c>
      <c r="F970" t="s">
        <v>47</v>
      </c>
      <c r="G970">
        <v>4.42</v>
      </c>
      <c r="H970">
        <v>3149</v>
      </c>
      <c r="I970" t="s">
        <v>39</v>
      </c>
      <c r="J970">
        <v>1920</v>
      </c>
      <c r="K970">
        <v>1080</v>
      </c>
      <c r="L970">
        <f>Table1[[#This Row],[ScreenW]]*Table1[[#This Row],[ScreenH]]</f>
        <v>2073600</v>
      </c>
      <c r="M970" t="s">
        <v>27</v>
      </c>
      <c r="N970">
        <f>IF(Table1[[#This Row],[Touchscreen]]="No",0,1)</f>
        <v>0</v>
      </c>
      <c r="O970" t="s">
        <v>28</v>
      </c>
      <c r="P970" t="s">
        <v>27</v>
      </c>
      <c r="Q970" t="s">
        <v>29</v>
      </c>
      <c r="R970">
        <v>2.8</v>
      </c>
      <c r="S970" t="s">
        <v>113</v>
      </c>
      <c r="T970">
        <v>256</v>
      </c>
      <c r="U970">
        <v>1024</v>
      </c>
      <c r="V970" t="s">
        <v>31</v>
      </c>
      <c r="W970" t="s">
        <v>49</v>
      </c>
      <c r="X970" t="s">
        <v>55</v>
      </c>
      <c r="Y970" t="s">
        <v>137</v>
      </c>
    </row>
    <row r="971" spans="1:25" x14ac:dyDescent="0.35">
      <c r="A971" t="str">
        <f>_xlfn.IFNA(VLOOKUP(laptop_lookup!A970,laptop_lookup!A:B,2,FALSE), "Not Found")</f>
        <v>Not Found</v>
      </c>
      <c r="B971" t="s">
        <v>517</v>
      </c>
      <c r="C971" t="s">
        <v>37</v>
      </c>
      <c r="D971" s="3">
        <v>15.6</v>
      </c>
      <c r="E971">
        <v>6</v>
      </c>
      <c r="F971" t="s">
        <v>47</v>
      </c>
      <c r="G971">
        <v>2.4</v>
      </c>
      <c r="H971">
        <v>695</v>
      </c>
      <c r="I971" t="s">
        <v>39</v>
      </c>
      <c r="J971">
        <v>1920</v>
      </c>
      <c r="K971">
        <v>1080</v>
      </c>
      <c r="L971">
        <f>Table1[[#This Row],[ScreenW]]*Table1[[#This Row],[ScreenH]]</f>
        <v>2073600</v>
      </c>
      <c r="M971" t="s">
        <v>27</v>
      </c>
      <c r="N971">
        <f>IF(Table1[[#This Row],[Touchscreen]]="No",0,1)</f>
        <v>0</v>
      </c>
      <c r="O971" t="s">
        <v>27</v>
      </c>
      <c r="P971" t="s">
        <v>27</v>
      </c>
      <c r="Q971" t="s">
        <v>29</v>
      </c>
      <c r="R971">
        <v>2.5</v>
      </c>
      <c r="S971" t="s">
        <v>40</v>
      </c>
      <c r="T971">
        <v>256</v>
      </c>
      <c r="U971">
        <v>0</v>
      </c>
      <c r="V971" t="s">
        <v>31</v>
      </c>
      <c r="W971" t="s">
        <v>27</v>
      </c>
      <c r="X971" t="s">
        <v>55</v>
      </c>
      <c r="Y971" t="s">
        <v>126</v>
      </c>
    </row>
    <row r="972" spans="1:25" x14ac:dyDescent="0.35">
      <c r="A972" t="str">
        <f>_xlfn.IFNA(VLOOKUP(laptop_lookup!A971,laptop_lookup!A:B,2,FALSE), "Not Found")</f>
        <v>Not Found</v>
      </c>
      <c r="B972" t="s">
        <v>73</v>
      </c>
      <c r="C972" t="s">
        <v>86</v>
      </c>
      <c r="D972" s="3">
        <v>13.3</v>
      </c>
      <c r="E972">
        <v>16</v>
      </c>
      <c r="F972" t="s">
        <v>47</v>
      </c>
      <c r="G972">
        <v>1.22</v>
      </c>
      <c r="H972">
        <v>1899</v>
      </c>
      <c r="I972" t="s">
        <v>102</v>
      </c>
      <c r="J972">
        <v>3200</v>
      </c>
      <c r="K972">
        <v>1800</v>
      </c>
      <c r="L972">
        <f>Table1[[#This Row],[ScreenW]]*Table1[[#This Row],[ScreenH]]</f>
        <v>5760000</v>
      </c>
      <c r="M972" t="s">
        <v>28</v>
      </c>
      <c r="N972">
        <f>IF(Table1[[#This Row],[Touchscreen]]="No",0,1)</f>
        <v>1</v>
      </c>
      <c r="O972" t="s">
        <v>27</v>
      </c>
      <c r="P972" t="s">
        <v>27</v>
      </c>
      <c r="Q972" t="s">
        <v>29</v>
      </c>
      <c r="R972">
        <v>1.3</v>
      </c>
      <c r="S972" t="s">
        <v>408</v>
      </c>
      <c r="T972">
        <v>512</v>
      </c>
      <c r="U972">
        <v>0</v>
      </c>
      <c r="V972" t="s">
        <v>31</v>
      </c>
      <c r="W972" t="s">
        <v>27</v>
      </c>
      <c r="X972" t="s">
        <v>29</v>
      </c>
      <c r="Y972" t="s">
        <v>67</v>
      </c>
    </row>
    <row r="973" spans="1:25" x14ac:dyDescent="0.35">
      <c r="A973" t="str">
        <f>_xlfn.IFNA(VLOOKUP(laptop_lookup!A972,laptop_lookup!A:B,2,FALSE), "Not Found")</f>
        <v>Not Found</v>
      </c>
      <c r="B973" t="s">
        <v>545</v>
      </c>
      <c r="C973" t="s">
        <v>24</v>
      </c>
      <c r="D973" s="3">
        <v>14</v>
      </c>
      <c r="E973">
        <v>8</v>
      </c>
      <c r="F973" t="s">
        <v>47</v>
      </c>
      <c r="G973">
        <v>1.5</v>
      </c>
      <c r="H973">
        <v>1962.98</v>
      </c>
      <c r="I973" t="s">
        <v>26</v>
      </c>
      <c r="J973">
        <v>2560</v>
      </c>
      <c r="K973">
        <v>1440</v>
      </c>
      <c r="L973">
        <f>Table1[[#This Row],[ScreenW]]*Table1[[#This Row],[ScreenH]]</f>
        <v>3686400</v>
      </c>
      <c r="M973" t="s">
        <v>28</v>
      </c>
      <c r="N973">
        <f>IF(Table1[[#This Row],[Touchscreen]]="No",0,1)</f>
        <v>1</v>
      </c>
      <c r="O973" t="s">
        <v>27</v>
      </c>
      <c r="P973" t="s">
        <v>27</v>
      </c>
      <c r="Q973" t="s">
        <v>29</v>
      </c>
      <c r="R973">
        <v>2.6</v>
      </c>
      <c r="S973" t="s">
        <v>297</v>
      </c>
      <c r="T973">
        <v>256</v>
      </c>
      <c r="U973">
        <v>0</v>
      </c>
      <c r="V973" t="s">
        <v>31</v>
      </c>
      <c r="W973" t="s">
        <v>27</v>
      </c>
      <c r="X973" t="s">
        <v>29</v>
      </c>
      <c r="Y973" t="s">
        <v>61</v>
      </c>
    </row>
    <row r="974" spans="1:25" x14ac:dyDescent="0.35">
      <c r="A974" t="str">
        <f>_xlfn.IFNA(VLOOKUP(laptop_lookup!A973,laptop_lookup!A:B,2,FALSE), "Not Found")</f>
        <v>Not Found</v>
      </c>
      <c r="B974" t="s">
        <v>263</v>
      </c>
      <c r="C974" t="s">
        <v>79</v>
      </c>
      <c r="D974" s="3">
        <v>17.3</v>
      </c>
      <c r="E974">
        <v>32</v>
      </c>
      <c r="F974" t="s">
        <v>47</v>
      </c>
      <c r="G974">
        <v>4.42</v>
      </c>
      <c r="H974">
        <v>2800</v>
      </c>
      <c r="I974" t="s">
        <v>39</v>
      </c>
      <c r="J974">
        <v>1920</v>
      </c>
      <c r="K974">
        <v>1080</v>
      </c>
      <c r="L974">
        <f>Table1[[#This Row],[ScreenW]]*Table1[[#This Row],[ScreenH]]</f>
        <v>2073600</v>
      </c>
      <c r="M974" t="s">
        <v>27</v>
      </c>
      <c r="N974">
        <f>IF(Table1[[#This Row],[Touchscreen]]="No",0,1)</f>
        <v>0</v>
      </c>
      <c r="O974" t="s">
        <v>27</v>
      </c>
      <c r="P974" t="s">
        <v>27</v>
      </c>
      <c r="Q974" t="s">
        <v>29</v>
      </c>
      <c r="R974">
        <v>2.6</v>
      </c>
      <c r="S974" t="s">
        <v>432</v>
      </c>
      <c r="T974">
        <v>256</v>
      </c>
      <c r="U974">
        <v>1024</v>
      </c>
      <c r="V974" t="s">
        <v>31</v>
      </c>
      <c r="W974" t="s">
        <v>49</v>
      </c>
      <c r="X974" t="s">
        <v>55</v>
      </c>
      <c r="Y974" t="s">
        <v>137</v>
      </c>
    </row>
    <row r="975" spans="1:25" x14ac:dyDescent="0.35">
      <c r="A975" t="str">
        <f>_xlfn.IFNA(VLOOKUP(laptop_lookup!A974,laptop_lookup!A:B,2,FALSE), "Not Found")</f>
        <v>Not Found</v>
      </c>
      <c r="B975" t="s">
        <v>720</v>
      </c>
      <c r="C975" t="s">
        <v>37</v>
      </c>
      <c r="D975" s="3">
        <v>14</v>
      </c>
      <c r="E975">
        <v>8</v>
      </c>
      <c r="F975" t="s">
        <v>47</v>
      </c>
      <c r="G975">
        <v>1.95</v>
      </c>
      <c r="H975">
        <v>1180</v>
      </c>
      <c r="I975" t="s">
        <v>39</v>
      </c>
      <c r="J975">
        <v>1920</v>
      </c>
      <c r="K975">
        <v>1080</v>
      </c>
      <c r="L975">
        <f>Table1[[#This Row],[ScreenW]]*Table1[[#This Row],[ScreenH]]</f>
        <v>2073600</v>
      </c>
      <c r="M975" t="s">
        <v>27</v>
      </c>
      <c r="N975">
        <f>IF(Table1[[#This Row],[Touchscreen]]="No",0,1)</f>
        <v>0</v>
      </c>
      <c r="O975" t="s">
        <v>27</v>
      </c>
      <c r="P975" t="s">
        <v>27</v>
      </c>
      <c r="Q975" t="s">
        <v>29</v>
      </c>
      <c r="R975">
        <v>2.2999999999999998</v>
      </c>
      <c r="S975" t="s">
        <v>204</v>
      </c>
      <c r="T975">
        <v>256</v>
      </c>
      <c r="U975">
        <v>0</v>
      </c>
      <c r="V975" t="s">
        <v>31</v>
      </c>
      <c r="W975" t="s">
        <v>27</v>
      </c>
      <c r="X975" t="s">
        <v>29</v>
      </c>
      <c r="Y975" t="s">
        <v>61</v>
      </c>
    </row>
    <row r="976" spans="1:25" x14ac:dyDescent="0.35">
      <c r="A976" t="str">
        <f>_xlfn.IFNA(VLOOKUP(laptop_lookup!A975,laptop_lookup!A:B,2,FALSE), "Not Found")</f>
        <v>Not Found</v>
      </c>
      <c r="B976" t="s">
        <v>121</v>
      </c>
      <c r="C976" t="s">
        <v>79</v>
      </c>
      <c r="D976" s="3">
        <v>17.3</v>
      </c>
      <c r="E976">
        <v>16</v>
      </c>
      <c r="F976" t="s">
        <v>47</v>
      </c>
      <c r="G976">
        <v>2.73</v>
      </c>
      <c r="H976">
        <v>2049.9</v>
      </c>
      <c r="I976" t="s">
        <v>39</v>
      </c>
      <c r="J976">
        <v>1920</v>
      </c>
      <c r="K976">
        <v>1080</v>
      </c>
      <c r="L976">
        <f>Table1[[#This Row],[ScreenW]]*Table1[[#This Row],[ScreenH]]</f>
        <v>2073600</v>
      </c>
      <c r="M976" t="s">
        <v>27</v>
      </c>
      <c r="N976">
        <f>IF(Table1[[#This Row],[Touchscreen]]="No",0,1)</f>
        <v>0</v>
      </c>
      <c r="O976" t="s">
        <v>27</v>
      </c>
      <c r="P976" t="s">
        <v>27</v>
      </c>
      <c r="Q976" t="s">
        <v>29</v>
      </c>
      <c r="R976">
        <v>2.8</v>
      </c>
      <c r="S976" t="s">
        <v>113</v>
      </c>
      <c r="T976">
        <v>256</v>
      </c>
      <c r="U976">
        <v>1024</v>
      </c>
      <c r="V976" t="s">
        <v>31</v>
      </c>
      <c r="W976" t="s">
        <v>49</v>
      </c>
      <c r="X976" t="s">
        <v>55</v>
      </c>
      <c r="Y976" t="s">
        <v>114</v>
      </c>
    </row>
    <row r="977" spans="1:25" x14ac:dyDescent="0.35">
      <c r="A977" t="str">
        <f>_xlfn.IFNA(VLOOKUP(laptop_lookup!A976,laptop_lookup!A:B,2,FALSE), "Not Found")</f>
        <v>Not Found</v>
      </c>
      <c r="B977" t="s">
        <v>461</v>
      </c>
      <c r="C977" t="s">
        <v>37</v>
      </c>
      <c r="D977" s="3">
        <v>15.6</v>
      </c>
      <c r="E977">
        <v>8</v>
      </c>
      <c r="F977" t="s">
        <v>47</v>
      </c>
      <c r="G977">
        <v>2.04</v>
      </c>
      <c r="H977">
        <v>979</v>
      </c>
      <c r="I977" t="s">
        <v>39</v>
      </c>
      <c r="J977">
        <v>1920</v>
      </c>
      <c r="K977">
        <v>1080</v>
      </c>
      <c r="L977">
        <f>Table1[[#This Row],[ScreenW]]*Table1[[#This Row],[ScreenH]]</f>
        <v>2073600</v>
      </c>
      <c r="M977" t="s">
        <v>27</v>
      </c>
      <c r="N977">
        <f>IF(Table1[[#This Row],[Touchscreen]]="No",0,1)</f>
        <v>0</v>
      </c>
      <c r="O977" t="s">
        <v>28</v>
      </c>
      <c r="P977" t="s">
        <v>27</v>
      </c>
      <c r="Q977" t="s">
        <v>29</v>
      </c>
      <c r="R977">
        <v>2.7</v>
      </c>
      <c r="S977" t="s">
        <v>40</v>
      </c>
      <c r="T977">
        <v>128</v>
      </c>
      <c r="U977">
        <v>1024</v>
      </c>
      <c r="V977" t="s">
        <v>31</v>
      </c>
      <c r="W977" t="s">
        <v>49</v>
      </c>
      <c r="X977" t="s">
        <v>55</v>
      </c>
      <c r="Y977" t="s">
        <v>94</v>
      </c>
    </row>
    <row r="978" spans="1:25" x14ac:dyDescent="0.35">
      <c r="A978" t="str">
        <f>_xlfn.IFNA(VLOOKUP(laptop_lookup!A977,laptop_lookup!A:B,2,FALSE), "Not Found")</f>
        <v>Not Found</v>
      </c>
      <c r="B978" t="s">
        <v>721</v>
      </c>
      <c r="C978" t="s">
        <v>37</v>
      </c>
      <c r="D978" s="3">
        <v>14</v>
      </c>
      <c r="E978">
        <v>4</v>
      </c>
      <c r="F978" t="s">
        <v>465</v>
      </c>
      <c r="G978">
        <v>1.7</v>
      </c>
      <c r="H978">
        <v>1002</v>
      </c>
      <c r="I978" t="s">
        <v>26</v>
      </c>
      <c r="J978">
        <v>1366</v>
      </c>
      <c r="K978">
        <v>768</v>
      </c>
      <c r="L978">
        <f>Table1[[#This Row],[ScreenW]]*Table1[[#This Row],[ScreenH]]</f>
        <v>1049088</v>
      </c>
      <c r="M978" t="s">
        <v>27</v>
      </c>
      <c r="N978">
        <f>IF(Table1[[#This Row],[Touchscreen]]="No",0,1)</f>
        <v>0</v>
      </c>
      <c r="O978" t="s">
        <v>27</v>
      </c>
      <c r="P978" t="s">
        <v>27</v>
      </c>
      <c r="Q978" t="s">
        <v>29</v>
      </c>
      <c r="R978">
        <v>2.2999999999999998</v>
      </c>
      <c r="S978" t="s">
        <v>204</v>
      </c>
      <c r="T978">
        <v>508</v>
      </c>
      <c r="U978">
        <v>0</v>
      </c>
      <c r="V978" t="s">
        <v>215</v>
      </c>
      <c r="W978" t="s">
        <v>27</v>
      </c>
      <c r="X978" t="s">
        <v>29</v>
      </c>
      <c r="Y978" t="s">
        <v>61</v>
      </c>
    </row>
    <row r="979" spans="1:25" x14ac:dyDescent="0.35">
      <c r="A979" t="str">
        <f>_xlfn.IFNA(VLOOKUP(laptop_lookup!A978,laptop_lookup!A:B,2,FALSE), "Not Found")</f>
        <v>Not Found</v>
      </c>
      <c r="B979" t="s">
        <v>722</v>
      </c>
      <c r="C979" t="s">
        <v>86</v>
      </c>
      <c r="D979" s="3">
        <v>15.6</v>
      </c>
      <c r="E979">
        <v>16</v>
      </c>
      <c r="F979" t="s">
        <v>47</v>
      </c>
      <c r="G979">
        <v>2.2999999999999998</v>
      </c>
      <c r="H979">
        <v>1799</v>
      </c>
      <c r="I979" t="s">
        <v>207</v>
      </c>
      <c r="J979">
        <v>3840</v>
      </c>
      <c r="K979">
        <v>2160</v>
      </c>
      <c r="L979">
        <f>Table1[[#This Row],[ScreenW]]*Table1[[#This Row],[ScreenH]]</f>
        <v>8294400</v>
      </c>
      <c r="M979" t="s">
        <v>28</v>
      </c>
      <c r="N979">
        <f>IF(Table1[[#This Row],[Touchscreen]]="No",0,1)</f>
        <v>1</v>
      </c>
      <c r="O979" t="s">
        <v>27</v>
      </c>
      <c r="P979" t="s">
        <v>27</v>
      </c>
      <c r="Q979" t="s">
        <v>29</v>
      </c>
      <c r="R979">
        <v>2.7</v>
      </c>
      <c r="S979" t="s">
        <v>68</v>
      </c>
      <c r="T979">
        <v>512</v>
      </c>
      <c r="U979">
        <v>2048</v>
      </c>
      <c r="V979" t="s">
        <v>31</v>
      </c>
      <c r="W979" t="s">
        <v>49</v>
      </c>
      <c r="X979" t="s">
        <v>55</v>
      </c>
      <c r="Y979" t="s">
        <v>267</v>
      </c>
    </row>
    <row r="980" spans="1:25" x14ac:dyDescent="0.35">
      <c r="A980" t="str">
        <f>_xlfn.IFNA(VLOOKUP(laptop_lookup!A979,laptop_lookup!A:B,2,FALSE), "Not Found")</f>
        <v>Not Found</v>
      </c>
      <c r="B980" t="s">
        <v>723</v>
      </c>
      <c r="C980" t="s">
        <v>37</v>
      </c>
      <c r="D980" s="3">
        <v>15.6</v>
      </c>
      <c r="E980">
        <v>6</v>
      </c>
      <c r="F980" t="s">
        <v>47</v>
      </c>
      <c r="G980">
        <v>2.04</v>
      </c>
      <c r="H980">
        <v>579</v>
      </c>
      <c r="I980" t="s">
        <v>26</v>
      </c>
      <c r="J980">
        <v>1366</v>
      </c>
      <c r="K980">
        <v>768</v>
      </c>
      <c r="L980">
        <f>Table1[[#This Row],[ScreenW]]*Table1[[#This Row],[ScreenH]]</f>
        <v>1049088</v>
      </c>
      <c r="M980" t="s">
        <v>27</v>
      </c>
      <c r="N980">
        <f>IF(Table1[[#This Row],[Touchscreen]]="No",0,1)</f>
        <v>0</v>
      </c>
      <c r="O980" t="s">
        <v>27</v>
      </c>
      <c r="P980" t="s">
        <v>27</v>
      </c>
      <c r="Q980" t="s">
        <v>29</v>
      </c>
      <c r="R980">
        <v>2.7</v>
      </c>
      <c r="S980" t="s">
        <v>68</v>
      </c>
      <c r="T980">
        <v>1024</v>
      </c>
      <c r="U980">
        <v>0</v>
      </c>
      <c r="V980" t="s">
        <v>49</v>
      </c>
      <c r="W980" t="s">
        <v>27</v>
      </c>
      <c r="X980" t="s">
        <v>29</v>
      </c>
      <c r="Y980" t="s">
        <v>41</v>
      </c>
    </row>
    <row r="981" spans="1:25" x14ac:dyDescent="0.35">
      <c r="A981" t="str">
        <f>_xlfn.IFNA(VLOOKUP(laptop_lookup!A980,laptop_lookup!A:B,2,FALSE), "Not Found")</f>
        <v>Not Found</v>
      </c>
      <c r="B981" t="s">
        <v>724</v>
      </c>
      <c r="C981" t="s">
        <v>79</v>
      </c>
      <c r="D981" s="3">
        <v>17.3</v>
      </c>
      <c r="E981">
        <v>16</v>
      </c>
      <c r="F981" t="s">
        <v>47</v>
      </c>
      <c r="G981">
        <v>2.99</v>
      </c>
      <c r="H981">
        <v>1749</v>
      </c>
      <c r="I981" t="s">
        <v>39</v>
      </c>
      <c r="J981">
        <v>1920</v>
      </c>
      <c r="K981">
        <v>1080</v>
      </c>
      <c r="L981">
        <f>Table1[[#This Row],[ScreenW]]*Table1[[#This Row],[ScreenH]]</f>
        <v>2073600</v>
      </c>
      <c r="M981" t="s">
        <v>27</v>
      </c>
      <c r="N981">
        <f>IF(Table1[[#This Row],[Touchscreen]]="No",0,1)</f>
        <v>0</v>
      </c>
      <c r="O981" t="s">
        <v>27</v>
      </c>
      <c r="P981" t="s">
        <v>27</v>
      </c>
      <c r="Q981" t="s">
        <v>29</v>
      </c>
      <c r="R981">
        <v>2.8</v>
      </c>
      <c r="S981" t="s">
        <v>113</v>
      </c>
      <c r="T981">
        <v>256</v>
      </c>
      <c r="U981">
        <v>1024</v>
      </c>
      <c r="V981" t="s">
        <v>31</v>
      </c>
      <c r="W981" t="s">
        <v>49</v>
      </c>
      <c r="X981" t="s">
        <v>55</v>
      </c>
      <c r="Y981" t="s">
        <v>143</v>
      </c>
    </row>
    <row r="982" spans="1:25" x14ac:dyDescent="0.35">
      <c r="A982" t="str">
        <f>_xlfn.IFNA(VLOOKUP(laptop_lookup!A981,laptop_lookup!A:B,2,FALSE), "Not Found")</f>
        <v>Not Found</v>
      </c>
      <c r="B982" t="s">
        <v>725</v>
      </c>
      <c r="C982" t="s">
        <v>86</v>
      </c>
      <c r="D982" s="3">
        <v>15.6</v>
      </c>
      <c r="E982">
        <v>12</v>
      </c>
      <c r="F982" t="s">
        <v>47</v>
      </c>
      <c r="G982">
        <v>2.19</v>
      </c>
      <c r="H982">
        <v>1299</v>
      </c>
      <c r="I982" t="s">
        <v>39</v>
      </c>
      <c r="J982">
        <v>1920</v>
      </c>
      <c r="K982">
        <v>1080</v>
      </c>
      <c r="L982">
        <f>Table1[[#This Row],[ScreenW]]*Table1[[#This Row],[ScreenH]]</f>
        <v>2073600</v>
      </c>
      <c r="M982" t="s">
        <v>28</v>
      </c>
      <c r="N982">
        <f>IF(Table1[[#This Row],[Touchscreen]]="No",0,1)</f>
        <v>1</v>
      </c>
      <c r="O982" t="s">
        <v>28</v>
      </c>
      <c r="P982" t="s">
        <v>27</v>
      </c>
      <c r="Q982" t="s">
        <v>29</v>
      </c>
      <c r="R982">
        <v>2.7</v>
      </c>
      <c r="S982" t="s">
        <v>68</v>
      </c>
      <c r="T982">
        <v>512</v>
      </c>
      <c r="U982">
        <v>0</v>
      </c>
      <c r="V982" t="s">
        <v>31</v>
      </c>
      <c r="W982" t="s">
        <v>27</v>
      </c>
      <c r="X982" t="s">
        <v>29</v>
      </c>
      <c r="Y982" t="s">
        <v>41</v>
      </c>
    </row>
    <row r="983" spans="1:25" x14ac:dyDescent="0.35">
      <c r="A983" t="str">
        <f>_xlfn.IFNA(VLOOKUP(laptop_lookup!A982,laptop_lookup!A:B,2,FALSE), "Not Found")</f>
        <v>Not Found</v>
      </c>
      <c r="B983" t="s">
        <v>726</v>
      </c>
      <c r="C983" t="s">
        <v>37</v>
      </c>
      <c r="D983" s="3">
        <v>13.3</v>
      </c>
      <c r="E983">
        <v>4</v>
      </c>
      <c r="F983" t="s">
        <v>465</v>
      </c>
      <c r="G983">
        <v>1.2</v>
      </c>
      <c r="H983">
        <v>1195</v>
      </c>
      <c r="I983" t="s">
        <v>39</v>
      </c>
      <c r="J983">
        <v>1920</v>
      </c>
      <c r="K983">
        <v>1080</v>
      </c>
      <c r="L983">
        <f>Table1[[#This Row],[ScreenW]]*Table1[[#This Row],[ScreenH]]</f>
        <v>2073600</v>
      </c>
      <c r="M983" t="s">
        <v>27</v>
      </c>
      <c r="N983">
        <f>IF(Table1[[#This Row],[Touchscreen]]="No",0,1)</f>
        <v>0</v>
      </c>
      <c r="O983" t="s">
        <v>27</v>
      </c>
      <c r="P983" t="s">
        <v>27</v>
      </c>
      <c r="Q983" t="s">
        <v>29</v>
      </c>
      <c r="R983">
        <v>2.2999999999999998</v>
      </c>
      <c r="S983" t="s">
        <v>204</v>
      </c>
      <c r="T983">
        <v>128</v>
      </c>
      <c r="U983">
        <v>0</v>
      </c>
      <c r="V983" t="s">
        <v>31</v>
      </c>
      <c r="W983" t="s">
        <v>27</v>
      </c>
      <c r="X983" t="s">
        <v>29</v>
      </c>
      <c r="Y983" t="s">
        <v>61</v>
      </c>
    </row>
    <row r="984" spans="1:25" x14ac:dyDescent="0.35">
      <c r="A984" t="str">
        <f>_xlfn.IFNA(VLOOKUP(laptop_lookup!A983,laptop_lookup!A:B,2,FALSE), "Not Found")</f>
        <v>Not Found</v>
      </c>
      <c r="B984" t="s">
        <v>350</v>
      </c>
      <c r="C984" t="s">
        <v>37</v>
      </c>
      <c r="D984" s="3">
        <v>15.6</v>
      </c>
      <c r="E984">
        <v>6</v>
      </c>
      <c r="F984" t="s">
        <v>47</v>
      </c>
      <c r="G984">
        <v>2.2000000000000002</v>
      </c>
      <c r="H984">
        <v>549</v>
      </c>
      <c r="I984" t="s">
        <v>39</v>
      </c>
      <c r="J984">
        <v>1920</v>
      </c>
      <c r="K984">
        <v>1080</v>
      </c>
      <c r="L984">
        <f>Table1[[#This Row],[ScreenW]]*Table1[[#This Row],[ScreenH]]</f>
        <v>2073600</v>
      </c>
      <c r="M984" t="s">
        <v>27</v>
      </c>
      <c r="N984">
        <f>IF(Table1[[#This Row],[Touchscreen]]="No",0,1)</f>
        <v>0</v>
      </c>
      <c r="O984" t="s">
        <v>27</v>
      </c>
      <c r="P984" t="s">
        <v>27</v>
      </c>
      <c r="Q984" t="s">
        <v>43</v>
      </c>
      <c r="R984">
        <v>3.6</v>
      </c>
      <c r="S984" t="s">
        <v>338</v>
      </c>
      <c r="T984">
        <v>256</v>
      </c>
      <c r="U984">
        <v>0</v>
      </c>
      <c r="V984" t="s">
        <v>31</v>
      </c>
      <c r="W984" t="s">
        <v>27</v>
      </c>
      <c r="X984" t="s">
        <v>43</v>
      </c>
      <c r="Y984" t="s">
        <v>90</v>
      </c>
    </row>
    <row r="985" spans="1:25" x14ac:dyDescent="0.35">
      <c r="A985" t="str">
        <f>_xlfn.IFNA(VLOOKUP(laptop_lookup!A984,laptop_lookup!A:B,2,FALSE), "Not Found")</f>
        <v>Not Found</v>
      </c>
      <c r="B985" t="s">
        <v>727</v>
      </c>
      <c r="C985" t="s">
        <v>37</v>
      </c>
      <c r="D985" s="3">
        <v>15.6</v>
      </c>
      <c r="E985">
        <v>4</v>
      </c>
      <c r="F985" t="s">
        <v>47</v>
      </c>
      <c r="G985">
        <v>2.2999999999999998</v>
      </c>
      <c r="H985">
        <v>649</v>
      </c>
      <c r="I985" t="s">
        <v>26</v>
      </c>
      <c r="J985">
        <v>1366</v>
      </c>
      <c r="K985">
        <v>768</v>
      </c>
      <c r="L985">
        <f>Table1[[#This Row],[ScreenW]]*Table1[[#This Row],[ScreenH]]</f>
        <v>1049088</v>
      </c>
      <c r="M985" t="s">
        <v>27</v>
      </c>
      <c r="N985">
        <f>IF(Table1[[#This Row],[Touchscreen]]="No",0,1)</f>
        <v>0</v>
      </c>
      <c r="O985" t="s">
        <v>27</v>
      </c>
      <c r="P985" t="s">
        <v>27</v>
      </c>
      <c r="Q985" t="s">
        <v>29</v>
      </c>
      <c r="R985">
        <v>2.2999999999999998</v>
      </c>
      <c r="S985" t="s">
        <v>204</v>
      </c>
      <c r="T985">
        <v>256</v>
      </c>
      <c r="U985">
        <v>0</v>
      </c>
      <c r="V985" t="s">
        <v>31</v>
      </c>
      <c r="W985" t="s">
        <v>27</v>
      </c>
      <c r="X985" t="s">
        <v>29</v>
      </c>
      <c r="Y985" t="s">
        <v>61</v>
      </c>
    </row>
    <row r="986" spans="1:25" x14ac:dyDescent="0.35">
      <c r="A986" t="str">
        <f>_xlfn.IFNA(VLOOKUP(laptop_lookup!A985,laptop_lookup!A:B,2,FALSE), "Not Found")</f>
        <v>Not Found</v>
      </c>
      <c r="B986" t="s">
        <v>728</v>
      </c>
      <c r="C986" t="s">
        <v>37</v>
      </c>
      <c r="D986" s="3">
        <v>14</v>
      </c>
      <c r="E986">
        <v>4</v>
      </c>
      <c r="F986" t="s">
        <v>47</v>
      </c>
      <c r="G986">
        <v>1.75</v>
      </c>
      <c r="H986">
        <v>915</v>
      </c>
      <c r="I986" t="s">
        <v>26</v>
      </c>
      <c r="J986">
        <v>1366</v>
      </c>
      <c r="K986">
        <v>768</v>
      </c>
      <c r="L986">
        <f>Table1[[#This Row],[ScreenW]]*Table1[[#This Row],[ScreenH]]</f>
        <v>1049088</v>
      </c>
      <c r="M986" t="s">
        <v>27</v>
      </c>
      <c r="N986">
        <f>IF(Table1[[#This Row],[Touchscreen]]="No",0,1)</f>
        <v>0</v>
      </c>
      <c r="O986" t="s">
        <v>27</v>
      </c>
      <c r="P986" t="s">
        <v>27</v>
      </c>
      <c r="Q986" t="s">
        <v>29</v>
      </c>
      <c r="R986">
        <v>2.2999999999999998</v>
      </c>
      <c r="S986" t="s">
        <v>204</v>
      </c>
      <c r="T986">
        <v>500</v>
      </c>
      <c r="U986">
        <v>0</v>
      </c>
      <c r="V986" t="s">
        <v>49</v>
      </c>
      <c r="W986" t="s">
        <v>27</v>
      </c>
      <c r="X986" t="s">
        <v>29</v>
      </c>
      <c r="Y986" t="s">
        <v>61</v>
      </c>
    </row>
    <row r="987" spans="1:25" x14ac:dyDescent="0.35">
      <c r="A987" t="str">
        <f>_xlfn.IFNA(VLOOKUP(laptop_lookup!A986,laptop_lookup!A:B,2,FALSE), "Not Found")</f>
        <v>Not Found</v>
      </c>
      <c r="B987" t="s">
        <v>63</v>
      </c>
      <c r="C987" t="s">
        <v>37</v>
      </c>
      <c r="D987" s="3">
        <v>15.6</v>
      </c>
      <c r="E987">
        <v>4</v>
      </c>
      <c r="F987" t="s">
        <v>47</v>
      </c>
      <c r="G987">
        <v>2.25</v>
      </c>
      <c r="H987">
        <v>599</v>
      </c>
      <c r="I987" t="s">
        <v>26</v>
      </c>
      <c r="J987">
        <v>1366</v>
      </c>
      <c r="K987">
        <v>768</v>
      </c>
      <c r="L987">
        <f>Table1[[#This Row],[ScreenW]]*Table1[[#This Row],[ScreenH]]</f>
        <v>1049088</v>
      </c>
      <c r="M987" t="s">
        <v>27</v>
      </c>
      <c r="N987">
        <f>IF(Table1[[#This Row],[Touchscreen]]="No",0,1)</f>
        <v>0</v>
      </c>
      <c r="O987" t="s">
        <v>27</v>
      </c>
      <c r="P987" t="s">
        <v>27</v>
      </c>
      <c r="Q987" t="s">
        <v>29</v>
      </c>
      <c r="R987">
        <v>2.5</v>
      </c>
      <c r="S987" t="s">
        <v>40</v>
      </c>
      <c r="T987">
        <v>500</v>
      </c>
      <c r="U987">
        <v>0</v>
      </c>
      <c r="V987" t="s">
        <v>49</v>
      </c>
      <c r="W987" t="s">
        <v>27</v>
      </c>
      <c r="X987" t="s">
        <v>43</v>
      </c>
      <c r="Y987" t="s">
        <v>64</v>
      </c>
    </row>
    <row r="988" spans="1:25" x14ac:dyDescent="0.35">
      <c r="A988" t="str">
        <f>_xlfn.IFNA(VLOOKUP(laptop_lookup!A987,laptop_lookup!A:B,2,FALSE), "Not Found")</f>
        <v>Not Found</v>
      </c>
      <c r="B988" t="s">
        <v>461</v>
      </c>
      <c r="C988" t="s">
        <v>37</v>
      </c>
      <c r="D988" s="3">
        <v>15.6</v>
      </c>
      <c r="E988">
        <v>8</v>
      </c>
      <c r="F988" t="s">
        <v>47</v>
      </c>
      <c r="G988">
        <v>2.04</v>
      </c>
      <c r="H988">
        <v>806</v>
      </c>
      <c r="I988" t="s">
        <v>39</v>
      </c>
      <c r="J988">
        <v>1920</v>
      </c>
      <c r="K988">
        <v>1080</v>
      </c>
      <c r="L988">
        <f>Table1[[#This Row],[ScreenW]]*Table1[[#This Row],[ScreenH]]</f>
        <v>2073600</v>
      </c>
      <c r="M988" t="s">
        <v>27</v>
      </c>
      <c r="N988">
        <f>IF(Table1[[#This Row],[Touchscreen]]="No",0,1)</f>
        <v>0</v>
      </c>
      <c r="O988" t="s">
        <v>27</v>
      </c>
      <c r="P988" t="s">
        <v>27</v>
      </c>
      <c r="Q988" t="s">
        <v>29</v>
      </c>
      <c r="R988">
        <v>2.5</v>
      </c>
      <c r="S988" t="s">
        <v>40</v>
      </c>
      <c r="T988">
        <v>1024</v>
      </c>
      <c r="U988">
        <v>0</v>
      </c>
      <c r="V988" t="s">
        <v>49</v>
      </c>
      <c r="W988" t="s">
        <v>27</v>
      </c>
      <c r="X988" t="s">
        <v>29</v>
      </c>
      <c r="Y988" t="s">
        <v>41</v>
      </c>
    </row>
    <row r="989" spans="1:25" x14ac:dyDescent="0.35">
      <c r="A989" t="str">
        <f>_xlfn.IFNA(VLOOKUP(laptop_lookup!A988,laptop_lookup!A:B,2,FALSE), "Not Found")</f>
        <v>Not Found</v>
      </c>
      <c r="B989" t="s">
        <v>78</v>
      </c>
      <c r="C989" t="s">
        <v>79</v>
      </c>
      <c r="D989" s="3">
        <v>15.6</v>
      </c>
      <c r="E989">
        <v>8</v>
      </c>
      <c r="F989" t="s">
        <v>47</v>
      </c>
      <c r="G989">
        <v>2.5</v>
      </c>
      <c r="H989">
        <v>1189</v>
      </c>
      <c r="I989" t="s">
        <v>39</v>
      </c>
      <c r="J989">
        <v>1920</v>
      </c>
      <c r="K989">
        <v>1080</v>
      </c>
      <c r="L989">
        <f>Table1[[#This Row],[ScreenW]]*Table1[[#This Row],[ScreenH]]</f>
        <v>2073600</v>
      </c>
      <c r="M989" t="s">
        <v>27</v>
      </c>
      <c r="N989">
        <f>IF(Table1[[#This Row],[Touchscreen]]="No",0,1)</f>
        <v>0</v>
      </c>
      <c r="O989" t="s">
        <v>28</v>
      </c>
      <c r="P989" t="s">
        <v>27</v>
      </c>
      <c r="Q989" t="s">
        <v>29</v>
      </c>
      <c r="R989">
        <v>2.8</v>
      </c>
      <c r="S989" t="s">
        <v>113</v>
      </c>
      <c r="T989">
        <v>128</v>
      </c>
      <c r="U989">
        <v>1024</v>
      </c>
      <c r="V989" t="s">
        <v>31</v>
      </c>
      <c r="W989" t="s">
        <v>49</v>
      </c>
      <c r="X989" t="s">
        <v>55</v>
      </c>
      <c r="Y989" t="s">
        <v>114</v>
      </c>
    </row>
    <row r="990" spans="1:25" x14ac:dyDescent="0.35">
      <c r="A990" t="str">
        <f>_xlfn.IFNA(VLOOKUP(laptop_lookup!A989,laptop_lookup!A:B,2,FALSE), "Not Found")</f>
        <v>Not Found</v>
      </c>
      <c r="B990" t="s">
        <v>193</v>
      </c>
      <c r="C990" t="s">
        <v>37</v>
      </c>
      <c r="D990" s="3">
        <v>15.6</v>
      </c>
      <c r="E990">
        <v>8</v>
      </c>
      <c r="F990" t="s">
        <v>47</v>
      </c>
      <c r="G990">
        <v>2.36</v>
      </c>
      <c r="H990">
        <v>749</v>
      </c>
      <c r="I990" t="s">
        <v>26</v>
      </c>
      <c r="J990">
        <v>1366</v>
      </c>
      <c r="K990">
        <v>768</v>
      </c>
      <c r="L990">
        <f>Table1[[#This Row],[ScreenW]]*Table1[[#This Row],[ScreenH]]</f>
        <v>1049088</v>
      </c>
      <c r="M990" t="s">
        <v>27</v>
      </c>
      <c r="N990">
        <f>IF(Table1[[#This Row],[Touchscreen]]="No",0,1)</f>
        <v>0</v>
      </c>
      <c r="O990" t="s">
        <v>27</v>
      </c>
      <c r="P990" t="s">
        <v>27</v>
      </c>
      <c r="Q990" t="s">
        <v>29</v>
      </c>
      <c r="R990">
        <v>2.7</v>
      </c>
      <c r="S990" t="s">
        <v>68</v>
      </c>
      <c r="T990">
        <v>1024</v>
      </c>
      <c r="U990">
        <v>0</v>
      </c>
      <c r="V990" t="s">
        <v>49</v>
      </c>
      <c r="W990" t="s">
        <v>27</v>
      </c>
      <c r="X990" t="s">
        <v>43</v>
      </c>
      <c r="Y990" t="s">
        <v>194</v>
      </c>
    </row>
    <row r="991" spans="1:25" x14ac:dyDescent="0.35">
      <c r="A991" t="str">
        <f>_xlfn.IFNA(VLOOKUP(laptop_lookup!A990,laptop_lookup!A:B,2,FALSE), "Not Found")</f>
        <v>Not Found</v>
      </c>
      <c r="B991" t="s">
        <v>397</v>
      </c>
      <c r="C991" t="s">
        <v>37</v>
      </c>
      <c r="D991" s="3">
        <v>14</v>
      </c>
      <c r="E991">
        <v>8</v>
      </c>
      <c r="F991" t="s">
        <v>47</v>
      </c>
      <c r="G991">
        <v>1.6</v>
      </c>
      <c r="H991">
        <v>1119</v>
      </c>
      <c r="I991" t="s">
        <v>39</v>
      </c>
      <c r="J991">
        <v>1920</v>
      </c>
      <c r="K991">
        <v>1080</v>
      </c>
      <c r="L991">
        <f>Table1[[#This Row],[ScreenW]]*Table1[[#This Row],[ScreenH]]</f>
        <v>2073600</v>
      </c>
      <c r="M991" t="s">
        <v>27</v>
      </c>
      <c r="N991">
        <f>IF(Table1[[#This Row],[Touchscreen]]="No",0,1)</f>
        <v>0</v>
      </c>
      <c r="O991" t="s">
        <v>27</v>
      </c>
      <c r="P991" t="s">
        <v>27</v>
      </c>
      <c r="Q991" t="s">
        <v>29</v>
      </c>
      <c r="R991">
        <v>2.5</v>
      </c>
      <c r="S991" t="s">
        <v>40</v>
      </c>
      <c r="T991">
        <v>128</v>
      </c>
      <c r="U991">
        <v>0</v>
      </c>
      <c r="V991" t="s">
        <v>31</v>
      </c>
      <c r="W991" t="s">
        <v>27</v>
      </c>
      <c r="X991" t="s">
        <v>29</v>
      </c>
      <c r="Y991" t="s">
        <v>729</v>
      </c>
    </row>
    <row r="992" spans="1:25" x14ac:dyDescent="0.35">
      <c r="A992" t="str">
        <f>_xlfn.IFNA(VLOOKUP(laptop_lookup!A991,laptop_lookup!A:B,2,FALSE), "Not Found")</f>
        <v>Not Found</v>
      </c>
      <c r="B992" t="s">
        <v>206</v>
      </c>
      <c r="C992" t="s">
        <v>75</v>
      </c>
      <c r="D992" s="3">
        <v>12.5</v>
      </c>
      <c r="E992">
        <v>8</v>
      </c>
      <c r="F992" t="s">
        <v>47</v>
      </c>
      <c r="G992">
        <v>0.97</v>
      </c>
      <c r="H992">
        <v>1908</v>
      </c>
      <c r="I992" t="s">
        <v>39</v>
      </c>
      <c r="J992">
        <v>1920</v>
      </c>
      <c r="K992">
        <v>1080</v>
      </c>
      <c r="L992">
        <f>Table1[[#This Row],[ScreenW]]*Table1[[#This Row],[ScreenH]]</f>
        <v>2073600</v>
      </c>
      <c r="M992" t="s">
        <v>27</v>
      </c>
      <c r="N992">
        <f>IF(Table1[[#This Row],[Touchscreen]]="No",0,1)</f>
        <v>0</v>
      </c>
      <c r="O992" t="s">
        <v>27</v>
      </c>
      <c r="P992" t="s">
        <v>27</v>
      </c>
      <c r="Q992" t="s">
        <v>29</v>
      </c>
      <c r="R992">
        <v>1.2</v>
      </c>
      <c r="S992" t="s">
        <v>208</v>
      </c>
      <c r="T992">
        <v>512</v>
      </c>
      <c r="U992">
        <v>0</v>
      </c>
      <c r="V992" t="s">
        <v>31</v>
      </c>
      <c r="W992" t="s">
        <v>27</v>
      </c>
      <c r="X992" t="s">
        <v>29</v>
      </c>
      <c r="Y992" t="s">
        <v>209</v>
      </c>
    </row>
    <row r="993" spans="1:25" x14ac:dyDescent="0.35">
      <c r="A993" t="str">
        <f>_xlfn.IFNA(VLOOKUP(laptop_lookup!A992,laptop_lookup!A:B,2,FALSE), "Not Found")</f>
        <v>Not Found</v>
      </c>
      <c r="B993" t="s">
        <v>730</v>
      </c>
      <c r="C993" t="s">
        <v>37</v>
      </c>
      <c r="D993" s="3">
        <v>15.6</v>
      </c>
      <c r="E993">
        <v>4</v>
      </c>
      <c r="F993" t="s">
        <v>47</v>
      </c>
      <c r="G993">
        <v>2.1</v>
      </c>
      <c r="H993">
        <v>499</v>
      </c>
      <c r="I993" t="s">
        <v>39</v>
      </c>
      <c r="J993">
        <v>1920</v>
      </c>
      <c r="K993">
        <v>1080</v>
      </c>
      <c r="L993">
        <f>Table1[[#This Row],[ScreenW]]*Table1[[#This Row],[ScreenH]]</f>
        <v>2073600</v>
      </c>
      <c r="M993" t="s">
        <v>27</v>
      </c>
      <c r="N993">
        <f>IF(Table1[[#This Row],[Touchscreen]]="No",0,1)</f>
        <v>0</v>
      </c>
      <c r="O993" t="s">
        <v>27</v>
      </c>
      <c r="P993" t="s">
        <v>27</v>
      </c>
      <c r="Q993" t="s">
        <v>29</v>
      </c>
      <c r="R993">
        <v>2</v>
      </c>
      <c r="S993" t="s">
        <v>60</v>
      </c>
      <c r="T993">
        <v>128</v>
      </c>
      <c r="U993">
        <v>1024</v>
      </c>
      <c r="V993" t="s">
        <v>31</v>
      </c>
      <c r="W993" t="s">
        <v>49</v>
      </c>
      <c r="X993" t="s">
        <v>43</v>
      </c>
      <c r="Y993" t="s">
        <v>133</v>
      </c>
    </row>
    <row r="994" spans="1:25" x14ac:dyDescent="0.35">
      <c r="A994" t="str">
        <f>_xlfn.IFNA(VLOOKUP(laptop_lookup!A993,laptop_lookup!A:B,2,FALSE), "Not Found")</f>
        <v>Not Found</v>
      </c>
      <c r="B994" t="s">
        <v>731</v>
      </c>
      <c r="C994" t="s">
        <v>37</v>
      </c>
      <c r="D994" s="3">
        <v>15.6</v>
      </c>
      <c r="E994">
        <v>4</v>
      </c>
      <c r="F994" t="s">
        <v>38</v>
      </c>
      <c r="G994">
        <v>1.9</v>
      </c>
      <c r="H994">
        <v>270.62</v>
      </c>
      <c r="I994" t="s">
        <v>26</v>
      </c>
      <c r="J994">
        <v>1366</v>
      </c>
      <c r="K994">
        <v>768</v>
      </c>
      <c r="L994">
        <f>Table1[[#This Row],[ScreenW]]*Table1[[#This Row],[ScreenH]]</f>
        <v>1049088</v>
      </c>
      <c r="M994" t="s">
        <v>27</v>
      </c>
      <c r="N994">
        <f>IF(Table1[[#This Row],[Touchscreen]]="No",0,1)</f>
        <v>0</v>
      </c>
      <c r="O994" t="s">
        <v>27</v>
      </c>
      <c r="P994" t="s">
        <v>27</v>
      </c>
      <c r="Q994" t="s">
        <v>29</v>
      </c>
      <c r="R994">
        <v>1.1000000000000001</v>
      </c>
      <c r="S994" t="s">
        <v>104</v>
      </c>
      <c r="T994">
        <v>128</v>
      </c>
      <c r="U994">
        <v>0</v>
      </c>
      <c r="V994" t="s">
        <v>31</v>
      </c>
      <c r="W994" t="s">
        <v>27</v>
      </c>
      <c r="X994" t="s">
        <v>29</v>
      </c>
      <c r="Y994" t="s">
        <v>105</v>
      </c>
    </row>
    <row r="995" spans="1:25" x14ac:dyDescent="0.35">
      <c r="A995" t="str">
        <f>_xlfn.IFNA(VLOOKUP(laptop_lookup!A994,laptop_lookup!A:B,2,FALSE), "Not Found")</f>
        <v>Not Found</v>
      </c>
      <c r="B995" t="s">
        <v>732</v>
      </c>
      <c r="C995" t="s">
        <v>37</v>
      </c>
      <c r="D995" s="3">
        <v>15.6</v>
      </c>
      <c r="E995">
        <v>8</v>
      </c>
      <c r="F995" t="s">
        <v>47</v>
      </c>
      <c r="G995">
        <v>2.2999999999999998</v>
      </c>
      <c r="H995">
        <v>1349</v>
      </c>
      <c r="I995" t="s">
        <v>39</v>
      </c>
      <c r="J995">
        <v>1920</v>
      </c>
      <c r="K995">
        <v>1080</v>
      </c>
      <c r="L995">
        <f>Table1[[#This Row],[ScreenW]]*Table1[[#This Row],[ScreenH]]</f>
        <v>2073600</v>
      </c>
      <c r="M995" t="s">
        <v>27</v>
      </c>
      <c r="N995">
        <f>IF(Table1[[#This Row],[Touchscreen]]="No",0,1)</f>
        <v>0</v>
      </c>
      <c r="O995" t="s">
        <v>27</v>
      </c>
      <c r="P995" t="s">
        <v>27</v>
      </c>
      <c r="Q995" t="s">
        <v>29</v>
      </c>
      <c r="R995">
        <v>2.2999999999999998</v>
      </c>
      <c r="S995" t="s">
        <v>204</v>
      </c>
      <c r="T995">
        <v>256</v>
      </c>
      <c r="U995">
        <v>0</v>
      </c>
      <c r="V995" t="s">
        <v>31</v>
      </c>
      <c r="W995" t="s">
        <v>27</v>
      </c>
      <c r="X995" t="s">
        <v>29</v>
      </c>
      <c r="Y995" t="s">
        <v>61</v>
      </c>
    </row>
    <row r="996" spans="1:25" x14ac:dyDescent="0.35">
      <c r="A996" t="str">
        <f>_xlfn.IFNA(VLOOKUP(laptop_lookup!A995,laptop_lookup!A:B,2,FALSE), "Not Found")</f>
        <v>Not Found</v>
      </c>
      <c r="B996" t="s">
        <v>591</v>
      </c>
      <c r="C996" t="s">
        <v>86</v>
      </c>
      <c r="D996" s="3">
        <v>13.3</v>
      </c>
      <c r="E996">
        <v>8</v>
      </c>
      <c r="F996" t="s">
        <v>47</v>
      </c>
      <c r="G996">
        <v>1.68</v>
      </c>
      <c r="H996">
        <v>889</v>
      </c>
      <c r="I996" t="s">
        <v>39</v>
      </c>
      <c r="J996">
        <v>1920</v>
      </c>
      <c r="K996">
        <v>1080</v>
      </c>
      <c r="L996">
        <f>Table1[[#This Row],[ScreenW]]*Table1[[#This Row],[ScreenH]]</f>
        <v>2073600</v>
      </c>
      <c r="M996" t="s">
        <v>28</v>
      </c>
      <c r="N996">
        <f>IF(Table1[[#This Row],[Touchscreen]]="No",0,1)</f>
        <v>1</v>
      </c>
      <c r="O996" t="s">
        <v>27</v>
      </c>
      <c r="P996" t="s">
        <v>27</v>
      </c>
      <c r="Q996" t="s">
        <v>29</v>
      </c>
      <c r="R996">
        <v>2.5</v>
      </c>
      <c r="S996" t="s">
        <v>40</v>
      </c>
      <c r="T996">
        <v>256</v>
      </c>
      <c r="U996">
        <v>0</v>
      </c>
      <c r="V996" t="s">
        <v>31</v>
      </c>
      <c r="W996" t="s">
        <v>27</v>
      </c>
      <c r="X996" t="s">
        <v>29</v>
      </c>
      <c r="Y996" t="s">
        <v>41</v>
      </c>
    </row>
    <row r="997" spans="1:25" x14ac:dyDescent="0.35">
      <c r="A997" t="str">
        <f>_xlfn.IFNA(VLOOKUP(laptop_lookup!A996,laptop_lookup!A:B,2,FALSE), "Not Found")</f>
        <v>Not Found</v>
      </c>
      <c r="B997" t="s">
        <v>733</v>
      </c>
      <c r="C997" t="s">
        <v>37</v>
      </c>
      <c r="D997" s="3">
        <v>13.3</v>
      </c>
      <c r="E997">
        <v>8</v>
      </c>
      <c r="F997" t="s">
        <v>47</v>
      </c>
      <c r="G997">
        <v>1.4</v>
      </c>
      <c r="H997">
        <v>1150</v>
      </c>
      <c r="I997" t="s">
        <v>102</v>
      </c>
      <c r="J997">
        <v>3200</v>
      </c>
      <c r="K997">
        <v>1800</v>
      </c>
      <c r="L997">
        <f>Table1[[#This Row],[ScreenW]]*Table1[[#This Row],[ScreenH]]</f>
        <v>5760000</v>
      </c>
      <c r="M997" t="s">
        <v>27</v>
      </c>
      <c r="N997">
        <f>IF(Table1[[#This Row],[Touchscreen]]="No",0,1)</f>
        <v>0</v>
      </c>
      <c r="O997" t="s">
        <v>27</v>
      </c>
      <c r="P997" t="s">
        <v>27</v>
      </c>
      <c r="Q997" t="s">
        <v>29</v>
      </c>
      <c r="R997">
        <v>2.5</v>
      </c>
      <c r="S997" t="s">
        <v>40</v>
      </c>
      <c r="T997">
        <v>256</v>
      </c>
      <c r="U997">
        <v>0</v>
      </c>
      <c r="V997" t="s">
        <v>31</v>
      </c>
      <c r="W997" t="s">
        <v>27</v>
      </c>
      <c r="X997" t="s">
        <v>29</v>
      </c>
      <c r="Y997" t="s">
        <v>41</v>
      </c>
    </row>
    <row r="998" spans="1:25" x14ac:dyDescent="0.35">
      <c r="A998" t="str">
        <f>_xlfn.IFNA(VLOOKUP(laptop_lookup!A997,laptop_lookup!A:B,2,FALSE), "Not Found")</f>
        <v>Not Found</v>
      </c>
      <c r="B998" t="s">
        <v>734</v>
      </c>
      <c r="C998" t="s">
        <v>24</v>
      </c>
      <c r="D998" s="3">
        <v>13.3</v>
      </c>
      <c r="E998">
        <v>8</v>
      </c>
      <c r="F998" t="s">
        <v>47</v>
      </c>
      <c r="G998">
        <v>1.1100000000000001</v>
      </c>
      <c r="H998">
        <v>1349</v>
      </c>
      <c r="I998" t="s">
        <v>39</v>
      </c>
      <c r="J998">
        <v>1920</v>
      </c>
      <c r="K998">
        <v>1080</v>
      </c>
      <c r="L998">
        <f>Table1[[#This Row],[ScreenW]]*Table1[[#This Row],[ScreenH]]</f>
        <v>2073600</v>
      </c>
      <c r="M998" t="s">
        <v>28</v>
      </c>
      <c r="N998">
        <f>IF(Table1[[#This Row],[Touchscreen]]="No",0,1)</f>
        <v>1</v>
      </c>
      <c r="O998" t="s">
        <v>28</v>
      </c>
      <c r="P998" t="s">
        <v>27</v>
      </c>
      <c r="Q998" t="s">
        <v>29</v>
      </c>
      <c r="R998">
        <v>2.7</v>
      </c>
      <c r="S998" t="s">
        <v>68</v>
      </c>
      <c r="T998">
        <v>256</v>
      </c>
      <c r="U998">
        <v>0</v>
      </c>
      <c r="V998" t="s">
        <v>31</v>
      </c>
      <c r="W998" t="s">
        <v>27</v>
      </c>
      <c r="X998" t="s">
        <v>29</v>
      </c>
      <c r="Y998" t="s">
        <v>41</v>
      </c>
    </row>
    <row r="999" spans="1:25" x14ac:dyDescent="0.35">
      <c r="A999" t="str">
        <f>_xlfn.IFNA(VLOOKUP(laptop_lookup!A998,laptop_lookup!A:B,2,FALSE), "Not Found")</f>
        <v>Not Found</v>
      </c>
      <c r="B999" t="s">
        <v>735</v>
      </c>
      <c r="C999" t="s">
        <v>37</v>
      </c>
      <c r="D999" s="3">
        <v>15.6</v>
      </c>
      <c r="E999">
        <v>4</v>
      </c>
      <c r="F999" t="s">
        <v>47</v>
      </c>
      <c r="G999">
        <v>2.4</v>
      </c>
      <c r="H999">
        <v>380</v>
      </c>
      <c r="I999" t="s">
        <v>26</v>
      </c>
      <c r="J999">
        <v>1366</v>
      </c>
      <c r="K999">
        <v>768</v>
      </c>
      <c r="L999">
        <f>Table1[[#This Row],[ScreenW]]*Table1[[#This Row],[ScreenH]]</f>
        <v>1049088</v>
      </c>
      <c r="M999" t="s">
        <v>27</v>
      </c>
      <c r="N999">
        <f>IF(Table1[[#This Row],[Touchscreen]]="No",0,1)</f>
        <v>0</v>
      </c>
      <c r="O999" t="s">
        <v>27</v>
      </c>
      <c r="P999" t="s">
        <v>27</v>
      </c>
      <c r="Q999" t="s">
        <v>29</v>
      </c>
      <c r="R999">
        <v>1.1000000000000001</v>
      </c>
      <c r="S999" t="s">
        <v>125</v>
      </c>
      <c r="T999">
        <v>500</v>
      </c>
      <c r="U999">
        <v>0</v>
      </c>
      <c r="V999" t="s">
        <v>49</v>
      </c>
      <c r="W999" t="s">
        <v>27</v>
      </c>
      <c r="X999" t="s">
        <v>29</v>
      </c>
      <c r="Y999" t="s">
        <v>229</v>
      </c>
    </row>
    <row r="1000" spans="1:25" x14ac:dyDescent="0.35">
      <c r="A1000" t="str">
        <f>_xlfn.IFNA(VLOOKUP(laptop_lookup!A999,laptop_lookup!A:B,2,FALSE), "Not Found")</f>
        <v>Not Found</v>
      </c>
      <c r="B1000" t="s">
        <v>736</v>
      </c>
      <c r="C1000" t="s">
        <v>79</v>
      </c>
      <c r="D1000" s="3">
        <v>15.6</v>
      </c>
      <c r="E1000">
        <v>16</v>
      </c>
      <c r="F1000" t="s">
        <v>47</v>
      </c>
      <c r="G1000">
        <v>2.5</v>
      </c>
      <c r="H1000">
        <v>1799</v>
      </c>
      <c r="I1000" t="s">
        <v>39</v>
      </c>
      <c r="J1000">
        <v>1920</v>
      </c>
      <c r="K1000">
        <v>1080</v>
      </c>
      <c r="L1000">
        <f>Table1[[#This Row],[ScreenW]]*Table1[[#This Row],[ScreenH]]</f>
        <v>2073600</v>
      </c>
      <c r="M1000" t="s">
        <v>27</v>
      </c>
      <c r="N1000">
        <f>IF(Table1[[#This Row],[Touchscreen]]="No",0,1)</f>
        <v>0</v>
      </c>
      <c r="O1000" t="s">
        <v>27</v>
      </c>
      <c r="P1000" t="s">
        <v>27</v>
      </c>
      <c r="Q1000" t="s">
        <v>29</v>
      </c>
      <c r="R1000">
        <v>2.8</v>
      </c>
      <c r="S1000" t="s">
        <v>113</v>
      </c>
      <c r="T1000">
        <v>256</v>
      </c>
      <c r="U1000">
        <v>1024</v>
      </c>
      <c r="V1000" t="s">
        <v>31</v>
      </c>
      <c r="W1000" t="s">
        <v>49</v>
      </c>
      <c r="X1000" t="s">
        <v>55</v>
      </c>
      <c r="Y1000" t="s">
        <v>143</v>
      </c>
    </row>
    <row r="1001" spans="1:25" x14ac:dyDescent="0.35">
      <c r="A1001" t="str">
        <f>_xlfn.IFNA(VLOOKUP(laptop_lookup!A1000,laptop_lookup!A:B,2,FALSE), "Not Found")</f>
        <v>Not Found</v>
      </c>
      <c r="B1001" t="s">
        <v>218</v>
      </c>
      <c r="C1001" t="s">
        <v>24</v>
      </c>
      <c r="D1001" s="3">
        <v>14</v>
      </c>
      <c r="E1001">
        <v>8</v>
      </c>
      <c r="F1001" t="s">
        <v>47</v>
      </c>
      <c r="G1001">
        <v>1.48</v>
      </c>
      <c r="H1001">
        <v>2089</v>
      </c>
      <c r="I1001" t="s">
        <v>39</v>
      </c>
      <c r="J1001">
        <v>1920</v>
      </c>
      <c r="K1001">
        <v>1080</v>
      </c>
      <c r="L1001">
        <f>Table1[[#This Row],[ScreenW]]*Table1[[#This Row],[ScreenH]]</f>
        <v>2073600</v>
      </c>
      <c r="M1001" t="s">
        <v>27</v>
      </c>
      <c r="N1001">
        <f>IF(Table1[[#This Row],[Touchscreen]]="No",0,1)</f>
        <v>0</v>
      </c>
      <c r="O1001" t="s">
        <v>27</v>
      </c>
      <c r="P1001" t="s">
        <v>27</v>
      </c>
      <c r="Q1001" t="s">
        <v>29</v>
      </c>
      <c r="R1001">
        <v>2.7</v>
      </c>
      <c r="S1001" t="s">
        <v>68</v>
      </c>
      <c r="T1001">
        <v>512</v>
      </c>
      <c r="U1001">
        <v>0</v>
      </c>
      <c r="V1001" t="s">
        <v>31</v>
      </c>
      <c r="W1001" t="s">
        <v>27</v>
      </c>
      <c r="X1001" t="s">
        <v>29</v>
      </c>
      <c r="Y1001" t="s">
        <v>41</v>
      </c>
    </row>
    <row r="1002" spans="1:25" x14ac:dyDescent="0.35">
      <c r="A1002" t="str">
        <f>_xlfn.IFNA(VLOOKUP(laptop_lookup!A1001,laptop_lookup!A:B,2,FALSE), "Not Found")</f>
        <v>Not Found</v>
      </c>
      <c r="B1002" t="s">
        <v>737</v>
      </c>
      <c r="C1002" t="s">
        <v>79</v>
      </c>
      <c r="D1002" s="3">
        <v>15.6</v>
      </c>
      <c r="E1002">
        <v>8</v>
      </c>
      <c r="F1002" t="s">
        <v>47</v>
      </c>
      <c r="G1002">
        <v>2.7</v>
      </c>
      <c r="H1002">
        <v>1260</v>
      </c>
      <c r="I1002" t="s">
        <v>39</v>
      </c>
      <c r="J1002">
        <v>1920</v>
      </c>
      <c r="K1002">
        <v>1080</v>
      </c>
      <c r="L1002">
        <f>Table1[[#This Row],[ScreenW]]*Table1[[#This Row],[ScreenH]]</f>
        <v>2073600</v>
      </c>
      <c r="M1002" t="s">
        <v>27</v>
      </c>
      <c r="N1002">
        <f>IF(Table1[[#This Row],[Touchscreen]]="No",0,1)</f>
        <v>0</v>
      </c>
      <c r="O1002" t="s">
        <v>28</v>
      </c>
      <c r="P1002" t="s">
        <v>27</v>
      </c>
      <c r="Q1002" t="s">
        <v>29</v>
      </c>
      <c r="R1002">
        <v>2.8</v>
      </c>
      <c r="S1002" t="s">
        <v>113</v>
      </c>
      <c r="T1002">
        <v>128</v>
      </c>
      <c r="U1002">
        <v>1024</v>
      </c>
      <c r="V1002" t="s">
        <v>31</v>
      </c>
      <c r="W1002" t="s">
        <v>49</v>
      </c>
      <c r="X1002" t="s">
        <v>55</v>
      </c>
      <c r="Y1002" t="s">
        <v>81</v>
      </c>
    </row>
    <row r="1003" spans="1:25" x14ac:dyDescent="0.35">
      <c r="A1003" t="str">
        <f>_xlfn.IFNA(VLOOKUP(laptop_lookup!A1002,laptop_lookup!A:B,2,FALSE), "Not Found")</f>
        <v>Not Found</v>
      </c>
      <c r="B1003" t="s">
        <v>738</v>
      </c>
      <c r="C1003" t="s">
        <v>37</v>
      </c>
      <c r="D1003" s="3">
        <v>13.3</v>
      </c>
      <c r="E1003">
        <v>8</v>
      </c>
      <c r="F1003" t="s">
        <v>47</v>
      </c>
      <c r="G1003">
        <v>1.34</v>
      </c>
      <c r="H1003">
        <v>1189</v>
      </c>
      <c r="I1003" t="s">
        <v>39</v>
      </c>
      <c r="J1003">
        <v>1920</v>
      </c>
      <c r="K1003">
        <v>1080</v>
      </c>
      <c r="L1003">
        <f>Table1[[#This Row],[ScreenW]]*Table1[[#This Row],[ScreenH]]</f>
        <v>2073600</v>
      </c>
      <c r="M1003" t="s">
        <v>27</v>
      </c>
      <c r="N1003">
        <f>IF(Table1[[#This Row],[Touchscreen]]="No",0,1)</f>
        <v>0</v>
      </c>
      <c r="O1003" t="s">
        <v>28</v>
      </c>
      <c r="P1003" t="s">
        <v>27</v>
      </c>
      <c r="Q1003" t="s">
        <v>29</v>
      </c>
      <c r="R1003">
        <v>2.5</v>
      </c>
      <c r="S1003" t="s">
        <v>40</v>
      </c>
      <c r="T1003">
        <v>256</v>
      </c>
      <c r="U1003">
        <v>0</v>
      </c>
      <c r="V1003" t="s">
        <v>31</v>
      </c>
      <c r="W1003" t="s">
        <v>27</v>
      </c>
      <c r="X1003" t="s">
        <v>29</v>
      </c>
      <c r="Y1003" t="s">
        <v>41</v>
      </c>
    </row>
    <row r="1004" spans="1:25" x14ac:dyDescent="0.35">
      <c r="A1004" t="str">
        <f>_xlfn.IFNA(VLOOKUP(laptop_lookup!A1003,laptop_lookup!A:B,2,FALSE), "Not Found")</f>
        <v>Not Found</v>
      </c>
      <c r="B1004" t="s">
        <v>293</v>
      </c>
      <c r="C1004" t="s">
        <v>37</v>
      </c>
      <c r="D1004" s="3">
        <v>15.6</v>
      </c>
      <c r="E1004">
        <v>4</v>
      </c>
      <c r="F1004" t="s">
        <v>47</v>
      </c>
      <c r="G1004">
        <v>2.1800000000000002</v>
      </c>
      <c r="H1004">
        <v>547</v>
      </c>
      <c r="I1004" t="s">
        <v>26</v>
      </c>
      <c r="J1004">
        <v>1366</v>
      </c>
      <c r="K1004">
        <v>768</v>
      </c>
      <c r="L1004">
        <f>Table1[[#This Row],[ScreenW]]*Table1[[#This Row],[ScreenH]]</f>
        <v>1049088</v>
      </c>
      <c r="M1004" t="s">
        <v>27</v>
      </c>
      <c r="N1004">
        <f>IF(Table1[[#This Row],[Touchscreen]]="No",0,1)</f>
        <v>0</v>
      </c>
      <c r="O1004" t="s">
        <v>27</v>
      </c>
      <c r="P1004" t="s">
        <v>27</v>
      </c>
      <c r="Q1004" t="s">
        <v>29</v>
      </c>
      <c r="R1004">
        <v>2.4</v>
      </c>
      <c r="S1004" t="s">
        <v>71</v>
      </c>
      <c r="T1004">
        <v>128</v>
      </c>
      <c r="U1004">
        <v>0</v>
      </c>
      <c r="V1004" t="s">
        <v>31</v>
      </c>
      <c r="W1004" t="s">
        <v>27</v>
      </c>
      <c r="X1004" t="s">
        <v>29</v>
      </c>
      <c r="Y1004" t="s">
        <v>41</v>
      </c>
    </row>
    <row r="1005" spans="1:25" x14ac:dyDescent="0.35">
      <c r="A1005" t="str">
        <f>_xlfn.IFNA(VLOOKUP(laptop_lookup!A1004,laptop_lookup!A:B,2,FALSE), "Not Found")</f>
        <v>Not Found</v>
      </c>
      <c r="B1005" t="s">
        <v>184</v>
      </c>
      <c r="C1005" t="s">
        <v>37</v>
      </c>
      <c r="D1005" s="3">
        <v>14</v>
      </c>
      <c r="E1005">
        <v>4</v>
      </c>
      <c r="F1005" t="s">
        <v>47</v>
      </c>
      <c r="G1005">
        <v>1.64</v>
      </c>
      <c r="H1005">
        <v>779</v>
      </c>
      <c r="I1005" t="s">
        <v>26</v>
      </c>
      <c r="J1005">
        <v>1366</v>
      </c>
      <c r="K1005">
        <v>768</v>
      </c>
      <c r="L1005">
        <f>Table1[[#This Row],[ScreenW]]*Table1[[#This Row],[ScreenH]]</f>
        <v>1049088</v>
      </c>
      <c r="M1005" t="s">
        <v>27</v>
      </c>
      <c r="N1005">
        <f>IF(Table1[[#This Row],[Touchscreen]]="No",0,1)</f>
        <v>0</v>
      </c>
      <c r="O1005" t="s">
        <v>27</v>
      </c>
      <c r="P1005" t="s">
        <v>27</v>
      </c>
      <c r="Q1005" t="s">
        <v>29</v>
      </c>
      <c r="R1005">
        <v>2.5</v>
      </c>
      <c r="S1005" t="s">
        <v>40</v>
      </c>
      <c r="T1005">
        <v>500</v>
      </c>
      <c r="U1005">
        <v>0</v>
      </c>
      <c r="V1005" t="s">
        <v>49</v>
      </c>
      <c r="W1005" t="s">
        <v>27</v>
      </c>
      <c r="X1005" t="s">
        <v>29</v>
      </c>
      <c r="Y1005" t="s">
        <v>41</v>
      </c>
    </row>
    <row r="1006" spans="1:25" x14ac:dyDescent="0.35">
      <c r="A1006" t="str">
        <f>_xlfn.IFNA(VLOOKUP(laptop_lookup!A1005,laptop_lookup!A:B,2,FALSE), "Not Found")</f>
        <v>Not Found</v>
      </c>
      <c r="B1006" t="s">
        <v>739</v>
      </c>
      <c r="C1006" t="s">
        <v>37</v>
      </c>
      <c r="D1006" s="3">
        <v>13.3</v>
      </c>
      <c r="E1006">
        <v>4</v>
      </c>
      <c r="F1006" t="s">
        <v>47</v>
      </c>
      <c r="G1006">
        <v>1.2</v>
      </c>
      <c r="H1006">
        <v>1195</v>
      </c>
      <c r="I1006" t="s">
        <v>39</v>
      </c>
      <c r="J1006">
        <v>1920</v>
      </c>
      <c r="K1006">
        <v>1080</v>
      </c>
      <c r="L1006">
        <f>Table1[[#This Row],[ScreenW]]*Table1[[#This Row],[ScreenH]]</f>
        <v>2073600</v>
      </c>
      <c r="M1006" t="s">
        <v>27</v>
      </c>
      <c r="N1006">
        <f>IF(Table1[[#This Row],[Touchscreen]]="No",0,1)</f>
        <v>0</v>
      </c>
      <c r="O1006" t="s">
        <v>27</v>
      </c>
      <c r="P1006" t="s">
        <v>27</v>
      </c>
      <c r="Q1006" t="s">
        <v>29</v>
      </c>
      <c r="R1006">
        <v>2.2999999999999998</v>
      </c>
      <c r="S1006" t="s">
        <v>204</v>
      </c>
      <c r="T1006">
        <v>128</v>
      </c>
      <c r="U1006">
        <v>0</v>
      </c>
      <c r="V1006" t="s">
        <v>31</v>
      </c>
      <c r="W1006" t="s">
        <v>27</v>
      </c>
      <c r="X1006" t="s">
        <v>29</v>
      </c>
      <c r="Y1006" t="s">
        <v>61</v>
      </c>
    </row>
    <row r="1007" spans="1:25" x14ac:dyDescent="0.35">
      <c r="A1007" t="str">
        <f>_xlfn.IFNA(VLOOKUP(laptop_lookup!A1006,laptop_lookup!A:B,2,FALSE), "Not Found")</f>
        <v>Not Found</v>
      </c>
      <c r="B1007" t="s">
        <v>218</v>
      </c>
      <c r="C1007" t="s">
        <v>37</v>
      </c>
      <c r="D1007" s="3">
        <v>14</v>
      </c>
      <c r="E1007">
        <v>4</v>
      </c>
      <c r="F1007" t="s">
        <v>47</v>
      </c>
      <c r="G1007">
        <v>1.48</v>
      </c>
      <c r="H1007">
        <v>1099.99</v>
      </c>
      <c r="I1007" t="s">
        <v>26</v>
      </c>
      <c r="J1007">
        <v>1366</v>
      </c>
      <c r="K1007">
        <v>768</v>
      </c>
      <c r="L1007">
        <f>Table1[[#This Row],[ScreenW]]*Table1[[#This Row],[ScreenH]]</f>
        <v>1049088</v>
      </c>
      <c r="M1007" t="s">
        <v>27</v>
      </c>
      <c r="N1007">
        <f>IF(Table1[[#This Row],[Touchscreen]]="No",0,1)</f>
        <v>0</v>
      </c>
      <c r="O1007" t="s">
        <v>27</v>
      </c>
      <c r="P1007" t="s">
        <v>27</v>
      </c>
      <c r="Q1007" t="s">
        <v>29</v>
      </c>
      <c r="R1007">
        <v>2.4</v>
      </c>
      <c r="S1007" t="s">
        <v>546</v>
      </c>
      <c r="T1007">
        <v>256</v>
      </c>
      <c r="U1007">
        <v>0</v>
      </c>
      <c r="V1007" t="s">
        <v>31</v>
      </c>
      <c r="W1007" t="s">
        <v>27</v>
      </c>
      <c r="X1007" t="s">
        <v>29</v>
      </c>
      <c r="Y1007" t="s">
        <v>61</v>
      </c>
    </row>
    <row r="1008" spans="1:25" x14ac:dyDescent="0.35">
      <c r="A1008" t="str">
        <f>_xlfn.IFNA(VLOOKUP(laptop_lookup!A1007,laptop_lookup!A:B,2,FALSE), "Not Found")</f>
        <v>Not Found</v>
      </c>
      <c r="B1008" t="s">
        <v>332</v>
      </c>
      <c r="C1008" t="s">
        <v>37</v>
      </c>
      <c r="D1008" s="3">
        <v>14</v>
      </c>
      <c r="E1008">
        <v>4</v>
      </c>
      <c r="F1008" t="s">
        <v>47</v>
      </c>
      <c r="G1008">
        <v>1.95</v>
      </c>
      <c r="H1008">
        <v>1205</v>
      </c>
      <c r="I1008" t="s">
        <v>39</v>
      </c>
      <c r="J1008">
        <v>1920</v>
      </c>
      <c r="K1008">
        <v>1080</v>
      </c>
      <c r="L1008">
        <f>Table1[[#This Row],[ScreenW]]*Table1[[#This Row],[ScreenH]]</f>
        <v>2073600</v>
      </c>
      <c r="M1008" t="s">
        <v>27</v>
      </c>
      <c r="N1008">
        <f>IF(Table1[[#This Row],[Touchscreen]]="No",0,1)</f>
        <v>0</v>
      </c>
      <c r="O1008" t="s">
        <v>27</v>
      </c>
      <c r="P1008" t="s">
        <v>27</v>
      </c>
      <c r="Q1008" t="s">
        <v>29</v>
      </c>
      <c r="R1008">
        <v>2.5</v>
      </c>
      <c r="S1008" t="s">
        <v>40</v>
      </c>
      <c r="T1008">
        <v>256</v>
      </c>
      <c r="U1008">
        <v>0</v>
      </c>
      <c r="V1008" t="s">
        <v>31</v>
      </c>
      <c r="W1008" t="s">
        <v>27</v>
      </c>
      <c r="X1008" t="s">
        <v>29</v>
      </c>
      <c r="Y1008" t="s">
        <v>41</v>
      </c>
    </row>
    <row r="1009" spans="1:25" x14ac:dyDescent="0.35">
      <c r="A1009" t="str">
        <f>_xlfn.IFNA(VLOOKUP(laptop_lookup!A1008,laptop_lookup!A:B,2,FALSE), "Not Found")</f>
        <v>Not Found</v>
      </c>
      <c r="B1009" t="s">
        <v>393</v>
      </c>
      <c r="C1009" t="s">
        <v>24</v>
      </c>
      <c r="D1009" s="3">
        <v>14</v>
      </c>
      <c r="E1009">
        <v>8</v>
      </c>
      <c r="F1009" t="s">
        <v>465</v>
      </c>
      <c r="G1009">
        <v>1.43</v>
      </c>
      <c r="H1009">
        <v>1449</v>
      </c>
      <c r="I1009" t="s">
        <v>39</v>
      </c>
      <c r="J1009">
        <v>1920</v>
      </c>
      <c r="K1009">
        <v>1080</v>
      </c>
      <c r="L1009">
        <f>Table1[[#This Row],[ScreenW]]*Table1[[#This Row],[ScreenH]]</f>
        <v>2073600</v>
      </c>
      <c r="M1009" t="s">
        <v>27</v>
      </c>
      <c r="N1009">
        <f>IF(Table1[[#This Row],[Touchscreen]]="No",0,1)</f>
        <v>0</v>
      </c>
      <c r="O1009" t="s">
        <v>27</v>
      </c>
      <c r="P1009" t="s">
        <v>27</v>
      </c>
      <c r="Q1009" t="s">
        <v>29</v>
      </c>
      <c r="R1009">
        <v>2.6</v>
      </c>
      <c r="S1009" t="s">
        <v>297</v>
      </c>
      <c r="T1009">
        <v>256</v>
      </c>
      <c r="U1009">
        <v>0</v>
      </c>
      <c r="V1009" t="s">
        <v>31</v>
      </c>
      <c r="W1009" t="s">
        <v>27</v>
      </c>
      <c r="X1009" t="s">
        <v>29</v>
      </c>
      <c r="Y1009" t="s">
        <v>61</v>
      </c>
    </row>
    <row r="1010" spans="1:25" x14ac:dyDescent="0.35">
      <c r="A1010" t="str">
        <f>_xlfn.IFNA(VLOOKUP(laptop_lookup!A1009,laptop_lookup!A:B,2,FALSE), "Not Found")</f>
        <v>Not Found</v>
      </c>
      <c r="B1010" t="s">
        <v>157</v>
      </c>
      <c r="C1010" t="s">
        <v>37</v>
      </c>
      <c r="D1010" s="3">
        <v>14</v>
      </c>
      <c r="E1010">
        <v>8</v>
      </c>
      <c r="F1010" t="s">
        <v>47</v>
      </c>
      <c r="G1010">
        <v>1.64</v>
      </c>
      <c r="H1010">
        <v>1049.26</v>
      </c>
      <c r="I1010" t="s">
        <v>39</v>
      </c>
      <c r="J1010">
        <v>1920</v>
      </c>
      <c r="K1010">
        <v>1080</v>
      </c>
      <c r="L1010">
        <f>Table1[[#This Row],[ScreenW]]*Table1[[#This Row],[ScreenH]]</f>
        <v>2073600</v>
      </c>
      <c r="M1010" t="s">
        <v>27</v>
      </c>
      <c r="N1010">
        <f>IF(Table1[[#This Row],[Touchscreen]]="No",0,1)</f>
        <v>0</v>
      </c>
      <c r="O1010" t="s">
        <v>27</v>
      </c>
      <c r="P1010" t="s">
        <v>27</v>
      </c>
      <c r="Q1010" t="s">
        <v>29</v>
      </c>
      <c r="R1010">
        <v>2.5</v>
      </c>
      <c r="S1010" t="s">
        <v>40</v>
      </c>
      <c r="T1010">
        <v>256</v>
      </c>
      <c r="U1010">
        <v>0</v>
      </c>
      <c r="V1010" t="s">
        <v>31</v>
      </c>
      <c r="W1010" t="s">
        <v>27</v>
      </c>
      <c r="X1010" t="s">
        <v>55</v>
      </c>
      <c r="Y1010" t="s">
        <v>94</v>
      </c>
    </row>
    <row r="1011" spans="1:25" x14ac:dyDescent="0.35">
      <c r="A1011" t="str">
        <f>_xlfn.IFNA(VLOOKUP(laptop_lookup!A1010,laptop_lookup!A:B,2,FALSE), "Not Found")</f>
        <v>Not Found</v>
      </c>
      <c r="B1011" t="s">
        <v>184</v>
      </c>
      <c r="C1011" t="s">
        <v>37</v>
      </c>
      <c r="D1011" s="3">
        <v>14</v>
      </c>
      <c r="E1011">
        <v>4</v>
      </c>
      <c r="F1011" t="s">
        <v>47</v>
      </c>
      <c r="G1011">
        <v>1.64</v>
      </c>
      <c r="H1011">
        <v>684</v>
      </c>
      <c r="I1011" t="s">
        <v>26</v>
      </c>
      <c r="J1011">
        <v>1366</v>
      </c>
      <c r="K1011">
        <v>768</v>
      </c>
      <c r="L1011">
        <f>Table1[[#This Row],[ScreenW]]*Table1[[#This Row],[ScreenH]]</f>
        <v>1049088</v>
      </c>
      <c r="M1011" t="s">
        <v>27</v>
      </c>
      <c r="N1011">
        <f>IF(Table1[[#This Row],[Touchscreen]]="No",0,1)</f>
        <v>0</v>
      </c>
      <c r="O1011" t="s">
        <v>27</v>
      </c>
      <c r="P1011" t="s">
        <v>27</v>
      </c>
      <c r="Q1011" t="s">
        <v>29</v>
      </c>
      <c r="R1011">
        <v>2.4</v>
      </c>
      <c r="S1011" t="s">
        <v>71</v>
      </c>
      <c r="T1011">
        <v>500</v>
      </c>
      <c r="U1011">
        <v>0</v>
      </c>
      <c r="V1011" t="s">
        <v>49</v>
      </c>
      <c r="W1011" t="s">
        <v>27</v>
      </c>
      <c r="X1011" t="s">
        <v>29</v>
      </c>
      <c r="Y1011" t="s">
        <v>41</v>
      </c>
    </row>
    <row r="1012" spans="1:25" x14ac:dyDescent="0.35">
      <c r="A1012" t="str">
        <f>_xlfn.IFNA(VLOOKUP(laptop_lookup!A1011,laptop_lookup!A:B,2,FALSE), "Not Found")</f>
        <v>Not Found</v>
      </c>
      <c r="B1012" t="s">
        <v>214</v>
      </c>
      <c r="C1012" t="s">
        <v>79</v>
      </c>
      <c r="D1012" s="3">
        <v>15.6</v>
      </c>
      <c r="E1012">
        <v>8</v>
      </c>
      <c r="F1012" t="s">
        <v>47</v>
      </c>
      <c r="G1012">
        <v>2.65</v>
      </c>
      <c r="H1012">
        <v>949</v>
      </c>
      <c r="I1012" t="s">
        <v>39</v>
      </c>
      <c r="J1012">
        <v>1920</v>
      </c>
      <c r="K1012">
        <v>1080</v>
      </c>
      <c r="L1012">
        <f>Table1[[#This Row],[ScreenW]]*Table1[[#This Row],[ScreenH]]</f>
        <v>2073600</v>
      </c>
      <c r="M1012" t="s">
        <v>27</v>
      </c>
      <c r="N1012">
        <f>IF(Table1[[#This Row],[Touchscreen]]="No",0,1)</f>
        <v>0</v>
      </c>
      <c r="O1012" t="s">
        <v>27</v>
      </c>
      <c r="P1012" t="s">
        <v>27</v>
      </c>
      <c r="Q1012" t="s">
        <v>29</v>
      </c>
      <c r="R1012">
        <v>2.5</v>
      </c>
      <c r="S1012" t="s">
        <v>80</v>
      </c>
      <c r="T1012">
        <v>1024</v>
      </c>
      <c r="U1012">
        <v>0</v>
      </c>
      <c r="V1012" t="s">
        <v>215</v>
      </c>
      <c r="W1012" t="s">
        <v>27</v>
      </c>
      <c r="X1012" t="s">
        <v>55</v>
      </c>
      <c r="Y1012" t="s">
        <v>81</v>
      </c>
    </row>
    <row r="1013" spans="1:25" x14ac:dyDescent="0.35">
      <c r="A1013" t="str">
        <f>_xlfn.IFNA(VLOOKUP(laptop_lookup!A1012,laptop_lookup!A:B,2,FALSE), "Not Found")</f>
        <v>Not Found</v>
      </c>
      <c r="B1013" t="s">
        <v>622</v>
      </c>
      <c r="C1013" t="s">
        <v>24</v>
      </c>
      <c r="D1013" s="3">
        <v>12.5</v>
      </c>
      <c r="E1013">
        <v>4</v>
      </c>
      <c r="F1013" t="s">
        <v>47</v>
      </c>
      <c r="G1013">
        <v>1.26</v>
      </c>
      <c r="H1013">
        <v>1539</v>
      </c>
      <c r="I1013" t="s">
        <v>39</v>
      </c>
      <c r="J1013">
        <v>1920</v>
      </c>
      <c r="K1013">
        <v>1080</v>
      </c>
      <c r="L1013">
        <f>Table1[[#This Row],[ScreenW]]*Table1[[#This Row],[ScreenH]]</f>
        <v>2073600</v>
      </c>
      <c r="M1013" t="s">
        <v>27</v>
      </c>
      <c r="N1013">
        <f>IF(Table1[[#This Row],[Touchscreen]]="No",0,1)</f>
        <v>0</v>
      </c>
      <c r="O1013" t="s">
        <v>27</v>
      </c>
      <c r="P1013" t="s">
        <v>27</v>
      </c>
      <c r="Q1013" t="s">
        <v>29</v>
      </c>
      <c r="R1013">
        <v>2.5</v>
      </c>
      <c r="S1013" t="s">
        <v>40</v>
      </c>
      <c r="T1013">
        <v>500</v>
      </c>
      <c r="U1013">
        <v>0</v>
      </c>
      <c r="V1013" t="s">
        <v>49</v>
      </c>
      <c r="W1013" t="s">
        <v>27</v>
      </c>
      <c r="X1013" t="s">
        <v>29</v>
      </c>
      <c r="Y1013" t="s">
        <v>41</v>
      </c>
    </row>
    <row r="1014" spans="1:25" x14ac:dyDescent="0.35">
      <c r="A1014" t="str">
        <f>_xlfn.IFNA(VLOOKUP(laptop_lookup!A1013,laptop_lookup!A:B,2,FALSE), "Not Found")</f>
        <v>Not Found</v>
      </c>
      <c r="B1014" t="s">
        <v>336</v>
      </c>
      <c r="C1014" t="s">
        <v>37</v>
      </c>
      <c r="D1014" s="3">
        <v>14</v>
      </c>
      <c r="E1014">
        <v>4</v>
      </c>
      <c r="F1014" t="s">
        <v>47</v>
      </c>
      <c r="G1014">
        <v>1.48</v>
      </c>
      <c r="H1014">
        <v>1590</v>
      </c>
      <c r="I1014" t="s">
        <v>39</v>
      </c>
      <c r="J1014">
        <v>1920</v>
      </c>
      <c r="K1014">
        <v>1080</v>
      </c>
      <c r="L1014">
        <f>Table1[[#This Row],[ScreenW]]*Table1[[#This Row],[ScreenH]]</f>
        <v>2073600</v>
      </c>
      <c r="M1014" t="s">
        <v>27</v>
      </c>
      <c r="N1014">
        <f>IF(Table1[[#This Row],[Touchscreen]]="No",0,1)</f>
        <v>0</v>
      </c>
      <c r="O1014" t="s">
        <v>27</v>
      </c>
      <c r="P1014" t="s">
        <v>27</v>
      </c>
      <c r="Q1014" t="s">
        <v>29</v>
      </c>
      <c r="R1014">
        <v>2.5</v>
      </c>
      <c r="S1014" t="s">
        <v>40</v>
      </c>
      <c r="T1014">
        <v>256</v>
      </c>
      <c r="U1014">
        <v>0</v>
      </c>
      <c r="V1014" t="s">
        <v>31</v>
      </c>
      <c r="W1014" t="s">
        <v>27</v>
      </c>
      <c r="X1014" t="s">
        <v>29</v>
      </c>
      <c r="Y1014" t="s">
        <v>41</v>
      </c>
    </row>
    <row r="1015" spans="1:25" x14ac:dyDescent="0.35">
      <c r="A1015" t="str">
        <f>_xlfn.IFNA(VLOOKUP(laptop_lookup!A1014,laptop_lookup!A:B,2,FALSE), "Not Found")</f>
        <v>Not Found</v>
      </c>
      <c r="B1015" t="s">
        <v>218</v>
      </c>
      <c r="C1015" t="s">
        <v>24</v>
      </c>
      <c r="D1015" s="3">
        <v>14</v>
      </c>
      <c r="E1015">
        <v>8</v>
      </c>
      <c r="F1015" t="s">
        <v>47</v>
      </c>
      <c r="G1015">
        <v>1.54</v>
      </c>
      <c r="H1015">
        <v>1887.21</v>
      </c>
      <c r="I1015" t="s">
        <v>39</v>
      </c>
      <c r="J1015">
        <v>1920</v>
      </c>
      <c r="K1015">
        <v>1080</v>
      </c>
      <c r="L1015">
        <f>Table1[[#This Row],[ScreenW]]*Table1[[#This Row],[ScreenH]]</f>
        <v>2073600</v>
      </c>
      <c r="M1015" t="s">
        <v>27</v>
      </c>
      <c r="N1015">
        <f>IF(Table1[[#This Row],[Touchscreen]]="No",0,1)</f>
        <v>0</v>
      </c>
      <c r="O1015" t="s">
        <v>27</v>
      </c>
      <c r="P1015" t="s">
        <v>27</v>
      </c>
      <c r="Q1015" t="s">
        <v>29</v>
      </c>
      <c r="R1015">
        <v>2.5</v>
      </c>
      <c r="S1015" t="s">
        <v>262</v>
      </c>
      <c r="T1015">
        <v>256</v>
      </c>
      <c r="U1015">
        <v>0</v>
      </c>
      <c r="V1015" t="s">
        <v>31</v>
      </c>
      <c r="W1015" t="s">
        <v>27</v>
      </c>
      <c r="X1015" t="s">
        <v>29</v>
      </c>
      <c r="Y1015" t="s">
        <v>61</v>
      </c>
    </row>
    <row r="1016" spans="1:25" x14ac:dyDescent="0.35">
      <c r="A1016" t="str">
        <f>_xlfn.IFNA(VLOOKUP(laptop_lookup!A1015,laptop_lookup!A:B,2,FALSE), "Not Found")</f>
        <v>Not Found</v>
      </c>
      <c r="B1016" t="s">
        <v>167</v>
      </c>
      <c r="C1016" t="s">
        <v>37</v>
      </c>
      <c r="D1016" s="3">
        <v>13.3</v>
      </c>
      <c r="E1016">
        <v>4</v>
      </c>
      <c r="F1016" t="s">
        <v>47</v>
      </c>
      <c r="G1016">
        <v>1.49</v>
      </c>
      <c r="H1016">
        <v>800</v>
      </c>
      <c r="I1016" t="s">
        <v>26</v>
      </c>
      <c r="J1016">
        <v>1366</v>
      </c>
      <c r="K1016">
        <v>768</v>
      </c>
      <c r="L1016">
        <f>Table1[[#This Row],[ScreenW]]*Table1[[#This Row],[ScreenH]]</f>
        <v>1049088</v>
      </c>
      <c r="M1016" t="s">
        <v>27</v>
      </c>
      <c r="N1016">
        <f>IF(Table1[[#This Row],[Touchscreen]]="No",0,1)</f>
        <v>0</v>
      </c>
      <c r="O1016" t="s">
        <v>27</v>
      </c>
      <c r="P1016" t="s">
        <v>27</v>
      </c>
      <c r="Q1016" t="s">
        <v>29</v>
      </c>
      <c r="R1016">
        <v>2.4</v>
      </c>
      <c r="S1016" t="s">
        <v>71</v>
      </c>
      <c r="T1016">
        <v>500</v>
      </c>
      <c r="U1016">
        <v>0</v>
      </c>
      <c r="V1016" t="s">
        <v>49</v>
      </c>
      <c r="W1016" t="s">
        <v>27</v>
      </c>
      <c r="X1016" t="s">
        <v>29</v>
      </c>
      <c r="Y1016" t="s">
        <v>41</v>
      </c>
    </row>
    <row r="1017" spans="1:25" x14ac:dyDescent="0.35">
      <c r="A1017" t="str">
        <f>_xlfn.IFNA(VLOOKUP(laptop_lookup!A1016,laptop_lookup!A:B,2,FALSE), "Not Found")</f>
        <v>Not Found</v>
      </c>
      <c r="B1017" t="s">
        <v>740</v>
      </c>
      <c r="C1017" t="s">
        <v>37</v>
      </c>
      <c r="D1017" s="3">
        <v>13.3</v>
      </c>
      <c r="E1017">
        <v>8</v>
      </c>
      <c r="F1017" t="s">
        <v>47</v>
      </c>
      <c r="G1017">
        <v>1.5</v>
      </c>
      <c r="H1017">
        <v>1210</v>
      </c>
      <c r="I1017" t="s">
        <v>26</v>
      </c>
      <c r="J1017">
        <v>1366</v>
      </c>
      <c r="K1017">
        <v>768</v>
      </c>
      <c r="L1017">
        <f>Table1[[#This Row],[ScreenW]]*Table1[[#This Row],[ScreenH]]</f>
        <v>1049088</v>
      </c>
      <c r="M1017" t="s">
        <v>27</v>
      </c>
      <c r="N1017">
        <f>IF(Table1[[#This Row],[Touchscreen]]="No",0,1)</f>
        <v>0</v>
      </c>
      <c r="O1017" t="s">
        <v>27</v>
      </c>
      <c r="P1017" t="s">
        <v>27</v>
      </c>
      <c r="Q1017" t="s">
        <v>29</v>
      </c>
      <c r="R1017">
        <v>2.2999999999999998</v>
      </c>
      <c r="S1017" t="s">
        <v>204</v>
      </c>
      <c r="T1017">
        <v>256</v>
      </c>
      <c r="U1017">
        <v>0</v>
      </c>
      <c r="V1017" t="s">
        <v>31</v>
      </c>
      <c r="W1017" t="s">
        <v>27</v>
      </c>
      <c r="X1017" t="s">
        <v>29</v>
      </c>
      <c r="Y1017" t="s">
        <v>61</v>
      </c>
    </row>
    <row r="1018" spans="1:25" x14ac:dyDescent="0.35">
      <c r="A1018" t="str">
        <f>_xlfn.IFNA(VLOOKUP(laptop_lookup!A1017,laptop_lookup!A:B,2,FALSE), "Not Found")</f>
        <v>Not Found</v>
      </c>
      <c r="B1018" t="s">
        <v>109</v>
      </c>
      <c r="C1018" t="s">
        <v>37</v>
      </c>
      <c r="D1018" s="3">
        <v>15.6</v>
      </c>
      <c r="E1018">
        <v>4</v>
      </c>
      <c r="F1018" t="s">
        <v>47</v>
      </c>
      <c r="G1018">
        <v>2.04</v>
      </c>
      <c r="H1018">
        <v>769.99</v>
      </c>
      <c r="I1018" t="s">
        <v>26</v>
      </c>
      <c r="J1018">
        <v>1366</v>
      </c>
      <c r="K1018">
        <v>768</v>
      </c>
      <c r="L1018">
        <f>Table1[[#This Row],[ScreenW]]*Table1[[#This Row],[ScreenH]]</f>
        <v>1049088</v>
      </c>
      <c r="M1018" t="s">
        <v>27</v>
      </c>
      <c r="N1018">
        <f>IF(Table1[[#This Row],[Touchscreen]]="No",0,1)</f>
        <v>0</v>
      </c>
      <c r="O1018" t="s">
        <v>27</v>
      </c>
      <c r="P1018" t="s">
        <v>27</v>
      </c>
      <c r="Q1018" t="s">
        <v>29</v>
      </c>
      <c r="R1018">
        <v>2.4</v>
      </c>
      <c r="S1018" t="s">
        <v>71</v>
      </c>
      <c r="T1018">
        <v>256</v>
      </c>
      <c r="U1018">
        <v>0</v>
      </c>
      <c r="V1018" t="s">
        <v>31</v>
      </c>
      <c r="W1018" t="s">
        <v>27</v>
      </c>
      <c r="X1018" t="s">
        <v>29</v>
      </c>
      <c r="Y1018" t="s">
        <v>41</v>
      </c>
    </row>
    <row r="1019" spans="1:25" x14ac:dyDescent="0.35">
      <c r="A1019" t="str">
        <f>_xlfn.IFNA(VLOOKUP(laptop_lookup!A1018,laptop_lookup!A:B,2,FALSE), "Not Found")</f>
        <v>Not Found</v>
      </c>
      <c r="B1019" t="s">
        <v>741</v>
      </c>
      <c r="C1019" t="s">
        <v>37</v>
      </c>
      <c r="D1019" s="3">
        <v>17.3</v>
      </c>
      <c r="E1019">
        <v>16</v>
      </c>
      <c r="F1019" t="s">
        <v>465</v>
      </c>
      <c r="G1019">
        <v>2.4</v>
      </c>
      <c r="H1019">
        <v>2968</v>
      </c>
      <c r="I1019" t="s">
        <v>207</v>
      </c>
      <c r="J1019">
        <v>3840</v>
      </c>
      <c r="K1019">
        <v>2160</v>
      </c>
      <c r="L1019">
        <f>Table1[[#This Row],[ScreenW]]*Table1[[#This Row],[ScreenH]]</f>
        <v>8294400</v>
      </c>
      <c r="M1019" t="s">
        <v>27</v>
      </c>
      <c r="N1019">
        <f>IF(Table1[[#This Row],[Touchscreen]]="No",0,1)</f>
        <v>0</v>
      </c>
      <c r="O1019" t="s">
        <v>28</v>
      </c>
      <c r="P1019" t="s">
        <v>27</v>
      </c>
      <c r="Q1019" t="s">
        <v>29</v>
      </c>
      <c r="R1019">
        <v>2.7</v>
      </c>
      <c r="S1019" t="s">
        <v>376</v>
      </c>
      <c r="T1019">
        <v>512</v>
      </c>
      <c r="U1019">
        <v>0</v>
      </c>
      <c r="V1019" t="s">
        <v>31</v>
      </c>
      <c r="W1019" t="s">
        <v>27</v>
      </c>
      <c r="X1019" t="s">
        <v>55</v>
      </c>
      <c r="Y1019" t="s">
        <v>742</v>
      </c>
    </row>
    <row r="1020" spans="1:25" x14ac:dyDescent="0.35">
      <c r="A1020" t="str">
        <f>_xlfn.IFNA(VLOOKUP(laptop_lookup!A1019,laptop_lookup!A:B,2,FALSE), "Not Found")</f>
        <v>Not Found</v>
      </c>
      <c r="B1020" t="s">
        <v>743</v>
      </c>
      <c r="C1020" t="s">
        <v>37</v>
      </c>
      <c r="D1020" s="3">
        <v>14</v>
      </c>
      <c r="E1020">
        <v>8</v>
      </c>
      <c r="F1020" t="s">
        <v>47</v>
      </c>
      <c r="G1020">
        <v>1.47</v>
      </c>
      <c r="H1020">
        <v>1490</v>
      </c>
      <c r="I1020" t="s">
        <v>39</v>
      </c>
      <c r="J1020">
        <v>1920</v>
      </c>
      <c r="K1020">
        <v>1080</v>
      </c>
      <c r="L1020">
        <f>Table1[[#This Row],[ScreenW]]*Table1[[#This Row],[ScreenH]]</f>
        <v>2073600</v>
      </c>
      <c r="M1020" t="s">
        <v>27</v>
      </c>
      <c r="N1020">
        <f>IF(Table1[[#This Row],[Touchscreen]]="No",0,1)</f>
        <v>0</v>
      </c>
      <c r="O1020" t="s">
        <v>28</v>
      </c>
      <c r="P1020" t="s">
        <v>27</v>
      </c>
      <c r="Q1020" t="s">
        <v>29</v>
      </c>
      <c r="R1020">
        <v>2.2999999999999998</v>
      </c>
      <c r="S1020" t="s">
        <v>204</v>
      </c>
      <c r="T1020">
        <v>256</v>
      </c>
      <c r="U1020">
        <v>0</v>
      </c>
      <c r="V1020" t="s">
        <v>31</v>
      </c>
      <c r="W1020" t="s">
        <v>27</v>
      </c>
      <c r="X1020" t="s">
        <v>29</v>
      </c>
      <c r="Y1020" t="s">
        <v>61</v>
      </c>
    </row>
    <row r="1021" spans="1:25" x14ac:dyDescent="0.35">
      <c r="A1021" t="str">
        <f>_xlfn.IFNA(VLOOKUP(laptop_lookup!A1020,laptop_lookup!A:B,2,FALSE), "Not Found")</f>
        <v>Not Found</v>
      </c>
      <c r="B1021" t="s">
        <v>393</v>
      </c>
      <c r="C1021" t="s">
        <v>37</v>
      </c>
      <c r="D1021" s="3">
        <v>14</v>
      </c>
      <c r="E1021">
        <v>8</v>
      </c>
      <c r="F1021" t="s">
        <v>47</v>
      </c>
      <c r="G1021">
        <v>1.43</v>
      </c>
      <c r="H1021">
        <v>2229</v>
      </c>
      <c r="I1021" t="s">
        <v>39</v>
      </c>
      <c r="J1021">
        <v>1920</v>
      </c>
      <c r="K1021">
        <v>1080</v>
      </c>
      <c r="L1021">
        <f>Table1[[#This Row],[ScreenW]]*Table1[[#This Row],[ScreenH]]</f>
        <v>2073600</v>
      </c>
      <c r="M1021" t="s">
        <v>27</v>
      </c>
      <c r="N1021">
        <f>IF(Table1[[#This Row],[Touchscreen]]="No",0,1)</f>
        <v>0</v>
      </c>
      <c r="O1021" t="s">
        <v>27</v>
      </c>
      <c r="P1021" t="s">
        <v>27</v>
      </c>
      <c r="Q1021" t="s">
        <v>29</v>
      </c>
      <c r="R1021">
        <v>2.5</v>
      </c>
      <c r="S1021" t="s">
        <v>262</v>
      </c>
      <c r="T1021">
        <v>256</v>
      </c>
      <c r="U1021">
        <v>0</v>
      </c>
      <c r="V1021" t="s">
        <v>31</v>
      </c>
      <c r="W1021" t="s">
        <v>27</v>
      </c>
      <c r="X1021" t="s">
        <v>29</v>
      </c>
      <c r="Y1021" t="s">
        <v>61</v>
      </c>
    </row>
    <row r="1022" spans="1:25" x14ac:dyDescent="0.35">
      <c r="A1022" t="str">
        <f>_xlfn.IFNA(VLOOKUP(laptop_lookup!A1021,laptop_lookup!A:B,2,FALSE), "Not Found")</f>
        <v>Not Found</v>
      </c>
      <c r="B1022" t="s">
        <v>744</v>
      </c>
      <c r="C1022" t="s">
        <v>86</v>
      </c>
      <c r="D1022" s="3">
        <v>15.6</v>
      </c>
      <c r="E1022">
        <v>4</v>
      </c>
      <c r="F1022" t="s">
        <v>47</v>
      </c>
      <c r="G1022">
        <v>2.08</v>
      </c>
      <c r="H1022">
        <v>795.99</v>
      </c>
      <c r="I1022" t="s">
        <v>39</v>
      </c>
      <c r="J1022">
        <v>1920</v>
      </c>
      <c r="K1022">
        <v>1080</v>
      </c>
      <c r="L1022">
        <f>Table1[[#This Row],[ScreenW]]*Table1[[#This Row],[ScreenH]]</f>
        <v>2073600</v>
      </c>
      <c r="M1022" t="s">
        <v>28</v>
      </c>
      <c r="N1022">
        <f>IF(Table1[[#This Row],[Touchscreen]]="No",0,1)</f>
        <v>1</v>
      </c>
      <c r="O1022" t="s">
        <v>28</v>
      </c>
      <c r="P1022" t="s">
        <v>27</v>
      </c>
      <c r="Q1022" t="s">
        <v>29</v>
      </c>
      <c r="R1022">
        <v>2.2999999999999998</v>
      </c>
      <c r="S1022" t="s">
        <v>435</v>
      </c>
      <c r="T1022">
        <v>1024</v>
      </c>
      <c r="U1022">
        <v>0</v>
      </c>
      <c r="V1022" t="s">
        <v>49</v>
      </c>
      <c r="W1022" t="s">
        <v>27</v>
      </c>
      <c r="X1022" t="s">
        <v>29</v>
      </c>
      <c r="Y1022" t="s">
        <v>61</v>
      </c>
    </row>
    <row r="1023" spans="1:25" x14ac:dyDescent="0.35">
      <c r="A1023" t="str">
        <f>_xlfn.IFNA(VLOOKUP(laptop_lookup!A1022,laptop_lookup!A:B,2,FALSE), "Not Found")</f>
        <v>Not Found</v>
      </c>
      <c r="B1023" t="s">
        <v>745</v>
      </c>
      <c r="C1023" t="s">
        <v>24</v>
      </c>
      <c r="D1023" s="3">
        <v>13.3</v>
      </c>
      <c r="E1023">
        <v>8</v>
      </c>
      <c r="F1023" t="s">
        <v>47</v>
      </c>
      <c r="G1023">
        <v>1.2</v>
      </c>
      <c r="H1023">
        <v>1590</v>
      </c>
      <c r="I1023" t="s">
        <v>39</v>
      </c>
      <c r="J1023">
        <v>1920</v>
      </c>
      <c r="K1023">
        <v>1080</v>
      </c>
      <c r="L1023">
        <f>Table1[[#This Row],[ScreenW]]*Table1[[#This Row],[ScreenH]]</f>
        <v>2073600</v>
      </c>
      <c r="M1023" t="s">
        <v>27</v>
      </c>
      <c r="N1023">
        <f>IF(Table1[[#This Row],[Touchscreen]]="No",0,1)</f>
        <v>0</v>
      </c>
      <c r="O1023" t="s">
        <v>27</v>
      </c>
      <c r="P1023" t="s">
        <v>27</v>
      </c>
      <c r="Q1023" t="s">
        <v>29</v>
      </c>
      <c r="R1023">
        <v>2.2999999999999998</v>
      </c>
      <c r="S1023" t="s">
        <v>204</v>
      </c>
      <c r="T1023">
        <v>256</v>
      </c>
      <c r="U1023">
        <v>0</v>
      </c>
      <c r="V1023" t="s">
        <v>31</v>
      </c>
      <c r="W1023" t="s">
        <v>27</v>
      </c>
      <c r="X1023" t="s">
        <v>29</v>
      </c>
      <c r="Y1023" t="s">
        <v>61</v>
      </c>
    </row>
    <row r="1024" spans="1:25" x14ac:dyDescent="0.35">
      <c r="A1024" t="str">
        <f>_xlfn.IFNA(VLOOKUP(laptop_lookup!A1023,laptop_lookup!A:B,2,FALSE), "Not Found")</f>
        <v>Not Found</v>
      </c>
      <c r="B1024" t="s">
        <v>746</v>
      </c>
      <c r="C1024" t="s">
        <v>37</v>
      </c>
      <c r="D1024" s="3">
        <v>13.3</v>
      </c>
      <c r="E1024">
        <v>8</v>
      </c>
      <c r="F1024" t="s">
        <v>47</v>
      </c>
      <c r="G1024">
        <v>1.1100000000000001</v>
      </c>
      <c r="H1024">
        <v>1149</v>
      </c>
      <c r="I1024" t="s">
        <v>39</v>
      </c>
      <c r="J1024">
        <v>1920</v>
      </c>
      <c r="K1024">
        <v>1080</v>
      </c>
      <c r="L1024">
        <f>Table1[[#This Row],[ScreenW]]*Table1[[#This Row],[ScreenH]]</f>
        <v>2073600</v>
      </c>
      <c r="M1024" t="s">
        <v>27</v>
      </c>
      <c r="N1024">
        <f>IF(Table1[[#This Row],[Touchscreen]]="No",0,1)</f>
        <v>0</v>
      </c>
      <c r="O1024" t="s">
        <v>28</v>
      </c>
      <c r="P1024" t="s">
        <v>27</v>
      </c>
      <c r="Q1024" t="s">
        <v>29</v>
      </c>
      <c r="R1024">
        <v>2.5</v>
      </c>
      <c r="S1024" t="s">
        <v>40</v>
      </c>
      <c r="T1024">
        <v>256</v>
      </c>
      <c r="U1024">
        <v>0</v>
      </c>
      <c r="V1024" t="s">
        <v>31</v>
      </c>
      <c r="W1024" t="s">
        <v>27</v>
      </c>
      <c r="X1024" t="s">
        <v>29</v>
      </c>
      <c r="Y1024" t="s">
        <v>41</v>
      </c>
    </row>
    <row r="1025" spans="1:25" x14ac:dyDescent="0.35">
      <c r="A1025" t="str">
        <f>_xlfn.IFNA(VLOOKUP(laptop_lookup!A1024,laptop_lookup!A:B,2,FALSE), "Not Found")</f>
        <v>Not Found</v>
      </c>
      <c r="B1025" t="s">
        <v>157</v>
      </c>
      <c r="C1025" t="s">
        <v>37</v>
      </c>
      <c r="D1025" s="3">
        <v>14</v>
      </c>
      <c r="E1025">
        <v>8</v>
      </c>
      <c r="F1025" t="s">
        <v>47</v>
      </c>
      <c r="G1025">
        <v>1.64</v>
      </c>
      <c r="H1025">
        <v>1185.43</v>
      </c>
      <c r="I1025" t="s">
        <v>39</v>
      </c>
      <c r="J1025">
        <v>1920</v>
      </c>
      <c r="K1025">
        <v>1080</v>
      </c>
      <c r="L1025">
        <f>Table1[[#This Row],[ScreenW]]*Table1[[#This Row],[ScreenH]]</f>
        <v>2073600</v>
      </c>
      <c r="M1025" t="s">
        <v>27</v>
      </c>
      <c r="N1025">
        <f>IF(Table1[[#This Row],[Touchscreen]]="No",0,1)</f>
        <v>0</v>
      </c>
      <c r="O1025" t="s">
        <v>27</v>
      </c>
      <c r="P1025" t="s">
        <v>27</v>
      </c>
      <c r="Q1025" t="s">
        <v>29</v>
      </c>
      <c r="R1025">
        <v>2.7</v>
      </c>
      <c r="S1025" t="s">
        <v>68</v>
      </c>
      <c r="T1025">
        <v>256</v>
      </c>
      <c r="U1025">
        <v>0</v>
      </c>
      <c r="V1025" t="s">
        <v>31</v>
      </c>
      <c r="W1025" t="s">
        <v>27</v>
      </c>
      <c r="X1025" t="s">
        <v>55</v>
      </c>
      <c r="Y1025" t="s">
        <v>94</v>
      </c>
    </row>
    <row r="1026" spans="1:25" x14ac:dyDescent="0.35">
      <c r="A1026" t="str">
        <f>_xlfn.IFNA(VLOOKUP(laptop_lookup!A1025,laptop_lookup!A:B,2,FALSE), "Not Found")</f>
        <v>Not Found</v>
      </c>
      <c r="B1026" t="s">
        <v>747</v>
      </c>
      <c r="C1026" t="s">
        <v>37</v>
      </c>
      <c r="D1026" s="3">
        <v>15.6</v>
      </c>
      <c r="E1026">
        <v>8</v>
      </c>
      <c r="F1026" t="s">
        <v>47</v>
      </c>
      <c r="G1026">
        <v>2.09</v>
      </c>
      <c r="H1026">
        <v>1046.44</v>
      </c>
      <c r="I1026" t="s">
        <v>39</v>
      </c>
      <c r="J1026">
        <v>1920</v>
      </c>
      <c r="K1026">
        <v>1080</v>
      </c>
      <c r="L1026">
        <f>Table1[[#This Row],[ScreenW]]*Table1[[#This Row],[ScreenH]]</f>
        <v>2073600</v>
      </c>
      <c r="M1026" t="s">
        <v>27</v>
      </c>
      <c r="N1026">
        <f>IF(Table1[[#This Row],[Touchscreen]]="No",0,1)</f>
        <v>0</v>
      </c>
      <c r="O1026" t="s">
        <v>27</v>
      </c>
      <c r="P1026" t="s">
        <v>27</v>
      </c>
      <c r="Q1026" t="s">
        <v>29</v>
      </c>
      <c r="R1026">
        <v>2.4</v>
      </c>
      <c r="S1026" t="s">
        <v>546</v>
      </c>
      <c r="T1026">
        <v>500</v>
      </c>
      <c r="U1026">
        <v>0</v>
      </c>
      <c r="V1026" t="s">
        <v>49</v>
      </c>
      <c r="W1026" t="s">
        <v>27</v>
      </c>
      <c r="X1026" t="s">
        <v>29</v>
      </c>
      <c r="Y1026" t="s">
        <v>61</v>
      </c>
    </row>
    <row r="1027" spans="1:25" x14ac:dyDescent="0.35">
      <c r="A1027" t="str">
        <f>_xlfn.IFNA(VLOOKUP(laptop_lookup!A1026,laptop_lookup!A:B,2,FALSE), "Not Found")</f>
        <v>Not Found</v>
      </c>
      <c r="B1027" t="s">
        <v>341</v>
      </c>
      <c r="C1027" t="s">
        <v>24</v>
      </c>
      <c r="D1027" s="3">
        <v>12.5</v>
      </c>
      <c r="E1027">
        <v>4</v>
      </c>
      <c r="F1027" t="s">
        <v>47</v>
      </c>
      <c r="G1027">
        <v>1.26</v>
      </c>
      <c r="H1027">
        <v>1559</v>
      </c>
      <c r="I1027" t="s">
        <v>26</v>
      </c>
      <c r="J1027">
        <v>1366</v>
      </c>
      <c r="K1027">
        <v>768</v>
      </c>
      <c r="L1027">
        <f>Table1[[#This Row],[ScreenW]]*Table1[[#This Row],[ScreenH]]</f>
        <v>1049088</v>
      </c>
      <c r="M1027" t="s">
        <v>27</v>
      </c>
      <c r="N1027">
        <f>IF(Table1[[#This Row],[Touchscreen]]="No",0,1)</f>
        <v>0</v>
      </c>
      <c r="O1027" t="s">
        <v>27</v>
      </c>
      <c r="P1027" t="s">
        <v>27</v>
      </c>
      <c r="Q1027" t="s">
        <v>29</v>
      </c>
      <c r="R1027">
        <v>2.5</v>
      </c>
      <c r="S1027" t="s">
        <v>40</v>
      </c>
      <c r="T1027">
        <v>256</v>
      </c>
      <c r="U1027">
        <v>0</v>
      </c>
      <c r="V1027" t="s">
        <v>31</v>
      </c>
      <c r="W1027" t="s">
        <v>27</v>
      </c>
      <c r="X1027" t="s">
        <v>29</v>
      </c>
      <c r="Y1027" t="s">
        <v>41</v>
      </c>
    </row>
    <row r="1028" spans="1:25" x14ac:dyDescent="0.35">
      <c r="A1028" t="str">
        <f>_xlfn.IFNA(VLOOKUP(laptop_lookup!A1027,laptop_lookup!A:B,2,FALSE), "Not Found")</f>
        <v>Not Found</v>
      </c>
      <c r="B1028" t="s">
        <v>395</v>
      </c>
      <c r="C1028" t="s">
        <v>37</v>
      </c>
      <c r="D1028" s="3">
        <v>14</v>
      </c>
      <c r="E1028">
        <v>4</v>
      </c>
      <c r="F1028" t="s">
        <v>47</v>
      </c>
      <c r="G1028">
        <v>2.31</v>
      </c>
      <c r="H1028">
        <v>1189</v>
      </c>
      <c r="I1028" t="s">
        <v>26</v>
      </c>
      <c r="J1028">
        <v>1366</v>
      </c>
      <c r="K1028">
        <v>768</v>
      </c>
      <c r="L1028">
        <f>Table1[[#This Row],[ScreenW]]*Table1[[#This Row],[ScreenH]]</f>
        <v>1049088</v>
      </c>
      <c r="M1028" t="s">
        <v>27</v>
      </c>
      <c r="N1028">
        <f>IF(Table1[[#This Row],[Touchscreen]]="No",0,1)</f>
        <v>0</v>
      </c>
      <c r="O1028" t="s">
        <v>27</v>
      </c>
      <c r="P1028" t="s">
        <v>27</v>
      </c>
      <c r="Q1028" t="s">
        <v>29</v>
      </c>
      <c r="R1028">
        <v>2.5</v>
      </c>
      <c r="S1028" t="s">
        <v>40</v>
      </c>
      <c r="T1028">
        <v>500</v>
      </c>
      <c r="U1028">
        <v>0</v>
      </c>
      <c r="V1028" t="s">
        <v>49</v>
      </c>
      <c r="W1028" t="s">
        <v>27</v>
      </c>
      <c r="X1028" t="s">
        <v>29</v>
      </c>
      <c r="Y1028" t="s">
        <v>41</v>
      </c>
    </row>
    <row r="1029" spans="1:25" x14ac:dyDescent="0.35">
      <c r="A1029" t="str">
        <f>_xlfn.IFNA(VLOOKUP(laptop_lookup!A1028,laptop_lookup!A:B,2,FALSE), "Not Found")</f>
        <v>Not Found</v>
      </c>
      <c r="B1029" t="s">
        <v>332</v>
      </c>
      <c r="C1029" t="s">
        <v>37</v>
      </c>
      <c r="D1029" s="3">
        <v>14</v>
      </c>
      <c r="E1029">
        <v>4</v>
      </c>
      <c r="F1029" t="s">
        <v>47</v>
      </c>
      <c r="G1029">
        <v>1.95</v>
      </c>
      <c r="H1029">
        <v>1060</v>
      </c>
      <c r="I1029" t="s">
        <v>26</v>
      </c>
      <c r="J1029">
        <v>1366</v>
      </c>
      <c r="K1029">
        <v>768</v>
      </c>
      <c r="L1029">
        <f>Table1[[#This Row],[ScreenW]]*Table1[[#This Row],[ScreenH]]</f>
        <v>1049088</v>
      </c>
      <c r="M1029" t="s">
        <v>27</v>
      </c>
      <c r="N1029">
        <f>IF(Table1[[#This Row],[Touchscreen]]="No",0,1)</f>
        <v>0</v>
      </c>
      <c r="O1029" t="s">
        <v>27</v>
      </c>
      <c r="P1029" t="s">
        <v>27</v>
      </c>
      <c r="Q1029" t="s">
        <v>29</v>
      </c>
      <c r="R1029">
        <v>2.5</v>
      </c>
      <c r="S1029" t="s">
        <v>40</v>
      </c>
      <c r="T1029">
        <v>500</v>
      </c>
      <c r="U1029">
        <v>0</v>
      </c>
      <c r="V1029" t="s">
        <v>49</v>
      </c>
      <c r="W1029" t="s">
        <v>27</v>
      </c>
      <c r="X1029" t="s">
        <v>29</v>
      </c>
      <c r="Y1029" t="s">
        <v>41</v>
      </c>
    </row>
    <row r="1030" spans="1:25" x14ac:dyDescent="0.35">
      <c r="A1030" t="str">
        <f>_xlfn.IFNA(VLOOKUP(laptop_lookup!A1029,laptop_lookup!A:B,2,FALSE), "Not Found")</f>
        <v>Not Found</v>
      </c>
      <c r="B1030" t="s">
        <v>73</v>
      </c>
      <c r="C1030" t="s">
        <v>24</v>
      </c>
      <c r="D1030" s="3">
        <v>13.3</v>
      </c>
      <c r="E1030">
        <v>8</v>
      </c>
      <c r="F1030" t="s">
        <v>47</v>
      </c>
      <c r="G1030">
        <v>1.29</v>
      </c>
      <c r="H1030">
        <v>1624</v>
      </c>
      <c r="I1030" t="s">
        <v>102</v>
      </c>
      <c r="J1030">
        <v>3200</v>
      </c>
      <c r="K1030">
        <v>1800</v>
      </c>
      <c r="L1030">
        <f>Table1[[#This Row],[ScreenW]]*Table1[[#This Row],[ScreenH]]</f>
        <v>5760000</v>
      </c>
      <c r="M1030" t="s">
        <v>28</v>
      </c>
      <c r="N1030">
        <f>IF(Table1[[#This Row],[Touchscreen]]="No",0,1)</f>
        <v>1</v>
      </c>
      <c r="O1030" t="s">
        <v>27</v>
      </c>
      <c r="P1030" t="s">
        <v>27</v>
      </c>
      <c r="Q1030" t="s">
        <v>29</v>
      </c>
      <c r="R1030">
        <v>2.5</v>
      </c>
      <c r="S1030" t="s">
        <v>40</v>
      </c>
      <c r="T1030">
        <v>256</v>
      </c>
      <c r="U1030">
        <v>0</v>
      </c>
      <c r="V1030" t="s">
        <v>31</v>
      </c>
      <c r="W1030" t="s">
        <v>27</v>
      </c>
      <c r="X1030" t="s">
        <v>29</v>
      </c>
      <c r="Y1030" t="s">
        <v>41</v>
      </c>
    </row>
    <row r="1031" spans="1:25" x14ac:dyDescent="0.35">
      <c r="A1031" t="str">
        <f>_xlfn.IFNA(VLOOKUP(laptop_lookup!A1030,laptop_lookup!A:B,2,FALSE), "Not Found")</f>
        <v>Not Found</v>
      </c>
      <c r="B1031" t="s">
        <v>190</v>
      </c>
      <c r="C1031" t="s">
        <v>37</v>
      </c>
      <c r="D1031" s="3">
        <v>17.3</v>
      </c>
      <c r="E1031">
        <v>8</v>
      </c>
      <c r="F1031" t="s">
        <v>47</v>
      </c>
      <c r="G1031">
        <v>2.63</v>
      </c>
      <c r="H1031">
        <v>1080</v>
      </c>
      <c r="I1031" t="s">
        <v>39</v>
      </c>
      <c r="J1031">
        <v>1920</v>
      </c>
      <c r="K1031">
        <v>1080</v>
      </c>
      <c r="L1031">
        <f>Table1[[#This Row],[ScreenW]]*Table1[[#This Row],[ScreenH]]</f>
        <v>2073600</v>
      </c>
      <c r="M1031" t="s">
        <v>27</v>
      </c>
      <c r="N1031">
        <f>IF(Table1[[#This Row],[Touchscreen]]="No",0,1)</f>
        <v>0</v>
      </c>
      <c r="O1031" t="s">
        <v>27</v>
      </c>
      <c r="P1031" t="s">
        <v>27</v>
      </c>
      <c r="Q1031" t="s">
        <v>29</v>
      </c>
      <c r="R1031">
        <v>2.5</v>
      </c>
      <c r="S1031" t="s">
        <v>40</v>
      </c>
      <c r="T1031">
        <v>256</v>
      </c>
      <c r="U1031">
        <v>0</v>
      </c>
      <c r="V1031" t="s">
        <v>31</v>
      </c>
      <c r="W1031" t="s">
        <v>27</v>
      </c>
      <c r="X1031" t="s">
        <v>55</v>
      </c>
      <c r="Y1031" t="s">
        <v>94</v>
      </c>
    </row>
    <row r="1032" spans="1:25" x14ac:dyDescent="0.35">
      <c r="A1032" t="str">
        <f>_xlfn.IFNA(VLOOKUP(laptop_lookup!A1031,laptop_lookup!A:B,2,FALSE), "Not Found")</f>
        <v>Not Found</v>
      </c>
      <c r="B1032" t="s">
        <v>157</v>
      </c>
      <c r="C1032" t="s">
        <v>37</v>
      </c>
      <c r="D1032" s="3">
        <v>14</v>
      </c>
      <c r="E1032">
        <v>4</v>
      </c>
      <c r="F1032" t="s">
        <v>47</v>
      </c>
      <c r="G1032">
        <v>1.64</v>
      </c>
      <c r="H1032">
        <v>973</v>
      </c>
      <c r="I1032" t="s">
        <v>26</v>
      </c>
      <c r="J1032">
        <v>1366</v>
      </c>
      <c r="K1032">
        <v>768</v>
      </c>
      <c r="L1032">
        <f>Table1[[#This Row],[ScreenW]]*Table1[[#This Row],[ScreenH]]</f>
        <v>1049088</v>
      </c>
      <c r="M1032" t="s">
        <v>27</v>
      </c>
      <c r="N1032">
        <f>IF(Table1[[#This Row],[Touchscreen]]="No",0,1)</f>
        <v>0</v>
      </c>
      <c r="O1032" t="s">
        <v>27</v>
      </c>
      <c r="P1032" t="s">
        <v>27</v>
      </c>
      <c r="Q1032" t="s">
        <v>29</v>
      </c>
      <c r="R1032">
        <v>2.5</v>
      </c>
      <c r="S1032" t="s">
        <v>40</v>
      </c>
      <c r="T1032">
        <v>256</v>
      </c>
      <c r="U1032">
        <v>0</v>
      </c>
      <c r="V1032" t="s">
        <v>31</v>
      </c>
      <c r="W1032" t="s">
        <v>27</v>
      </c>
      <c r="X1032" t="s">
        <v>29</v>
      </c>
      <c r="Y1032" t="s">
        <v>41</v>
      </c>
    </row>
    <row r="1033" spans="1:25" x14ac:dyDescent="0.35">
      <c r="A1033" t="str">
        <f>_xlfn.IFNA(VLOOKUP(laptop_lookup!A1032,laptop_lookup!A:B,2,FALSE), "Not Found")</f>
        <v>Not Found</v>
      </c>
      <c r="B1033" t="s">
        <v>46</v>
      </c>
      <c r="C1033" t="s">
        <v>37</v>
      </c>
      <c r="D1033" s="3">
        <v>15.6</v>
      </c>
      <c r="E1033">
        <v>6</v>
      </c>
      <c r="F1033" t="s">
        <v>47</v>
      </c>
      <c r="G1033">
        <v>2.1</v>
      </c>
      <c r="H1033">
        <v>409</v>
      </c>
      <c r="I1033" t="s">
        <v>26</v>
      </c>
      <c r="J1033">
        <v>1366</v>
      </c>
      <c r="K1033">
        <v>768</v>
      </c>
      <c r="L1033">
        <f>Table1[[#This Row],[ScreenW]]*Table1[[#This Row],[ScreenH]]</f>
        <v>1049088</v>
      </c>
      <c r="M1033" t="s">
        <v>27</v>
      </c>
      <c r="N1033">
        <f>IF(Table1[[#This Row],[Touchscreen]]="No",0,1)</f>
        <v>0</v>
      </c>
      <c r="O1033" t="s">
        <v>27</v>
      </c>
      <c r="P1033" t="s">
        <v>27</v>
      </c>
      <c r="Q1033" t="s">
        <v>43</v>
      </c>
      <c r="R1033">
        <v>3</v>
      </c>
      <c r="S1033" t="s">
        <v>48</v>
      </c>
      <c r="T1033">
        <v>1024</v>
      </c>
      <c r="U1033">
        <v>0</v>
      </c>
      <c r="V1033" t="s">
        <v>49</v>
      </c>
      <c r="W1033" t="s">
        <v>27</v>
      </c>
      <c r="X1033" t="s">
        <v>43</v>
      </c>
      <c r="Y1033" t="s">
        <v>50</v>
      </c>
    </row>
    <row r="1034" spans="1:25" x14ac:dyDescent="0.35">
      <c r="A1034" t="str">
        <f>_xlfn.IFNA(VLOOKUP(laptop_lookup!A1033,laptop_lookup!A:B,2,FALSE), "Not Found")</f>
        <v>Not Found</v>
      </c>
      <c r="B1034" t="s">
        <v>151</v>
      </c>
      <c r="C1034" t="s">
        <v>79</v>
      </c>
      <c r="D1034" s="3">
        <v>17.3</v>
      </c>
      <c r="E1034">
        <v>8</v>
      </c>
      <c r="F1034" t="s">
        <v>47</v>
      </c>
      <c r="G1034">
        <v>2.7</v>
      </c>
      <c r="H1034">
        <v>1191.8</v>
      </c>
      <c r="I1034" t="s">
        <v>39</v>
      </c>
      <c r="J1034">
        <v>1920</v>
      </c>
      <c r="K1034">
        <v>1080</v>
      </c>
      <c r="L1034">
        <f>Table1[[#This Row],[ScreenW]]*Table1[[#This Row],[ScreenH]]</f>
        <v>2073600</v>
      </c>
      <c r="M1034" t="s">
        <v>27</v>
      </c>
      <c r="N1034">
        <f>IF(Table1[[#This Row],[Touchscreen]]="No",0,1)</f>
        <v>0</v>
      </c>
      <c r="O1034" t="s">
        <v>27</v>
      </c>
      <c r="P1034" t="s">
        <v>27</v>
      </c>
      <c r="Q1034" t="s">
        <v>29</v>
      </c>
      <c r="R1034">
        <v>2.8</v>
      </c>
      <c r="S1034" t="s">
        <v>113</v>
      </c>
      <c r="T1034">
        <v>128</v>
      </c>
      <c r="U1034">
        <v>1024</v>
      </c>
      <c r="V1034" t="s">
        <v>31</v>
      </c>
      <c r="W1034" t="s">
        <v>49</v>
      </c>
      <c r="X1034" t="s">
        <v>55</v>
      </c>
      <c r="Y1034" t="s">
        <v>81</v>
      </c>
    </row>
    <row r="1035" spans="1:25" x14ac:dyDescent="0.35">
      <c r="A1035" t="str">
        <f>_xlfn.IFNA(VLOOKUP(laptop_lookup!A1034,laptop_lookup!A:B,2,FALSE), "Not Found")</f>
        <v>Not Found</v>
      </c>
      <c r="B1035" t="s">
        <v>683</v>
      </c>
      <c r="C1035" t="s">
        <v>37</v>
      </c>
      <c r="D1035" s="3">
        <v>14</v>
      </c>
      <c r="E1035">
        <v>8</v>
      </c>
      <c r="F1035" t="s">
        <v>465</v>
      </c>
      <c r="G1035">
        <v>1.95</v>
      </c>
      <c r="H1035">
        <v>1195</v>
      </c>
      <c r="I1035" t="s">
        <v>39</v>
      </c>
      <c r="J1035">
        <v>1920</v>
      </c>
      <c r="K1035">
        <v>1080</v>
      </c>
      <c r="L1035">
        <f>Table1[[#This Row],[ScreenW]]*Table1[[#This Row],[ScreenH]]</f>
        <v>2073600</v>
      </c>
      <c r="M1035" t="s">
        <v>27</v>
      </c>
      <c r="N1035">
        <f>IF(Table1[[#This Row],[Touchscreen]]="No",0,1)</f>
        <v>0</v>
      </c>
      <c r="O1035" t="s">
        <v>27</v>
      </c>
      <c r="P1035" t="s">
        <v>27</v>
      </c>
      <c r="Q1035" t="s">
        <v>29</v>
      </c>
      <c r="R1035">
        <v>2.2999999999999998</v>
      </c>
      <c r="S1035" t="s">
        <v>204</v>
      </c>
      <c r="T1035">
        <v>256</v>
      </c>
      <c r="U1035">
        <v>0</v>
      </c>
      <c r="V1035" t="s">
        <v>31</v>
      </c>
      <c r="W1035" t="s">
        <v>27</v>
      </c>
      <c r="X1035" t="s">
        <v>29</v>
      </c>
      <c r="Y1035" t="s">
        <v>61</v>
      </c>
    </row>
    <row r="1036" spans="1:25" x14ac:dyDescent="0.35">
      <c r="A1036" t="str">
        <f>_xlfn.IFNA(VLOOKUP(laptop_lookup!A1035,laptop_lookup!A:B,2,FALSE), "Not Found")</f>
        <v>Not Found</v>
      </c>
      <c r="B1036" t="s">
        <v>511</v>
      </c>
      <c r="C1036" t="s">
        <v>37</v>
      </c>
      <c r="D1036" s="3">
        <v>15.6</v>
      </c>
      <c r="E1036">
        <v>8</v>
      </c>
      <c r="F1036" t="s">
        <v>47</v>
      </c>
      <c r="G1036">
        <v>1.84</v>
      </c>
      <c r="H1036">
        <v>1228.99</v>
      </c>
      <c r="I1036" t="s">
        <v>39</v>
      </c>
      <c r="J1036">
        <v>1920</v>
      </c>
      <c r="K1036">
        <v>1080</v>
      </c>
      <c r="L1036">
        <f>Table1[[#This Row],[ScreenW]]*Table1[[#This Row],[ScreenH]]</f>
        <v>2073600</v>
      </c>
      <c r="M1036" t="s">
        <v>27</v>
      </c>
      <c r="N1036">
        <f>IF(Table1[[#This Row],[Touchscreen]]="No",0,1)</f>
        <v>0</v>
      </c>
      <c r="O1036" t="s">
        <v>27</v>
      </c>
      <c r="P1036" t="s">
        <v>27</v>
      </c>
      <c r="Q1036" t="s">
        <v>29</v>
      </c>
      <c r="R1036">
        <v>2.5</v>
      </c>
      <c r="S1036" t="s">
        <v>262</v>
      </c>
      <c r="T1036">
        <v>256</v>
      </c>
      <c r="U1036">
        <v>0</v>
      </c>
      <c r="V1036" t="s">
        <v>31</v>
      </c>
      <c r="W1036" t="s">
        <v>27</v>
      </c>
      <c r="X1036" t="s">
        <v>29</v>
      </c>
      <c r="Y1036" t="s">
        <v>61</v>
      </c>
    </row>
    <row r="1037" spans="1:25" x14ac:dyDescent="0.35">
      <c r="A1037" t="str">
        <f>_xlfn.IFNA(VLOOKUP(laptop_lookup!A1036,laptop_lookup!A:B,2,FALSE), "Not Found")</f>
        <v>Not Found</v>
      </c>
      <c r="B1037" t="s">
        <v>622</v>
      </c>
      <c r="C1037" t="s">
        <v>24</v>
      </c>
      <c r="D1037" s="3">
        <v>12.5</v>
      </c>
      <c r="E1037">
        <v>8</v>
      </c>
      <c r="F1037" t="s">
        <v>47</v>
      </c>
      <c r="G1037">
        <v>1.26</v>
      </c>
      <c r="H1037">
        <v>1349</v>
      </c>
      <c r="I1037" t="s">
        <v>39</v>
      </c>
      <c r="J1037">
        <v>1920</v>
      </c>
      <c r="K1037">
        <v>1080</v>
      </c>
      <c r="L1037">
        <f>Table1[[#This Row],[ScreenW]]*Table1[[#This Row],[ScreenH]]</f>
        <v>2073600</v>
      </c>
      <c r="M1037" t="s">
        <v>27</v>
      </c>
      <c r="N1037">
        <f>IF(Table1[[#This Row],[Touchscreen]]="No",0,1)</f>
        <v>0</v>
      </c>
      <c r="O1037" t="s">
        <v>27</v>
      </c>
      <c r="P1037" t="s">
        <v>27</v>
      </c>
      <c r="Q1037" t="s">
        <v>29</v>
      </c>
      <c r="R1037">
        <v>2.5</v>
      </c>
      <c r="S1037" t="s">
        <v>262</v>
      </c>
      <c r="T1037">
        <v>256</v>
      </c>
      <c r="U1037">
        <v>0</v>
      </c>
      <c r="V1037" t="s">
        <v>31</v>
      </c>
      <c r="W1037" t="s">
        <v>27</v>
      </c>
      <c r="X1037" t="s">
        <v>29</v>
      </c>
      <c r="Y1037" t="s">
        <v>61</v>
      </c>
    </row>
    <row r="1038" spans="1:25" x14ac:dyDescent="0.35">
      <c r="A1038" t="str">
        <f>_xlfn.IFNA(VLOOKUP(laptop_lookup!A1037,laptop_lookup!A:B,2,FALSE), "Not Found")</f>
        <v>Not Found</v>
      </c>
      <c r="B1038" t="s">
        <v>109</v>
      </c>
      <c r="C1038" t="s">
        <v>37</v>
      </c>
      <c r="D1038" s="3">
        <v>15.6</v>
      </c>
      <c r="E1038">
        <v>4</v>
      </c>
      <c r="F1038" t="s">
        <v>47</v>
      </c>
      <c r="G1038">
        <v>2.04</v>
      </c>
      <c r="H1038">
        <v>742</v>
      </c>
      <c r="I1038" t="s">
        <v>26</v>
      </c>
      <c r="J1038">
        <v>1366</v>
      </c>
      <c r="K1038">
        <v>768</v>
      </c>
      <c r="L1038">
        <f>Table1[[#This Row],[ScreenW]]*Table1[[#This Row],[ScreenH]]</f>
        <v>1049088</v>
      </c>
      <c r="M1038" t="s">
        <v>27</v>
      </c>
      <c r="N1038">
        <f>IF(Table1[[#This Row],[Touchscreen]]="No",0,1)</f>
        <v>0</v>
      </c>
      <c r="O1038" t="s">
        <v>27</v>
      </c>
      <c r="P1038" t="s">
        <v>27</v>
      </c>
      <c r="Q1038" t="s">
        <v>29</v>
      </c>
      <c r="R1038">
        <v>2.5</v>
      </c>
      <c r="S1038" t="s">
        <v>40</v>
      </c>
      <c r="T1038">
        <v>500</v>
      </c>
      <c r="U1038">
        <v>0</v>
      </c>
      <c r="V1038" t="s">
        <v>49</v>
      </c>
      <c r="W1038" t="s">
        <v>27</v>
      </c>
      <c r="X1038" t="s">
        <v>29</v>
      </c>
      <c r="Y1038" t="s">
        <v>41</v>
      </c>
    </row>
    <row r="1039" spans="1:25" x14ac:dyDescent="0.35">
      <c r="A1039" t="str">
        <f>_xlfn.IFNA(VLOOKUP(laptop_lookup!A1038,laptop_lookup!A:B,2,FALSE), "Not Found")</f>
        <v>Not Found</v>
      </c>
      <c r="B1039" t="s">
        <v>748</v>
      </c>
      <c r="C1039" t="s">
        <v>24</v>
      </c>
      <c r="D1039" s="3">
        <v>14</v>
      </c>
      <c r="E1039">
        <v>8</v>
      </c>
      <c r="F1039" t="s">
        <v>47</v>
      </c>
      <c r="G1039">
        <v>1.47</v>
      </c>
      <c r="H1039">
        <v>1725</v>
      </c>
      <c r="I1039" t="s">
        <v>39</v>
      </c>
      <c r="J1039">
        <v>1920</v>
      </c>
      <c r="K1039">
        <v>1080</v>
      </c>
      <c r="L1039">
        <f>Table1[[#This Row],[ScreenW]]*Table1[[#This Row],[ScreenH]]</f>
        <v>2073600</v>
      </c>
      <c r="M1039" t="s">
        <v>27</v>
      </c>
      <c r="N1039">
        <f>IF(Table1[[#This Row],[Touchscreen]]="No",0,1)</f>
        <v>0</v>
      </c>
      <c r="O1039" t="s">
        <v>28</v>
      </c>
      <c r="P1039" t="s">
        <v>27</v>
      </c>
      <c r="Q1039" t="s">
        <v>29</v>
      </c>
      <c r="R1039">
        <v>2.6</v>
      </c>
      <c r="S1039" t="s">
        <v>297</v>
      </c>
      <c r="T1039">
        <v>256</v>
      </c>
      <c r="U1039">
        <v>0</v>
      </c>
      <c r="V1039" t="s">
        <v>31</v>
      </c>
      <c r="W1039" t="s">
        <v>27</v>
      </c>
      <c r="X1039" t="s">
        <v>29</v>
      </c>
      <c r="Y1039" t="s">
        <v>61</v>
      </c>
    </row>
    <row r="1040" spans="1:25" x14ac:dyDescent="0.35">
      <c r="A1040" t="str">
        <f>_xlfn.IFNA(VLOOKUP(laptop_lookup!A1039,laptop_lookup!A:B,2,FALSE), "Not Found")</f>
        <v>Not Found</v>
      </c>
      <c r="B1040" t="s">
        <v>747</v>
      </c>
      <c r="C1040" t="s">
        <v>37</v>
      </c>
      <c r="D1040" s="3">
        <v>15.6</v>
      </c>
      <c r="E1040">
        <v>8</v>
      </c>
      <c r="F1040" t="s">
        <v>465</v>
      </c>
      <c r="G1040">
        <v>2.09</v>
      </c>
      <c r="H1040">
        <v>1062.95</v>
      </c>
      <c r="I1040" t="s">
        <v>39</v>
      </c>
      <c r="J1040">
        <v>1920</v>
      </c>
      <c r="K1040">
        <v>1080</v>
      </c>
      <c r="L1040">
        <f>Table1[[#This Row],[ScreenW]]*Table1[[#This Row],[ScreenH]]</f>
        <v>2073600</v>
      </c>
      <c r="M1040" t="s">
        <v>27</v>
      </c>
      <c r="N1040">
        <f>IF(Table1[[#This Row],[Touchscreen]]="No",0,1)</f>
        <v>0</v>
      </c>
      <c r="O1040" t="s">
        <v>27</v>
      </c>
      <c r="P1040" t="s">
        <v>27</v>
      </c>
      <c r="Q1040" t="s">
        <v>29</v>
      </c>
      <c r="R1040">
        <v>2.4</v>
      </c>
      <c r="S1040" t="s">
        <v>546</v>
      </c>
      <c r="T1040">
        <v>256</v>
      </c>
      <c r="U1040">
        <v>0</v>
      </c>
      <c r="V1040" t="s">
        <v>31</v>
      </c>
      <c r="W1040" t="s">
        <v>27</v>
      </c>
      <c r="X1040" t="s">
        <v>29</v>
      </c>
      <c r="Y1040" t="s">
        <v>61</v>
      </c>
    </row>
    <row r="1041" spans="1:25" x14ac:dyDescent="0.35">
      <c r="A1041" t="str">
        <f>_xlfn.IFNA(VLOOKUP(laptop_lookup!A1040,laptop_lookup!A:B,2,FALSE), "Not Found")</f>
        <v>Not Found</v>
      </c>
      <c r="B1041" t="s">
        <v>157</v>
      </c>
      <c r="C1041" t="s">
        <v>37</v>
      </c>
      <c r="D1041" s="3">
        <v>14</v>
      </c>
      <c r="E1041">
        <v>8</v>
      </c>
      <c r="F1041" t="s">
        <v>47</v>
      </c>
      <c r="G1041">
        <v>1.64</v>
      </c>
      <c r="H1041">
        <v>1010.51</v>
      </c>
      <c r="I1041" t="s">
        <v>39</v>
      </c>
      <c r="J1041">
        <v>1920</v>
      </c>
      <c r="K1041">
        <v>1080</v>
      </c>
      <c r="L1041">
        <f>Table1[[#This Row],[ScreenW]]*Table1[[#This Row],[ScreenH]]</f>
        <v>2073600</v>
      </c>
      <c r="M1041" t="s">
        <v>27</v>
      </c>
      <c r="N1041">
        <f>IF(Table1[[#This Row],[Touchscreen]]="No",0,1)</f>
        <v>0</v>
      </c>
      <c r="O1041" t="s">
        <v>27</v>
      </c>
      <c r="P1041" t="s">
        <v>27</v>
      </c>
      <c r="Q1041" t="s">
        <v>29</v>
      </c>
      <c r="R1041">
        <v>2.5</v>
      </c>
      <c r="S1041" t="s">
        <v>40</v>
      </c>
      <c r="T1041">
        <v>256</v>
      </c>
      <c r="U1041">
        <v>0</v>
      </c>
      <c r="V1041" t="s">
        <v>31</v>
      </c>
      <c r="W1041" t="s">
        <v>27</v>
      </c>
      <c r="X1041" t="s">
        <v>29</v>
      </c>
      <c r="Y1041" t="s">
        <v>41</v>
      </c>
    </row>
    <row r="1042" spans="1:25" x14ac:dyDescent="0.35">
      <c r="A1042" t="str">
        <f>_xlfn.IFNA(VLOOKUP(laptop_lookup!A1041,laptop_lookup!A:B,2,FALSE), "Not Found")</f>
        <v>Not Found</v>
      </c>
      <c r="B1042" t="s">
        <v>749</v>
      </c>
      <c r="C1042" t="s">
        <v>86</v>
      </c>
      <c r="D1042" s="3">
        <v>15.6</v>
      </c>
      <c r="E1042">
        <v>4</v>
      </c>
      <c r="F1042" t="s">
        <v>47</v>
      </c>
      <c r="G1042">
        <v>1.8</v>
      </c>
      <c r="H1042">
        <v>847</v>
      </c>
      <c r="I1042" t="s">
        <v>39</v>
      </c>
      <c r="J1042">
        <v>1920</v>
      </c>
      <c r="K1042">
        <v>1080</v>
      </c>
      <c r="L1042">
        <f>Table1[[#This Row],[ScreenW]]*Table1[[#This Row],[ScreenH]]</f>
        <v>2073600</v>
      </c>
      <c r="M1042" t="s">
        <v>28</v>
      </c>
      <c r="N1042">
        <f>IF(Table1[[#This Row],[Touchscreen]]="No",0,1)</f>
        <v>1</v>
      </c>
      <c r="O1042" t="s">
        <v>28</v>
      </c>
      <c r="P1042" t="s">
        <v>27</v>
      </c>
      <c r="Q1042" t="s">
        <v>29</v>
      </c>
      <c r="R1042">
        <v>2.5</v>
      </c>
      <c r="S1042" t="s">
        <v>262</v>
      </c>
      <c r="T1042">
        <v>256</v>
      </c>
      <c r="U1042">
        <v>0</v>
      </c>
      <c r="V1042" t="s">
        <v>31</v>
      </c>
      <c r="W1042" t="s">
        <v>27</v>
      </c>
      <c r="X1042" t="s">
        <v>29</v>
      </c>
      <c r="Y1042" t="s">
        <v>61</v>
      </c>
    </row>
    <row r="1043" spans="1:25" x14ac:dyDescent="0.35">
      <c r="A1043" t="str">
        <f>_xlfn.IFNA(VLOOKUP(laptop_lookup!A1042,laptop_lookup!A:B,2,FALSE), "Not Found")</f>
        <v>Not Found</v>
      </c>
      <c r="B1043" t="s">
        <v>750</v>
      </c>
      <c r="C1043" t="s">
        <v>37</v>
      </c>
      <c r="D1043" s="3">
        <v>14</v>
      </c>
      <c r="E1043">
        <v>2</v>
      </c>
      <c r="F1043" t="s">
        <v>47</v>
      </c>
      <c r="G1043">
        <v>1.45</v>
      </c>
      <c r="H1043">
        <v>210.8</v>
      </c>
      <c r="I1043" t="s">
        <v>26</v>
      </c>
      <c r="J1043">
        <v>1366</v>
      </c>
      <c r="K1043">
        <v>768</v>
      </c>
      <c r="L1043">
        <f>Table1[[#This Row],[ScreenW]]*Table1[[#This Row],[ScreenH]]</f>
        <v>1049088</v>
      </c>
      <c r="M1043" t="s">
        <v>27</v>
      </c>
      <c r="N1043">
        <f>IF(Table1[[#This Row],[Touchscreen]]="No",0,1)</f>
        <v>0</v>
      </c>
      <c r="O1043" t="s">
        <v>27</v>
      </c>
      <c r="P1043" t="s">
        <v>27</v>
      </c>
      <c r="Q1043" t="s">
        <v>29</v>
      </c>
      <c r="R1043">
        <v>1.44</v>
      </c>
      <c r="S1043" t="s">
        <v>751</v>
      </c>
      <c r="T1043">
        <v>32</v>
      </c>
      <c r="U1043">
        <v>0</v>
      </c>
      <c r="V1043" t="s">
        <v>34</v>
      </c>
      <c r="W1043" t="s">
        <v>27</v>
      </c>
      <c r="X1043" t="s">
        <v>29</v>
      </c>
      <c r="Y1043" t="s">
        <v>77</v>
      </c>
    </row>
    <row r="1044" spans="1:25" x14ac:dyDescent="0.35">
      <c r="A1044" t="str">
        <f>_xlfn.IFNA(VLOOKUP(laptop_lookup!A1043,laptop_lookup!A:B,2,FALSE), "Not Found")</f>
        <v>Not Found</v>
      </c>
      <c r="B1044" t="s">
        <v>752</v>
      </c>
      <c r="C1044" t="s">
        <v>37</v>
      </c>
      <c r="D1044" s="3">
        <v>15.6</v>
      </c>
      <c r="E1044">
        <v>16</v>
      </c>
      <c r="F1044" t="s">
        <v>47</v>
      </c>
      <c r="G1044">
        <v>2.4</v>
      </c>
      <c r="H1044">
        <v>1425</v>
      </c>
      <c r="I1044" t="s">
        <v>39</v>
      </c>
      <c r="J1044">
        <v>1920</v>
      </c>
      <c r="K1044">
        <v>1080</v>
      </c>
      <c r="L1044">
        <f>Table1[[#This Row],[ScreenW]]*Table1[[#This Row],[ScreenH]]</f>
        <v>2073600</v>
      </c>
      <c r="M1044" t="s">
        <v>27</v>
      </c>
      <c r="N1044">
        <f>IF(Table1[[#This Row],[Touchscreen]]="No",0,1)</f>
        <v>0</v>
      </c>
      <c r="O1044" t="s">
        <v>28</v>
      </c>
      <c r="P1044" t="s">
        <v>27</v>
      </c>
      <c r="Q1044" t="s">
        <v>29</v>
      </c>
      <c r="R1044">
        <v>2.5</v>
      </c>
      <c r="S1044" t="s">
        <v>262</v>
      </c>
      <c r="T1044">
        <v>256</v>
      </c>
      <c r="U1044">
        <v>0</v>
      </c>
      <c r="V1044" t="s">
        <v>31</v>
      </c>
      <c r="W1044" t="s">
        <v>27</v>
      </c>
      <c r="X1044" t="s">
        <v>55</v>
      </c>
      <c r="Y1044" t="s">
        <v>298</v>
      </c>
    </row>
    <row r="1045" spans="1:25" x14ac:dyDescent="0.35">
      <c r="A1045" t="str">
        <f>_xlfn.IFNA(VLOOKUP(laptop_lookup!A1044,laptop_lookup!A:B,2,FALSE), "Not Found")</f>
        <v>Not Found</v>
      </c>
      <c r="B1045" t="s">
        <v>753</v>
      </c>
      <c r="C1045" t="s">
        <v>37</v>
      </c>
      <c r="D1045" s="3">
        <v>15.6</v>
      </c>
      <c r="E1045">
        <v>8</v>
      </c>
      <c r="F1045" t="s">
        <v>47</v>
      </c>
      <c r="G1045">
        <v>2.2999999999999998</v>
      </c>
      <c r="H1045">
        <v>1049.5999999999999</v>
      </c>
      <c r="I1045" t="s">
        <v>39</v>
      </c>
      <c r="J1045">
        <v>1920</v>
      </c>
      <c r="K1045">
        <v>1080</v>
      </c>
      <c r="L1045">
        <f>Table1[[#This Row],[ScreenW]]*Table1[[#This Row],[ScreenH]]</f>
        <v>2073600</v>
      </c>
      <c r="M1045" t="s">
        <v>27</v>
      </c>
      <c r="N1045">
        <f>IF(Table1[[#This Row],[Touchscreen]]="No",0,1)</f>
        <v>0</v>
      </c>
      <c r="O1045" t="s">
        <v>27</v>
      </c>
      <c r="P1045" t="s">
        <v>27</v>
      </c>
      <c r="Q1045" t="s">
        <v>29</v>
      </c>
      <c r="R1045">
        <v>2.2999999999999998</v>
      </c>
      <c r="S1045" t="s">
        <v>204</v>
      </c>
      <c r="T1045">
        <v>256</v>
      </c>
      <c r="U1045">
        <v>0</v>
      </c>
      <c r="V1045" t="s">
        <v>31</v>
      </c>
      <c r="W1045" t="s">
        <v>27</v>
      </c>
      <c r="X1045" t="s">
        <v>29</v>
      </c>
      <c r="Y1045" t="s">
        <v>61</v>
      </c>
    </row>
    <row r="1046" spans="1:25" x14ac:dyDescent="0.35">
      <c r="A1046" t="str">
        <f>_xlfn.IFNA(VLOOKUP(laptop_lookup!A1045,laptop_lookup!A:B,2,FALSE), "Not Found")</f>
        <v>Not Found</v>
      </c>
      <c r="B1046" t="s">
        <v>218</v>
      </c>
      <c r="C1046" t="s">
        <v>37</v>
      </c>
      <c r="D1046" s="3">
        <v>14</v>
      </c>
      <c r="E1046">
        <v>4</v>
      </c>
      <c r="F1046" t="s">
        <v>47</v>
      </c>
      <c r="G1046">
        <v>1.54</v>
      </c>
      <c r="H1046">
        <v>1000</v>
      </c>
      <c r="I1046" t="s">
        <v>39</v>
      </c>
      <c r="J1046">
        <v>1920</v>
      </c>
      <c r="K1046">
        <v>1080</v>
      </c>
      <c r="L1046">
        <f>Table1[[#This Row],[ScreenW]]*Table1[[#This Row],[ScreenH]]</f>
        <v>2073600</v>
      </c>
      <c r="M1046" t="s">
        <v>27</v>
      </c>
      <c r="N1046">
        <f>IF(Table1[[#This Row],[Touchscreen]]="No",0,1)</f>
        <v>0</v>
      </c>
      <c r="O1046" t="s">
        <v>27</v>
      </c>
      <c r="P1046" t="s">
        <v>27</v>
      </c>
      <c r="Q1046" t="s">
        <v>29</v>
      </c>
      <c r="R1046">
        <v>2.2999999999999998</v>
      </c>
      <c r="S1046" t="s">
        <v>204</v>
      </c>
      <c r="T1046">
        <v>500</v>
      </c>
      <c r="U1046">
        <v>0</v>
      </c>
      <c r="V1046" t="s">
        <v>49</v>
      </c>
      <c r="W1046" t="s">
        <v>27</v>
      </c>
      <c r="X1046" t="s">
        <v>29</v>
      </c>
      <c r="Y1046" t="s">
        <v>61</v>
      </c>
    </row>
    <row r="1047" spans="1:25" x14ac:dyDescent="0.35">
      <c r="A1047" t="str">
        <f>_xlfn.IFNA(VLOOKUP(laptop_lookup!A1046,laptop_lookup!A:B,2,FALSE), "Not Found")</f>
        <v>Not Found</v>
      </c>
      <c r="B1047" t="s">
        <v>511</v>
      </c>
      <c r="C1047" t="s">
        <v>37</v>
      </c>
      <c r="D1047" s="3">
        <v>15.6</v>
      </c>
      <c r="E1047">
        <v>8</v>
      </c>
      <c r="F1047" t="s">
        <v>47</v>
      </c>
      <c r="G1047">
        <v>1.84</v>
      </c>
      <c r="H1047">
        <v>2103.34</v>
      </c>
      <c r="I1047" t="s">
        <v>39</v>
      </c>
      <c r="J1047">
        <v>1920</v>
      </c>
      <c r="K1047">
        <v>1080</v>
      </c>
      <c r="L1047">
        <f>Table1[[#This Row],[ScreenW]]*Table1[[#This Row],[ScreenH]]</f>
        <v>2073600</v>
      </c>
      <c r="M1047" t="s">
        <v>27</v>
      </c>
      <c r="N1047">
        <f>IF(Table1[[#This Row],[Touchscreen]]="No",0,1)</f>
        <v>0</v>
      </c>
      <c r="O1047" t="s">
        <v>27</v>
      </c>
      <c r="P1047" t="s">
        <v>27</v>
      </c>
      <c r="Q1047" t="s">
        <v>29</v>
      </c>
      <c r="R1047">
        <v>2.4</v>
      </c>
      <c r="S1047" t="s">
        <v>546</v>
      </c>
      <c r="T1047">
        <v>256</v>
      </c>
      <c r="U1047">
        <v>500</v>
      </c>
      <c r="V1047" t="s">
        <v>31</v>
      </c>
      <c r="W1047" t="s">
        <v>49</v>
      </c>
      <c r="X1047" t="s">
        <v>29</v>
      </c>
      <c r="Y1047" t="s">
        <v>61</v>
      </c>
    </row>
    <row r="1048" spans="1:25" x14ac:dyDescent="0.35">
      <c r="A1048" t="str">
        <f>_xlfn.IFNA(VLOOKUP(laptop_lookup!A1047,laptop_lookup!A:B,2,FALSE), "Not Found")</f>
        <v>Not Found</v>
      </c>
      <c r="B1048" t="s">
        <v>393</v>
      </c>
      <c r="C1048" t="s">
        <v>37</v>
      </c>
      <c r="D1048" s="3">
        <v>14</v>
      </c>
      <c r="E1048">
        <v>8</v>
      </c>
      <c r="F1048" t="s">
        <v>465</v>
      </c>
      <c r="G1048">
        <v>1.43</v>
      </c>
      <c r="H1048">
        <v>1469</v>
      </c>
      <c r="I1048" t="s">
        <v>39</v>
      </c>
      <c r="J1048">
        <v>1920</v>
      </c>
      <c r="K1048">
        <v>1080</v>
      </c>
      <c r="L1048">
        <f>Table1[[#This Row],[ScreenW]]*Table1[[#This Row],[ScreenH]]</f>
        <v>2073600</v>
      </c>
      <c r="M1048" t="s">
        <v>27</v>
      </c>
      <c r="N1048">
        <f>IF(Table1[[#This Row],[Touchscreen]]="No",0,1)</f>
        <v>0</v>
      </c>
      <c r="O1048" t="s">
        <v>27</v>
      </c>
      <c r="P1048" t="s">
        <v>27</v>
      </c>
      <c r="Q1048" t="s">
        <v>29</v>
      </c>
      <c r="R1048">
        <v>2.2999999999999998</v>
      </c>
      <c r="S1048" t="s">
        <v>204</v>
      </c>
      <c r="T1048">
        <v>256</v>
      </c>
      <c r="U1048">
        <v>0</v>
      </c>
      <c r="V1048" t="s">
        <v>31</v>
      </c>
      <c r="W1048" t="s">
        <v>27</v>
      </c>
      <c r="X1048" t="s">
        <v>29</v>
      </c>
      <c r="Y1048" t="s">
        <v>61</v>
      </c>
    </row>
    <row r="1049" spans="1:25" x14ac:dyDescent="0.35">
      <c r="A1049" t="str">
        <f>_xlfn.IFNA(VLOOKUP(laptop_lookup!A1048,laptop_lookup!A:B,2,FALSE), "Not Found")</f>
        <v>Not Found</v>
      </c>
      <c r="B1049" t="s">
        <v>754</v>
      </c>
      <c r="C1049" t="s">
        <v>79</v>
      </c>
      <c r="D1049" s="3">
        <v>17.3</v>
      </c>
      <c r="E1049">
        <v>16</v>
      </c>
      <c r="F1049" t="s">
        <v>47</v>
      </c>
      <c r="G1049">
        <v>3.78</v>
      </c>
      <c r="H1049">
        <v>1545.64</v>
      </c>
      <c r="I1049" t="s">
        <v>39</v>
      </c>
      <c r="J1049">
        <v>1920</v>
      </c>
      <c r="K1049">
        <v>1080</v>
      </c>
      <c r="L1049">
        <f>Table1[[#This Row],[ScreenW]]*Table1[[#This Row],[ScreenH]]</f>
        <v>2073600</v>
      </c>
      <c r="M1049" t="s">
        <v>27</v>
      </c>
      <c r="N1049">
        <f>IF(Table1[[#This Row],[Touchscreen]]="No",0,1)</f>
        <v>0</v>
      </c>
      <c r="O1049" t="s">
        <v>28</v>
      </c>
      <c r="P1049" t="s">
        <v>27</v>
      </c>
      <c r="Q1049" t="s">
        <v>29</v>
      </c>
      <c r="R1049">
        <v>2.7</v>
      </c>
      <c r="S1049" t="s">
        <v>498</v>
      </c>
      <c r="T1049">
        <v>256</v>
      </c>
      <c r="U1049">
        <v>1024</v>
      </c>
      <c r="V1049" t="s">
        <v>31</v>
      </c>
      <c r="W1049" t="s">
        <v>49</v>
      </c>
      <c r="X1049" t="s">
        <v>55</v>
      </c>
      <c r="Y1049" t="s">
        <v>285</v>
      </c>
    </row>
    <row r="1050" spans="1:25" x14ac:dyDescent="0.35">
      <c r="A1050" t="str">
        <f>_xlfn.IFNA(VLOOKUP(laptop_lookup!A1049,laptop_lookup!A:B,2,FALSE), "Not Found")</f>
        <v>Not Found</v>
      </c>
      <c r="B1050" t="s">
        <v>755</v>
      </c>
      <c r="C1050" t="s">
        <v>79</v>
      </c>
      <c r="D1050" s="3">
        <v>17.3</v>
      </c>
      <c r="E1050">
        <v>16</v>
      </c>
      <c r="F1050" t="s">
        <v>47</v>
      </c>
      <c r="G1050">
        <v>4.5999999999999996</v>
      </c>
      <c r="H1050">
        <v>2289.9899999999998</v>
      </c>
      <c r="I1050" t="s">
        <v>39</v>
      </c>
      <c r="J1050">
        <v>1920</v>
      </c>
      <c r="K1050">
        <v>1080</v>
      </c>
      <c r="L1050">
        <f>Table1[[#This Row],[ScreenW]]*Table1[[#This Row],[ScreenH]]</f>
        <v>2073600</v>
      </c>
      <c r="M1050" t="s">
        <v>27</v>
      </c>
      <c r="N1050">
        <f>IF(Table1[[#This Row],[Touchscreen]]="No",0,1)</f>
        <v>0</v>
      </c>
      <c r="O1050" t="s">
        <v>28</v>
      </c>
      <c r="P1050" t="s">
        <v>27</v>
      </c>
      <c r="Q1050" t="s">
        <v>29</v>
      </c>
      <c r="R1050">
        <v>2.6</v>
      </c>
      <c r="S1050" t="s">
        <v>432</v>
      </c>
      <c r="T1050">
        <v>128</v>
      </c>
      <c r="U1050">
        <v>1024</v>
      </c>
      <c r="V1050" t="s">
        <v>31</v>
      </c>
      <c r="W1050" t="s">
        <v>49</v>
      </c>
      <c r="X1050" t="s">
        <v>55</v>
      </c>
      <c r="Y1050" t="s">
        <v>285</v>
      </c>
    </row>
    <row r="1051" spans="1:25" x14ac:dyDescent="0.35">
      <c r="A1051" t="str">
        <f>_xlfn.IFNA(VLOOKUP(laptop_lookup!A1050,laptop_lookup!A:B,2,FALSE), "Not Found")</f>
        <v>Not Found</v>
      </c>
      <c r="B1051" t="s">
        <v>756</v>
      </c>
      <c r="C1051" t="s">
        <v>75</v>
      </c>
      <c r="D1051" s="3">
        <v>11.6</v>
      </c>
      <c r="E1051">
        <v>4</v>
      </c>
      <c r="F1051" t="s">
        <v>305</v>
      </c>
      <c r="G1051">
        <v>1.2</v>
      </c>
      <c r="H1051">
        <v>287.89999999999998</v>
      </c>
      <c r="I1051" t="s">
        <v>26</v>
      </c>
      <c r="J1051">
        <v>1366</v>
      </c>
      <c r="K1051">
        <v>768</v>
      </c>
      <c r="L1051">
        <f>Table1[[#This Row],[ScreenW]]*Table1[[#This Row],[ScreenH]]</f>
        <v>1049088</v>
      </c>
      <c r="M1051" t="s">
        <v>27</v>
      </c>
      <c r="N1051">
        <f>IF(Table1[[#This Row],[Touchscreen]]="No",0,1)</f>
        <v>0</v>
      </c>
      <c r="O1051" t="s">
        <v>27</v>
      </c>
      <c r="P1051" t="s">
        <v>27</v>
      </c>
      <c r="Q1051" t="s">
        <v>29</v>
      </c>
      <c r="R1051">
        <v>1.6</v>
      </c>
      <c r="S1051" t="s">
        <v>145</v>
      </c>
      <c r="T1051">
        <v>16</v>
      </c>
      <c r="U1051">
        <v>0</v>
      </c>
      <c r="V1051" t="s">
        <v>34</v>
      </c>
      <c r="W1051" t="s">
        <v>27</v>
      </c>
      <c r="X1051" t="s">
        <v>29</v>
      </c>
      <c r="Y1051" t="s">
        <v>77</v>
      </c>
    </row>
    <row r="1052" spans="1:25" x14ac:dyDescent="0.35">
      <c r="A1052" t="str">
        <f>_xlfn.IFNA(VLOOKUP(laptop_lookup!A1051,laptop_lookup!A:B,2,FALSE), "Not Found")</f>
        <v>Not Found</v>
      </c>
      <c r="B1052" t="s">
        <v>296</v>
      </c>
      <c r="C1052" t="s">
        <v>37</v>
      </c>
      <c r="D1052" s="3">
        <v>14</v>
      </c>
      <c r="E1052">
        <v>16</v>
      </c>
      <c r="F1052" t="s">
        <v>465</v>
      </c>
      <c r="G1052">
        <v>1.1000000000000001</v>
      </c>
      <c r="H1052">
        <v>2620</v>
      </c>
      <c r="I1052" t="s">
        <v>26</v>
      </c>
      <c r="J1052">
        <v>2560</v>
      </c>
      <c r="K1052">
        <v>1440</v>
      </c>
      <c r="L1052">
        <f>Table1[[#This Row],[ScreenW]]*Table1[[#This Row],[ScreenH]]</f>
        <v>3686400</v>
      </c>
      <c r="M1052" t="s">
        <v>27</v>
      </c>
      <c r="N1052">
        <f>IF(Table1[[#This Row],[Touchscreen]]="No",0,1)</f>
        <v>0</v>
      </c>
      <c r="O1052" t="s">
        <v>28</v>
      </c>
      <c r="P1052" t="s">
        <v>27</v>
      </c>
      <c r="Q1052" t="s">
        <v>29</v>
      </c>
      <c r="R1052">
        <v>2.6</v>
      </c>
      <c r="S1052" t="s">
        <v>297</v>
      </c>
      <c r="T1052">
        <v>256</v>
      </c>
      <c r="U1052">
        <v>0</v>
      </c>
      <c r="V1052" t="s">
        <v>31</v>
      </c>
      <c r="W1052" t="s">
        <v>27</v>
      </c>
      <c r="X1052" t="s">
        <v>29</v>
      </c>
      <c r="Y1052" t="s">
        <v>61</v>
      </c>
    </row>
    <row r="1053" spans="1:25" x14ac:dyDescent="0.35">
      <c r="A1053" t="str">
        <f>_xlfn.IFNA(VLOOKUP(laptop_lookup!A1052,laptop_lookup!A:B,2,FALSE), "Not Found")</f>
        <v>Not Found</v>
      </c>
      <c r="B1053" t="s">
        <v>757</v>
      </c>
      <c r="C1053" t="s">
        <v>37</v>
      </c>
      <c r="D1053" s="3">
        <v>15.6</v>
      </c>
      <c r="E1053">
        <v>8</v>
      </c>
      <c r="F1053" t="s">
        <v>47</v>
      </c>
      <c r="G1053">
        <v>1.91</v>
      </c>
      <c r="H1053">
        <v>979</v>
      </c>
      <c r="I1053" t="s">
        <v>39</v>
      </c>
      <c r="J1053">
        <v>1920</v>
      </c>
      <c r="K1053">
        <v>1080</v>
      </c>
      <c r="L1053">
        <f>Table1[[#This Row],[ScreenW]]*Table1[[#This Row],[ScreenH]]</f>
        <v>2073600</v>
      </c>
      <c r="M1053" t="s">
        <v>27</v>
      </c>
      <c r="N1053">
        <f>IF(Table1[[#This Row],[Touchscreen]]="No",0,1)</f>
        <v>0</v>
      </c>
      <c r="O1053" t="s">
        <v>28</v>
      </c>
      <c r="P1053" t="s">
        <v>27</v>
      </c>
      <c r="Q1053" t="s">
        <v>29</v>
      </c>
      <c r="R1053">
        <v>2.7</v>
      </c>
      <c r="S1053" t="s">
        <v>68</v>
      </c>
      <c r="T1053">
        <v>1024</v>
      </c>
      <c r="U1053">
        <v>0</v>
      </c>
      <c r="V1053" t="s">
        <v>49</v>
      </c>
      <c r="W1053" t="s">
        <v>27</v>
      </c>
      <c r="X1053" t="s">
        <v>55</v>
      </c>
      <c r="Y1053" t="s">
        <v>72</v>
      </c>
    </row>
    <row r="1054" spans="1:25" x14ac:dyDescent="0.35">
      <c r="A1054" t="str">
        <f>_xlfn.IFNA(VLOOKUP(laptop_lookup!A1053,laptop_lookup!A:B,2,FALSE), "Not Found")</f>
        <v>Not Found</v>
      </c>
      <c r="B1054" t="s">
        <v>758</v>
      </c>
      <c r="C1054" t="s">
        <v>86</v>
      </c>
      <c r="D1054" s="3">
        <v>15.6</v>
      </c>
      <c r="E1054">
        <v>8</v>
      </c>
      <c r="F1054" t="s">
        <v>47</v>
      </c>
      <c r="G1054">
        <v>2.2999999999999998</v>
      </c>
      <c r="H1054">
        <v>1094</v>
      </c>
      <c r="I1054" t="s">
        <v>39</v>
      </c>
      <c r="J1054">
        <v>1920</v>
      </c>
      <c r="K1054">
        <v>1080</v>
      </c>
      <c r="L1054">
        <f>Table1[[#This Row],[ScreenW]]*Table1[[#This Row],[ScreenH]]</f>
        <v>2073600</v>
      </c>
      <c r="M1054" t="s">
        <v>28</v>
      </c>
      <c r="N1054">
        <f>IF(Table1[[#This Row],[Touchscreen]]="No",0,1)</f>
        <v>1</v>
      </c>
      <c r="O1054" t="s">
        <v>28</v>
      </c>
      <c r="P1054" t="s">
        <v>27</v>
      </c>
      <c r="Q1054" t="s">
        <v>29</v>
      </c>
      <c r="R1054">
        <v>2.7</v>
      </c>
      <c r="S1054" t="s">
        <v>40</v>
      </c>
      <c r="T1054">
        <v>256</v>
      </c>
      <c r="U1054">
        <v>0</v>
      </c>
      <c r="V1054" t="s">
        <v>31</v>
      </c>
      <c r="W1054" t="s">
        <v>27</v>
      </c>
      <c r="X1054" t="s">
        <v>29</v>
      </c>
      <c r="Y1054" t="s">
        <v>41</v>
      </c>
    </row>
    <row r="1055" spans="1:25" x14ac:dyDescent="0.35">
      <c r="A1055" t="str">
        <f>_xlfn.IFNA(VLOOKUP(laptop_lookup!A1054,laptop_lookup!A:B,2,FALSE), "Not Found")</f>
        <v>Not Found</v>
      </c>
      <c r="B1055" t="s">
        <v>109</v>
      </c>
      <c r="C1055" t="s">
        <v>37</v>
      </c>
      <c r="D1055" s="3">
        <v>15.6</v>
      </c>
      <c r="E1055">
        <v>4</v>
      </c>
      <c r="F1055" t="s">
        <v>47</v>
      </c>
      <c r="G1055">
        <v>2.04</v>
      </c>
      <c r="H1055">
        <v>979</v>
      </c>
      <c r="I1055" t="s">
        <v>26</v>
      </c>
      <c r="J1055">
        <v>1366</v>
      </c>
      <c r="K1055">
        <v>768</v>
      </c>
      <c r="L1055">
        <f>Table1[[#This Row],[ScreenW]]*Table1[[#This Row],[ScreenH]]</f>
        <v>1049088</v>
      </c>
      <c r="M1055" t="s">
        <v>27</v>
      </c>
      <c r="N1055">
        <f>IF(Table1[[#This Row],[Touchscreen]]="No",0,1)</f>
        <v>0</v>
      </c>
      <c r="O1055" t="s">
        <v>27</v>
      </c>
      <c r="P1055" t="s">
        <v>27</v>
      </c>
      <c r="Q1055" t="s">
        <v>29</v>
      </c>
      <c r="R1055">
        <v>2.5</v>
      </c>
      <c r="S1055" t="s">
        <v>40</v>
      </c>
      <c r="T1055">
        <v>256</v>
      </c>
      <c r="U1055">
        <v>0</v>
      </c>
      <c r="V1055" t="s">
        <v>31</v>
      </c>
      <c r="W1055" t="s">
        <v>27</v>
      </c>
      <c r="X1055" t="s">
        <v>29</v>
      </c>
      <c r="Y1055" t="s">
        <v>41</v>
      </c>
    </row>
    <row r="1056" spans="1:25" x14ac:dyDescent="0.35">
      <c r="A1056" t="str">
        <f>_xlfn.IFNA(VLOOKUP(laptop_lookup!A1055,laptop_lookup!A:B,2,FALSE), "Not Found")</f>
        <v>Not Found</v>
      </c>
      <c r="B1056" t="s">
        <v>73</v>
      </c>
      <c r="C1056" t="s">
        <v>24</v>
      </c>
      <c r="D1056" s="3">
        <v>13.3</v>
      </c>
      <c r="E1056">
        <v>16</v>
      </c>
      <c r="F1056" t="s">
        <v>47</v>
      </c>
      <c r="G1056">
        <v>1.2</v>
      </c>
      <c r="H1056">
        <v>2254</v>
      </c>
      <c r="I1056" t="s">
        <v>102</v>
      </c>
      <c r="J1056">
        <v>3200</v>
      </c>
      <c r="K1056">
        <v>1800</v>
      </c>
      <c r="L1056">
        <f>Table1[[#This Row],[ScreenW]]*Table1[[#This Row],[ScreenH]]</f>
        <v>5760000</v>
      </c>
      <c r="M1056" t="s">
        <v>28</v>
      </c>
      <c r="N1056">
        <f>IF(Table1[[#This Row],[Touchscreen]]="No",0,1)</f>
        <v>1</v>
      </c>
      <c r="O1056" t="s">
        <v>27</v>
      </c>
      <c r="P1056" t="s">
        <v>27</v>
      </c>
      <c r="Q1056" t="s">
        <v>29</v>
      </c>
      <c r="R1056">
        <v>2.7</v>
      </c>
      <c r="S1056" t="s">
        <v>68</v>
      </c>
      <c r="T1056">
        <v>1024</v>
      </c>
      <c r="U1056">
        <v>0</v>
      </c>
      <c r="V1056" t="s">
        <v>31</v>
      </c>
      <c r="W1056" t="s">
        <v>27</v>
      </c>
      <c r="X1056" t="s">
        <v>29</v>
      </c>
      <c r="Y1056" t="s">
        <v>41</v>
      </c>
    </row>
    <row r="1057" spans="1:25" x14ac:dyDescent="0.35">
      <c r="A1057" t="str">
        <f>_xlfn.IFNA(VLOOKUP(laptop_lookup!A1056,laptop_lookup!A:B,2,FALSE), "Not Found")</f>
        <v>Not Found</v>
      </c>
      <c r="B1057" t="s">
        <v>395</v>
      </c>
      <c r="C1057" t="s">
        <v>37</v>
      </c>
      <c r="D1057" s="3">
        <v>15.6</v>
      </c>
      <c r="E1057">
        <v>4</v>
      </c>
      <c r="F1057" t="s">
        <v>47</v>
      </c>
      <c r="G1057">
        <v>2.31</v>
      </c>
      <c r="H1057">
        <v>705.15</v>
      </c>
      <c r="I1057" t="s">
        <v>26</v>
      </c>
      <c r="J1057">
        <v>1366</v>
      </c>
      <c r="K1057">
        <v>768</v>
      </c>
      <c r="L1057">
        <f>Table1[[#This Row],[ScreenW]]*Table1[[#This Row],[ScreenH]]</f>
        <v>1049088</v>
      </c>
      <c r="M1057" t="s">
        <v>27</v>
      </c>
      <c r="N1057">
        <f>IF(Table1[[#This Row],[Touchscreen]]="No",0,1)</f>
        <v>0</v>
      </c>
      <c r="O1057" t="s">
        <v>27</v>
      </c>
      <c r="P1057" t="s">
        <v>27</v>
      </c>
      <c r="Q1057" t="s">
        <v>29</v>
      </c>
      <c r="R1057">
        <v>2.2999999999999998</v>
      </c>
      <c r="S1057" t="s">
        <v>435</v>
      </c>
      <c r="T1057">
        <v>500</v>
      </c>
      <c r="U1057">
        <v>0</v>
      </c>
      <c r="V1057" t="s">
        <v>49</v>
      </c>
      <c r="W1057" t="s">
        <v>27</v>
      </c>
      <c r="X1057" t="s">
        <v>29</v>
      </c>
      <c r="Y1057" t="s">
        <v>61</v>
      </c>
    </row>
    <row r="1058" spans="1:25" x14ac:dyDescent="0.35">
      <c r="A1058" t="str">
        <f>_xlfn.IFNA(VLOOKUP(laptop_lookup!A1057,laptop_lookup!A:B,2,FALSE), "Not Found")</f>
        <v>Not Found</v>
      </c>
      <c r="B1058" t="s">
        <v>759</v>
      </c>
      <c r="C1058" t="s">
        <v>37</v>
      </c>
      <c r="D1058" s="3">
        <v>15.6</v>
      </c>
      <c r="E1058">
        <v>4</v>
      </c>
      <c r="F1058" t="s">
        <v>38</v>
      </c>
      <c r="G1058">
        <v>1.96</v>
      </c>
      <c r="H1058">
        <v>499</v>
      </c>
      <c r="I1058" t="s">
        <v>26</v>
      </c>
      <c r="J1058">
        <v>1366</v>
      </c>
      <c r="K1058">
        <v>768</v>
      </c>
      <c r="L1058">
        <f>Table1[[#This Row],[ScreenW]]*Table1[[#This Row],[ScreenH]]</f>
        <v>1049088</v>
      </c>
      <c r="M1058" t="s">
        <v>27</v>
      </c>
      <c r="N1058">
        <f>IF(Table1[[#This Row],[Touchscreen]]="No",0,1)</f>
        <v>0</v>
      </c>
      <c r="O1058" t="s">
        <v>27</v>
      </c>
      <c r="P1058" t="s">
        <v>27</v>
      </c>
      <c r="Q1058" t="s">
        <v>29</v>
      </c>
      <c r="R1058">
        <v>2.5</v>
      </c>
      <c r="S1058" t="s">
        <v>40</v>
      </c>
      <c r="T1058">
        <v>500</v>
      </c>
      <c r="U1058">
        <v>0</v>
      </c>
      <c r="V1058" t="s">
        <v>49</v>
      </c>
      <c r="W1058" t="s">
        <v>27</v>
      </c>
      <c r="X1058" t="s">
        <v>29</v>
      </c>
      <c r="Y1058" t="s">
        <v>41</v>
      </c>
    </row>
    <row r="1059" spans="1:25" x14ac:dyDescent="0.35">
      <c r="A1059" t="str">
        <f>_xlfn.IFNA(VLOOKUP(laptop_lookup!A1058,laptop_lookup!A:B,2,FALSE), "Not Found")</f>
        <v>Not Found</v>
      </c>
      <c r="B1059" t="s">
        <v>760</v>
      </c>
      <c r="C1059" t="s">
        <v>37</v>
      </c>
      <c r="D1059" s="3">
        <v>15.6</v>
      </c>
      <c r="E1059">
        <v>8</v>
      </c>
      <c r="F1059" t="s">
        <v>47</v>
      </c>
      <c r="G1059">
        <v>2.4</v>
      </c>
      <c r="H1059">
        <v>449</v>
      </c>
      <c r="I1059" t="s">
        <v>26</v>
      </c>
      <c r="J1059">
        <v>1366</v>
      </c>
      <c r="K1059">
        <v>768</v>
      </c>
      <c r="L1059">
        <f>Table1[[#This Row],[ScreenW]]*Table1[[#This Row],[ScreenH]]</f>
        <v>1049088</v>
      </c>
      <c r="M1059" t="s">
        <v>27</v>
      </c>
      <c r="N1059">
        <f>IF(Table1[[#This Row],[Touchscreen]]="No",0,1)</f>
        <v>0</v>
      </c>
      <c r="O1059" t="s">
        <v>27</v>
      </c>
      <c r="P1059" t="s">
        <v>27</v>
      </c>
      <c r="Q1059" t="s">
        <v>43</v>
      </c>
      <c r="R1059">
        <v>2.2000000000000002</v>
      </c>
      <c r="S1059" t="s">
        <v>327</v>
      </c>
      <c r="T1059">
        <v>1024</v>
      </c>
      <c r="U1059">
        <v>0</v>
      </c>
      <c r="V1059" t="s">
        <v>49</v>
      </c>
      <c r="W1059" t="s">
        <v>27</v>
      </c>
      <c r="X1059" t="s">
        <v>43</v>
      </c>
      <c r="Y1059" t="s">
        <v>50</v>
      </c>
    </row>
    <row r="1060" spans="1:25" x14ac:dyDescent="0.35">
      <c r="A1060" t="str">
        <f>_xlfn.IFNA(VLOOKUP(laptop_lookup!A1059,laptop_lookup!A:B,2,FALSE), "Not Found")</f>
        <v>Not Found</v>
      </c>
      <c r="B1060" t="s">
        <v>761</v>
      </c>
      <c r="C1060" t="s">
        <v>86</v>
      </c>
      <c r="D1060" s="3">
        <v>13.3</v>
      </c>
      <c r="E1060">
        <v>12</v>
      </c>
      <c r="F1060" t="s">
        <v>47</v>
      </c>
      <c r="G1060">
        <v>1.6</v>
      </c>
      <c r="H1060">
        <v>1299</v>
      </c>
      <c r="I1060" t="s">
        <v>39</v>
      </c>
      <c r="J1060">
        <v>1920</v>
      </c>
      <c r="K1060">
        <v>1080</v>
      </c>
      <c r="L1060">
        <f>Table1[[#This Row],[ScreenW]]*Table1[[#This Row],[ScreenH]]</f>
        <v>2073600</v>
      </c>
      <c r="M1060" t="s">
        <v>28</v>
      </c>
      <c r="N1060">
        <f>IF(Table1[[#This Row],[Touchscreen]]="No",0,1)</f>
        <v>1</v>
      </c>
      <c r="O1060" t="s">
        <v>28</v>
      </c>
      <c r="P1060" t="s">
        <v>27</v>
      </c>
      <c r="Q1060" t="s">
        <v>29</v>
      </c>
      <c r="R1060">
        <v>2.7</v>
      </c>
      <c r="S1060" t="s">
        <v>68</v>
      </c>
      <c r="T1060">
        <v>256</v>
      </c>
      <c r="U1060">
        <v>0</v>
      </c>
      <c r="V1060" t="s">
        <v>31</v>
      </c>
      <c r="W1060" t="s">
        <v>27</v>
      </c>
      <c r="X1060" t="s">
        <v>29</v>
      </c>
      <c r="Y1060" t="s">
        <v>41</v>
      </c>
    </row>
    <row r="1061" spans="1:25" x14ac:dyDescent="0.35">
      <c r="A1061" t="str">
        <f>_xlfn.IFNA(VLOOKUP(laptop_lookup!A1060,laptop_lookup!A:B,2,FALSE), "Not Found")</f>
        <v>Not Found</v>
      </c>
      <c r="B1061" t="s">
        <v>762</v>
      </c>
      <c r="C1061" t="s">
        <v>79</v>
      </c>
      <c r="D1061" s="3">
        <v>15.6</v>
      </c>
      <c r="E1061">
        <v>16</v>
      </c>
      <c r="F1061" t="s">
        <v>47</v>
      </c>
      <c r="G1061">
        <v>2.94</v>
      </c>
      <c r="H1061">
        <v>1819</v>
      </c>
      <c r="I1061" t="s">
        <v>39</v>
      </c>
      <c r="J1061">
        <v>1920</v>
      </c>
      <c r="K1061">
        <v>1080</v>
      </c>
      <c r="L1061">
        <f>Table1[[#This Row],[ScreenW]]*Table1[[#This Row],[ScreenH]]</f>
        <v>2073600</v>
      </c>
      <c r="M1061" t="s">
        <v>27</v>
      </c>
      <c r="N1061">
        <f>IF(Table1[[#This Row],[Touchscreen]]="No",0,1)</f>
        <v>0</v>
      </c>
      <c r="O1061" t="s">
        <v>27</v>
      </c>
      <c r="P1061" t="s">
        <v>27</v>
      </c>
      <c r="Q1061" t="s">
        <v>29</v>
      </c>
      <c r="R1061">
        <v>2.6</v>
      </c>
      <c r="S1061" t="s">
        <v>432</v>
      </c>
      <c r="T1061">
        <v>256</v>
      </c>
      <c r="U1061">
        <v>1024</v>
      </c>
      <c r="V1061" t="s">
        <v>31</v>
      </c>
      <c r="W1061" t="s">
        <v>49</v>
      </c>
      <c r="X1061" t="s">
        <v>55</v>
      </c>
      <c r="Y1061" t="s">
        <v>114</v>
      </c>
    </row>
    <row r="1062" spans="1:25" x14ac:dyDescent="0.35">
      <c r="A1062" t="str">
        <f>_xlfn.IFNA(VLOOKUP(laptop_lookup!A1061,laptop_lookup!A:B,2,FALSE), "Not Found")</f>
        <v>Not Found</v>
      </c>
      <c r="B1062" t="s">
        <v>109</v>
      </c>
      <c r="C1062" t="s">
        <v>37</v>
      </c>
      <c r="D1062" s="3">
        <v>15.6</v>
      </c>
      <c r="E1062">
        <v>8</v>
      </c>
      <c r="F1062" t="s">
        <v>47</v>
      </c>
      <c r="G1062">
        <v>2.04</v>
      </c>
      <c r="H1062">
        <v>1070</v>
      </c>
      <c r="I1062" t="s">
        <v>39</v>
      </c>
      <c r="J1062">
        <v>1920</v>
      </c>
      <c r="K1062">
        <v>1080</v>
      </c>
      <c r="L1062">
        <f>Table1[[#This Row],[ScreenW]]*Table1[[#This Row],[ScreenH]]</f>
        <v>2073600</v>
      </c>
      <c r="M1062" t="s">
        <v>27</v>
      </c>
      <c r="N1062">
        <f>IF(Table1[[#This Row],[Touchscreen]]="No",0,1)</f>
        <v>0</v>
      </c>
      <c r="O1062" t="s">
        <v>27</v>
      </c>
      <c r="P1062" t="s">
        <v>27</v>
      </c>
      <c r="Q1062" t="s">
        <v>29</v>
      </c>
      <c r="R1062">
        <v>2.7</v>
      </c>
      <c r="S1062" t="s">
        <v>68</v>
      </c>
      <c r="T1062">
        <v>256</v>
      </c>
      <c r="U1062">
        <v>0</v>
      </c>
      <c r="V1062" t="s">
        <v>31</v>
      </c>
      <c r="W1062" t="s">
        <v>27</v>
      </c>
      <c r="X1062" t="s">
        <v>29</v>
      </c>
      <c r="Y1062" t="s">
        <v>41</v>
      </c>
    </row>
    <row r="1063" spans="1:25" x14ac:dyDescent="0.35">
      <c r="A1063" t="str">
        <f>_xlfn.IFNA(VLOOKUP(laptop_lookup!A1062,laptop_lookup!A:B,2,FALSE), "Not Found")</f>
        <v>Not Found</v>
      </c>
      <c r="B1063" t="s">
        <v>763</v>
      </c>
      <c r="C1063" t="s">
        <v>79</v>
      </c>
      <c r="D1063" s="3">
        <v>17.3</v>
      </c>
      <c r="E1063">
        <v>16</v>
      </c>
      <c r="F1063" t="s">
        <v>38</v>
      </c>
      <c r="G1063">
        <v>4</v>
      </c>
      <c r="H1063">
        <v>998</v>
      </c>
      <c r="I1063" t="s">
        <v>39</v>
      </c>
      <c r="J1063">
        <v>1920</v>
      </c>
      <c r="K1063">
        <v>1080</v>
      </c>
      <c r="L1063">
        <f>Table1[[#This Row],[ScreenW]]*Table1[[#This Row],[ScreenH]]</f>
        <v>2073600</v>
      </c>
      <c r="M1063" t="s">
        <v>27</v>
      </c>
      <c r="N1063">
        <f>IF(Table1[[#This Row],[Touchscreen]]="No",0,1)</f>
        <v>0</v>
      </c>
      <c r="O1063" t="s">
        <v>28</v>
      </c>
      <c r="P1063" t="s">
        <v>27</v>
      </c>
      <c r="Q1063" t="s">
        <v>29</v>
      </c>
      <c r="R1063">
        <v>2.6</v>
      </c>
      <c r="S1063" t="s">
        <v>432</v>
      </c>
      <c r="T1063">
        <v>1024</v>
      </c>
      <c r="U1063">
        <v>0</v>
      </c>
      <c r="V1063" t="s">
        <v>49</v>
      </c>
      <c r="W1063" t="s">
        <v>27</v>
      </c>
      <c r="X1063" t="s">
        <v>55</v>
      </c>
      <c r="Y1063" t="s">
        <v>445</v>
      </c>
    </row>
    <row r="1064" spans="1:25" x14ac:dyDescent="0.35">
      <c r="A1064" t="str">
        <f>_xlfn.IFNA(VLOOKUP(laptop_lookup!A1063,laptop_lookup!A:B,2,FALSE), "Not Found")</f>
        <v>Not Found</v>
      </c>
      <c r="B1064" t="s">
        <v>63</v>
      </c>
      <c r="C1064" t="s">
        <v>37</v>
      </c>
      <c r="D1064" s="3">
        <v>15.6</v>
      </c>
      <c r="E1064">
        <v>4</v>
      </c>
      <c r="F1064" t="s">
        <v>47</v>
      </c>
      <c r="G1064">
        <v>2.25</v>
      </c>
      <c r="H1064">
        <v>559</v>
      </c>
      <c r="I1064" t="s">
        <v>39</v>
      </c>
      <c r="J1064">
        <v>1920</v>
      </c>
      <c r="K1064">
        <v>1080</v>
      </c>
      <c r="L1064">
        <f>Table1[[#This Row],[ScreenW]]*Table1[[#This Row],[ScreenH]]</f>
        <v>2073600</v>
      </c>
      <c r="M1064" t="s">
        <v>27</v>
      </c>
      <c r="N1064">
        <f>IF(Table1[[#This Row],[Touchscreen]]="No",0,1)</f>
        <v>0</v>
      </c>
      <c r="O1064" t="s">
        <v>27</v>
      </c>
      <c r="P1064" t="s">
        <v>27</v>
      </c>
      <c r="Q1064" t="s">
        <v>29</v>
      </c>
      <c r="R1064">
        <v>2.5</v>
      </c>
      <c r="S1064" t="s">
        <v>40</v>
      </c>
      <c r="T1064">
        <v>1024</v>
      </c>
      <c r="U1064">
        <v>0</v>
      </c>
      <c r="V1064" t="s">
        <v>49</v>
      </c>
      <c r="W1064" t="s">
        <v>27</v>
      </c>
      <c r="X1064" t="s">
        <v>29</v>
      </c>
      <c r="Y1064" t="s">
        <v>97</v>
      </c>
    </row>
    <row r="1065" spans="1:25" x14ac:dyDescent="0.35">
      <c r="A1065" t="str">
        <f>_xlfn.IFNA(VLOOKUP(laptop_lookup!A1064,laptop_lookup!A:B,2,FALSE), "Not Found")</f>
        <v>Not Found</v>
      </c>
      <c r="B1065" t="s">
        <v>193</v>
      </c>
      <c r="C1065" t="s">
        <v>37</v>
      </c>
      <c r="D1065" s="3">
        <v>15.6</v>
      </c>
      <c r="E1065">
        <v>16</v>
      </c>
      <c r="F1065" t="s">
        <v>47</v>
      </c>
      <c r="G1065">
        <v>2.3199999999999998</v>
      </c>
      <c r="H1065">
        <v>989.99</v>
      </c>
      <c r="I1065" t="s">
        <v>39</v>
      </c>
      <c r="J1065">
        <v>1920</v>
      </c>
      <c r="K1065">
        <v>1080</v>
      </c>
      <c r="L1065">
        <f>Table1[[#This Row],[ScreenW]]*Table1[[#This Row],[ScreenH]]</f>
        <v>2073600</v>
      </c>
      <c r="M1065" t="s">
        <v>27</v>
      </c>
      <c r="N1065">
        <f>IF(Table1[[#This Row],[Touchscreen]]="No",0,1)</f>
        <v>0</v>
      </c>
      <c r="O1065" t="s">
        <v>27</v>
      </c>
      <c r="P1065" t="s">
        <v>27</v>
      </c>
      <c r="Q1065" t="s">
        <v>29</v>
      </c>
      <c r="R1065">
        <v>2.7</v>
      </c>
      <c r="S1065" t="s">
        <v>68</v>
      </c>
      <c r="T1065">
        <v>2048</v>
      </c>
      <c r="U1065">
        <v>0</v>
      </c>
      <c r="V1065" t="s">
        <v>49</v>
      </c>
      <c r="W1065" t="s">
        <v>27</v>
      </c>
      <c r="X1065" t="s">
        <v>43</v>
      </c>
      <c r="Y1065" t="s">
        <v>194</v>
      </c>
    </row>
    <row r="1066" spans="1:25" x14ac:dyDescent="0.35">
      <c r="A1066" t="str">
        <f>_xlfn.IFNA(VLOOKUP(laptop_lookup!A1065,laptop_lookup!A:B,2,FALSE), "Not Found")</f>
        <v>Not Found</v>
      </c>
      <c r="B1066" t="s">
        <v>764</v>
      </c>
      <c r="C1066" t="s">
        <v>79</v>
      </c>
      <c r="D1066" s="3">
        <v>15.6</v>
      </c>
      <c r="E1066">
        <v>16</v>
      </c>
      <c r="F1066" t="s">
        <v>47</v>
      </c>
      <c r="G1066">
        <v>1.8</v>
      </c>
      <c r="H1066">
        <v>1929</v>
      </c>
      <c r="I1066" t="s">
        <v>39</v>
      </c>
      <c r="J1066">
        <v>1920</v>
      </c>
      <c r="K1066">
        <v>1080</v>
      </c>
      <c r="L1066">
        <f>Table1[[#This Row],[ScreenW]]*Table1[[#This Row],[ScreenH]]</f>
        <v>2073600</v>
      </c>
      <c r="M1066" t="s">
        <v>27</v>
      </c>
      <c r="N1066">
        <f>IF(Table1[[#This Row],[Touchscreen]]="No",0,1)</f>
        <v>0</v>
      </c>
      <c r="O1066" t="s">
        <v>27</v>
      </c>
      <c r="P1066" t="s">
        <v>27</v>
      </c>
      <c r="Q1066" t="s">
        <v>29</v>
      </c>
      <c r="R1066">
        <v>2.6</v>
      </c>
      <c r="S1066" t="s">
        <v>432</v>
      </c>
      <c r="T1066">
        <v>256</v>
      </c>
      <c r="U1066">
        <v>1024</v>
      </c>
      <c r="V1066" t="s">
        <v>31</v>
      </c>
      <c r="W1066" t="s">
        <v>49</v>
      </c>
      <c r="X1066" t="s">
        <v>55</v>
      </c>
      <c r="Y1066" t="s">
        <v>114</v>
      </c>
    </row>
    <row r="1067" spans="1:25" x14ac:dyDescent="0.35">
      <c r="A1067" t="str">
        <f>_xlfn.IFNA(VLOOKUP(laptop_lookup!A1066,laptop_lookup!A:B,2,FALSE), "Not Found")</f>
        <v>Not Found</v>
      </c>
      <c r="B1067" t="s">
        <v>73</v>
      </c>
      <c r="C1067" t="s">
        <v>24</v>
      </c>
      <c r="D1067" s="3">
        <v>13.3</v>
      </c>
      <c r="E1067">
        <v>8</v>
      </c>
      <c r="F1067" t="s">
        <v>47</v>
      </c>
      <c r="G1067">
        <v>1.29</v>
      </c>
      <c r="H1067">
        <v>1458</v>
      </c>
      <c r="I1067" t="s">
        <v>39</v>
      </c>
      <c r="J1067">
        <v>1920</v>
      </c>
      <c r="K1067">
        <v>1080</v>
      </c>
      <c r="L1067">
        <f>Table1[[#This Row],[ScreenW]]*Table1[[#This Row],[ScreenH]]</f>
        <v>2073600</v>
      </c>
      <c r="M1067" t="s">
        <v>27</v>
      </c>
      <c r="N1067">
        <f>IF(Table1[[#This Row],[Touchscreen]]="No",0,1)</f>
        <v>0</v>
      </c>
      <c r="O1067" t="s">
        <v>27</v>
      </c>
      <c r="P1067" t="s">
        <v>27</v>
      </c>
      <c r="Q1067" t="s">
        <v>29</v>
      </c>
      <c r="R1067">
        <v>2.7</v>
      </c>
      <c r="S1067" t="s">
        <v>68</v>
      </c>
      <c r="T1067">
        <v>256</v>
      </c>
      <c r="U1067">
        <v>0</v>
      </c>
      <c r="V1067" t="s">
        <v>31</v>
      </c>
      <c r="W1067" t="s">
        <v>27</v>
      </c>
      <c r="X1067" t="s">
        <v>29</v>
      </c>
      <c r="Y1067" t="s">
        <v>41</v>
      </c>
    </row>
    <row r="1068" spans="1:25" x14ac:dyDescent="0.35">
      <c r="A1068" t="str">
        <f>_xlfn.IFNA(VLOOKUP(laptop_lookup!A1067,laptop_lookup!A:B,2,FALSE), "Not Found")</f>
        <v>Not Found</v>
      </c>
      <c r="B1068" t="s">
        <v>765</v>
      </c>
      <c r="C1068" t="s">
        <v>79</v>
      </c>
      <c r="D1068" s="3">
        <v>17.3</v>
      </c>
      <c r="E1068">
        <v>64</v>
      </c>
      <c r="F1068" t="s">
        <v>47</v>
      </c>
      <c r="G1068">
        <v>3.58</v>
      </c>
      <c r="H1068">
        <v>3975</v>
      </c>
      <c r="I1068" t="s">
        <v>39</v>
      </c>
      <c r="J1068">
        <v>1920</v>
      </c>
      <c r="K1068">
        <v>1080</v>
      </c>
      <c r="L1068">
        <f>Table1[[#This Row],[ScreenW]]*Table1[[#This Row],[ScreenH]]</f>
        <v>2073600</v>
      </c>
      <c r="M1068" t="s">
        <v>27</v>
      </c>
      <c r="N1068">
        <f>IF(Table1[[#This Row],[Touchscreen]]="No",0,1)</f>
        <v>0</v>
      </c>
      <c r="O1068" t="s">
        <v>28</v>
      </c>
      <c r="P1068" t="s">
        <v>27</v>
      </c>
      <c r="Q1068" t="s">
        <v>29</v>
      </c>
      <c r="R1068">
        <v>2.7</v>
      </c>
      <c r="S1068" t="s">
        <v>498</v>
      </c>
      <c r="T1068">
        <v>1024</v>
      </c>
      <c r="U1068">
        <v>0</v>
      </c>
      <c r="V1068" t="s">
        <v>31</v>
      </c>
      <c r="W1068" t="s">
        <v>27</v>
      </c>
      <c r="X1068" t="s">
        <v>55</v>
      </c>
      <c r="Y1068" t="s">
        <v>766</v>
      </c>
    </row>
    <row r="1069" spans="1:25" x14ac:dyDescent="0.35">
      <c r="A1069" t="str">
        <f>_xlfn.IFNA(VLOOKUP(laptop_lookup!A1068,laptop_lookup!A:B,2,FALSE), "Not Found")</f>
        <v>Not Found</v>
      </c>
      <c r="B1069" t="s">
        <v>669</v>
      </c>
      <c r="C1069" t="s">
        <v>86</v>
      </c>
      <c r="D1069" s="3">
        <v>13.3</v>
      </c>
      <c r="E1069">
        <v>8</v>
      </c>
      <c r="F1069" t="s">
        <v>47</v>
      </c>
      <c r="G1069">
        <v>1.62</v>
      </c>
      <c r="H1069">
        <v>798.01</v>
      </c>
      <c r="I1069" t="s">
        <v>39</v>
      </c>
      <c r="J1069">
        <v>1920</v>
      </c>
      <c r="K1069">
        <v>1080</v>
      </c>
      <c r="L1069">
        <f>Table1[[#This Row],[ScreenW]]*Table1[[#This Row],[ScreenH]]</f>
        <v>2073600</v>
      </c>
      <c r="M1069" t="s">
        <v>28</v>
      </c>
      <c r="N1069">
        <f>IF(Table1[[#This Row],[Touchscreen]]="No",0,1)</f>
        <v>1</v>
      </c>
      <c r="O1069" t="s">
        <v>27</v>
      </c>
      <c r="P1069" t="s">
        <v>27</v>
      </c>
      <c r="Q1069" t="s">
        <v>29</v>
      </c>
      <c r="R1069">
        <v>2.5</v>
      </c>
      <c r="S1069" t="s">
        <v>262</v>
      </c>
      <c r="T1069">
        <v>256</v>
      </c>
      <c r="U1069">
        <v>0</v>
      </c>
      <c r="V1069" t="s">
        <v>31</v>
      </c>
      <c r="W1069" t="s">
        <v>27</v>
      </c>
      <c r="X1069" t="s">
        <v>29</v>
      </c>
      <c r="Y1069" t="s">
        <v>61</v>
      </c>
    </row>
    <row r="1070" spans="1:25" x14ac:dyDescent="0.35">
      <c r="A1070" t="str">
        <f>_xlfn.IFNA(VLOOKUP(laptop_lookup!A1069,laptop_lookup!A:B,2,FALSE), "Not Found")</f>
        <v>Not Found</v>
      </c>
      <c r="B1070" t="s">
        <v>563</v>
      </c>
      <c r="C1070" t="s">
        <v>79</v>
      </c>
      <c r="D1070" s="3">
        <v>15.6</v>
      </c>
      <c r="E1070">
        <v>16</v>
      </c>
      <c r="F1070" t="s">
        <v>47</v>
      </c>
      <c r="G1070">
        <v>3.21</v>
      </c>
      <c r="H1070">
        <v>1329</v>
      </c>
      <c r="I1070" t="s">
        <v>207</v>
      </c>
      <c r="J1070">
        <v>3840</v>
      </c>
      <c r="K1070">
        <v>2160</v>
      </c>
      <c r="L1070">
        <f>Table1[[#This Row],[ScreenW]]*Table1[[#This Row],[ScreenH]]</f>
        <v>8294400</v>
      </c>
      <c r="M1070" t="s">
        <v>27</v>
      </c>
      <c r="N1070">
        <f>IF(Table1[[#This Row],[Touchscreen]]="No",0,1)</f>
        <v>0</v>
      </c>
      <c r="O1070" t="s">
        <v>27</v>
      </c>
      <c r="P1070" t="s">
        <v>27</v>
      </c>
      <c r="Q1070" t="s">
        <v>29</v>
      </c>
      <c r="R1070">
        <v>2.6</v>
      </c>
      <c r="S1070" t="s">
        <v>432</v>
      </c>
      <c r="T1070">
        <v>256</v>
      </c>
      <c r="U1070">
        <v>1024</v>
      </c>
      <c r="V1070" t="s">
        <v>31</v>
      </c>
      <c r="W1070" t="s">
        <v>49</v>
      </c>
      <c r="X1070" t="s">
        <v>55</v>
      </c>
      <c r="Y1070" t="s">
        <v>514</v>
      </c>
    </row>
    <row r="1071" spans="1:25" x14ac:dyDescent="0.35">
      <c r="A1071" t="str">
        <f>_xlfn.IFNA(VLOOKUP(laptop_lookup!A1070,laptop_lookup!A:B,2,FALSE), "Not Found")</f>
        <v>Not Found</v>
      </c>
      <c r="B1071" t="s">
        <v>65</v>
      </c>
      <c r="C1071" t="s">
        <v>24</v>
      </c>
      <c r="D1071" s="3">
        <v>12</v>
      </c>
      <c r="E1071">
        <v>8</v>
      </c>
      <c r="F1071" t="s">
        <v>51</v>
      </c>
      <c r="G1071">
        <v>0.92</v>
      </c>
      <c r="H1071">
        <v>1300</v>
      </c>
      <c r="I1071" t="s">
        <v>26</v>
      </c>
      <c r="J1071">
        <v>2304</v>
      </c>
      <c r="K1071">
        <v>1440</v>
      </c>
      <c r="L1071">
        <f>Table1[[#This Row],[ScreenW]]*Table1[[#This Row],[ScreenH]]</f>
        <v>3317760</v>
      </c>
      <c r="M1071" t="s">
        <v>27</v>
      </c>
      <c r="N1071">
        <f>IF(Table1[[#This Row],[Touchscreen]]="No",0,1)</f>
        <v>0</v>
      </c>
      <c r="O1071" t="s">
        <v>28</v>
      </c>
      <c r="P1071" t="s">
        <v>28</v>
      </c>
      <c r="Q1071" t="s">
        <v>29</v>
      </c>
      <c r="R1071">
        <v>1.1000000000000001</v>
      </c>
      <c r="S1071" t="s">
        <v>639</v>
      </c>
      <c r="T1071">
        <v>256</v>
      </c>
      <c r="U1071">
        <v>0</v>
      </c>
      <c r="V1071" t="s">
        <v>34</v>
      </c>
      <c r="W1071" t="s">
        <v>27</v>
      </c>
      <c r="X1071" t="s">
        <v>29</v>
      </c>
      <c r="Y1071" t="s">
        <v>209</v>
      </c>
    </row>
    <row r="1072" spans="1:25" x14ac:dyDescent="0.35">
      <c r="A1072" t="str">
        <f>_xlfn.IFNA(VLOOKUP(laptop_lookup!A1071,laptop_lookup!A:B,2,FALSE), "Not Found")</f>
        <v>Not Found</v>
      </c>
      <c r="B1072" t="s">
        <v>767</v>
      </c>
      <c r="C1072" t="s">
        <v>37</v>
      </c>
      <c r="D1072" s="3">
        <v>15.6</v>
      </c>
      <c r="E1072">
        <v>4</v>
      </c>
      <c r="F1072" t="s">
        <v>47</v>
      </c>
      <c r="G1072">
        <v>2.06</v>
      </c>
      <c r="H1072">
        <v>481.98</v>
      </c>
      <c r="I1072" t="s">
        <v>26</v>
      </c>
      <c r="J1072">
        <v>1366</v>
      </c>
      <c r="K1072">
        <v>768</v>
      </c>
      <c r="L1072">
        <f>Table1[[#This Row],[ScreenW]]*Table1[[#This Row],[ScreenH]]</f>
        <v>1049088</v>
      </c>
      <c r="M1072" t="s">
        <v>27</v>
      </c>
      <c r="N1072">
        <f>IF(Table1[[#This Row],[Touchscreen]]="No",0,1)</f>
        <v>0</v>
      </c>
      <c r="O1072" t="s">
        <v>27</v>
      </c>
      <c r="P1072" t="s">
        <v>27</v>
      </c>
      <c r="Q1072" t="s">
        <v>29</v>
      </c>
      <c r="R1072">
        <v>2.2999999999999998</v>
      </c>
      <c r="S1072" t="s">
        <v>435</v>
      </c>
      <c r="T1072">
        <v>500</v>
      </c>
      <c r="U1072">
        <v>0</v>
      </c>
      <c r="V1072" t="s">
        <v>49</v>
      </c>
      <c r="W1072" t="s">
        <v>27</v>
      </c>
      <c r="X1072" t="s">
        <v>29</v>
      </c>
      <c r="Y1072" t="s">
        <v>61</v>
      </c>
    </row>
    <row r="1073" spans="1:25" x14ac:dyDescent="0.35">
      <c r="A1073" t="str">
        <f>_xlfn.IFNA(VLOOKUP(laptop_lookup!A1072,laptop_lookup!A:B,2,FALSE), "Not Found")</f>
        <v>Not Found</v>
      </c>
      <c r="B1073" t="s">
        <v>395</v>
      </c>
      <c r="C1073" t="s">
        <v>37</v>
      </c>
      <c r="D1073" s="3">
        <v>15.6</v>
      </c>
      <c r="E1073">
        <v>4</v>
      </c>
      <c r="F1073" t="s">
        <v>47</v>
      </c>
      <c r="G1073">
        <v>2.31</v>
      </c>
      <c r="H1073">
        <v>1199</v>
      </c>
      <c r="I1073" t="s">
        <v>26</v>
      </c>
      <c r="J1073">
        <v>1366</v>
      </c>
      <c r="K1073">
        <v>768</v>
      </c>
      <c r="L1073">
        <f>Table1[[#This Row],[ScreenW]]*Table1[[#This Row],[ScreenH]]</f>
        <v>1049088</v>
      </c>
      <c r="M1073" t="s">
        <v>27</v>
      </c>
      <c r="N1073">
        <f>IF(Table1[[#This Row],[Touchscreen]]="No",0,1)</f>
        <v>0</v>
      </c>
      <c r="O1073" t="s">
        <v>27</v>
      </c>
      <c r="P1073" t="s">
        <v>27</v>
      </c>
      <c r="Q1073" t="s">
        <v>29</v>
      </c>
      <c r="R1073">
        <v>2.2999999999999998</v>
      </c>
      <c r="S1073" t="s">
        <v>204</v>
      </c>
      <c r="T1073">
        <v>500</v>
      </c>
      <c r="U1073">
        <v>0</v>
      </c>
      <c r="V1073" t="s">
        <v>49</v>
      </c>
      <c r="W1073" t="s">
        <v>27</v>
      </c>
      <c r="X1073" t="s">
        <v>29</v>
      </c>
      <c r="Y1073" t="s">
        <v>61</v>
      </c>
    </row>
    <row r="1074" spans="1:25" x14ac:dyDescent="0.35">
      <c r="A1074" t="str">
        <f>_xlfn.IFNA(VLOOKUP(laptop_lookup!A1073,laptop_lookup!A:B,2,FALSE), "Not Found")</f>
        <v>Not Found</v>
      </c>
      <c r="B1074" t="s">
        <v>622</v>
      </c>
      <c r="C1074" t="s">
        <v>24</v>
      </c>
      <c r="D1074" s="3">
        <v>12.5</v>
      </c>
      <c r="E1074">
        <v>8</v>
      </c>
      <c r="F1074" t="s">
        <v>465</v>
      </c>
      <c r="G1074">
        <v>1.26</v>
      </c>
      <c r="H1074">
        <v>1199</v>
      </c>
      <c r="I1074" t="s">
        <v>39</v>
      </c>
      <c r="J1074">
        <v>1920</v>
      </c>
      <c r="K1074">
        <v>1080</v>
      </c>
      <c r="L1074">
        <f>Table1[[#This Row],[ScreenW]]*Table1[[#This Row],[ScreenH]]</f>
        <v>2073600</v>
      </c>
      <c r="M1074" t="s">
        <v>27</v>
      </c>
      <c r="N1074">
        <f>IF(Table1[[#This Row],[Touchscreen]]="No",0,1)</f>
        <v>0</v>
      </c>
      <c r="O1074" t="s">
        <v>27</v>
      </c>
      <c r="P1074" t="s">
        <v>27</v>
      </c>
      <c r="Q1074" t="s">
        <v>29</v>
      </c>
      <c r="R1074">
        <v>2.2999999999999998</v>
      </c>
      <c r="S1074" t="s">
        <v>204</v>
      </c>
      <c r="T1074">
        <v>256</v>
      </c>
      <c r="U1074">
        <v>0</v>
      </c>
      <c r="V1074" t="s">
        <v>31</v>
      </c>
      <c r="W1074" t="s">
        <v>27</v>
      </c>
      <c r="X1074" t="s">
        <v>29</v>
      </c>
      <c r="Y1074" t="s">
        <v>61</v>
      </c>
    </row>
    <row r="1075" spans="1:25" x14ac:dyDescent="0.35">
      <c r="A1075" t="str">
        <f>_xlfn.IFNA(VLOOKUP(laptop_lookup!A1074,laptop_lookup!A:B,2,FALSE), "Not Found")</f>
        <v>Not Found</v>
      </c>
      <c r="B1075" t="s">
        <v>131</v>
      </c>
      <c r="C1075" t="s">
        <v>37</v>
      </c>
      <c r="D1075" s="3">
        <v>13.3</v>
      </c>
      <c r="E1075">
        <v>8</v>
      </c>
      <c r="F1075" t="s">
        <v>47</v>
      </c>
      <c r="G1075">
        <v>1.49</v>
      </c>
      <c r="H1075">
        <v>1090</v>
      </c>
      <c r="I1075" t="s">
        <v>39</v>
      </c>
      <c r="J1075">
        <v>1920</v>
      </c>
      <c r="K1075">
        <v>1080</v>
      </c>
      <c r="L1075">
        <f>Table1[[#This Row],[ScreenW]]*Table1[[#This Row],[ScreenH]]</f>
        <v>2073600</v>
      </c>
      <c r="M1075" t="s">
        <v>27</v>
      </c>
      <c r="N1075">
        <f>IF(Table1[[#This Row],[Touchscreen]]="No",0,1)</f>
        <v>0</v>
      </c>
      <c r="O1075" t="s">
        <v>27</v>
      </c>
      <c r="P1075" t="s">
        <v>27</v>
      </c>
      <c r="Q1075" t="s">
        <v>29</v>
      </c>
      <c r="R1075">
        <v>2.7</v>
      </c>
      <c r="S1075" t="s">
        <v>68</v>
      </c>
      <c r="T1075">
        <v>256</v>
      </c>
      <c r="U1075">
        <v>0</v>
      </c>
      <c r="V1075" t="s">
        <v>31</v>
      </c>
      <c r="W1075" t="s">
        <v>27</v>
      </c>
      <c r="X1075" t="s">
        <v>29</v>
      </c>
      <c r="Y1075" t="s">
        <v>41</v>
      </c>
    </row>
    <row r="1076" spans="1:25" x14ac:dyDescent="0.35">
      <c r="A1076" t="str">
        <f>_xlfn.IFNA(VLOOKUP(laptop_lookup!A1075,laptop_lookup!A:B,2,FALSE), "Not Found")</f>
        <v>Not Found</v>
      </c>
      <c r="B1076" t="s">
        <v>183</v>
      </c>
      <c r="C1076" t="s">
        <v>24</v>
      </c>
      <c r="D1076" s="3">
        <v>12.5</v>
      </c>
      <c r="E1076">
        <v>8</v>
      </c>
      <c r="F1076" t="s">
        <v>47</v>
      </c>
      <c r="G1076">
        <v>1.3</v>
      </c>
      <c r="H1076">
        <v>1713.49</v>
      </c>
      <c r="I1076" t="s">
        <v>39</v>
      </c>
      <c r="J1076">
        <v>1920</v>
      </c>
      <c r="K1076">
        <v>1080</v>
      </c>
      <c r="L1076">
        <f>Table1[[#This Row],[ScreenW]]*Table1[[#This Row],[ScreenH]]</f>
        <v>2073600</v>
      </c>
      <c r="M1076" t="s">
        <v>28</v>
      </c>
      <c r="N1076">
        <f>IF(Table1[[#This Row],[Touchscreen]]="No",0,1)</f>
        <v>1</v>
      </c>
      <c r="O1076" t="s">
        <v>28</v>
      </c>
      <c r="P1076" t="s">
        <v>27</v>
      </c>
      <c r="Q1076" t="s">
        <v>29</v>
      </c>
      <c r="R1076">
        <v>2.5</v>
      </c>
      <c r="S1076" t="s">
        <v>262</v>
      </c>
      <c r="T1076">
        <v>256</v>
      </c>
      <c r="U1076">
        <v>0</v>
      </c>
      <c r="V1076" t="s">
        <v>31</v>
      </c>
      <c r="W1076" t="s">
        <v>27</v>
      </c>
      <c r="X1076" t="s">
        <v>29</v>
      </c>
      <c r="Y1076" t="s">
        <v>61</v>
      </c>
    </row>
    <row r="1077" spans="1:25" x14ac:dyDescent="0.35">
      <c r="A1077" t="str">
        <f>_xlfn.IFNA(VLOOKUP(laptop_lookup!A1076,laptop_lookup!A:B,2,FALSE), "Not Found")</f>
        <v>Not Found</v>
      </c>
      <c r="B1077" t="s">
        <v>768</v>
      </c>
      <c r="C1077" t="s">
        <v>37</v>
      </c>
      <c r="D1077" s="3">
        <v>17.3</v>
      </c>
      <c r="E1077">
        <v>8</v>
      </c>
      <c r="F1077" t="s">
        <v>47</v>
      </c>
      <c r="G1077">
        <v>3</v>
      </c>
      <c r="H1077">
        <v>659</v>
      </c>
      <c r="I1077" t="s">
        <v>26</v>
      </c>
      <c r="J1077">
        <v>1600</v>
      </c>
      <c r="K1077">
        <v>900</v>
      </c>
      <c r="L1077">
        <f>Table1[[#This Row],[ScreenW]]*Table1[[#This Row],[ScreenH]]</f>
        <v>1440000</v>
      </c>
      <c r="M1077" t="s">
        <v>27</v>
      </c>
      <c r="N1077">
        <f>IF(Table1[[#This Row],[Touchscreen]]="No",0,1)</f>
        <v>0</v>
      </c>
      <c r="O1077" t="s">
        <v>27</v>
      </c>
      <c r="P1077" t="s">
        <v>27</v>
      </c>
      <c r="Q1077" t="s">
        <v>29</v>
      </c>
      <c r="R1077">
        <v>2.2999999999999998</v>
      </c>
      <c r="S1077" t="s">
        <v>204</v>
      </c>
      <c r="T1077">
        <v>1024</v>
      </c>
      <c r="U1077">
        <v>0</v>
      </c>
      <c r="V1077" t="s">
        <v>49</v>
      </c>
      <c r="W1077" t="s">
        <v>27</v>
      </c>
      <c r="X1077" t="s">
        <v>43</v>
      </c>
      <c r="Y1077" t="s">
        <v>769</v>
      </c>
    </row>
    <row r="1078" spans="1:25" x14ac:dyDescent="0.35">
      <c r="A1078" t="str">
        <f>_xlfn.IFNA(VLOOKUP(laptop_lookup!A1077,laptop_lookup!A:B,2,FALSE), "Not Found")</f>
        <v>Not Found</v>
      </c>
      <c r="B1078" t="s">
        <v>770</v>
      </c>
      <c r="C1078" t="s">
        <v>37</v>
      </c>
      <c r="D1078" s="3">
        <v>15.6</v>
      </c>
      <c r="E1078">
        <v>4</v>
      </c>
      <c r="F1078" t="s">
        <v>47</v>
      </c>
      <c r="G1078">
        <v>2.2999999999999998</v>
      </c>
      <c r="H1078">
        <v>977</v>
      </c>
      <c r="I1078" t="s">
        <v>39</v>
      </c>
      <c r="J1078">
        <v>1920</v>
      </c>
      <c r="K1078">
        <v>1080</v>
      </c>
      <c r="L1078">
        <f>Table1[[#This Row],[ScreenW]]*Table1[[#This Row],[ScreenH]]</f>
        <v>2073600</v>
      </c>
      <c r="M1078" t="s">
        <v>27</v>
      </c>
      <c r="N1078">
        <f>IF(Table1[[#This Row],[Touchscreen]]="No",0,1)</f>
        <v>0</v>
      </c>
      <c r="O1078" t="s">
        <v>28</v>
      </c>
      <c r="P1078" t="s">
        <v>27</v>
      </c>
      <c r="Q1078" t="s">
        <v>29</v>
      </c>
      <c r="R1078">
        <v>2.2999999999999998</v>
      </c>
      <c r="S1078" t="s">
        <v>584</v>
      </c>
      <c r="T1078">
        <v>1024</v>
      </c>
      <c r="U1078">
        <v>0</v>
      </c>
      <c r="V1078" t="s">
        <v>49</v>
      </c>
      <c r="W1078" t="s">
        <v>27</v>
      </c>
      <c r="X1078" t="s">
        <v>55</v>
      </c>
      <c r="Y1078" t="s">
        <v>267</v>
      </c>
    </row>
    <row r="1079" spans="1:25" x14ac:dyDescent="0.35">
      <c r="A1079" t="str">
        <f>_xlfn.IFNA(VLOOKUP(laptop_lookup!A1078,laptop_lookup!A:B,2,FALSE), "Not Found")</f>
        <v>Not Found</v>
      </c>
      <c r="B1079" t="s">
        <v>771</v>
      </c>
      <c r="C1079" t="s">
        <v>79</v>
      </c>
      <c r="D1079" s="3">
        <v>17.3</v>
      </c>
      <c r="E1079">
        <v>16</v>
      </c>
      <c r="F1079" t="s">
        <v>47</v>
      </c>
      <c r="G1079">
        <v>3.78</v>
      </c>
      <c r="H1079">
        <v>2499</v>
      </c>
      <c r="I1079" t="s">
        <v>39</v>
      </c>
      <c r="J1079">
        <v>1920</v>
      </c>
      <c r="K1079">
        <v>1080</v>
      </c>
      <c r="L1079">
        <f>Table1[[#This Row],[ScreenW]]*Table1[[#This Row],[ScreenH]]</f>
        <v>2073600</v>
      </c>
      <c r="M1079" t="s">
        <v>27</v>
      </c>
      <c r="N1079">
        <f>IF(Table1[[#This Row],[Touchscreen]]="No",0,1)</f>
        <v>0</v>
      </c>
      <c r="O1079" t="s">
        <v>27</v>
      </c>
      <c r="P1079" t="s">
        <v>27</v>
      </c>
      <c r="Q1079" t="s">
        <v>29</v>
      </c>
      <c r="R1079">
        <v>2.8</v>
      </c>
      <c r="S1079" t="s">
        <v>113</v>
      </c>
      <c r="T1079">
        <v>256</v>
      </c>
      <c r="U1079">
        <v>1024</v>
      </c>
      <c r="V1079" t="s">
        <v>31</v>
      </c>
      <c r="W1079" t="s">
        <v>49</v>
      </c>
      <c r="X1079" t="s">
        <v>55</v>
      </c>
      <c r="Y1079" t="s">
        <v>137</v>
      </c>
    </row>
    <row r="1080" spans="1:25" x14ac:dyDescent="0.35">
      <c r="A1080" t="str">
        <f>_xlfn.IFNA(VLOOKUP(laptop_lookup!A1079,laptop_lookup!A:B,2,FALSE), "Not Found")</f>
        <v>Not Found</v>
      </c>
      <c r="B1080" t="s">
        <v>772</v>
      </c>
      <c r="C1080" t="s">
        <v>37</v>
      </c>
      <c r="D1080" s="3">
        <v>15.6</v>
      </c>
      <c r="E1080">
        <v>4</v>
      </c>
      <c r="F1080" t="s">
        <v>47</v>
      </c>
      <c r="G1080">
        <v>2.1</v>
      </c>
      <c r="H1080">
        <v>540</v>
      </c>
      <c r="I1080" t="s">
        <v>26</v>
      </c>
      <c r="J1080">
        <v>1366</v>
      </c>
      <c r="K1080">
        <v>768</v>
      </c>
      <c r="L1080">
        <f>Table1[[#This Row],[ScreenW]]*Table1[[#This Row],[ScreenH]]</f>
        <v>1049088</v>
      </c>
      <c r="M1080" t="s">
        <v>27</v>
      </c>
      <c r="N1080">
        <f>IF(Table1[[#This Row],[Touchscreen]]="No",0,1)</f>
        <v>0</v>
      </c>
      <c r="O1080" t="s">
        <v>27</v>
      </c>
      <c r="P1080" t="s">
        <v>27</v>
      </c>
      <c r="Q1080" t="s">
        <v>29</v>
      </c>
      <c r="R1080">
        <v>2.2999999999999998</v>
      </c>
      <c r="S1080" t="s">
        <v>204</v>
      </c>
      <c r="T1080">
        <v>500</v>
      </c>
      <c r="U1080">
        <v>0</v>
      </c>
      <c r="V1080" t="s">
        <v>49</v>
      </c>
      <c r="W1080" t="s">
        <v>27</v>
      </c>
      <c r="X1080" t="s">
        <v>29</v>
      </c>
      <c r="Y1080" t="s">
        <v>61</v>
      </c>
    </row>
    <row r="1081" spans="1:25" x14ac:dyDescent="0.35">
      <c r="A1081" t="str">
        <f>_xlfn.IFNA(VLOOKUP(laptop_lookup!A1080,laptop_lookup!A:B,2,FALSE), "Not Found")</f>
        <v>Not Found</v>
      </c>
      <c r="B1081" t="s">
        <v>698</v>
      </c>
      <c r="C1081" t="s">
        <v>37</v>
      </c>
      <c r="D1081" s="3">
        <v>15.6</v>
      </c>
      <c r="E1081">
        <v>4</v>
      </c>
      <c r="F1081" t="s">
        <v>465</v>
      </c>
      <c r="G1081">
        <v>2.31</v>
      </c>
      <c r="H1081">
        <v>940</v>
      </c>
      <c r="I1081" t="s">
        <v>39</v>
      </c>
      <c r="J1081">
        <v>1920</v>
      </c>
      <c r="K1081">
        <v>1080</v>
      </c>
      <c r="L1081">
        <f>Table1[[#This Row],[ScreenW]]*Table1[[#This Row],[ScreenH]]</f>
        <v>2073600</v>
      </c>
      <c r="M1081" t="s">
        <v>27</v>
      </c>
      <c r="N1081">
        <f>IF(Table1[[#This Row],[Touchscreen]]="No",0,1)</f>
        <v>0</v>
      </c>
      <c r="O1081" t="s">
        <v>27</v>
      </c>
      <c r="P1081" t="s">
        <v>27</v>
      </c>
      <c r="Q1081" t="s">
        <v>29</v>
      </c>
      <c r="R1081">
        <v>2.2999999999999998</v>
      </c>
      <c r="S1081" t="s">
        <v>204</v>
      </c>
      <c r="T1081">
        <v>500</v>
      </c>
      <c r="U1081">
        <v>0</v>
      </c>
      <c r="V1081" t="s">
        <v>49</v>
      </c>
      <c r="W1081" t="s">
        <v>27</v>
      </c>
      <c r="X1081" t="s">
        <v>29</v>
      </c>
      <c r="Y1081" t="s">
        <v>61</v>
      </c>
    </row>
    <row r="1082" spans="1:25" x14ac:dyDescent="0.35">
      <c r="A1082" t="str">
        <f>_xlfn.IFNA(VLOOKUP(laptop_lookup!A1081,laptop_lookup!A:B,2,FALSE), "Not Found")</f>
        <v>Not Found</v>
      </c>
      <c r="B1082" t="s">
        <v>773</v>
      </c>
      <c r="C1082" t="s">
        <v>24</v>
      </c>
      <c r="D1082" s="3">
        <v>12.5</v>
      </c>
      <c r="E1082">
        <v>8</v>
      </c>
      <c r="F1082" t="s">
        <v>47</v>
      </c>
      <c r="G1082">
        <v>0.99</v>
      </c>
      <c r="H1082">
        <v>1399</v>
      </c>
      <c r="I1082" t="s">
        <v>26</v>
      </c>
      <c r="J1082">
        <v>2560</v>
      </c>
      <c r="K1082">
        <v>1440</v>
      </c>
      <c r="L1082">
        <f>Table1[[#This Row],[ScreenW]]*Table1[[#This Row],[ScreenH]]</f>
        <v>3686400</v>
      </c>
      <c r="M1082" t="s">
        <v>28</v>
      </c>
      <c r="N1082">
        <f>IF(Table1[[#This Row],[Touchscreen]]="No",0,1)</f>
        <v>1</v>
      </c>
      <c r="O1082" t="s">
        <v>28</v>
      </c>
      <c r="P1082" t="s">
        <v>27</v>
      </c>
      <c r="Q1082" t="s">
        <v>29</v>
      </c>
      <c r="R1082">
        <v>1.2</v>
      </c>
      <c r="S1082" t="s">
        <v>208</v>
      </c>
      <c r="T1082">
        <v>512</v>
      </c>
      <c r="U1082">
        <v>0</v>
      </c>
      <c r="V1082" t="s">
        <v>31</v>
      </c>
      <c r="W1082" t="s">
        <v>27</v>
      </c>
      <c r="X1082" t="s">
        <v>29</v>
      </c>
      <c r="Y1082" t="s">
        <v>209</v>
      </c>
    </row>
    <row r="1083" spans="1:25" x14ac:dyDescent="0.35">
      <c r="A1083" t="str">
        <f>_xlfn.IFNA(VLOOKUP(laptop_lookup!A1082,laptop_lookup!A:B,2,FALSE), "Not Found")</f>
        <v>Not Found</v>
      </c>
      <c r="B1083" t="s">
        <v>755</v>
      </c>
      <c r="C1083" t="s">
        <v>79</v>
      </c>
      <c r="D1083" s="3">
        <v>17.3</v>
      </c>
      <c r="E1083">
        <v>32</v>
      </c>
      <c r="F1083" t="s">
        <v>47</v>
      </c>
      <c r="G1083">
        <v>4.5999999999999996</v>
      </c>
      <c r="H1083">
        <v>3240</v>
      </c>
      <c r="I1083" t="s">
        <v>39</v>
      </c>
      <c r="J1083">
        <v>1920</v>
      </c>
      <c r="K1083">
        <v>1080</v>
      </c>
      <c r="L1083">
        <f>Table1[[#This Row],[ScreenW]]*Table1[[#This Row],[ScreenH]]</f>
        <v>2073600</v>
      </c>
      <c r="M1083" t="s">
        <v>27</v>
      </c>
      <c r="N1083">
        <f>IF(Table1[[#This Row],[Touchscreen]]="No",0,1)</f>
        <v>0</v>
      </c>
      <c r="O1083" t="s">
        <v>28</v>
      </c>
      <c r="P1083" t="s">
        <v>27</v>
      </c>
      <c r="Q1083" t="s">
        <v>29</v>
      </c>
      <c r="R1083">
        <v>2.7</v>
      </c>
      <c r="S1083" t="s">
        <v>498</v>
      </c>
      <c r="T1083">
        <v>512</v>
      </c>
      <c r="U1083">
        <v>1024</v>
      </c>
      <c r="V1083" t="s">
        <v>31</v>
      </c>
      <c r="W1083" t="s">
        <v>215</v>
      </c>
      <c r="X1083" t="s">
        <v>55</v>
      </c>
      <c r="Y1083" t="s">
        <v>285</v>
      </c>
    </row>
    <row r="1084" spans="1:25" x14ac:dyDescent="0.35">
      <c r="A1084" t="str">
        <f>_xlfn.IFNA(VLOOKUP(laptop_lookup!A1083,laptop_lookup!A:B,2,FALSE), "Not Found")</f>
        <v>Not Found</v>
      </c>
      <c r="B1084" t="s">
        <v>127</v>
      </c>
      <c r="C1084" t="s">
        <v>86</v>
      </c>
      <c r="D1084" s="3">
        <v>10.1</v>
      </c>
      <c r="E1084">
        <v>4</v>
      </c>
      <c r="F1084" t="s">
        <v>47</v>
      </c>
      <c r="G1084">
        <v>0.69</v>
      </c>
      <c r="H1084">
        <v>646.27</v>
      </c>
      <c r="I1084" t="s">
        <v>26</v>
      </c>
      <c r="J1084">
        <v>1920</v>
      </c>
      <c r="K1084">
        <v>1200</v>
      </c>
      <c r="L1084">
        <f>Table1[[#This Row],[ScreenW]]*Table1[[#This Row],[ScreenH]]</f>
        <v>2304000</v>
      </c>
      <c r="M1084" t="s">
        <v>28</v>
      </c>
      <c r="N1084">
        <f>IF(Table1[[#This Row],[Touchscreen]]="No",0,1)</f>
        <v>1</v>
      </c>
      <c r="O1084" t="s">
        <v>28</v>
      </c>
      <c r="P1084" t="s">
        <v>27</v>
      </c>
      <c r="Q1084" t="s">
        <v>29</v>
      </c>
      <c r="R1084">
        <v>1.44</v>
      </c>
      <c r="S1084" t="s">
        <v>129</v>
      </c>
      <c r="T1084">
        <v>64</v>
      </c>
      <c r="U1084">
        <v>0</v>
      </c>
      <c r="V1084" t="s">
        <v>34</v>
      </c>
      <c r="W1084" t="s">
        <v>27</v>
      </c>
      <c r="X1084" t="s">
        <v>29</v>
      </c>
      <c r="Y1084" t="s">
        <v>77</v>
      </c>
    </row>
    <row r="1085" spans="1:25" x14ac:dyDescent="0.35">
      <c r="A1085" t="str">
        <f>_xlfn.IFNA(VLOOKUP(laptop_lookup!A1084,laptop_lookup!A:B,2,FALSE), "Not Found")</f>
        <v>Not Found</v>
      </c>
      <c r="B1085" t="s">
        <v>185</v>
      </c>
      <c r="C1085" t="s">
        <v>24</v>
      </c>
      <c r="D1085" s="3">
        <v>13.3</v>
      </c>
      <c r="E1085">
        <v>16</v>
      </c>
      <c r="F1085" t="s">
        <v>47</v>
      </c>
      <c r="G1085">
        <v>1.3</v>
      </c>
      <c r="H1085">
        <v>2049</v>
      </c>
      <c r="I1085" t="s">
        <v>207</v>
      </c>
      <c r="J1085">
        <v>3840</v>
      </c>
      <c r="K1085">
        <v>2160</v>
      </c>
      <c r="L1085">
        <f>Table1[[#This Row],[ScreenW]]*Table1[[#This Row],[ScreenH]]</f>
        <v>8294400</v>
      </c>
      <c r="M1085" t="s">
        <v>27</v>
      </c>
      <c r="N1085">
        <f>IF(Table1[[#This Row],[Touchscreen]]="No",0,1)</f>
        <v>0</v>
      </c>
      <c r="O1085" t="s">
        <v>28</v>
      </c>
      <c r="P1085" t="s">
        <v>27</v>
      </c>
      <c r="Q1085" t="s">
        <v>29</v>
      </c>
      <c r="R1085">
        <v>2.7</v>
      </c>
      <c r="S1085" t="s">
        <v>68</v>
      </c>
      <c r="T1085">
        <v>512</v>
      </c>
      <c r="U1085">
        <v>0</v>
      </c>
      <c r="V1085" t="s">
        <v>31</v>
      </c>
      <c r="W1085" t="s">
        <v>27</v>
      </c>
      <c r="X1085" t="s">
        <v>29</v>
      </c>
      <c r="Y1085" t="s">
        <v>41</v>
      </c>
    </row>
    <row r="1086" spans="1:25" x14ac:dyDescent="0.35">
      <c r="A1086" t="str">
        <f>_xlfn.IFNA(VLOOKUP(laptop_lookup!A1085,laptop_lookup!A:B,2,FALSE), "Not Found")</f>
        <v>Not Found</v>
      </c>
      <c r="B1086" t="s">
        <v>293</v>
      </c>
      <c r="C1086" t="s">
        <v>37</v>
      </c>
      <c r="D1086" s="3">
        <v>15.6</v>
      </c>
      <c r="E1086">
        <v>8</v>
      </c>
      <c r="F1086" t="s">
        <v>47</v>
      </c>
      <c r="G1086">
        <v>2.1800000000000002</v>
      </c>
      <c r="H1086">
        <v>750</v>
      </c>
      <c r="I1086" t="s">
        <v>39</v>
      </c>
      <c r="J1086">
        <v>1920</v>
      </c>
      <c r="K1086">
        <v>1080</v>
      </c>
      <c r="L1086">
        <f>Table1[[#This Row],[ScreenW]]*Table1[[#This Row],[ScreenH]]</f>
        <v>2073600</v>
      </c>
      <c r="M1086" t="s">
        <v>27</v>
      </c>
      <c r="N1086">
        <f>IF(Table1[[#This Row],[Touchscreen]]="No",0,1)</f>
        <v>0</v>
      </c>
      <c r="O1086" t="s">
        <v>27</v>
      </c>
      <c r="P1086" t="s">
        <v>27</v>
      </c>
      <c r="Q1086" t="s">
        <v>29</v>
      </c>
      <c r="R1086">
        <v>2.5</v>
      </c>
      <c r="S1086" t="s">
        <v>40</v>
      </c>
      <c r="T1086">
        <v>256</v>
      </c>
      <c r="U1086">
        <v>0</v>
      </c>
      <c r="V1086" t="s">
        <v>31</v>
      </c>
      <c r="W1086" t="s">
        <v>27</v>
      </c>
      <c r="X1086" t="s">
        <v>29</v>
      </c>
      <c r="Y1086" t="s">
        <v>41</v>
      </c>
    </row>
    <row r="1087" spans="1:25" x14ac:dyDescent="0.35">
      <c r="A1087" t="str">
        <f>_xlfn.IFNA(VLOOKUP(laptop_lookup!A1086,laptop_lookup!A:B,2,FALSE), "Not Found")</f>
        <v>Not Found</v>
      </c>
      <c r="B1087" t="s">
        <v>218</v>
      </c>
      <c r="C1087" t="s">
        <v>37</v>
      </c>
      <c r="D1087" s="3">
        <v>14</v>
      </c>
      <c r="E1087">
        <v>4</v>
      </c>
      <c r="F1087" t="s">
        <v>465</v>
      </c>
      <c r="G1087">
        <v>1.54</v>
      </c>
      <c r="H1087">
        <v>1030.99</v>
      </c>
      <c r="I1087" t="s">
        <v>39</v>
      </c>
      <c r="J1087">
        <v>1920</v>
      </c>
      <c r="K1087">
        <v>1080</v>
      </c>
      <c r="L1087">
        <f>Table1[[#This Row],[ScreenW]]*Table1[[#This Row],[ScreenH]]</f>
        <v>2073600</v>
      </c>
      <c r="M1087" t="s">
        <v>27</v>
      </c>
      <c r="N1087">
        <f>IF(Table1[[#This Row],[Touchscreen]]="No",0,1)</f>
        <v>0</v>
      </c>
      <c r="O1087" t="s">
        <v>27</v>
      </c>
      <c r="P1087" t="s">
        <v>27</v>
      </c>
      <c r="Q1087" t="s">
        <v>29</v>
      </c>
      <c r="R1087">
        <v>2.2999999999999998</v>
      </c>
      <c r="S1087" t="s">
        <v>204</v>
      </c>
      <c r="T1087">
        <v>500</v>
      </c>
      <c r="U1087">
        <v>0</v>
      </c>
      <c r="V1087" t="s">
        <v>49</v>
      </c>
      <c r="W1087" t="s">
        <v>27</v>
      </c>
      <c r="X1087" t="s">
        <v>29</v>
      </c>
      <c r="Y1087" t="s">
        <v>61</v>
      </c>
    </row>
    <row r="1088" spans="1:25" x14ac:dyDescent="0.35">
      <c r="A1088" t="str">
        <f>_xlfn.IFNA(VLOOKUP(laptop_lookup!A1087,laptop_lookup!A:B,2,FALSE), "Not Found")</f>
        <v>Not Found</v>
      </c>
      <c r="B1088" t="s">
        <v>268</v>
      </c>
      <c r="C1088" t="s">
        <v>253</v>
      </c>
      <c r="D1088" s="3">
        <v>15.6</v>
      </c>
      <c r="E1088">
        <v>8</v>
      </c>
      <c r="F1088" t="s">
        <v>465</v>
      </c>
      <c r="G1088">
        <v>1.9</v>
      </c>
      <c r="H1088">
        <v>1495</v>
      </c>
      <c r="I1088" t="s">
        <v>39</v>
      </c>
      <c r="J1088">
        <v>1920</v>
      </c>
      <c r="K1088">
        <v>1080</v>
      </c>
      <c r="L1088">
        <f>Table1[[#This Row],[ScreenW]]*Table1[[#This Row],[ScreenH]]</f>
        <v>2073600</v>
      </c>
      <c r="M1088" t="s">
        <v>27</v>
      </c>
      <c r="N1088">
        <f>IF(Table1[[#This Row],[Touchscreen]]="No",0,1)</f>
        <v>0</v>
      </c>
      <c r="O1088" t="s">
        <v>27</v>
      </c>
      <c r="P1088" t="s">
        <v>27</v>
      </c>
      <c r="Q1088" t="s">
        <v>29</v>
      </c>
      <c r="R1088">
        <v>2.5</v>
      </c>
      <c r="S1088" t="s">
        <v>262</v>
      </c>
      <c r="T1088">
        <v>256</v>
      </c>
      <c r="U1088">
        <v>0</v>
      </c>
      <c r="V1088" t="s">
        <v>31</v>
      </c>
      <c r="W1088" t="s">
        <v>27</v>
      </c>
      <c r="X1088" t="s">
        <v>43</v>
      </c>
      <c r="Y1088" t="s">
        <v>774</v>
      </c>
    </row>
    <row r="1089" spans="1:25" x14ac:dyDescent="0.35">
      <c r="A1089" t="str">
        <f>_xlfn.IFNA(VLOOKUP(laptop_lookup!A1088,laptop_lookup!A:B,2,FALSE), "Not Found")</f>
        <v>Not Found</v>
      </c>
      <c r="B1089" t="s">
        <v>721</v>
      </c>
      <c r="C1089" t="s">
        <v>37</v>
      </c>
      <c r="D1089" s="3">
        <v>14</v>
      </c>
      <c r="E1089">
        <v>8</v>
      </c>
      <c r="F1089" t="s">
        <v>465</v>
      </c>
      <c r="G1089">
        <v>1.7</v>
      </c>
      <c r="H1089">
        <v>1199</v>
      </c>
      <c r="I1089" t="s">
        <v>39</v>
      </c>
      <c r="J1089">
        <v>1920</v>
      </c>
      <c r="K1089">
        <v>1080</v>
      </c>
      <c r="L1089">
        <f>Table1[[#This Row],[ScreenW]]*Table1[[#This Row],[ScreenH]]</f>
        <v>2073600</v>
      </c>
      <c r="M1089" t="s">
        <v>27</v>
      </c>
      <c r="N1089">
        <f>IF(Table1[[#This Row],[Touchscreen]]="No",0,1)</f>
        <v>0</v>
      </c>
      <c r="O1089" t="s">
        <v>27</v>
      </c>
      <c r="P1089" t="s">
        <v>27</v>
      </c>
      <c r="Q1089" t="s">
        <v>29</v>
      </c>
      <c r="R1089">
        <v>2.2999999999999998</v>
      </c>
      <c r="S1089" t="s">
        <v>204</v>
      </c>
      <c r="T1089">
        <v>180</v>
      </c>
      <c r="U1089">
        <v>0</v>
      </c>
      <c r="V1089" t="s">
        <v>31</v>
      </c>
      <c r="W1089" t="s">
        <v>27</v>
      </c>
      <c r="X1089" t="s">
        <v>29</v>
      </c>
      <c r="Y1089" t="s">
        <v>61</v>
      </c>
    </row>
    <row r="1090" spans="1:25" x14ac:dyDescent="0.35">
      <c r="A1090" t="str">
        <f>_xlfn.IFNA(VLOOKUP(laptop_lookup!A1089,laptop_lookup!A:B,2,FALSE), "Not Found")</f>
        <v>Not Found</v>
      </c>
      <c r="B1090" t="s">
        <v>775</v>
      </c>
      <c r="C1090" t="s">
        <v>37</v>
      </c>
      <c r="D1090" s="3">
        <v>13.3</v>
      </c>
      <c r="E1090">
        <v>4</v>
      </c>
      <c r="F1090" t="s">
        <v>305</v>
      </c>
      <c r="G1090">
        <v>1.29</v>
      </c>
      <c r="H1090">
        <v>615</v>
      </c>
      <c r="I1090" t="s">
        <v>102</v>
      </c>
      <c r="J1090">
        <v>3200</v>
      </c>
      <c r="K1090">
        <v>1800</v>
      </c>
      <c r="L1090">
        <f>Table1[[#This Row],[ScreenW]]*Table1[[#This Row],[ScreenH]]</f>
        <v>5760000</v>
      </c>
      <c r="M1090" t="s">
        <v>27</v>
      </c>
      <c r="N1090">
        <f>IF(Table1[[#This Row],[Touchscreen]]="No",0,1)</f>
        <v>0</v>
      </c>
      <c r="O1090" t="s">
        <v>27</v>
      </c>
      <c r="P1090" t="s">
        <v>27</v>
      </c>
      <c r="Q1090" t="s">
        <v>29</v>
      </c>
      <c r="R1090">
        <v>1.5</v>
      </c>
      <c r="S1090" t="s">
        <v>776</v>
      </c>
      <c r="T1090">
        <v>32</v>
      </c>
      <c r="U1090">
        <v>0</v>
      </c>
      <c r="V1090" t="s">
        <v>34</v>
      </c>
      <c r="W1090" t="s">
        <v>27</v>
      </c>
      <c r="X1090" t="s">
        <v>29</v>
      </c>
      <c r="Y1090" t="s">
        <v>209</v>
      </c>
    </row>
    <row r="1091" spans="1:25" x14ac:dyDescent="0.35">
      <c r="A1091" t="str">
        <f>_xlfn.IFNA(VLOOKUP(laptop_lookup!A1090,laptop_lookup!A:B,2,FALSE), "Not Found")</f>
        <v>Not Found</v>
      </c>
      <c r="B1091" t="s">
        <v>760</v>
      </c>
      <c r="C1091" t="s">
        <v>37</v>
      </c>
      <c r="D1091" s="3">
        <v>15.6</v>
      </c>
      <c r="E1091">
        <v>4</v>
      </c>
      <c r="F1091" t="s">
        <v>47</v>
      </c>
      <c r="G1091">
        <v>2.4</v>
      </c>
      <c r="H1091">
        <v>387</v>
      </c>
      <c r="I1091" t="s">
        <v>26</v>
      </c>
      <c r="J1091">
        <v>1366</v>
      </c>
      <c r="K1091">
        <v>768</v>
      </c>
      <c r="L1091">
        <f>Table1[[#This Row],[ScreenW]]*Table1[[#This Row],[ScreenH]]</f>
        <v>1049088</v>
      </c>
      <c r="M1091" t="s">
        <v>27</v>
      </c>
      <c r="N1091">
        <f>IF(Table1[[#This Row],[Touchscreen]]="No",0,1)</f>
        <v>0</v>
      </c>
      <c r="O1091" t="s">
        <v>27</v>
      </c>
      <c r="P1091" t="s">
        <v>27</v>
      </c>
      <c r="Q1091" t="s">
        <v>43</v>
      </c>
      <c r="R1091">
        <v>2.2000000000000002</v>
      </c>
      <c r="S1091" t="s">
        <v>327</v>
      </c>
      <c r="T1091">
        <v>500</v>
      </c>
      <c r="U1091">
        <v>0</v>
      </c>
      <c r="V1091" t="s">
        <v>49</v>
      </c>
      <c r="W1091" t="s">
        <v>27</v>
      </c>
      <c r="X1091" t="s">
        <v>43</v>
      </c>
      <c r="Y1091" t="s">
        <v>50</v>
      </c>
    </row>
    <row r="1092" spans="1:25" x14ac:dyDescent="0.35">
      <c r="A1092" t="str">
        <f>_xlfn.IFNA(VLOOKUP(laptop_lookup!A1091,laptop_lookup!A:B,2,FALSE), "Not Found")</f>
        <v>Not Found</v>
      </c>
      <c r="B1092" t="s">
        <v>349</v>
      </c>
      <c r="C1092" t="s">
        <v>37</v>
      </c>
      <c r="D1092" s="3">
        <v>15.6</v>
      </c>
      <c r="E1092">
        <v>4</v>
      </c>
      <c r="F1092" t="s">
        <v>106</v>
      </c>
      <c r="G1092">
        <v>2.2000000000000002</v>
      </c>
      <c r="H1092">
        <v>393.49</v>
      </c>
      <c r="I1092" t="s">
        <v>26</v>
      </c>
      <c r="J1092">
        <v>1366</v>
      </c>
      <c r="K1092">
        <v>768</v>
      </c>
      <c r="L1092">
        <f>Table1[[#This Row],[ScreenW]]*Table1[[#This Row],[ScreenH]]</f>
        <v>1049088</v>
      </c>
      <c r="M1092" t="s">
        <v>27</v>
      </c>
      <c r="N1092">
        <f>IF(Table1[[#This Row],[Touchscreen]]="No",0,1)</f>
        <v>0</v>
      </c>
      <c r="O1092" t="s">
        <v>27</v>
      </c>
      <c r="P1092" t="s">
        <v>27</v>
      </c>
      <c r="Q1092" t="s">
        <v>29</v>
      </c>
      <c r="R1092">
        <v>1.6</v>
      </c>
      <c r="S1092" t="s">
        <v>777</v>
      </c>
      <c r="T1092">
        <v>500</v>
      </c>
      <c r="U1092">
        <v>0</v>
      </c>
      <c r="V1092" t="s">
        <v>49</v>
      </c>
      <c r="W1092" t="s">
        <v>27</v>
      </c>
      <c r="X1092" t="s">
        <v>29</v>
      </c>
      <c r="Y1092" t="s">
        <v>97</v>
      </c>
    </row>
    <row r="1093" spans="1:25" x14ac:dyDescent="0.35">
      <c r="A1093" t="str">
        <f>_xlfn.IFNA(VLOOKUP(laptop_lookup!A1092,laptop_lookup!A:B,2,FALSE), "Not Found")</f>
        <v>Not Found</v>
      </c>
      <c r="B1093" t="s">
        <v>36</v>
      </c>
      <c r="C1093" t="s">
        <v>37</v>
      </c>
      <c r="D1093" s="3">
        <v>15.6</v>
      </c>
      <c r="E1093">
        <v>4</v>
      </c>
      <c r="F1093" t="s">
        <v>38</v>
      </c>
      <c r="G1093">
        <v>1.86</v>
      </c>
      <c r="H1093">
        <v>345.99</v>
      </c>
      <c r="I1093" t="s">
        <v>26</v>
      </c>
      <c r="J1093">
        <v>1366</v>
      </c>
      <c r="K1093">
        <v>768</v>
      </c>
      <c r="L1093">
        <f>Table1[[#This Row],[ScreenW]]*Table1[[#This Row],[ScreenH]]</f>
        <v>1049088</v>
      </c>
      <c r="M1093" t="s">
        <v>27</v>
      </c>
      <c r="N1093">
        <f>IF(Table1[[#This Row],[Touchscreen]]="No",0,1)</f>
        <v>0</v>
      </c>
      <c r="O1093" t="s">
        <v>27</v>
      </c>
      <c r="P1093" t="s">
        <v>27</v>
      </c>
      <c r="Q1093" t="s">
        <v>29</v>
      </c>
      <c r="R1093">
        <v>2</v>
      </c>
      <c r="S1093" t="s">
        <v>60</v>
      </c>
      <c r="T1093">
        <v>1024</v>
      </c>
      <c r="U1093">
        <v>0</v>
      </c>
      <c r="V1093" t="s">
        <v>49</v>
      </c>
      <c r="W1093" t="s">
        <v>27</v>
      </c>
      <c r="X1093" t="s">
        <v>29</v>
      </c>
      <c r="Y1093" t="s">
        <v>61</v>
      </c>
    </row>
    <row r="1094" spans="1:25" x14ac:dyDescent="0.35">
      <c r="A1094" t="str">
        <f>_xlfn.IFNA(VLOOKUP(laptop_lookup!A1093,laptop_lookup!A:B,2,FALSE), "Not Found")</f>
        <v>Not Found</v>
      </c>
      <c r="B1094" t="s">
        <v>778</v>
      </c>
      <c r="C1094" t="s">
        <v>79</v>
      </c>
      <c r="D1094" s="3">
        <v>17.3</v>
      </c>
      <c r="E1094">
        <v>8</v>
      </c>
      <c r="F1094" t="s">
        <v>47</v>
      </c>
      <c r="G1094">
        <v>2.7</v>
      </c>
      <c r="H1094">
        <v>1599</v>
      </c>
      <c r="I1094" t="s">
        <v>39</v>
      </c>
      <c r="J1094">
        <v>1920</v>
      </c>
      <c r="K1094">
        <v>1080</v>
      </c>
      <c r="L1094">
        <f>Table1[[#This Row],[ScreenW]]*Table1[[#This Row],[ScreenH]]</f>
        <v>2073600</v>
      </c>
      <c r="M1094" t="s">
        <v>27</v>
      </c>
      <c r="N1094">
        <f>IF(Table1[[#This Row],[Touchscreen]]="No",0,1)</f>
        <v>0</v>
      </c>
      <c r="O1094" t="s">
        <v>28</v>
      </c>
      <c r="P1094" t="s">
        <v>27</v>
      </c>
      <c r="Q1094" t="s">
        <v>29</v>
      </c>
      <c r="R1094">
        <v>2.8</v>
      </c>
      <c r="S1094" t="s">
        <v>113</v>
      </c>
      <c r="T1094">
        <v>256</v>
      </c>
      <c r="U1094">
        <v>1024</v>
      </c>
      <c r="V1094" t="s">
        <v>31</v>
      </c>
      <c r="W1094" t="s">
        <v>49</v>
      </c>
      <c r="X1094" t="s">
        <v>55</v>
      </c>
      <c r="Y1094" t="s">
        <v>114</v>
      </c>
    </row>
    <row r="1095" spans="1:25" x14ac:dyDescent="0.35">
      <c r="A1095" t="str">
        <f>_xlfn.IFNA(VLOOKUP(laptop_lookup!A1094,laptop_lookup!A:B,2,FALSE), "Not Found")</f>
        <v>Not Found</v>
      </c>
      <c r="B1095" t="s">
        <v>150</v>
      </c>
      <c r="C1095" t="s">
        <v>24</v>
      </c>
      <c r="D1095" s="3">
        <v>13.3</v>
      </c>
      <c r="E1095">
        <v>4</v>
      </c>
      <c r="F1095" t="s">
        <v>47</v>
      </c>
      <c r="G1095">
        <v>1.4</v>
      </c>
      <c r="H1095">
        <v>818.35</v>
      </c>
      <c r="I1095" t="s">
        <v>39</v>
      </c>
      <c r="J1095">
        <v>1920</v>
      </c>
      <c r="K1095">
        <v>1080</v>
      </c>
      <c r="L1095">
        <f>Table1[[#This Row],[ScreenW]]*Table1[[#This Row],[ScreenH]]</f>
        <v>2073600</v>
      </c>
      <c r="M1095" t="s">
        <v>27</v>
      </c>
      <c r="N1095">
        <f>IF(Table1[[#This Row],[Touchscreen]]="No",0,1)</f>
        <v>0</v>
      </c>
      <c r="O1095" t="s">
        <v>28</v>
      </c>
      <c r="P1095" t="s">
        <v>27</v>
      </c>
      <c r="Q1095" t="s">
        <v>29</v>
      </c>
      <c r="R1095">
        <v>1.6</v>
      </c>
      <c r="S1095" t="s">
        <v>58</v>
      </c>
      <c r="T1095">
        <v>256</v>
      </c>
      <c r="U1095">
        <v>0</v>
      </c>
      <c r="V1095" t="s">
        <v>31</v>
      </c>
      <c r="W1095" t="s">
        <v>27</v>
      </c>
      <c r="X1095" t="s">
        <v>43</v>
      </c>
      <c r="Y1095" t="s">
        <v>90</v>
      </c>
    </row>
    <row r="1096" spans="1:25" x14ac:dyDescent="0.35">
      <c r="A1096" t="str">
        <f>_xlfn.IFNA(VLOOKUP(laptop_lookup!A1095,laptop_lookup!A:B,2,FALSE), "Not Found")</f>
        <v>Not Found</v>
      </c>
      <c r="B1096" t="s">
        <v>341</v>
      </c>
      <c r="C1096" t="s">
        <v>75</v>
      </c>
      <c r="D1096" s="3">
        <v>12.5</v>
      </c>
      <c r="E1096">
        <v>4</v>
      </c>
      <c r="F1096" t="s">
        <v>465</v>
      </c>
      <c r="G1096">
        <v>2.4</v>
      </c>
      <c r="H1096">
        <v>1599</v>
      </c>
      <c r="I1096" t="s">
        <v>26</v>
      </c>
      <c r="J1096">
        <v>1366</v>
      </c>
      <c r="K1096">
        <v>768</v>
      </c>
      <c r="L1096">
        <f>Table1[[#This Row],[ScreenW]]*Table1[[#This Row],[ScreenH]]</f>
        <v>1049088</v>
      </c>
      <c r="M1096" t="s">
        <v>27</v>
      </c>
      <c r="N1096">
        <f>IF(Table1[[#This Row],[Touchscreen]]="No",0,1)</f>
        <v>0</v>
      </c>
      <c r="O1096" t="s">
        <v>27</v>
      </c>
      <c r="P1096" t="s">
        <v>27</v>
      </c>
      <c r="Q1096" t="s">
        <v>29</v>
      </c>
      <c r="R1096">
        <v>2.2999999999999998</v>
      </c>
      <c r="S1096" t="s">
        <v>204</v>
      </c>
      <c r="T1096">
        <v>128</v>
      </c>
      <c r="U1096">
        <v>0</v>
      </c>
      <c r="V1096" t="s">
        <v>31</v>
      </c>
      <c r="W1096" t="s">
        <v>27</v>
      </c>
      <c r="X1096" t="s">
        <v>29</v>
      </c>
      <c r="Y1096" t="s">
        <v>61</v>
      </c>
    </row>
    <row r="1097" spans="1:25" x14ac:dyDescent="0.35">
      <c r="A1097" t="str">
        <f>_xlfn.IFNA(VLOOKUP(laptop_lookup!A1096,laptop_lookup!A:B,2,FALSE), "Not Found")</f>
        <v>Not Found</v>
      </c>
      <c r="B1097" t="s">
        <v>779</v>
      </c>
      <c r="C1097" t="s">
        <v>37</v>
      </c>
      <c r="D1097" s="3">
        <v>15.6</v>
      </c>
      <c r="E1097">
        <v>8</v>
      </c>
      <c r="F1097" t="s">
        <v>47</v>
      </c>
      <c r="G1097">
        <v>2.4</v>
      </c>
      <c r="H1097">
        <v>799</v>
      </c>
      <c r="I1097" t="s">
        <v>39</v>
      </c>
      <c r="J1097">
        <v>1920</v>
      </c>
      <c r="K1097">
        <v>1080</v>
      </c>
      <c r="L1097">
        <f>Table1[[#This Row],[ScreenW]]*Table1[[#This Row],[ScreenH]]</f>
        <v>2073600</v>
      </c>
      <c r="M1097" t="s">
        <v>27</v>
      </c>
      <c r="N1097">
        <f>IF(Table1[[#This Row],[Touchscreen]]="No",0,1)</f>
        <v>0</v>
      </c>
      <c r="O1097" t="s">
        <v>27</v>
      </c>
      <c r="P1097" t="s">
        <v>27</v>
      </c>
      <c r="Q1097" t="s">
        <v>29</v>
      </c>
      <c r="R1097">
        <v>2.5</v>
      </c>
      <c r="S1097" t="s">
        <v>40</v>
      </c>
      <c r="T1097">
        <v>256</v>
      </c>
      <c r="U1097">
        <v>1024</v>
      </c>
      <c r="V1097" t="s">
        <v>31</v>
      </c>
      <c r="W1097" t="s">
        <v>49</v>
      </c>
      <c r="X1097" t="s">
        <v>55</v>
      </c>
      <c r="Y1097" t="s">
        <v>267</v>
      </c>
    </row>
    <row r="1098" spans="1:25" x14ac:dyDescent="0.35">
      <c r="A1098" t="str">
        <f>_xlfn.IFNA(VLOOKUP(laptop_lookup!A1097,laptop_lookup!A:B,2,FALSE), "Not Found")</f>
        <v>Not Found</v>
      </c>
      <c r="B1098" t="s">
        <v>193</v>
      </c>
      <c r="C1098" t="s">
        <v>37</v>
      </c>
      <c r="D1098" s="3">
        <v>15.6</v>
      </c>
      <c r="E1098">
        <v>8</v>
      </c>
      <c r="F1098" t="s">
        <v>47</v>
      </c>
      <c r="G1098">
        <v>2.36</v>
      </c>
      <c r="H1098">
        <v>638.79999999999995</v>
      </c>
      <c r="I1098" t="s">
        <v>39</v>
      </c>
      <c r="J1098">
        <v>1920</v>
      </c>
      <c r="K1098">
        <v>1080</v>
      </c>
      <c r="L1098">
        <f>Table1[[#This Row],[ScreenW]]*Table1[[#This Row],[ScreenH]]</f>
        <v>2073600</v>
      </c>
      <c r="M1098" t="s">
        <v>27</v>
      </c>
      <c r="N1098">
        <f>IF(Table1[[#This Row],[Touchscreen]]="No",0,1)</f>
        <v>0</v>
      </c>
      <c r="O1098" t="s">
        <v>27</v>
      </c>
      <c r="P1098" t="s">
        <v>27</v>
      </c>
      <c r="Q1098" t="s">
        <v>29</v>
      </c>
      <c r="R1098">
        <v>2.5</v>
      </c>
      <c r="S1098" t="s">
        <v>40</v>
      </c>
      <c r="T1098">
        <v>1024</v>
      </c>
      <c r="U1098">
        <v>0</v>
      </c>
      <c r="V1098" t="s">
        <v>49</v>
      </c>
      <c r="W1098" t="s">
        <v>27</v>
      </c>
      <c r="X1098" t="s">
        <v>43</v>
      </c>
      <c r="Y1098" t="s">
        <v>194</v>
      </c>
    </row>
    <row r="1099" spans="1:25" x14ac:dyDescent="0.35">
      <c r="A1099" t="str">
        <f>_xlfn.IFNA(VLOOKUP(laptop_lookup!A1098,laptop_lookup!A:B,2,FALSE), "Not Found")</f>
        <v>Not Found</v>
      </c>
      <c r="B1099" t="s">
        <v>780</v>
      </c>
      <c r="C1099" t="s">
        <v>79</v>
      </c>
      <c r="D1099" s="3">
        <v>17.3</v>
      </c>
      <c r="E1099">
        <v>8</v>
      </c>
      <c r="F1099" t="s">
        <v>47</v>
      </c>
      <c r="G1099">
        <v>2.6</v>
      </c>
      <c r="H1099">
        <v>1599</v>
      </c>
      <c r="I1099" t="s">
        <v>39</v>
      </c>
      <c r="J1099">
        <v>1920</v>
      </c>
      <c r="K1099">
        <v>1080</v>
      </c>
      <c r="L1099">
        <f>Table1[[#This Row],[ScreenW]]*Table1[[#This Row],[ScreenH]]</f>
        <v>2073600</v>
      </c>
      <c r="M1099" t="s">
        <v>27</v>
      </c>
      <c r="N1099">
        <f>IF(Table1[[#This Row],[Touchscreen]]="No",0,1)</f>
        <v>0</v>
      </c>
      <c r="O1099" t="s">
        <v>27</v>
      </c>
      <c r="P1099" t="s">
        <v>27</v>
      </c>
      <c r="Q1099" t="s">
        <v>29</v>
      </c>
      <c r="R1099">
        <v>2.6</v>
      </c>
      <c r="S1099" t="s">
        <v>432</v>
      </c>
      <c r="T1099">
        <v>256</v>
      </c>
      <c r="U1099">
        <v>0</v>
      </c>
      <c r="V1099" t="s">
        <v>31</v>
      </c>
      <c r="W1099" t="s">
        <v>27</v>
      </c>
      <c r="X1099" t="s">
        <v>55</v>
      </c>
      <c r="Y1099" t="s">
        <v>445</v>
      </c>
    </row>
    <row r="1100" spans="1:25" x14ac:dyDescent="0.35">
      <c r="A1100" t="str">
        <f>_xlfn.IFNA(VLOOKUP(laptop_lookup!A1099,laptop_lookup!A:B,2,FALSE), "Not Found")</f>
        <v>Not Found</v>
      </c>
      <c r="B1100" t="s">
        <v>759</v>
      </c>
      <c r="C1100" t="s">
        <v>37</v>
      </c>
      <c r="D1100" s="3">
        <v>15.6</v>
      </c>
      <c r="E1100">
        <v>4</v>
      </c>
      <c r="F1100" t="s">
        <v>47</v>
      </c>
      <c r="G1100">
        <v>1.96</v>
      </c>
      <c r="H1100">
        <v>500</v>
      </c>
      <c r="I1100" t="s">
        <v>26</v>
      </c>
      <c r="J1100">
        <v>1366</v>
      </c>
      <c r="K1100">
        <v>768</v>
      </c>
      <c r="L1100">
        <f>Table1[[#This Row],[ScreenW]]*Table1[[#This Row],[ScreenH]]</f>
        <v>1049088</v>
      </c>
      <c r="M1100" t="s">
        <v>27</v>
      </c>
      <c r="N1100">
        <f>IF(Table1[[#This Row],[Touchscreen]]="No",0,1)</f>
        <v>0</v>
      </c>
      <c r="O1100" t="s">
        <v>27</v>
      </c>
      <c r="P1100" t="s">
        <v>27</v>
      </c>
      <c r="Q1100" t="s">
        <v>29</v>
      </c>
      <c r="R1100">
        <v>1.6</v>
      </c>
      <c r="S1100" t="s">
        <v>334</v>
      </c>
      <c r="T1100">
        <v>1024</v>
      </c>
      <c r="U1100">
        <v>0</v>
      </c>
      <c r="V1100" t="s">
        <v>49</v>
      </c>
      <c r="W1100" t="s">
        <v>27</v>
      </c>
      <c r="X1100" t="s">
        <v>29</v>
      </c>
      <c r="Y1100" t="s">
        <v>335</v>
      </c>
    </row>
    <row r="1101" spans="1:25" x14ac:dyDescent="0.35">
      <c r="A1101" t="str">
        <f>_xlfn.IFNA(VLOOKUP(laptop_lookup!A1100,laptop_lookup!A:B,2,FALSE), "Not Found")</f>
        <v>Not Found</v>
      </c>
      <c r="B1101" t="s">
        <v>781</v>
      </c>
      <c r="C1101" t="s">
        <v>79</v>
      </c>
      <c r="D1101" s="3">
        <v>17.3</v>
      </c>
      <c r="E1101">
        <v>16</v>
      </c>
      <c r="F1101" t="s">
        <v>47</v>
      </c>
      <c r="G1101">
        <v>4.3</v>
      </c>
      <c r="H1101">
        <v>2299</v>
      </c>
      <c r="I1101" t="s">
        <v>39</v>
      </c>
      <c r="J1101">
        <v>1920</v>
      </c>
      <c r="K1101">
        <v>1080</v>
      </c>
      <c r="L1101">
        <f>Table1[[#This Row],[ScreenW]]*Table1[[#This Row],[ScreenH]]</f>
        <v>2073600</v>
      </c>
      <c r="M1101" t="s">
        <v>27</v>
      </c>
      <c r="N1101">
        <f>IF(Table1[[#This Row],[Touchscreen]]="No",0,1)</f>
        <v>0</v>
      </c>
      <c r="O1101" t="s">
        <v>28</v>
      </c>
      <c r="P1101" t="s">
        <v>27</v>
      </c>
      <c r="Q1101" t="s">
        <v>29</v>
      </c>
      <c r="R1101">
        <v>2.6</v>
      </c>
      <c r="S1101" t="s">
        <v>432</v>
      </c>
      <c r="T1101">
        <v>128</v>
      </c>
      <c r="U1101">
        <v>1024</v>
      </c>
      <c r="V1101" t="s">
        <v>31</v>
      </c>
      <c r="W1101" t="s">
        <v>49</v>
      </c>
      <c r="X1101" t="s">
        <v>55</v>
      </c>
      <c r="Y1101" t="s">
        <v>285</v>
      </c>
    </row>
    <row r="1102" spans="1:25" x14ac:dyDescent="0.35">
      <c r="A1102" t="str">
        <f>_xlfn.IFNA(VLOOKUP(laptop_lookup!A1101,laptop_lookup!A:B,2,FALSE), "Not Found")</f>
        <v>Not Found</v>
      </c>
      <c r="B1102" t="s">
        <v>782</v>
      </c>
      <c r="C1102" t="s">
        <v>24</v>
      </c>
      <c r="D1102" s="3">
        <v>12.5</v>
      </c>
      <c r="E1102">
        <v>4</v>
      </c>
      <c r="F1102" t="s">
        <v>465</v>
      </c>
      <c r="G1102">
        <v>1.5</v>
      </c>
      <c r="H1102">
        <v>1135.1500000000001</v>
      </c>
      <c r="I1102" t="s">
        <v>26</v>
      </c>
      <c r="J1102">
        <v>1366</v>
      </c>
      <c r="K1102">
        <v>768</v>
      </c>
      <c r="L1102">
        <f>Table1[[#This Row],[ScreenW]]*Table1[[#This Row],[ScreenH]]</f>
        <v>1049088</v>
      </c>
      <c r="M1102" t="s">
        <v>27</v>
      </c>
      <c r="N1102">
        <f>IF(Table1[[#This Row],[Touchscreen]]="No",0,1)</f>
        <v>0</v>
      </c>
      <c r="O1102" t="s">
        <v>27</v>
      </c>
      <c r="P1102" t="s">
        <v>27</v>
      </c>
      <c r="Q1102" t="s">
        <v>29</v>
      </c>
      <c r="R1102">
        <v>2.2999999999999998</v>
      </c>
      <c r="S1102" t="s">
        <v>435</v>
      </c>
      <c r="T1102">
        <v>500</v>
      </c>
      <c r="U1102">
        <v>0</v>
      </c>
      <c r="V1102" t="s">
        <v>49</v>
      </c>
      <c r="W1102" t="s">
        <v>27</v>
      </c>
      <c r="X1102" t="s">
        <v>29</v>
      </c>
      <c r="Y1102" t="s">
        <v>61</v>
      </c>
    </row>
    <row r="1103" spans="1:25" x14ac:dyDescent="0.35">
      <c r="A1103" t="str">
        <f>_xlfn.IFNA(VLOOKUP(laptop_lookup!A1102,laptop_lookup!A:B,2,FALSE), "Not Found")</f>
        <v>Not Found</v>
      </c>
      <c r="B1103" t="s">
        <v>782</v>
      </c>
      <c r="C1103" t="s">
        <v>24</v>
      </c>
      <c r="D1103" s="3">
        <v>12.5</v>
      </c>
      <c r="E1103">
        <v>4</v>
      </c>
      <c r="F1103" t="s">
        <v>465</v>
      </c>
      <c r="G1103">
        <v>1.5</v>
      </c>
      <c r="H1103">
        <v>1166.97</v>
      </c>
      <c r="I1103" t="s">
        <v>26</v>
      </c>
      <c r="J1103">
        <v>1366</v>
      </c>
      <c r="K1103">
        <v>768</v>
      </c>
      <c r="L1103">
        <f>Table1[[#This Row],[ScreenW]]*Table1[[#This Row],[ScreenH]]</f>
        <v>1049088</v>
      </c>
      <c r="M1103" t="s">
        <v>27</v>
      </c>
      <c r="N1103">
        <f>IF(Table1[[#This Row],[Touchscreen]]="No",0,1)</f>
        <v>0</v>
      </c>
      <c r="O1103" t="s">
        <v>27</v>
      </c>
      <c r="P1103" t="s">
        <v>27</v>
      </c>
      <c r="Q1103" t="s">
        <v>29</v>
      </c>
      <c r="R1103">
        <v>2.2999999999999998</v>
      </c>
      <c r="S1103" t="s">
        <v>435</v>
      </c>
      <c r="T1103">
        <v>128</v>
      </c>
      <c r="U1103">
        <v>0</v>
      </c>
      <c r="V1103" t="s">
        <v>31</v>
      </c>
      <c r="W1103" t="s">
        <v>27</v>
      </c>
      <c r="X1103" t="s">
        <v>29</v>
      </c>
      <c r="Y1103" t="s">
        <v>61</v>
      </c>
    </row>
    <row r="1104" spans="1:25" x14ac:dyDescent="0.35">
      <c r="A1104" t="str">
        <f>_xlfn.IFNA(VLOOKUP(laptop_lookup!A1103,laptop_lookup!A:B,2,FALSE), "Not Found")</f>
        <v>Not Found</v>
      </c>
      <c r="B1104" t="s">
        <v>783</v>
      </c>
      <c r="C1104" t="s">
        <v>37</v>
      </c>
      <c r="D1104" s="3">
        <v>15.6</v>
      </c>
      <c r="E1104">
        <v>4</v>
      </c>
      <c r="F1104" t="s">
        <v>305</v>
      </c>
      <c r="G1104">
        <v>2.2000000000000002</v>
      </c>
      <c r="H1104">
        <v>209</v>
      </c>
      <c r="I1104" t="s">
        <v>26</v>
      </c>
      <c r="J1104">
        <v>1366</v>
      </c>
      <c r="K1104">
        <v>768</v>
      </c>
      <c r="L1104">
        <f>Table1[[#This Row],[ScreenW]]*Table1[[#This Row],[ScreenH]]</f>
        <v>1049088</v>
      </c>
      <c r="M1104" t="s">
        <v>27</v>
      </c>
      <c r="N1104">
        <f>IF(Table1[[#This Row],[Touchscreen]]="No",0,1)</f>
        <v>0</v>
      </c>
      <c r="O1104" t="s">
        <v>27</v>
      </c>
      <c r="P1104" t="s">
        <v>27</v>
      </c>
      <c r="Q1104" t="s">
        <v>29</v>
      </c>
      <c r="R1104">
        <v>1.5</v>
      </c>
      <c r="S1104" t="s">
        <v>306</v>
      </c>
      <c r="T1104">
        <v>16</v>
      </c>
      <c r="U1104">
        <v>0</v>
      </c>
      <c r="V1104" t="s">
        <v>31</v>
      </c>
      <c r="W1104" t="s">
        <v>27</v>
      </c>
      <c r="X1104" t="s">
        <v>29</v>
      </c>
      <c r="Y1104" t="s">
        <v>97</v>
      </c>
    </row>
    <row r="1105" spans="1:25" x14ac:dyDescent="0.35">
      <c r="A1105" t="str">
        <f>_xlfn.IFNA(VLOOKUP(laptop_lookup!A1104,laptop_lookup!A:B,2,FALSE), "Not Found")</f>
        <v>Not Found</v>
      </c>
      <c r="B1105" t="s">
        <v>490</v>
      </c>
      <c r="C1105" t="s">
        <v>253</v>
      </c>
      <c r="D1105" s="3">
        <v>17.3</v>
      </c>
      <c r="E1105">
        <v>8</v>
      </c>
      <c r="F1105" t="s">
        <v>465</v>
      </c>
      <c r="G1105">
        <v>3</v>
      </c>
      <c r="H1105">
        <v>2899</v>
      </c>
      <c r="I1105" t="s">
        <v>39</v>
      </c>
      <c r="J1105">
        <v>1920</v>
      </c>
      <c r="K1105">
        <v>1080</v>
      </c>
      <c r="L1105">
        <f>Table1[[#This Row],[ScreenW]]*Table1[[#This Row],[ScreenH]]</f>
        <v>2073600</v>
      </c>
      <c r="M1105" t="s">
        <v>27</v>
      </c>
      <c r="N1105">
        <f>IF(Table1[[#This Row],[Touchscreen]]="No",0,1)</f>
        <v>0</v>
      </c>
      <c r="O1105" t="s">
        <v>28</v>
      </c>
      <c r="P1105" t="s">
        <v>27</v>
      </c>
      <c r="Q1105" t="s">
        <v>29</v>
      </c>
      <c r="R1105">
        <v>2.6</v>
      </c>
      <c r="S1105" t="s">
        <v>432</v>
      </c>
      <c r="T1105">
        <v>1024</v>
      </c>
      <c r="U1105">
        <v>0</v>
      </c>
      <c r="V1105" t="s">
        <v>49</v>
      </c>
      <c r="W1105" t="s">
        <v>27</v>
      </c>
      <c r="X1105" t="s">
        <v>43</v>
      </c>
      <c r="Y1105" t="s">
        <v>784</v>
      </c>
    </row>
    <row r="1106" spans="1:25" x14ac:dyDescent="0.35">
      <c r="A1106" t="str">
        <f>_xlfn.IFNA(VLOOKUP(laptop_lookup!A1105,laptop_lookup!A:B,2,FALSE), "Not Found")</f>
        <v>Not Found</v>
      </c>
      <c r="B1106" t="s">
        <v>78</v>
      </c>
      <c r="C1106" t="s">
        <v>79</v>
      </c>
      <c r="D1106" s="3">
        <v>15.6</v>
      </c>
      <c r="E1106">
        <v>16</v>
      </c>
      <c r="F1106" t="s">
        <v>47</v>
      </c>
      <c r="G1106">
        <v>2.4</v>
      </c>
      <c r="H1106">
        <v>1199</v>
      </c>
      <c r="I1106" t="s">
        <v>39</v>
      </c>
      <c r="J1106">
        <v>1920</v>
      </c>
      <c r="K1106">
        <v>1080</v>
      </c>
      <c r="L1106">
        <f>Table1[[#This Row],[ScreenW]]*Table1[[#This Row],[ScreenH]]</f>
        <v>2073600</v>
      </c>
      <c r="M1106" t="s">
        <v>27</v>
      </c>
      <c r="N1106">
        <f>IF(Table1[[#This Row],[Touchscreen]]="No",0,1)</f>
        <v>0</v>
      </c>
      <c r="O1106" t="s">
        <v>27</v>
      </c>
      <c r="P1106" t="s">
        <v>27</v>
      </c>
      <c r="Q1106" t="s">
        <v>29</v>
      </c>
      <c r="R1106">
        <v>2.8</v>
      </c>
      <c r="S1106" t="s">
        <v>113</v>
      </c>
      <c r="T1106">
        <v>512</v>
      </c>
      <c r="U1106">
        <v>0</v>
      </c>
      <c r="V1106" t="s">
        <v>31</v>
      </c>
      <c r="W1106" t="s">
        <v>27</v>
      </c>
      <c r="X1106" t="s">
        <v>55</v>
      </c>
      <c r="Y1106" t="s">
        <v>143</v>
      </c>
    </row>
    <row r="1107" spans="1:25" x14ac:dyDescent="0.35">
      <c r="A1107" t="str">
        <f>_xlfn.IFNA(VLOOKUP(laptop_lookup!A1106,laptop_lookup!A:B,2,FALSE), "Not Found")</f>
        <v>Not Found</v>
      </c>
      <c r="B1107" t="s">
        <v>782</v>
      </c>
      <c r="C1107" t="s">
        <v>24</v>
      </c>
      <c r="D1107" s="3">
        <v>12.5</v>
      </c>
      <c r="E1107">
        <v>8</v>
      </c>
      <c r="F1107" t="s">
        <v>465</v>
      </c>
      <c r="G1107">
        <v>1.5</v>
      </c>
      <c r="H1107">
        <v>1413.1</v>
      </c>
      <c r="I1107" t="s">
        <v>26</v>
      </c>
      <c r="J1107">
        <v>1366</v>
      </c>
      <c r="K1107">
        <v>768</v>
      </c>
      <c r="L1107">
        <f>Table1[[#This Row],[ScreenW]]*Table1[[#This Row],[ScreenH]]</f>
        <v>1049088</v>
      </c>
      <c r="M1107" t="s">
        <v>27</v>
      </c>
      <c r="N1107">
        <f>IF(Table1[[#This Row],[Touchscreen]]="No",0,1)</f>
        <v>0</v>
      </c>
      <c r="O1107" t="s">
        <v>27</v>
      </c>
      <c r="P1107" t="s">
        <v>27</v>
      </c>
      <c r="Q1107" t="s">
        <v>29</v>
      </c>
      <c r="R1107">
        <v>2.2999999999999998</v>
      </c>
      <c r="S1107" t="s">
        <v>204</v>
      </c>
      <c r="T1107">
        <v>256</v>
      </c>
      <c r="U1107">
        <v>0</v>
      </c>
      <c r="V1107" t="s">
        <v>31</v>
      </c>
      <c r="W1107" t="s">
        <v>27</v>
      </c>
      <c r="X1107" t="s">
        <v>29</v>
      </c>
      <c r="Y1107" t="s">
        <v>61</v>
      </c>
    </row>
    <row r="1108" spans="1:25" x14ac:dyDescent="0.35">
      <c r="A1108" t="str">
        <f>_xlfn.IFNA(VLOOKUP(laptop_lookup!A1107,laptop_lookup!A:B,2,FALSE), "Not Found")</f>
        <v>Not Found</v>
      </c>
      <c r="B1108" t="s">
        <v>785</v>
      </c>
      <c r="C1108" t="s">
        <v>79</v>
      </c>
      <c r="D1108" s="3">
        <v>17.3</v>
      </c>
      <c r="E1108">
        <v>8</v>
      </c>
      <c r="F1108" t="s">
        <v>47</v>
      </c>
      <c r="G1108">
        <v>2.9</v>
      </c>
      <c r="H1108">
        <v>1511.19</v>
      </c>
      <c r="I1108" t="s">
        <v>39</v>
      </c>
      <c r="J1108">
        <v>1920</v>
      </c>
      <c r="K1108">
        <v>1080</v>
      </c>
      <c r="L1108">
        <f>Table1[[#This Row],[ScreenW]]*Table1[[#This Row],[ScreenH]]</f>
        <v>2073600</v>
      </c>
      <c r="M1108" t="s">
        <v>27</v>
      </c>
      <c r="N1108">
        <f>IF(Table1[[#This Row],[Touchscreen]]="No",0,1)</f>
        <v>0</v>
      </c>
      <c r="O1108" t="s">
        <v>27</v>
      </c>
      <c r="P1108" t="s">
        <v>27</v>
      </c>
      <c r="Q1108" t="s">
        <v>29</v>
      </c>
      <c r="R1108">
        <v>2.6</v>
      </c>
      <c r="S1108" t="s">
        <v>432</v>
      </c>
      <c r="T1108">
        <v>128</v>
      </c>
      <c r="U1108">
        <v>1024</v>
      </c>
      <c r="V1108" t="s">
        <v>31</v>
      </c>
      <c r="W1108" t="s">
        <v>49</v>
      </c>
      <c r="X1108" t="s">
        <v>55</v>
      </c>
      <c r="Y1108" t="s">
        <v>468</v>
      </c>
    </row>
    <row r="1109" spans="1:25" x14ac:dyDescent="0.35">
      <c r="A1109" t="str">
        <f>_xlfn.IFNA(VLOOKUP(laptop_lookup!A1108,laptop_lookup!A:B,2,FALSE), "Not Found")</f>
        <v>Not Found</v>
      </c>
      <c r="B1109" t="s">
        <v>749</v>
      </c>
      <c r="C1109" t="s">
        <v>86</v>
      </c>
      <c r="D1109" s="3">
        <v>15.6</v>
      </c>
      <c r="E1109">
        <v>4</v>
      </c>
      <c r="F1109" t="s">
        <v>47</v>
      </c>
      <c r="G1109">
        <v>2.1</v>
      </c>
      <c r="H1109">
        <v>867</v>
      </c>
      <c r="I1109" t="s">
        <v>39</v>
      </c>
      <c r="J1109">
        <v>1920</v>
      </c>
      <c r="K1109">
        <v>1080</v>
      </c>
      <c r="L1109">
        <f>Table1[[#This Row],[ScreenW]]*Table1[[#This Row],[ScreenH]]</f>
        <v>2073600</v>
      </c>
      <c r="M1109" t="s">
        <v>28</v>
      </c>
      <c r="N1109">
        <f>IF(Table1[[#This Row],[Touchscreen]]="No",0,1)</f>
        <v>1</v>
      </c>
      <c r="O1109" t="s">
        <v>28</v>
      </c>
      <c r="P1109" t="s">
        <v>27</v>
      </c>
      <c r="Q1109" t="s">
        <v>29</v>
      </c>
      <c r="R1109">
        <v>2.2999999999999998</v>
      </c>
      <c r="S1109" t="s">
        <v>204</v>
      </c>
      <c r="T1109">
        <v>256</v>
      </c>
      <c r="U1109">
        <v>0</v>
      </c>
      <c r="V1109" t="s">
        <v>31</v>
      </c>
      <c r="W1109" t="s">
        <v>27</v>
      </c>
      <c r="X1109" t="s">
        <v>29</v>
      </c>
      <c r="Y1109" t="s">
        <v>61</v>
      </c>
    </row>
    <row r="1110" spans="1:25" x14ac:dyDescent="0.35">
      <c r="A1110" t="str">
        <f>_xlfn.IFNA(VLOOKUP(laptop_lookup!A1109,laptop_lookup!A:B,2,FALSE), "Not Found")</f>
        <v>Not Found</v>
      </c>
      <c r="B1110" t="s">
        <v>786</v>
      </c>
      <c r="C1110" t="s">
        <v>37</v>
      </c>
      <c r="D1110" s="3">
        <v>15.6</v>
      </c>
      <c r="E1110">
        <v>4</v>
      </c>
      <c r="F1110" t="s">
        <v>47</v>
      </c>
      <c r="G1110">
        <v>2.1</v>
      </c>
      <c r="H1110">
        <v>398</v>
      </c>
      <c r="I1110" t="s">
        <v>39</v>
      </c>
      <c r="J1110">
        <v>1920</v>
      </c>
      <c r="K1110">
        <v>1080</v>
      </c>
      <c r="L1110">
        <f>Table1[[#This Row],[ScreenW]]*Table1[[#This Row],[ScreenH]]</f>
        <v>2073600</v>
      </c>
      <c r="M1110" t="s">
        <v>27</v>
      </c>
      <c r="N1110">
        <f>IF(Table1[[#This Row],[Touchscreen]]="No",0,1)</f>
        <v>0</v>
      </c>
      <c r="O1110" t="s">
        <v>27</v>
      </c>
      <c r="P1110" t="s">
        <v>27</v>
      </c>
      <c r="Q1110" t="s">
        <v>43</v>
      </c>
      <c r="R1110">
        <v>2.5</v>
      </c>
      <c r="S1110" t="s">
        <v>101</v>
      </c>
      <c r="T1110">
        <v>1024</v>
      </c>
      <c r="U1110">
        <v>0</v>
      </c>
      <c r="V1110" t="s">
        <v>49</v>
      </c>
      <c r="W1110" t="s">
        <v>27</v>
      </c>
      <c r="X1110" t="s">
        <v>43</v>
      </c>
      <c r="Y1110" t="s">
        <v>410</v>
      </c>
    </row>
    <row r="1111" spans="1:25" x14ac:dyDescent="0.35">
      <c r="A1111" t="str">
        <f>_xlfn.IFNA(VLOOKUP(laptop_lookup!A1110,laptop_lookup!A:B,2,FALSE), "Not Found")</f>
        <v>Not Found</v>
      </c>
      <c r="B1111" t="s">
        <v>787</v>
      </c>
      <c r="C1111" t="s">
        <v>79</v>
      </c>
      <c r="D1111" s="3">
        <v>15.6</v>
      </c>
      <c r="E1111">
        <v>16</v>
      </c>
      <c r="F1111" t="s">
        <v>47</v>
      </c>
      <c r="G1111">
        <v>2.59</v>
      </c>
      <c r="H1111">
        <v>1339</v>
      </c>
      <c r="I1111" t="s">
        <v>39</v>
      </c>
      <c r="J1111">
        <v>1920</v>
      </c>
      <c r="K1111">
        <v>1080</v>
      </c>
      <c r="L1111">
        <f>Table1[[#This Row],[ScreenW]]*Table1[[#This Row],[ScreenH]]</f>
        <v>2073600</v>
      </c>
      <c r="M1111" t="s">
        <v>27</v>
      </c>
      <c r="N1111">
        <f>IF(Table1[[#This Row],[Touchscreen]]="No",0,1)</f>
        <v>0</v>
      </c>
      <c r="O1111" t="s">
        <v>28</v>
      </c>
      <c r="P1111" t="s">
        <v>27</v>
      </c>
      <c r="Q1111" t="s">
        <v>29</v>
      </c>
      <c r="R1111">
        <v>2.6</v>
      </c>
      <c r="S1111" t="s">
        <v>432</v>
      </c>
      <c r="T1111">
        <v>128</v>
      </c>
      <c r="U1111">
        <v>1024</v>
      </c>
      <c r="V1111" t="s">
        <v>31</v>
      </c>
      <c r="W1111" t="s">
        <v>49</v>
      </c>
      <c r="X1111" t="s">
        <v>55</v>
      </c>
      <c r="Y1111" t="s">
        <v>468</v>
      </c>
    </row>
    <row r="1112" spans="1:25" x14ac:dyDescent="0.35">
      <c r="A1112" t="str">
        <f>_xlfn.IFNA(VLOOKUP(laptop_lookup!A1111,laptop_lookup!A:B,2,FALSE), "Not Found")</f>
        <v>Not Found</v>
      </c>
      <c r="B1112" t="s">
        <v>485</v>
      </c>
      <c r="C1112" t="s">
        <v>37</v>
      </c>
      <c r="D1112" s="3">
        <v>13.3</v>
      </c>
      <c r="E1112">
        <v>8</v>
      </c>
      <c r="F1112" t="s">
        <v>47</v>
      </c>
      <c r="G1112">
        <v>1.1599999999999999</v>
      </c>
      <c r="H1112">
        <v>1699</v>
      </c>
      <c r="I1112" t="s">
        <v>102</v>
      </c>
      <c r="J1112">
        <v>3200</v>
      </c>
      <c r="K1112">
        <v>1800</v>
      </c>
      <c r="L1112">
        <f>Table1[[#This Row],[ScreenW]]*Table1[[#This Row],[ScreenH]]</f>
        <v>5760000</v>
      </c>
      <c r="M1112" t="s">
        <v>28</v>
      </c>
      <c r="N1112">
        <f>IF(Table1[[#This Row],[Touchscreen]]="No",0,1)</f>
        <v>1</v>
      </c>
      <c r="O1112" t="s">
        <v>27</v>
      </c>
      <c r="P1112" t="s">
        <v>27</v>
      </c>
      <c r="Q1112" t="s">
        <v>29</v>
      </c>
      <c r="R1112">
        <v>1.1000000000000001</v>
      </c>
      <c r="S1112" t="s">
        <v>788</v>
      </c>
      <c r="T1112">
        <v>256</v>
      </c>
      <c r="U1112">
        <v>0</v>
      </c>
      <c r="V1112" t="s">
        <v>31</v>
      </c>
      <c r="W1112" t="s">
        <v>27</v>
      </c>
      <c r="X1112" t="s">
        <v>29</v>
      </c>
      <c r="Y1112" t="s">
        <v>209</v>
      </c>
    </row>
    <row r="1113" spans="1:25" x14ac:dyDescent="0.35">
      <c r="A1113" t="str">
        <f>_xlfn.IFNA(VLOOKUP(laptop_lookup!A1112,laptop_lookup!A:B,2,FALSE), "Not Found")</f>
        <v>Not Found</v>
      </c>
      <c r="B1113" t="s">
        <v>789</v>
      </c>
      <c r="C1113" t="s">
        <v>37</v>
      </c>
      <c r="D1113" s="3">
        <v>15.6</v>
      </c>
      <c r="E1113">
        <v>4</v>
      </c>
      <c r="F1113" t="s">
        <v>465</v>
      </c>
      <c r="G1113">
        <v>2.2400000000000002</v>
      </c>
      <c r="H1113">
        <v>769.15</v>
      </c>
      <c r="I1113" t="s">
        <v>26</v>
      </c>
      <c r="J1113">
        <v>1366</v>
      </c>
      <c r="K1113">
        <v>768</v>
      </c>
      <c r="L1113">
        <f>Table1[[#This Row],[ScreenW]]*Table1[[#This Row],[ScreenH]]</f>
        <v>1049088</v>
      </c>
      <c r="M1113" t="s">
        <v>27</v>
      </c>
      <c r="N1113">
        <f>IF(Table1[[#This Row],[Touchscreen]]="No",0,1)</f>
        <v>0</v>
      </c>
      <c r="O1113" t="s">
        <v>27</v>
      </c>
      <c r="P1113" t="s">
        <v>27</v>
      </c>
      <c r="Q1113" t="s">
        <v>29</v>
      </c>
      <c r="R1113">
        <v>2.2999999999999998</v>
      </c>
      <c r="S1113" t="s">
        <v>204</v>
      </c>
      <c r="T1113">
        <v>500</v>
      </c>
      <c r="U1113">
        <v>0</v>
      </c>
      <c r="V1113" t="s">
        <v>49</v>
      </c>
      <c r="W1113" t="s">
        <v>27</v>
      </c>
      <c r="X1113" t="s">
        <v>43</v>
      </c>
      <c r="Y1113" t="s">
        <v>790</v>
      </c>
    </row>
    <row r="1114" spans="1:25" x14ac:dyDescent="0.35">
      <c r="A1114" t="str">
        <f>_xlfn.IFNA(VLOOKUP(laptop_lookup!A1113,laptop_lookup!A:B,2,FALSE), "Not Found")</f>
        <v>Not Found</v>
      </c>
      <c r="B1114" t="s">
        <v>791</v>
      </c>
      <c r="C1114" t="s">
        <v>37</v>
      </c>
      <c r="D1114" s="3">
        <v>15.6</v>
      </c>
      <c r="E1114">
        <v>4</v>
      </c>
      <c r="F1114" t="s">
        <v>47</v>
      </c>
      <c r="G1114">
        <v>2.1</v>
      </c>
      <c r="H1114">
        <v>429</v>
      </c>
      <c r="I1114" t="s">
        <v>26</v>
      </c>
      <c r="J1114">
        <v>1366</v>
      </c>
      <c r="K1114">
        <v>768</v>
      </c>
      <c r="L1114">
        <f>Table1[[#This Row],[ScreenW]]*Table1[[#This Row],[ScreenH]]</f>
        <v>1049088</v>
      </c>
      <c r="M1114" t="s">
        <v>27</v>
      </c>
      <c r="N1114">
        <f>IF(Table1[[#This Row],[Touchscreen]]="No",0,1)</f>
        <v>0</v>
      </c>
      <c r="O1114" t="s">
        <v>27</v>
      </c>
      <c r="P1114" t="s">
        <v>27</v>
      </c>
      <c r="Q1114" t="s">
        <v>29</v>
      </c>
      <c r="R1114">
        <v>2</v>
      </c>
      <c r="S1114" t="s">
        <v>60</v>
      </c>
      <c r="T1114">
        <v>128</v>
      </c>
      <c r="U1114">
        <v>0</v>
      </c>
      <c r="V1114" t="s">
        <v>31</v>
      </c>
      <c r="W1114" t="s">
        <v>27</v>
      </c>
      <c r="X1114" t="s">
        <v>29</v>
      </c>
      <c r="Y1114" t="s">
        <v>61</v>
      </c>
    </row>
    <row r="1115" spans="1:25" x14ac:dyDescent="0.35">
      <c r="A1115" t="str">
        <f>_xlfn.IFNA(VLOOKUP(laptop_lookup!A1114,laptop_lookup!A:B,2,FALSE), "Not Found")</f>
        <v>Not Found</v>
      </c>
      <c r="B1115" t="s">
        <v>792</v>
      </c>
      <c r="C1115" t="s">
        <v>24</v>
      </c>
      <c r="D1115" s="3">
        <v>13.3</v>
      </c>
      <c r="E1115">
        <v>8</v>
      </c>
      <c r="F1115" t="s">
        <v>47</v>
      </c>
      <c r="G1115">
        <v>1.1599999999999999</v>
      </c>
      <c r="H1115">
        <v>1969</v>
      </c>
      <c r="I1115" t="s">
        <v>39</v>
      </c>
      <c r="J1115">
        <v>1920</v>
      </c>
      <c r="K1115">
        <v>1080</v>
      </c>
      <c r="L1115">
        <f>Table1[[#This Row],[ScreenW]]*Table1[[#This Row],[ScreenH]]</f>
        <v>2073600</v>
      </c>
      <c r="M1115" t="s">
        <v>27</v>
      </c>
      <c r="N1115">
        <f>IF(Table1[[#This Row],[Touchscreen]]="No",0,1)</f>
        <v>0</v>
      </c>
      <c r="O1115" t="s">
        <v>27</v>
      </c>
      <c r="P1115" t="s">
        <v>27</v>
      </c>
      <c r="Q1115" t="s">
        <v>29</v>
      </c>
      <c r="R1115">
        <v>2.5</v>
      </c>
      <c r="S1115" t="s">
        <v>262</v>
      </c>
      <c r="T1115">
        <v>512</v>
      </c>
      <c r="U1115">
        <v>0</v>
      </c>
      <c r="V1115" t="s">
        <v>31</v>
      </c>
      <c r="W1115" t="s">
        <v>27</v>
      </c>
      <c r="X1115" t="s">
        <v>29</v>
      </c>
      <c r="Y1115" t="s">
        <v>61</v>
      </c>
    </row>
    <row r="1116" spans="1:25" x14ac:dyDescent="0.35">
      <c r="A1116" t="str">
        <f>_xlfn.IFNA(VLOOKUP(laptop_lookup!A1115,laptop_lookup!A:B,2,FALSE), "Not Found")</f>
        <v>Not Found</v>
      </c>
      <c r="B1116" t="s">
        <v>127</v>
      </c>
      <c r="C1116" t="s">
        <v>86</v>
      </c>
      <c r="D1116" s="3">
        <v>10.1</v>
      </c>
      <c r="E1116">
        <v>4</v>
      </c>
      <c r="F1116" t="s">
        <v>128</v>
      </c>
      <c r="G1116">
        <v>0.69</v>
      </c>
      <c r="H1116">
        <v>549</v>
      </c>
      <c r="I1116" t="s">
        <v>26</v>
      </c>
      <c r="J1116">
        <v>1920</v>
      </c>
      <c r="K1116">
        <v>1200</v>
      </c>
      <c r="L1116">
        <f>Table1[[#This Row],[ScreenW]]*Table1[[#This Row],[ScreenH]]</f>
        <v>2304000</v>
      </c>
      <c r="M1116" t="s">
        <v>28</v>
      </c>
      <c r="N1116">
        <f>IF(Table1[[#This Row],[Touchscreen]]="No",0,1)</f>
        <v>1</v>
      </c>
      <c r="O1116" t="s">
        <v>28</v>
      </c>
      <c r="P1116" t="s">
        <v>27</v>
      </c>
      <c r="Q1116" t="s">
        <v>29</v>
      </c>
      <c r="R1116">
        <v>1.44</v>
      </c>
      <c r="S1116" t="s">
        <v>129</v>
      </c>
      <c r="T1116">
        <v>64</v>
      </c>
      <c r="U1116">
        <v>0</v>
      </c>
      <c r="V1116" t="s">
        <v>34</v>
      </c>
      <c r="W1116" t="s">
        <v>27</v>
      </c>
      <c r="X1116" t="s">
        <v>29</v>
      </c>
      <c r="Y1116" t="s">
        <v>77</v>
      </c>
    </row>
    <row r="1117" spans="1:25" x14ac:dyDescent="0.35">
      <c r="A1117" t="str">
        <f>_xlfn.IFNA(VLOOKUP(laptop_lookup!A1116,laptop_lookup!A:B,2,FALSE), "Not Found")</f>
        <v>Not Found</v>
      </c>
      <c r="B1117" t="s">
        <v>73</v>
      </c>
      <c r="C1117" t="s">
        <v>24</v>
      </c>
      <c r="D1117" s="3">
        <v>13.3</v>
      </c>
      <c r="E1117">
        <v>8</v>
      </c>
      <c r="F1117" t="s">
        <v>47</v>
      </c>
      <c r="G1117">
        <v>1.23</v>
      </c>
      <c r="H1117">
        <v>1379</v>
      </c>
      <c r="I1117" t="s">
        <v>39</v>
      </c>
      <c r="J1117">
        <v>1920</v>
      </c>
      <c r="K1117">
        <v>1080</v>
      </c>
      <c r="L1117">
        <f>Table1[[#This Row],[ScreenW]]*Table1[[#This Row],[ScreenH]]</f>
        <v>2073600</v>
      </c>
      <c r="M1117" t="s">
        <v>27</v>
      </c>
      <c r="N1117">
        <f>IF(Table1[[#This Row],[Touchscreen]]="No",0,1)</f>
        <v>0</v>
      </c>
      <c r="O1117" t="s">
        <v>27</v>
      </c>
      <c r="P1117" t="s">
        <v>27</v>
      </c>
      <c r="Q1117" t="s">
        <v>29</v>
      </c>
      <c r="R1117">
        <v>2.4</v>
      </c>
      <c r="S1117" t="s">
        <v>182</v>
      </c>
      <c r="T1117">
        <v>256</v>
      </c>
      <c r="U1117">
        <v>0</v>
      </c>
      <c r="V1117" t="s">
        <v>31</v>
      </c>
      <c r="W1117" t="s">
        <v>27</v>
      </c>
      <c r="X1117" t="s">
        <v>29</v>
      </c>
      <c r="Y1117" t="s">
        <v>32</v>
      </c>
    </row>
    <row r="1118" spans="1:25" x14ac:dyDescent="0.35">
      <c r="A1118" t="str">
        <f>_xlfn.IFNA(VLOOKUP(laptop_lookup!A1117,laptop_lookup!A:B,2,FALSE), "Not Found")</f>
        <v>Not Found</v>
      </c>
      <c r="B1118" t="s">
        <v>755</v>
      </c>
      <c r="C1118" t="s">
        <v>79</v>
      </c>
      <c r="D1118" s="3">
        <v>17.3</v>
      </c>
      <c r="E1118">
        <v>16</v>
      </c>
      <c r="F1118" t="s">
        <v>47</v>
      </c>
      <c r="G1118">
        <v>4.5999999999999996</v>
      </c>
      <c r="H1118">
        <v>2749.99</v>
      </c>
      <c r="I1118" t="s">
        <v>39</v>
      </c>
      <c r="J1118">
        <v>1920</v>
      </c>
      <c r="K1118">
        <v>1080</v>
      </c>
      <c r="L1118">
        <f>Table1[[#This Row],[ScreenW]]*Table1[[#This Row],[ScreenH]]</f>
        <v>2073600</v>
      </c>
      <c r="M1118" t="s">
        <v>27</v>
      </c>
      <c r="N1118">
        <f>IF(Table1[[#This Row],[Touchscreen]]="No",0,1)</f>
        <v>0</v>
      </c>
      <c r="O1118" t="s">
        <v>28</v>
      </c>
      <c r="P1118" t="s">
        <v>27</v>
      </c>
      <c r="Q1118" t="s">
        <v>29</v>
      </c>
      <c r="R1118">
        <v>2.7</v>
      </c>
      <c r="S1118" t="s">
        <v>498</v>
      </c>
      <c r="T1118">
        <v>256</v>
      </c>
      <c r="U1118">
        <v>1024</v>
      </c>
      <c r="V1118" t="s">
        <v>31</v>
      </c>
      <c r="W1118" t="s">
        <v>215</v>
      </c>
      <c r="X1118" t="s">
        <v>55</v>
      </c>
      <c r="Y1118" t="s">
        <v>285</v>
      </c>
    </row>
    <row r="1119" spans="1:25" x14ac:dyDescent="0.35">
      <c r="A1119" t="str">
        <f>_xlfn.IFNA(VLOOKUP(laptop_lookup!A1118,laptop_lookup!A:B,2,FALSE), "Not Found")</f>
        <v>Not Found</v>
      </c>
      <c r="B1119" t="s">
        <v>650</v>
      </c>
      <c r="C1119" t="s">
        <v>24</v>
      </c>
      <c r="D1119" s="3">
        <v>12.5</v>
      </c>
      <c r="E1119">
        <v>8</v>
      </c>
      <c r="F1119" t="s">
        <v>47</v>
      </c>
      <c r="G1119">
        <v>1.25</v>
      </c>
      <c r="H1119">
        <v>1029</v>
      </c>
      <c r="I1119" t="s">
        <v>207</v>
      </c>
      <c r="J1119">
        <v>3840</v>
      </c>
      <c r="K1119">
        <v>2160</v>
      </c>
      <c r="L1119">
        <f>Table1[[#This Row],[ScreenW]]*Table1[[#This Row],[ScreenH]]</f>
        <v>8294400</v>
      </c>
      <c r="M1119" t="s">
        <v>28</v>
      </c>
      <c r="N1119">
        <f>IF(Table1[[#This Row],[Touchscreen]]="No",0,1)</f>
        <v>1</v>
      </c>
      <c r="O1119" t="s">
        <v>27</v>
      </c>
      <c r="P1119" t="s">
        <v>27</v>
      </c>
      <c r="Q1119" t="s">
        <v>29</v>
      </c>
      <c r="R1119">
        <v>2.5</v>
      </c>
      <c r="S1119" t="s">
        <v>262</v>
      </c>
      <c r="T1119">
        <v>256</v>
      </c>
      <c r="U1119">
        <v>0</v>
      </c>
      <c r="V1119" t="s">
        <v>31</v>
      </c>
      <c r="W1119" t="s">
        <v>27</v>
      </c>
      <c r="X1119" t="s">
        <v>29</v>
      </c>
      <c r="Y1119" t="s">
        <v>61</v>
      </c>
    </row>
    <row r="1120" spans="1:25" x14ac:dyDescent="0.35">
      <c r="A1120" t="str">
        <f>_xlfn.IFNA(VLOOKUP(laptop_lookup!A1119,laptop_lookup!A:B,2,FALSE), "Not Found")</f>
        <v>Not Found</v>
      </c>
      <c r="B1120" t="s">
        <v>793</v>
      </c>
      <c r="C1120" t="s">
        <v>24</v>
      </c>
      <c r="D1120" s="3">
        <v>13.3</v>
      </c>
      <c r="E1120">
        <v>16</v>
      </c>
      <c r="F1120" t="s">
        <v>47</v>
      </c>
      <c r="G1120">
        <v>1.05</v>
      </c>
      <c r="H1120">
        <v>2226</v>
      </c>
      <c r="I1120" t="s">
        <v>39</v>
      </c>
      <c r="J1120">
        <v>1920</v>
      </c>
      <c r="K1120">
        <v>1080</v>
      </c>
      <c r="L1120">
        <f>Table1[[#This Row],[ScreenW]]*Table1[[#This Row],[ScreenH]]</f>
        <v>2073600</v>
      </c>
      <c r="M1120" t="s">
        <v>27</v>
      </c>
      <c r="N1120">
        <f>IF(Table1[[#This Row],[Touchscreen]]="No",0,1)</f>
        <v>0</v>
      </c>
      <c r="O1120" t="s">
        <v>27</v>
      </c>
      <c r="P1120" t="s">
        <v>27</v>
      </c>
      <c r="Q1120" t="s">
        <v>29</v>
      </c>
      <c r="R1120">
        <v>2.7</v>
      </c>
      <c r="S1120" t="s">
        <v>68</v>
      </c>
      <c r="T1120">
        <v>512</v>
      </c>
      <c r="U1120">
        <v>0</v>
      </c>
      <c r="V1120" t="s">
        <v>31</v>
      </c>
      <c r="W1120" t="s">
        <v>27</v>
      </c>
      <c r="X1120" t="s">
        <v>29</v>
      </c>
      <c r="Y1120" t="s">
        <v>41</v>
      </c>
    </row>
    <row r="1121" spans="1:25" x14ac:dyDescent="0.35">
      <c r="A1121" t="str">
        <f>_xlfn.IFNA(VLOOKUP(laptop_lookup!A1120,laptop_lookup!A:B,2,FALSE), "Not Found")</f>
        <v>Not Found</v>
      </c>
      <c r="B1121" t="s">
        <v>794</v>
      </c>
      <c r="C1121" t="s">
        <v>79</v>
      </c>
      <c r="D1121" s="3">
        <v>17.3</v>
      </c>
      <c r="E1121">
        <v>8</v>
      </c>
      <c r="F1121" t="s">
        <v>47</v>
      </c>
      <c r="G1121">
        <v>3.52</v>
      </c>
      <c r="H1121">
        <v>1312.49</v>
      </c>
      <c r="I1121" t="s">
        <v>39</v>
      </c>
      <c r="J1121">
        <v>1920</v>
      </c>
      <c r="K1121">
        <v>1080</v>
      </c>
      <c r="L1121">
        <f>Table1[[#This Row],[ScreenW]]*Table1[[#This Row],[ScreenH]]</f>
        <v>2073600</v>
      </c>
      <c r="M1121" t="s">
        <v>27</v>
      </c>
      <c r="N1121">
        <f>IF(Table1[[#This Row],[Touchscreen]]="No",0,1)</f>
        <v>0</v>
      </c>
      <c r="O1121" t="s">
        <v>27</v>
      </c>
      <c r="P1121" t="s">
        <v>27</v>
      </c>
      <c r="Q1121" t="s">
        <v>29</v>
      </c>
      <c r="R1121">
        <v>2.6</v>
      </c>
      <c r="S1121" t="s">
        <v>432</v>
      </c>
      <c r="T1121">
        <v>128</v>
      </c>
      <c r="U1121">
        <v>1024</v>
      </c>
      <c r="V1121" t="s">
        <v>31</v>
      </c>
      <c r="W1121" t="s">
        <v>49</v>
      </c>
      <c r="X1121" t="s">
        <v>55</v>
      </c>
      <c r="Y1121" t="s">
        <v>468</v>
      </c>
    </row>
    <row r="1122" spans="1:25" x14ac:dyDescent="0.35">
      <c r="A1122" t="str">
        <f>_xlfn.IFNA(VLOOKUP(laptop_lookup!A1121,laptop_lookup!A:B,2,FALSE), "Not Found")</f>
        <v>Not Found</v>
      </c>
      <c r="B1122" t="s">
        <v>795</v>
      </c>
      <c r="C1122" t="s">
        <v>37</v>
      </c>
      <c r="D1122" s="3">
        <v>13.3</v>
      </c>
      <c r="E1122">
        <v>4</v>
      </c>
      <c r="F1122" t="s">
        <v>47</v>
      </c>
      <c r="G1122">
        <v>1.35</v>
      </c>
      <c r="H1122">
        <v>196</v>
      </c>
      <c r="I1122" t="s">
        <v>39</v>
      </c>
      <c r="J1122">
        <v>1920</v>
      </c>
      <c r="K1122">
        <v>1080</v>
      </c>
      <c r="L1122">
        <f>Table1[[#This Row],[ScreenW]]*Table1[[#This Row],[ScreenH]]</f>
        <v>2073600</v>
      </c>
      <c r="M1122" t="s">
        <v>27</v>
      </c>
      <c r="N1122">
        <f>IF(Table1[[#This Row],[Touchscreen]]="No",0,1)</f>
        <v>0</v>
      </c>
      <c r="O1122" t="s">
        <v>27</v>
      </c>
      <c r="P1122" t="s">
        <v>27</v>
      </c>
      <c r="Q1122" t="s">
        <v>29</v>
      </c>
      <c r="R1122">
        <v>1.44</v>
      </c>
      <c r="S1122" t="s">
        <v>751</v>
      </c>
      <c r="T1122">
        <v>32</v>
      </c>
      <c r="U1122">
        <v>0</v>
      </c>
      <c r="V1122" t="s">
        <v>34</v>
      </c>
      <c r="W1122" t="s">
        <v>27</v>
      </c>
      <c r="X1122" t="s">
        <v>29</v>
      </c>
      <c r="Y1122" t="s">
        <v>77</v>
      </c>
    </row>
    <row r="1123" spans="1:25" x14ac:dyDescent="0.35">
      <c r="A1123" t="str">
        <f>_xlfn.IFNA(VLOOKUP(laptop_lookup!A1122,laptop_lookup!A:B,2,FALSE), "Not Found")</f>
        <v>Not Found</v>
      </c>
      <c r="B1123" t="s">
        <v>792</v>
      </c>
      <c r="C1123" t="s">
        <v>37</v>
      </c>
      <c r="D1123" s="3">
        <v>13.3</v>
      </c>
      <c r="E1123">
        <v>8</v>
      </c>
      <c r="F1123" t="s">
        <v>47</v>
      </c>
      <c r="G1123">
        <v>1.1599999999999999</v>
      </c>
      <c r="H1123">
        <v>1690</v>
      </c>
      <c r="I1123" t="s">
        <v>39</v>
      </c>
      <c r="J1123">
        <v>1920</v>
      </c>
      <c r="K1123">
        <v>1080</v>
      </c>
      <c r="L1123">
        <f>Table1[[#This Row],[ScreenW]]*Table1[[#This Row],[ScreenH]]</f>
        <v>2073600</v>
      </c>
      <c r="M1123" t="s">
        <v>27</v>
      </c>
      <c r="N1123">
        <f>IF(Table1[[#This Row],[Touchscreen]]="No",0,1)</f>
        <v>0</v>
      </c>
      <c r="O1123" t="s">
        <v>27</v>
      </c>
      <c r="P1123" t="s">
        <v>27</v>
      </c>
      <c r="Q1123" t="s">
        <v>29</v>
      </c>
      <c r="R1123">
        <v>2.2999999999999998</v>
      </c>
      <c r="S1123" t="s">
        <v>204</v>
      </c>
      <c r="T1123">
        <v>256</v>
      </c>
      <c r="U1123">
        <v>0</v>
      </c>
      <c r="V1123" t="s">
        <v>31</v>
      </c>
      <c r="W1123" t="s">
        <v>27</v>
      </c>
      <c r="X1123" t="s">
        <v>29</v>
      </c>
      <c r="Y1123" t="s">
        <v>61</v>
      </c>
    </row>
    <row r="1124" spans="1:25" x14ac:dyDescent="0.35">
      <c r="A1124" t="str">
        <f>_xlfn.IFNA(VLOOKUP(laptop_lookup!A1123,laptop_lookup!A:B,2,FALSE), "Not Found")</f>
        <v>Not Found</v>
      </c>
      <c r="B1124" t="s">
        <v>393</v>
      </c>
      <c r="C1124" t="s">
        <v>37</v>
      </c>
      <c r="D1124" s="3">
        <v>14</v>
      </c>
      <c r="E1124">
        <v>8</v>
      </c>
      <c r="F1124" t="s">
        <v>465</v>
      </c>
      <c r="G1124">
        <v>1.43</v>
      </c>
      <c r="H1124">
        <v>1513</v>
      </c>
      <c r="I1124" t="s">
        <v>39</v>
      </c>
      <c r="J1124">
        <v>1920</v>
      </c>
      <c r="K1124">
        <v>1080</v>
      </c>
      <c r="L1124">
        <f>Table1[[#This Row],[ScreenW]]*Table1[[#This Row],[ScreenH]]</f>
        <v>2073600</v>
      </c>
      <c r="M1124" t="s">
        <v>27</v>
      </c>
      <c r="N1124">
        <f>IF(Table1[[#This Row],[Touchscreen]]="No",0,1)</f>
        <v>0</v>
      </c>
      <c r="O1124" t="s">
        <v>27</v>
      </c>
      <c r="P1124" t="s">
        <v>27</v>
      </c>
      <c r="Q1124" t="s">
        <v>29</v>
      </c>
      <c r="R1124">
        <v>2.2999999999999998</v>
      </c>
      <c r="S1124" t="s">
        <v>204</v>
      </c>
      <c r="T1124">
        <v>256</v>
      </c>
      <c r="U1124">
        <v>0</v>
      </c>
      <c r="V1124" t="s">
        <v>31</v>
      </c>
      <c r="W1124" t="s">
        <v>27</v>
      </c>
      <c r="X1124" t="s">
        <v>29</v>
      </c>
      <c r="Y1124" t="s">
        <v>61</v>
      </c>
    </row>
    <row r="1125" spans="1:25" x14ac:dyDescent="0.35">
      <c r="A1125" t="str">
        <f>_xlfn.IFNA(VLOOKUP(laptop_lookup!A1124,laptop_lookup!A:B,2,FALSE), "Not Found")</f>
        <v>Not Found</v>
      </c>
      <c r="B1125" t="s">
        <v>747</v>
      </c>
      <c r="C1125" t="s">
        <v>37</v>
      </c>
      <c r="D1125" s="3">
        <v>15.6</v>
      </c>
      <c r="E1125">
        <v>4</v>
      </c>
      <c r="F1125" t="s">
        <v>106</v>
      </c>
      <c r="G1125">
        <v>2.09</v>
      </c>
      <c r="H1125">
        <v>523.63</v>
      </c>
      <c r="I1125" t="s">
        <v>26</v>
      </c>
      <c r="J1125">
        <v>1366</v>
      </c>
      <c r="K1125">
        <v>768</v>
      </c>
      <c r="L1125">
        <f>Table1[[#This Row],[ScreenW]]*Table1[[#This Row],[ScreenH]]</f>
        <v>1049088</v>
      </c>
      <c r="M1125" t="s">
        <v>27</v>
      </c>
      <c r="N1125">
        <f>IF(Table1[[#This Row],[Touchscreen]]="No",0,1)</f>
        <v>0</v>
      </c>
      <c r="O1125" t="s">
        <v>27</v>
      </c>
      <c r="P1125" t="s">
        <v>27</v>
      </c>
      <c r="Q1125" t="s">
        <v>29</v>
      </c>
      <c r="R1125">
        <v>2.2999999999999998</v>
      </c>
      <c r="S1125" t="s">
        <v>204</v>
      </c>
      <c r="T1125">
        <v>500</v>
      </c>
      <c r="U1125">
        <v>0</v>
      </c>
      <c r="V1125" t="s">
        <v>49</v>
      </c>
      <c r="W1125" t="s">
        <v>27</v>
      </c>
      <c r="X1125" t="s">
        <v>29</v>
      </c>
      <c r="Y1125" t="s">
        <v>61</v>
      </c>
    </row>
    <row r="1126" spans="1:25" x14ac:dyDescent="0.35">
      <c r="A1126" t="str">
        <f>_xlfn.IFNA(VLOOKUP(laptop_lookup!A1125,laptop_lookup!A:B,2,FALSE), "Not Found")</f>
        <v>Not Found</v>
      </c>
      <c r="B1126" t="s">
        <v>135</v>
      </c>
      <c r="C1126" t="s">
        <v>37</v>
      </c>
      <c r="D1126" s="3">
        <v>15.6</v>
      </c>
      <c r="E1126">
        <v>4</v>
      </c>
      <c r="F1126" t="s">
        <v>47</v>
      </c>
      <c r="G1126">
        <v>2</v>
      </c>
      <c r="H1126">
        <v>435</v>
      </c>
      <c r="I1126" t="s">
        <v>26</v>
      </c>
      <c r="J1126">
        <v>1366</v>
      </c>
      <c r="K1126">
        <v>768</v>
      </c>
      <c r="L1126">
        <f>Table1[[#This Row],[ScreenW]]*Table1[[#This Row],[ScreenH]]</f>
        <v>1049088</v>
      </c>
      <c r="M1126" t="s">
        <v>27</v>
      </c>
      <c r="N1126">
        <f>IF(Table1[[#This Row],[Touchscreen]]="No",0,1)</f>
        <v>0</v>
      </c>
      <c r="O1126" t="s">
        <v>27</v>
      </c>
      <c r="P1126" t="s">
        <v>27</v>
      </c>
      <c r="Q1126" t="s">
        <v>29</v>
      </c>
      <c r="R1126">
        <v>2.4</v>
      </c>
      <c r="S1126" t="s">
        <v>71</v>
      </c>
      <c r="T1126">
        <v>1024</v>
      </c>
      <c r="U1126">
        <v>0</v>
      </c>
      <c r="V1126" t="s">
        <v>49</v>
      </c>
      <c r="W1126" t="s">
        <v>27</v>
      </c>
      <c r="X1126" t="s">
        <v>29</v>
      </c>
      <c r="Y1126" t="s">
        <v>41</v>
      </c>
    </row>
    <row r="1127" spans="1:25" x14ac:dyDescent="0.35">
      <c r="A1127" t="str">
        <f>_xlfn.IFNA(VLOOKUP(laptop_lookup!A1126,laptop_lookup!A:B,2,FALSE), "Not Found")</f>
        <v>Not Found</v>
      </c>
      <c r="B1127" t="s">
        <v>183</v>
      </c>
      <c r="C1127" t="s">
        <v>86</v>
      </c>
      <c r="D1127" s="3">
        <v>14</v>
      </c>
      <c r="E1127">
        <v>8</v>
      </c>
      <c r="F1127" t="s">
        <v>47</v>
      </c>
      <c r="G1127">
        <v>1.8</v>
      </c>
      <c r="H1127">
        <v>1669</v>
      </c>
      <c r="I1127" t="s">
        <v>39</v>
      </c>
      <c r="J1127">
        <v>1920</v>
      </c>
      <c r="K1127">
        <v>1080</v>
      </c>
      <c r="L1127">
        <f>Table1[[#This Row],[ScreenW]]*Table1[[#This Row],[ScreenH]]</f>
        <v>2073600</v>
      </c>
      <c r="M1127" t="s">
        <v>28</v>
      </c>
      <c r="N1127">
        <f>IF(Table1[[#This Row],[Touchscreen]]="No",0,1)</f>
        <v>1</v>
      </c>
      <c r="O1127" t="s">
        <v>28</v>
      </c>
      <c r="P1127" t="s">
        <v>27</v>
      </c>
      <c r="Q1127" t="s">
        <v>29</v>
      </c>
      <c r="R1127">
        <v>2.5</v>
      </c>
      <c r="S1127" t="s">
        <v>262</v>
      </c>
      <c r="T1127">
        <v>256</v>
      </c>
      <c r="U1127">
        <v>0</v>
      </c>
      <c r="V1127" t="s">
        <v>31</v>
      </c>
      <c r="W1127" t="s">
        <v>27</v>
      </c>
      <c r="X1127" t="s">
        <v>29</v>
      </c>
      <c r="Y1127" t="s">
        <v>61</v>
      </c>
    </row>
    <row r="1128" spans="1:25" x14ac:dyDescent="0.35">
      <c r="A1128" t="str">
        <f>_xlfn.IFNA(VLOOKUP(laptop_lookup!A1127,laptop_lookup!A:B,2,FALSE), "Not Found")</f>
        <v>Not Found</v>
      </c>
      <c r="B1128" t="s">
        <v>127</v>
      </c>
      <c r="C1128" t="s">
        <v>86</v>
      </c>
      <c r="D1128" s="3">
        <v>10.1</v>
      </c>
      <c r="E1128">
        <v>4</v>
      </c>
      <c r="F1128" t="s">
        <v>47</v>
      </c>
      <c r="G1128">
        <v>0.69</v>
      </c>
      <c r="H1128">
        <v>479</v>
      </c>
      <c r="I1128" t="s">
        <v>26</v>
      </c>
      <c r="J1128">
        <v>1920</v>
      </c>
      <c r="K1128">
        <v>1200</v>
      </c>
      <c r="L1128">
        <f>Table1[[#This Row],[ScreenW]]*Table1[[#This Row],[ScreenH]]</f>
        <v>2304000</v>
      </c>
      <c r="M1128" t="s">
        <v>28</v>
      </c>
      <c r="N1128">
        <f>IF(Table1[[#This Row],[Touchscreen]]="No",0,1)</f>
        <v>1</v>
      </c>
      <c r="O1128" t="s">
        <v>28</v>
      </c>
      <c r="P1128" t="s">
        <v>27</v>
      </c>
      <c r="Q1128" t="s">
        <v>29</v>
      </c>
      <c r="R1128">
        <v>1.44</v>
      </c>
      <c r="S1128" t="s">
        <v>129</v>
      </c>
      <c r="T1128">
        <v>64</v>
      </c>
      <c r="U1128">
        <v>0</v>
      </c>
      <c r="V1128" t="s">
        <v>34</v>
      </c>
      <c r="W1128" t="s">
        <v>27</v>
      </c>
      <c r="X1128" t="s">
        <v>29</v>
      </c>
      <c r="Y1128" t="s">
        <v>77</v>
      </c>
    </row>
    <row r="1129" spans="1:25" x14ac:dyDescent="0.35">
      <c r="A1129" t="str">
        <f>_xlfn.IFNA(VLOOKUP(laptop_lookup!A1128,laptop_lookup!A:B,2,FALSE), "Not Found")</f>
        <v>Not Found</v>
      </c>
      <c r="B1129" t="s">
        <v>622</v>
      </c>
      <c r="C1129" t="s">
        <v>24</v>
      </c>
      <c r="D1129" s="3">
        <v>12.5</v>
      </c>
      <c r="E1129">
        <v>8</v>
      </c>
      <c r="F1129" t="s">
        <v>465</v>
      </c>
      <c r="G1129">
        <v>1.26</v>
      </c>
      <c r="H1129">
        <v>1895</v>
      </c>
      <c r="I1129" t="s">
        <v>26</v>
      </c>
      <c r="J1129">
        <v>1366</v>
      </c>
      <c r="K1129">
        <v>768</v>
      </c>
      <c r="L1129">
        <f>Table1[[#This Row],[ScreenW]]*Table1[[#This Row],[ScreenH]]</f>
        <v>1049088</v>
      </c>
      <c r="M1129" t="s">
        <v>27</v>
      </c>
      <c r="N1129">
        <f>IF(Table1[[#This Row],[Touchscreen]]="No",0,1)</f>
        <v>0</v>
      </c>
      <c r="O1129" t="s">
        <v>27</v>
      </c>
      <c r="P1129" t="s">
        <v>27</v>
      </c>
      <c r="Q1129" t="s">
        <v>29</v>
      </c>
      <c r="R1129">
        <v>2.4</v>
      </c>
      <c r="S1129" t="s">
        <v>546</v>
      </c>
      <c r="T1129">
        <v>256</v>
      </c>
      <c r="U1129">
        <v>0</v>
      </c>
      <c r="V1129" t="s">
        <v>31</v>
      </c>
      <c r="W1129" t="s">
        <v>27</v>
      </c>
      <c r="X1129" t="s">
        <v>29</v>
      </c>
      <c r="Y1129" t="s">
        <v>61</v>
      </c>
    </row>
    <row r="1130" spans="1:25" x14ac:dyDescent="0.35">
      <c r="A1130" t="str">
        <f>_xlfn.IFNA(VLOOKUP(laptop_lookup!A1129,laptop_lookup!A:B,2,FALSE), "Not Found")</f>
        <v>Not Found</v>
      </c>
      <c r="B1130" t="s">
        <v>78</v>
      </c>
      <c r="C1130" t="s">
        <v>79</v>
      </c>
      <c r="D1130" s="3">
        <v>15.6</v>
      </c>
      <c r="E1130">
        <v>8</v>
      </c>
      <c r="F1130" t="s">
        <v>38</v>
      </c>
      <c r="G1130">
        <v>2.4</v>
      </c>
      <c r="H1130">
        <v>989</v>
      </c>
      <c r="I1130" t="s">
        <v>39</v>
      </c>
      <c r="J1130">
        <v>1920</v>
      </c>
      <c r="K1130">
        <v>1080</v>
      </c>
      <c r="L1130">
        <f>Table1[[#This Row],[ScreenW]]*Table1[[#This Row],[ScreenH]]</f>
        <v>2073600</v>
      </c>
      <c r="M1130" t="s">
        <v>27</v>
      </c>
      <c r="N1130">
        <f>IF(Table1[[#This Row],[Touchscreen]]="No",0,1)</f>
        <v>0</v>
      </c>
      <c r="O1130" t="s">
        <v>28</v>
      </c>
      <c r="P1130" t="s">
        <v>27</v>
      </c>
      <c r="Q1130" t="s">
        <v>29</v>
      </c>
      <c r="R1130">
        <v>2.5</v>
      </c>
      <c r="S1130" t="s">
        <v>80</v>
      </c>
      <c r="T1130">
        <v>128</v>
      </c>
      <c r="U1130">
        <v>1024</v>
      </c>
      <c r="V1130" t="s">
        <v>31</v>
      </c>
      <c r="W1130" t="s">
        <v>49</v>
      </c>
      <c r="X1130" t="s">
        <v>55</v>
      </c>
      <c r="Y1130" t="s">
        <v>114</v>
      </c>
    </row>
    <row r="1131" spans="1:25" x14ac:dyDescent="0.35">
      <c r="A1131" t="str">
        <f>_xlfn.IFNA(VLOOKUP(laptop_lookup!A1130,laptop_lookup!A:B,2,FALSE), "Not Found")</f>
        <v>Not Found</v>
      </c>
      <c r="B1131" t="s">
        <v>796</v>
      </c>
      <c r="C1131" t="s">
        <v>79</v>
      </c>
      <c r="D1131" s="3">
        <v>17.3</v>
      </c>
      <c r="E1131">
        <v>8</v>
      </c>
      <c r="F1131" t="s">
        <v>47</v>
      </c>
      <c r="G1131">
        <v>3.35</v>
      </c>
      <c r="H1131">
        <v>1129</v>
      </c>
      <c r="I1131" t="s">
        <v>39</v>
      </c>
      <c r="J1131">
        <v>1920</v>
      </c>
      <c r="K1131">
        <v>1080</v>
      </c>
      <c r="L1131">
        <f>Table1[[#This Row],[ScreenW]]*Table1[[#This Row],[ScreenH]]</f>
        <v>2073600</v>
      </c>
      <c r="M1131" t="s">
        <v>27</v>
      </c>
      <c r="N1131">
        <f>IF(Table1[[#This Row],[Touchscreen]]="No",0,1)</f>
        <v>0</v>
      </c>
      <c r="O1131" t="s">
        <v>28</v>
      </c>
      <c r="P1131" t="s">
        <v>27</v>
      </c>
      <c r="Q1131" t="s">
        <v>29</v>
      </c>
      <c r="R1131">
        <v>2.2999999999999998</v>
      </c>
      <c r="S1131" t="s">
        <v>584</v>
      </c>
      <c r="T1131">
        <v>128</v>
      </c>
      <c r="U1131">
        <v>1024</v>
      </c>
      <c r="V1131" t="s">
        <v>31</v>
      </c>
      <c r="W1131" t="s">
        <v>49</v>
      </c>
      <c r="X1131" t="s">
        <v>55</v>
      </c>
      <c r="Y1131" t="s">
        <v>114</v>
      </c>
    </row>
    <row r="1132" spans="1:25" x14ac:dyDescent="0.35">
      <c r="A1132" t="str">
        <f>_xlfn.IFNA(VLOOKUP(laptop_lookup!A1131,laptop_lookup!A:B,2,FALSE), "Not Found")</f>
        <v>Not Found</v>
      </c>
      <c r="B1132" t="s">
        <v>797</v>
      </c>
      <c r="C1132" t="s">
        <v>37</v>
      </c>
      <c r="D1132" s="3">
        <v>15.6</v>
      </c>
      <c r="E1132">
        <v>8</v>
      </c>
      <c r="F1132" t="s">
        <v>47</v>
      </c>
      <c r="G1132">
        <v>2.04</v>
      </c>
      <c r="H1132">
        <v>629</v>
      </c>
      <c r="I1132" t="s">
        <v>26</v>
      </c>
      <c r="J1132">
        <v>1366</v>
      </c>
      <c r="K1132">
        <v>768</v>
      </c>
      <c r="L1132">
        <f>Table1[[#This Row],[ScreenW]]*Table1[[#This Row],[ScreenH]]</f>
        <v>1049088</v>
      </c>
      <c r="M1132" t="s">
        <v>27</v>
      </c>
      <c r="N1132">
        <f>IF(Table1[[#This Row],[Touchscreen]]="No",0,1)</f>
        <v>0</v>
      </c>
      <c r="O1132" t="s">
        <v>27</v>
      </c>
      <c r="P1132" t="s">
        <v>27</v>
      </c>
      <c r="Q1132" t="s">
        <v>29</v>
      </c>
      <c r="R1132">
        <v>2.7</v>
      </c>
      <c r="S1132" t="s">
        <v>68</v>
      </c>
      <c r="T1132">
        <v>2048</v>
      </c>
      <c r="U1132">
        <v>0</v>
      </c>
      <c r="V1132" t="s">
        <v>49</v>
      </c>
      <c r="W1132" t="s">
        <v>27</v>
      </c>
      <c r="X1132" t="s">
        <v>29</v>
      </c>
      <c r="Y1132" t="s">
        <v>41</v>
      </c>
    </row>
    <row r="1133" spans="1:25" x14ac:dyDescent="0.35">
      <c r="A1133" t="str">
        <f>_xlfn.IFNA(VLOOKUP(laptop_lookup!A1132,laptop_lookup!A:B,2,FALSE), "Not Found")</f>
        <v>Not Found</v>
      </c>
      <c r="B1133" t="s">
        <v>798</v>
      </c>
      <c r="C1133" t="s">
        <v>86</v>
      </c>
      <c r="D1133" s="3">
        <v>14</v>
      </c>
      <c r="E1133">
        <v>8</v>
      </c>
      <c r="F1133" t="s">
        <v>465</v>
      </c>
      <c r="G1133">
        <v>1.8</v>
      </c>
      <c r="H1133">
        <v>2050.38</v>
      </c>
      <c r="I1133" t="s">
        <v>39</v>
      </c>
      <c r="J1133">
        <v>1920</v>
      </c>
      <c r="K1133">
        <v>1080</v>
      </c>
      <c r="L1133">
        <f>Table1[[#This Row],[ScreenW]]*Table1[[#This Row],[ScreenH]]</f>
        <v>2073600</v>
      </c>
      <c r="M1133" t="s">
        <v>28</v>
      </c>
      <c r="N1133">
        <f>IF(Table1[[#This Row],[Touchscreen]]="No",0,1)</f>
        <v>1</v>
      </c>
      <c r="O1133" t="s">
        <v>28</v>
      </c>
      <c r="P1133" t="s">
        <v>27</v>
      </c>
      <c r="Q1133" t="s">
        <v>29</v>
      </c>
      <c r="R1133">
        <v>2.6</v>
      </c>
      <c r="S1133" t="s">
        <v>297</v>
      </c>
      <c r="T1133">
        <v>512</v>
      </c>
      <c r="U1133">
        <v>0</v>
      </c>
      <c r="V1133" t="s">
        <v>31</v>
      </c>
      <c r="W1133" t="s">
        <v>27</v>
      </c>
      <c r="X1133" t="s">
        <v>55</v>
      </c>
      <c r="Y1133" t="s">
        <v>799</v>
      </c>
    </row>
    <row r="1134" spans="1:25" x14ac:dyDescent="0.35">
      <c r="A1134" t="str">
        <f>_xlfn.IFNA(VLOOKUP(laptop_lookup!A1133,laptop_lookup!A:B,2,FALSE), "Not Found")</f>
        <v>Not Found</v>
      </c>
      <c r="B1134" t="s">
        <v>800</v>
      </c>
      <c r="C1134" t="s">
        <v>37</v>
      </c>
      <c r="D1134" s="3">
        <v>14</v>
      </c>
      <c r="E1134">
        <v>4</v>
      </c>
      <c r="F1134" t="s">
        <v>47</v>
      </c>
      <c r="G1134">
        <v>1.5</v>
      </c>
      <c r="H1134">
        <v>278</v>
      </c>
      <c r="I1134" t="s">
        <v>26</v>
      </c>
      <c r="J1134">
        <v>1366</v>
      </c>
      <c r="K1134">
        <v>768</v>
      </c>
      <c r="L1134">
        <f>Table1[[#This Row],[ScreenW]]*Table1[[#This Row],[ScreenH]]</f>
        <v>1049088</v>
      </c>
      <c r="M1134" t="s">
        <v>27</v>
      </c>
      <c r="N1134">
        <f>IF(Table1[[#This Row],[Touchscreen]]="No",0,1)</f>
        <v>0</v>
      </c>
      <c r="O1134" t="s">
        <v>27</v>
      </c>
      <c r="P1134" t="s">
        <v>27</v>
      </c>
      <c r="Q1134" t="s">
        <v>29</v>
      </c>
      <c r="R1134">
        <v>1.1000000000000001</v>
      </c>
      <c r="S1134" t="s">
        <v>104</v>
      </c>
      <c r="T1134">
        <v>32</v>
      </c>
      <c r="U1134">
        <v>0</v>
      </c>
      <c r="V1134" t="s">
        <v>34</v>
      </c>
      <c r="W1134" t="s">
        <v>27</v>
      </c>
      <c r="X1134" t="s">
        <v>29</v>
      </c>
      <c r="Y1134" t="s">
        <v>105</v>
      </c>
    </row>
    <row r="1135" spans="1:25" x14ac:dyDescent="0.35">
      <c r="A1135" t="str">
        <f>_xlfn.IFNA(VLOOKUP(laptop_lookup!A1134,laptop_lookup!A:B,2,FALSE), "Not Found")</f>
        <v>Not Found</v>
      </c>
      <c r="B1135" t="s">
        <v>36</v>
      </c>
      <c r="C1135" t="s">
        <v>24</v>
      </c>
      <c r="D1135" s="3">
        <v>15.6</v>
      </c>
      <c r="E1135">
        <v>8</v>
      </c>
      <c r="F1135" t="s">
        <v>47</v>
      </c>
      <c r="G1135">
        <v>1.84</v>
      </c>
      <c r="H1135">
        <v>752</v>
      </c>
      <c r="I1135" t="s">
        <v>39</v>
      </c>
      <c r="J1135">
        <v>1920</v>
      </c>
      <c r="K1135">
        <v>1080</v>
      </c>
      <c r="L1135">
        <f>Table1[[#This Row],[ScreenW]]*Table1[[#This Row],[ScreenH]]</f>
        <v>2073600</v>
      </c>
      <c r="M1135" t="s">
        <v>27</v>
      </c>
      <c r="N1135">
        <f>IF(Table1[[#This Row],[Touchscreen]]="No",0,1)</f>
        <v>0</v>
      </c>
      <c r="O1135" t="s">
        <v>27</v>
      </c>
      <c r="P1135" t="s">
        <v>27</v>
      </c>
      <c r="Q1135" t="s">
        <v>29</v>
      </c>
      <c r="R1135">
        <v>2.7</v>
      </c>
      <c r="S1135" t="s">
        <v>68</v>
      </c>
      <c r="T1135">
        <v>256</v>
      </c>
      <c r="U1135">
        <v>0</v>
      </c>
      <c r="V1135" t="s">
        <v>31</v>
      </c>
      <c r="W1135" t="s">
        <v>27</v>
      </c>
      <c r="X1135" t="s">
        <v>29</v>
      </c>
      <c r="Y1135" t="s">
        <v>41</v>
      </c>
    </row>
    <row r="1136" spans="1:25" x14ac:dyDescent="0.35">
      <c r="A1136" t="str">
        <f>_xlfn.IFNA(VLOOKUP(laptop_lookup!A1135,laptop_lookup!A:B,2,FALSE), "Not Found")</f>
        <v>Not Found</v>
      </c>
      <c r="B1136" t="s">
        <v>250</v>
      </c>
      <c r="C1136" t="s">
        <v>37</v>
      </c>
      <c r="D1136" s="3">
        <v>15.6</v>
      </c>
      <c r="E1136">
        <v>4</v>
      </c>
      <c r="F1136" t="s">
        <v>47</v>
      </c>
      <c r="G1136">
        <v>2.23</v>
      </c>
      <c r="H1136">
        <v>616</v>
      </c>
      <c r="I1136" t="s">
        <v>39</v>
      </c>
      <c r="J1136">
        <v>1920</v>
      </c>
      <c r="K1136">
        <v>1080</v>
      </c>
      <c r="L1136">
        <f>Table1[[#This Row],[ScreenW]]*Table1[[#This Row],[ScreenH]]</f>
        <v>2073600</v>
      </c>
      <c r="M1136" t="s">
        <v>27</v>
      </c>
      <c r="N1136">
        <f>IF(Table1[[#This Row],[Touchscreen]]="No",0,1)</f>
        <v>0</v>
      </c>
      <c r="O1136" t="s">
        <v>27</v>
      </c>
      <c r="P1136" t="s">
        <v>27</v>
      </c>
      <c r="Q1136" t="s">
        <v>29</v>
      </c>
      <c r="R1136">
        <v>2.5</v>
      </c>
      <c r="S1136" t="s">
        <v>40</v>
      </c>
      <c r="T1136">
        <v>1024</v>
      </c>
      <c r="U1136">
        <v>0</v>
      </c>
      <c r="V1136" t="s">
        <v>49</v>
      </c>
      <c r="W1136" t="s">
        <v>27</v>
      </c>
      <c r="X1136" t="s">
        <v>55</v>
      </c>
      <c r="Y1136" t="s">
        <v>72</v>
      </c>
    </row>
    <row r="1137" spans="1:25" x14ac:dyDescent="0.35">
      <c r="A1137" t="str">
        <f>_xlfn.IFNA(VLOOKUP(laptop_lookup!A1136,laptop_lookup!A:B,2,FALSE), "Not Found")</f>
        <v>Not Found</v>
      </c>
      <c r="B1137" t="s">
        <v>801</v>
      </c>
      <c r="C1137" t="s">
        <v>37</v>
      </c>
      <c r="D1137" s="3">
        <v>15.6</v>
      </c>
      <c r="E1137">
        <v>16</v>
      </c>
      <c r="F1137" t="s">
        <v>47</v>
      </c>
      <c r="G1137">
        <v>2.5</v>
      </c>
      <c r="H1137">
        <v>1099</v>
      </c>
      <c r="I1137" t="s">
        <v>39</v>
      </c>
      <c r="J1137">
        <v>1920</v>
      </c>
      <c r="K1137">
        <v>1080</v>
      </c>
      <c r="L1137">
        <f>Table1[[#This Row],[ScreenW]]*Table1[[#This Row],[ScreenH]]</f>
        <v>2073600</v>
      </c>
      <c r="M1137" t="s">
        <v>27</v>
      </c>
      <c r="N1137">
        <f>IF(Table1[[#This Row],[Touchscreen]]="No",0,1)</f>
        <v>0</v>
      </c>
      <c r="O1137" t="s">
        <v>27</v>
      </c>
      <c r="P1137" t="s">
        <v>27</v>
      </c>
      <c r="Q1137" t="s">
        <v>29</v>
      </c>
      <c r="R1137">
        <v>2.5</v>
      </c>
      <c r="S1137" t="s">
        <v>262</v>
      </c>
      <c r="T1137">
        <v>1024</v>
      </c>
      <c r="U1137">
        <v>0</v>
      </c>
      <c r="V1137" t="s">
        <v>215</v>
      </c>
      <c r="W1137" t="s">
        <v>27</v>
      </c>
      <c r="X1137" t="s">
        <v>43</v>
      </c>
      <c r="Y1137" t="s">
        <v>802</v>
      </c>
    </row>
    <row r="1138" spans="1:25" x14ac:dyDescent="0.35">
      <c r="A1138" t="str">
        <f>_xlfn.IFNA(VLOOKUP(laptop_lookup!A1137,laptop_lookup!A:B,2,FALSE), "Not Found")</f>
        <v>Not Found</v>
      </c>
      <c r="B1138" t="s">
        <v>490</v>
      </c>
      <c r="C1138" t="s">
        <v>253</v>
      </c>
      <c r="D1138" s="3">
        <v>17.3</v>
      </c>
      <c r="E1138">
        <v>8</v>
      </c>
      <c r="F1138" t="s">
        <v>465</v>
      </c>
      <c r="G1138">
        <v>3</v>
      </c>
      <c r="H1138">
        <v>3949.4</v>
      </c>
      <c r="I1138" t="s">
        <v>39</v>
      </c>
      <c r="J1138">
        <v>1920</v>
      </c>
      <c r="K1138">
        <v>1080</v>
      </c>
      <c r="L1138">
        <f>Table1[[#This Row],[ScreenW]]*Table1[[#This Row],[ScreenH]]</f>
        <v>2073600</v>
      </c>
      <c r="M1138" t="s">
        <v>27</v>
      </c>
      <c r="N1138">
        <f>IF(Table1[[#This Row],[Touchscreen]]="No",0,1)</f>
        <v>0</v>
      </c>
      <c r="O1138" t="s">
        <v>28</v>
      </c>
      <c r="P1138" t="s">
        <v>27</v>
      </c>
      <c r="Q1138" t="s">
        <v>29</v>
      </c>
      <c r="R1138">
        <v>2.6</v>
      </c>
      <c r="S1138" t="s">
        <v>432</v>
      </c>
      <c r="T1138">
        <v>256</v>
      </c>
      <c r="U1138">
        <v>0</v>
      </c>
      <c r="V1138" t="s">
        <v>31</v>
      </c>
      <c r="W1138" t="s">
        <v>27</v>
      </c>
      <c r="X1138" t="s">
        <v>55</v>
      </c>
      <c r="Y1138" t="s">
        <v>803</v>
      </c>
    </row>
    <row r="1139" spans="1:25" x14ac:dyDescent="0.35">
      <c r="A1139" t="str">
        <f>_xlfn.IFNA(VLOOKUP(laptop_lookup!A1138,laptop_lookup!A:B,2,FALSE), "Not Found")</f>
        <v>Not Found</v>
      </c>
      <c r="B1139" t="s">
        <v>193</v>
      </c>
      <c r="C1139" t="s">
        <v>37</v>
      </c>
      <c r="D1139" s="3">
        <v>15.6</v>
      </c>
      <c r="E1139">
        <v>8</v>
      </c>
      <c r="F1139" t="s">
        <v>47</v>
      </c>
      <c r="G1139">
        <v>2.5</v>
      </c>
      <c r="H1139">
        <v>784</v>
      </c>
      <c r="I1139" t="s">
        <v>26</v>
      </c>
      <c r="J1139">
        <v>1366</v>
      </c>
      <c r="K1139">
        <v>768</v>
      </c>
      <c r="L1139">
        <f>Table1[[#This Row],[ScreenW]]*Table1[[#This Row],[ScreenH]]</f>
        <v>1049088</v>
      </c>
      <c r="M1139" t="s">
        <v>27</v>
      </c>
      <c r="N1139">
        <f>IF(Table1[[#This Row],[Touchscreen]]="No",0,1)</f>
        <v>0</v>
      </c>
      <c r="O1139" t="s">
        <v>27</v>
      </c>
      <c r="P1139" t="s">
        <v>27</v>
      </c>
      <c r="Q1139" t="s">
        <v>29</v>
      </c>
      <c r="R1139">
        <v>2.5</v>
      </c>
      <c r="S1139" t="s">
        <v>40</v>
      </c>
      <c r="T1139">
        <v>1024</v>
      </c>
      <c r="U1139">
        <v>0</v>
      </c>
      <c r="V1139" t="s">
        <v>49</v>
      </c>
      <c r="W1139" t="s">
        <v>27</v>
      </c>
      <c r="X1139" t="s">
        <v>43</v>
      </c>
      <c r="Y1139" t="s">
        <v>194</v>
      </c>
    </row>
    <row r="1140" spans="1:25" x14ac:dyDescent="0.35">
      <c r="A1140" t="str">
        <f>_xlfn.IFNA(VLOOKUP(laptop_lookup!A1139,laptop_lookup!A:B,2,FALSE), "Not Found")</f>
        <v>Not Found</v>
      </c>
      <c r="B1140" t="s">
        <v>754</v>
      </c>
      <c r="C1140" t="s">
        <v>79</v>
      </c>
      <c r="D1140" s="3">
        <v>17.3</v>
      </c>
      <c r="E1140">
        <v>16</v>
      </c>
      <c r="F1140" t="s">
        <v>47</v>
      </c>
      <c r="G1140">
        <v>3.78</v>
      </c>
      <c r="H1140">
        <v>2399</v>
      </c>
      <c r="I1140" t="s">
        <v>39</v>
      </c>
      <c r="J1140">
        <v>1920</v>
      </c>
      <c r="K1140">
        <v>1080</v>
      </c>
      <c r="L1140">
        <f>Table1[[#This Row],[ScreenW]]*Table1[[#This Row],[ScreenH]]</f>
        <v>2073600</v>
      </c>
      <c r="M1140" t="s">
        <v>27</v>
      </c>
      <c r="N1140">
        <f>IF(Table1[[#This Row],[Touchscreen]]="No",0,1)</f>
        <v>0</v>
      </c>
      <c r="O1140" t="s">
        <v>27</v>
      </c>
      <c r="P1140" t="s">
        <v>27</v>
      </c>
      <c r="Q1140" t="s">
        <v>29</v>
      </c>
      <c r="R1140">
        <v>2.7</v>
      </c>
      <c r="S1140" t="s">
        <v>376</v>
      </c>
      <c r="T1140">
        <v>256</v>
      </c>
      <c r="U1140">
        <v>1024</v>
      </c>
      <c r="V1140" t="s">
        <v>31</v>
      </c>
      <c r="W1140" t="s">
        <v>49</v>
      </c>
      <c r="X1140" t="s">
        <v>55</v>
      </c>
      <c r="Y1140" t="s">
        <v>285</v>
      </c>
    </row>
    <row r="1141" spans="1:25" x14ac:dyDescent="0.35">
      <c r="A1141" t="str">
        <f>_xlfn.IFNA(VLOOKUP(laptop_lookup!A1140,laptop_lookup!A:B,2,FALSE), "Not Found")</f>
        <v>Not Found</v>
      </c>
      <c r="B1141" t="s">
        <v>511</v>
      </c>
      <c r="C1141" t="s">
        <v>24</v>
      </c>
      <c r="D1141" s="3">
        <v>15.6</v>
      </c>
      <c r="E1141">
        <v>8</v>
      </c>
      <c r="F1141" t="s">
        <v>465</v>
      </c>
      <c r="G1141">
        <v>1.88</v>
      </c>
      <c r="H1141">
        <v>2171.7199999999998</v>
      </c>
      <c r="I1141" t="s">
        <v>39</v>
      </c>
      <c r="J1141">
        <v>1920</v>
      </c>
      <c r="K1141">
        <v>1080</v>
      </c>
      <c r="L1141">
        <f>Table1[[#This Row],[ScreenW]]*Table1[[#This Row],[ScreenH]]</f>
        <v>2073600</v>
      </c>
      <c r="M1141" t="s">
        <v>27</v>
      </c>
      <c r="N1141">
        <f>IF(Table1[[#This Row],[Touchscreen]]="No",0,1)</f>
        <v>0</v>
      </c>
      <c r="O1141" t="s">
        <v>27</v>
      </c>
      <c r="P1141" t="s">
        <v>27</v>
      </c>
      <c r="Q1141" t="s">
        <v>29</v>
      </c>
      <c r="R1141">
        <v>2.5</v>
      </c>
      <c r="S1141" t="s">
        <v>262</v>
      </c>
      <c r="T1141">
        <v>256</v>
      </c>
      <c r="U1141">
        <v>0</v>
      </c>
      <c r="V1141" t="s">
        <v>31</v>
      </c>
      <c r="W1141" t="s">
        <v>27</v>
      </c>
      <c r="X1141" t="s">
        <v>29</v>
      </c>
      <c r="Y1141" t="s">
        <v>61</v>
      </c>
    </row>
    <row r="1142" spans="1:25" x14ac:dyDescent="0.35">
      <c r="A1142" t="str">
        <f>_xlfn.IFNA(VLOOKUP(laptop_lookup!A1141,laptop_lookup!A:B,2,FALSE), "Not Found")</f>
        <v>Not Found</v>
      </c>
      <c r="B1142" t="s">
        <v>296</v>
      </c>
      <c r="C1142" t="s">
        <v>86</v>
      </c>
      <c r="D1142" s="3">
        <v>14</v>
      </c>
      <c r="E1142">
        <v>16</v>
      </c>
      <c r="F1142" t="s">
        <v>47</v>
      </c>
      <c r="G1142">
        <v>2.8</v>
      </c>
      <c r="H1142">
        <v>2440</v>
      </c>
      <c r="I1142" t="s">
        <v>26</v>
      </c>
      <c r="J1142">
        <v>2560</v>
      </c>
      <c r="K1142">
        <v>1440</v>
      </c>
      <c r="L1142">
        <f>Table1[[#This Row],[ScreenW]]*Table1[[#This Row],[ScreenH]]</f>
        <v>3686400</v>
      </c>
      <c r="M1142" t="s">
        <v>28</v>
      </c>
      <c r="N1142">
        <f>IF(Table1[[#This Row],[Touchscreen]]="No",0,1)</f>
        <v>1</v>
      </c>
      <c r="O1142" t="s">
        <v>28</v>
      </c>
      <c r="P1142" t="s">
        <v>27</v>
      </c>
      <c r="Q1142" t="s">
        <v>29</v>
      </c>
      <c r="R1142">
        <v>2.6</v>
      </c>
      <c r="S1142" t="s">
        <v>297</v>
      </c>
      <c r="T1142">
        <v>512</v>
      </c>
      <c r="U1142">
        <v>0</v>
      </c>
      <c r="V1142" t="s">
        <v>31</v>
      </c>
      <c r="W1142" t="s">
        <v>27</v>
      </c>
      <c r="X1142" t="s">
        <v>29</v>
      </c>
      <c r="Y1142" t="s">
        <v>61</v>
      </c>
    </row>
    <row r="1143" spans="1:25" x14ac:dyDescent="0.35">
      <c r="A1143" t="str">
        <f>_xlfn.IFNA(VLOOKUP(laptop_lookup!A1142,laptop_lookup!A:B,2,FALSE), "Not Found")</f>
        <v>Not Found</v>
      </c>
      <c r="B1143" t="s">
        <v>804</v>
      </c>
      <c r="C1143" t="s">
        <v>79</v>
      </c>
      <c r="D1143" s="3">
        <v>15.6</v>
      </c>
      <c r="E1143">
        <v>8</v>
      </c>
      <c r="F1143" t="s">
        <v>47</v>
      </c>
      <c r="G1143">
        <v>2.4</v>
      </c>
      <c r="H1143">
        <v>1142.8</v>
      </c>
      <c r="I1143" t="s">
        <v>39</v>
      </c>
      <c r="J1143">
        <v>1920</v>
      </c>
      <c r="K1143">
        <v>1080</v>
      </c>
      <c r="L1143">
        <f>Table1[[#This Row],[ScreenW]]*Table1[[#This Row],[ScreenH]]</f>
        <v>2073600</v>
      </c>
      <c r="M1143" t="s">
        <v>27</v>
      </c>
      <c r="N1143">
        <f>IF(Table1[[#This Row],[Touchscreen]]="No",0,1)</f>
        <v>0</v>
      </c>
      <c r="O1143" t="s">
        <v>27</v>
      </c>
      <c r="P1143" t="s">
        <v>27</v>
      </c>
      <c r="Q1143" t="s">
        <v>29</v>
      </c>
      <c r="R1143">
        <v>2.8</v>
      </c>
      <c r="S1143" t="s">
        <v>113</v>
      </c>
      <c r="T1143">
        <v>128</v>
      </c>
      <c r="U1143">
        <v>1024</v>
      </c>
      <c r="V1143" t="s">
        <v>31</v>
      </c>
      <c r="W1143" t="s">
        <v>49</v>
      </c>
      <c r="X1143" t="s">
        <v>55</v>
      </c>
      <c r="Y1143" t="s">
        <v>81</v>
      </c>
    </row>
    <row r="1144" spans="1:25" x14ac:dyDescent="0.35">
      <c r="A1144" t="str">
        <f>_xlfn.IFNA(VLOOKUP(laptop_lookup!A1143,laptop_lookup!A:B,2,FALSE), "Not Found")</f>
        <v>Not Found</v>
      </c>
      <c r="B1144" t="s">
        <v>792</v>
      </c>
      <c r="C1144" t="s">
        <v>86</v>
      </c>
      <c r="D1144" s="3">
        <v>13.3</v>
      </c>
      <c r="E1144">
        <v>8</v>
      </c>
      <c r="F1144" t="s">
        <v>47</v>
      </c>
      <c r="G1144">
        <v>1.48</v>
      </c>
      <c r="H1144">
        <v>1629</v>
      </c>
      <c r="I1144" t="s">
        <v>39</v>
      </c>
      <c r="J1144">
        <v>1920</v>
      </c>
      <c r="K1144">
        <v>1080</v>
      </c>
      <c r="L1144">
        <f>Table1[[#This Row],[ScreenW]]*Table1[[#This Row],[ScreenH]]</f>
        <v>2073600</v>
      </c>
      <c r="M1144" t="s">
        <v>28</v>
      </c>
      <c r="N1144">
        <f>IF(Table1[[#This Row],[Touchscreen]]="No",0,1)</f>
        <v>1</v>
      </c>
      <c r="O1144" t="s">
        <v>27</v>
      </c>
      <c r="P1144" t="s">
        <v>27</v>
      </c>
      <c r="Q1144" t="s">
        <v>29</v>
      </c>
      <c r="R1144">
        <v>2.4</v>
      </c>
      <c r="S1144" t="s">
        <v>546</v>
      </c>
      <c r="T1144">
        <v>256</v>
      </c>
      <c r="U1144">
        <v>0</v>
      </c>
      <c r="V1144" t="s">
        <v>31</v>
      </c>
      <c r="W1144" t="s">
        <v>27</v>
      </c>
      <c r="X1144" t="s">
        <v>29</v>
      </c>
      <c r="Y1144" t="s">
        <v>61</v>
      </c>
    </row>
    <row r="1145" spans="1:25" x14ac:dyDescent="0.35">
      <c r="A1145" t="str">
        <f>_xlfn.IFNA(VLOOKUP(laptop_lookup!A1144,laptop_lookup!A:B,2,FALSE), "Not Found")</f>
        <v>Not Found</v>
      </c>
      <c r="B1145" t="s">
        <v>597</v>
      </c>
      <c r="C1145" t="s">
        <v>253</v>
      </c>
      <c r="D1145" s="3">
        <v>15.6</v>
      </c>
      <c r="E1145">
        <v>8</v>
      </c>
      <c r="F1145" t="s">
        <v>465</v>
      </c>
      <c r="G1145">
        <v>2.59</v>
      </c>
      <c r="H1145">
        <v>2229</v>
      </c>
      <c r="I1145" t="s">
        <v>39</v>
      </c>
      <c r="J1145">
        <v>1920</v>
      </c>
      <c r="K1145">
        <v>1080</v>
      </c>
      <c r="L1145">
        <f>Table1[[#This Row],[ScreenW]]*Table1[[#This Row],[ScreenH]]</f>
        <v>2073600</v>
      </c>
      <c r="M1145" t="s">
        <v>27</v>
      </c>
      <c r="N1145">
        <f>IF(Table1[[#This Row],[Touchscreen]]="No",0,1)</f>
        <v>0</v>
      </c>
      <c r="O1145" t="s">
        <v>28</v>
      </c>
      <c r="P1145" t="s">
        <v>27</v>
      </c>
      <c r="Q1145" t="s">
        <v>29</v>
      </c>
      <c r="R1145">
        <v>2.6</v>
      </c>
      <c r="S1145" t="s">
        <v>432</v>
      </c>
      <c r="T1145">
        <v>256</v>
      </c>
      <c r="U1145">
        <v>0</v>
      </c>
      <c r="V1145" t="s">
        <v>31</v>
      </c>
      <c r="W1145" t="s">
        <v>27</v>
      </c>
      <c r="X1145" t="s">
        <v>55</v>
      </c>
      <c r="Y1145" t="s">
        <v>615</v>
      </c>
    </row>
    <row r="1146" spans="1:25" x14ac:dyDescent="0.35">
      <c r="A1146" t="str">
        <f>_xlfn.IFNA(VLOOKUP(laptop_lookup!A1145,laptop_lookup!A:B,2,FALSE), "Not Found")</f>
        <v>Not Found</v>
      </c>
      <c r="B1146" t="s">
        <v>792</v>
      </c>
      <c r="C1146" t="s">
        <v>86</v>
      </c>
      <c r="D1146" s="3">
        <v>13.3</v>
      </c>
      <c r="E1146">
        <v>8</v>
      </c>
      <c r="F1146" t="s">
        <v>47</v>
      </c>
      <c r="G1146">
        <v>1.48</v>
      </c>
      <c r="H1146">
        <v>1799</v>
      </c>
      <c r="I1146" t="s">
        <v>26</v>
      </c>
      <c r="J1146">
        <v>2560</v>
      </c>
      <c r="K1146">
        <v>1440</v>
      </c>
      <c r="L1146">
        <f>Table1[[#This Row],[ScreenW]]*Table1[[#This Row],[ScreenH]]</f>
        <v>3686400</v>
      </c>
      <c r="M1146" t="s">
        <v>28</v>
      </c>
      <c r="N1146">
        <f>IF(Table1[[#This Row],[Touchscreen]]="No",0,1)</f>
        <v>1</v>
      </c>
      <c r="O1146" t="s">
        <v>27</v>
      </c>
      <c r="P1146" t="s">
        <v>27</v>
      </c>
      <c r="Q1146" t="s">
        <v>29</v>
      </c>
      <c r="R1146">
        <v>2.6</v>
      </c>
      <c r="S1146" t="s">
        <v>297</v>
      </c>
      <c r="T1146">
        <v>256</v>
      </c>
      <c r="U1146">
        <v>0</v>
      </c>
      <c r="V1146" t="s">
        <v>31</v>
      </c>
      <c r="W1146" t="s">
        <v>27</v>
      </c>
      <c r="X1146" t="s">
        <v>29</v>
      </c>
      <c r="Y1146" t="s">
        <v>61</v>
      </c>
    </row>
    <row r="1147" spans="1:25" x14ac:dyDescent="0.35">
      <c r="A1147" t="str">
        <f>_xlfn.IFNA(VLOOKUP(laptop_lookup!A1146,laptop_lookup!A:B,2,FALSE), "Not Found")</f>
        <v>Not Found</v>
      </c>
      <c r="B1147" t="s">
        <v>712</v>
      </c>
      <c r="C1147" t="s">
        <v>253</v>
      </c>
      <c r="D1147" s="3">
        <v>15.6</v>
      </c>
      <c r="E1147">
        <v>8</v>
      </c>
      <c r="F1147" t="s">
        <v>465</v>
      </c>
      <c r="G1147">
        <v>2</v>
      </c>
      <c r="H1147">
        <v>1899</v>
      </c>
      <c r="I1147" t="s">
        <v>39</v>
      </c>
      <c r="J1147">
        <v>1920</v>
      </c>
      <c r="K1147">
        <v>1080</v>
      </c>
      <c r="L1147">
        <f>Table1[[#This Row],[ScreenW]]*Table1[[#This Row],[ScreenH]]</f>
        <v>2073600</v>
      </c>
      <c r="M1147" t="s">
        <v>27</v>
      </c>
      <c r="N1147">
        <f>IF(Table1[[#This Row],[Touchscreen]]="No",0,1)</f>
        <v>0</v>
      </c>
      <c r="O1147" t="s">
        <v>27</v>
      </c>
      <c r="P1147" t="s">
        <v>27</v>
      </c>
      <c r="Q1147" t="s">
        <v>29</v>
      </c>
      <c r="R1147">
        <v>2.6</v>
      </c>
      <c r="S1147" t="s">
        <v>432</v>
      </c>
      <c r="T1147">
        <v>256</v>
      </c>
      <c r="U1147">
        <v>0</v>
      </c>
      <c r="V1147" t="s">
        <v>31</v>
      </c>
      <c r="W1147" t="s">
        <v>27</v>
      </c>
      <c r="X1147" t="s">
        <v>55</v>
      </c>
      <c r="Y1147" t="s">
        <v>615</v>
      </c>
    </row>
    <row r="1148" spans="1:25" x14ac:dyDescent="0.35">
      <c r="A1148" t="str">
        <f>_xlfn.IFNA(VLOOKUP(laptop_lookup!A1147,laptop_lookup!A:B,2,FALSE), "Not Found")</f>
        <v>Not Found</v>
      </c>
      <c r="B1148" t="s">
        <v>622</v>
      </c>
      <c r="C1148" t="s">
        <v>24</v>
      </c>
      <c r="D1148" s="3">
        <v>12.5</v>
      </c>
      <c r="E1148">
        <v>8</v>
      </c>
      <c r="F1148" t="s">
        <v>465</v>
      </c>
      <c r="G1148">
        <v>1.26</v>
      </c>
      <c r="H1148">
        <v>2296.9499999999998</v>
      </c>
      <c r="I1148" t="s">
        <v>39</v>
      </c>
      <c r="J1148">
        <v>1920</v>
      </c>
      <c r="K1148">
        <v>1080</v>
      </c>
      <c r="L1148">
        <f>Table1[[#This Row],[ScreenW]]*Table1[[#This Row],[ScreenH]]</f>
        <v>2073600</v>
      </c>
      <c r="M1148" t="s">
        <v>27</v>
      </c>
      <c r="N1148">
        <f>IF(Table1[[#This Row],[Touchscreen]]="No",0,1)</f>
        <v>0</v>
      </c>
      <c r="O1148" t="s">
        <v>27</v>
      </c>
      <c r="P1148" t="s">
        <v>27</v>
      </c>
      <c r="Q1148" t="s">
        <v>29</v>
      </c>
      <c r="R1148">
        <v>2.5</v>
      </c>
      <c r="S1148" t="s">
        <v>262</v>
      </c>
      <c r="T1148">
        <v>256</v>
      </c>
      <c r="U1148">
        <v>0</v>
      </c>
      <c r="V1148" t="s">
        <v>31</v>
      </c>
      <c r="W1148" t="s">
        <v>27</v>
      </c>
      <c r="X1148" t="s">
        <v>29</v>
      </c>
      <c r="Y1148" t="s">
        <v>61</v>
      </c>
    </row>
    <row r="1149" spans="1:25" x14ac:dyDescent="0.35">
      <c r="A1149" t="str">
        <f>_xlfn.IFNA(VLOOKUP(laptop_lookup!A1148,laptop_lookup!A:B,2,FALSE), "Not Found")</f>
        <v>Not Found</v>
      </c>
      <c r="B1149" t="s">
        <v>456</v>
      </c>
      <c r="C1149" t="s">
        <v>37</v>
      </c>
      <c r="D1149" s="3">
        <v>15.6</v>
      </c>
      <c r="E1149">
        <v>8</v>
      </c>
      <c r="F1149" t="s">
        <v>47</v>
      </c>
      <c r="G1149">
        <v>2.1800000000000002</v>
      </c>
      <c r="H1149">
        <v>1009.9</v>
      </c>
      <c r="I1149" t="s">
        <v>39</v>
      </c>
      <c r="J1149">
        <v>1920</v>
      </c>
      <c r="K1149">
        <v>1080</v>
      </c>
      <c r="L1149">
        <f>Table1[[#This Row],[ScreenW]]*Table1[[#This Row],[ScreenH]]</f>
        <v>2073600</v>
      </c>
      <c r="M1149" t="s">
        <v>27</v>
      </c>
      <c r="N1149">
        <f>IF(Table1[[#This Row],[Touchscreen]]="No",0,1)</f>
        <v>0</v>
      </c>
      <c r="O1149" t="s">
        <v>27</v>
      </c>
      <c r="P1149" t="s">
        <v>27</v>
      </c>
      <c r="Q1149" t="s">
        <v>29</v>
      </c>
      <c r="R1149">
        <v>2.7</v>
      </c>
      <c r="S1149" t="s">
        <v>68</v>
      </c>
      <c r="T1149">
        <v>256</v>
      </c>
      <c r="U1149">
        <v>0</v>
      </c>
      <c r="V1149" t="s">
        <v>31</v>
      </c>
      <c r="W1149" t="s">
        <v>27</v>
      </c>
      <c r="X1149" t="s">
        <v>55</v>
      </c>
      <c r="Y1149" t="s">
        <v>72</v>
      </c>
    </row>
    <row r="1150" spans="1:25" x14ac:dyDescent="0.35">
      <c r="A1150" t="str">
        <f>_xlfn.IFNA(VLOOKUP(laptop_lookup!A1149,laptop_lookup!A:B,2,FALSE), "Not Found")</f>
        <v>Not Found</v>
      </c>
      <c r="B1150" t="s">
        <v>511</v>
      </c>
      <c r="C1150" t="s">
        <v>37</v>
      </c>
      <c r="D1150" s="3">
        <v>15.6</v>
      </c>
      <c r="E1150">
        <v>8</v>
      </c>
      <c r="F1150" t="s">
        <v>465</v>
      </c>
      <c r="G1150">
        <v>1.88</v>
      </c>
      <c r="H1150">
        <v>1579</v>
      </c>
      <c r="I1150" t="s">
        <v>39</v>
      </c>
      <c r="J1150">
        <v>1920</v>
      </c>
      <c r="K1150">
        <v>1080</v>
      </c>
      <c r="L1150">
        <f>Table1[[#This Row],[ScreenW]]*Table1[[#This Row],[ScreenH]]</f>
        <v>2073600</v>
      </c>
      <c r="M1150" t="s">
        <v>27</v>
      </c>
      <c r="N1150">
        <f>IF(Table1[[#This Row],[Touchscreen]]="No",0,1)</f>
        <v>0</v>
      </c>
      <c r="O1150" t="s">
        <v>27</v>
      </c>
      <c r="P1150" t="s">
        <v>27</v>
      </c>
      <c r="Q1150" t="s">
        <v>29</v>
      </c>
      <c r="R1150">
        <v>2.2999999999999998</v>
      </c>
      <c r="S1150" t="s">
        <v>204</v>
      </c>
      <c r="T1150">
        <v>256</v>
      </c>
      <c r="U1150">
        <v>0</v>
      </c>
      <c r="V1150" t="s">
        <v>31</v>
      </c>
      <c r="W1150" t="s">
        <v>27</v>
      </c>
      <c r="X1150" t="s">
        <v>29</v>
      </c>
      <c r="Y1150" t="s">
        <v>61</v>
      </c>
    </row>
    <row r="1151" spans="1:25" x14ac:dyDescent="0.35">
      <c r="A1151" t="str">
        <f>_xlfn.IFNA(VLOOKUP(laptop_lookup!A1150,laptop_lookup!A:B,2,FALSE), "Not Found")</f>
        <v>Not Found</v>
      </c>
      <c r="B1151" t="s">
        <v>296</v>
      </c>
      <c r="C1151" t="s">
        <v>86</v>
      </c>
      <c r="D1151" s="3">
        <v>14</v>
      </c>
      <c r="E1151">
        <v>8</v>
      </c>
      <c r="F1151" t="s">
        <v>47</v>
      </c>
      <c r="G1151">
        <v>1.27</v>
      </c>
      <c r="H1151">
        <v>2339</v>
      </c>
      <c r="I1151" t="s">
        <v>26</v>
      </c>
      <c r="J1151">
        <v>2560</v>
      </c>
      <c r="K1151">
        <v>1440</v>
      </c>
      <c r="L1151">
        <f>Table1[[#This Row],[ScreenW]]*Table1[[#This Row],[ScreenH]]</f>
        <v>3686400</v>
      </c>
      <c r="M1151" t="s">
        <v>28</v>
      </c>
      <c r="N1151">
        <f>IF(Table1[[#This Row],[Touchscreen]]="No",0,1)</f>
        <v>1</v>
      </c>
      <c r="O1151" t="s">
        <v>28</v>
      </c>
      <c r="P1151" t="s">
        <v>27</v>
      </c>
      <c r="Q1151" t="s">
        <v>29</v>
      </c>
      <c r="R1151">
        <v>2.5</v>
      </c>
      <c r="S1151" t="s">
        <v>262</v>
      </c>
      <c r="T1151">
        <v>256</v>
      </c>
      <c r="U1151">
        <v>0</v>
      </c>
      <c r="V1151" t="s">
        <v>31</v>
      </c>
      <c r="W1151" t="s">
        <v>27</v>
      </c>
      <c r="X1151" t="s">
        <v>29</v>
      </c>
      <c r="Y1151" t="s">
        <v>61</v>
      </c>
    </row>
    <row r="1152" spans="1:25" x14ac:dyDescent="0.35">
      <c r="A1152" t="str">
        <f>_xlfn.IFNA(VLOOKUP(laptop_lookup!A1151,laptop_lookup!A:B,2,FALSE), "Not Found")</f>
        <v>Not Found</v>
      </c>
      <c r="B1152" t="s">
        <v>805</v>
      </c>
      <c r="C1152" t="s">
        <v>37</v>
      </c>
      <c r="D1152" s="3">
        <v>15.6</v>
      </c>
      <c r="E1152">
        <v>4</v>
      </c>
      <c r="F1152" t="s">
        <v>38</v>
      </c>
      <c r="G1152">
        <v>1.9</v>
      </c>
      <c r="H1152">
        <v>339</v>
      </c>
      <c r="I1152" t="s">
        <v>26</v>
      </c>
      <c r="J1152">
        <v>1366</v>
      </c>
      <c r="K1152">
        <v>768</v>
      </c>
      <c r="L1152">
        <f>Table1[[#This Row],[ScreenW]]*Table1[[#This Row],[ScreenH]]</f>
        <v>1049088</v>
      </c>
      <c r="M1152" t="s">
        <v>27</v>
      </c>
      <c r="N1152">
        <f>IF(Table1[[#This Row],[Touchscreen]]="No",0,1)</f>
        <v>0</v>
      </c>
      <c r="O1152" t="s">
        <v>27</v>
      </c>
      <c r="P1152" t="s">
        <v>27</v>
      </c>
      <c r="Q1152" t="s">
        <v>29</v>
      </c>
      <c r="R1152">
        <v>2</v>
      </c>
      <c r="S1152" t="s">
        <v>60</v>
      </c>
      <c r="T1152">
        <v>1024</v>
      </c>
      <c r="U1152">
        <v>0</v>
      </c>
      <c r="V1152" t="s">
        <v>49</v>
      </c>
      <c r="W1152" t="s">
        <v>27</v>
      </c>
      <c r="X1152" t="s">
        <v>29</v>
      </c>
      <c r="Y1152" t="s">
        <v>61</v>
      </c>
    </row>
    <row r="1153" spans="1:25" x14ac:dyDescent="0.35">
      <c r="A1153" t="str">
        <f>_xlfn.IFNA(VLOOKUP(laptop_lookup!A1152,laptop_lookup!A:B,2,FALSE), "Not Found")</f>
        <v>Not Found</v>
      </c>
      <c r="B1153" t="s">
        <v>806</v>
      </c>
      <c r="C1153" t="s">
        <v>37</v>
      </c>
      <c r="D1153" s="3">
        <v>15.6</v>
      </c>
      <c r="E1153">
        <v>4</v>
      </c>
      <c r="F1153" t="s">
        <v>47</v>
      </c>
      <c r="G1153">
        <v>1.86</v>
      </c>
      <c r="H1153">
        <v>297</v>
      </c>
      <c r="I1153" t="s">
        <v>26</v>
      </c>
      <c r="J1153">
        <v>1366</v>
      </c>
      <c r="K1153">
        <v>768</v>
      </c>
      <c r="L1153">
        <f>Table1[[#This Row],[ScreenW]]*Table1[[#This Row],[ScreenH]]</f>
        <v>1049088</v>
      </c>
      <c r="M1153" t="s">
        <v>27</v>
      </c>
      <c r="N1153">
        <f>IF(Table1[[#This Row],[Touchscreen]]="No",0,1)</f>
        <v>0</v>
      </c>
      <c r="O1153" t="s">
        <v>27</v>
      </c>
      <c r="P1153" t="s">
        <v>27</v>
      </c>
      <c r="Q1153" t="s">
        <v>43</v>
      </c>
      <c r="R1153">
        <v>1.8</v>
      </c>
      <c r="S1153" t="s">
        <v>474</v>
      </c>
      <c r="T1153">
        <v>500</v>
      </c>
      <c r="U1153">
        <v>0</v>
      </c>
      <c r="V1153" t="s">
        <v>49</v>
      </c>
      <c r="W1153" t="s">
        <v>27</v>
      </c>
      <c r="X1153" t="s">
        <v>43</v>
      </c>
      <c r="Y1153" t="s">
        <v>475</v>
      </c>
    </row>
    <row r="1154" spans="1:25" x14ac:dyDescent="0.35">
      <c r="A1154" t="str">
        <f>_xlfn.IFNA(VLOOKUP(laptop_lookup!A1153,laptop_lookup!A:B,2,FALSE), "Not Found")</f>
        <v>Not Found</v>
      </c>
      <c r="B1154" t="s">
        <v>807</v>
      </c>
      <c r="C1154" t="s">
        <v>37</v>
      </c>
      <c r="D1154" s="3">
        <v>15.6</v>
      </c>
      <c r="E1154">
        <v>8</v>
      </c>
      <c r="F1154" t="s">
        <v>38</v>
      </c>
      <c r="G1154">
        <v>2.3199999999999998</v>
      </c>
      <c r="H1154">
        <v>599</v>
      </c>
      <c r="I1154" t="s">
        <v>39</v>
      </c>
      <c r="J1154">
        <v>1920</v>
      </c>
      <c r="K1154">
        <v>1080</v>
      </c>
      <c r="L1154">
        <f>Table1[[#This Row],[ScreenW]]*Table1[[#This Row],[ScreenH]]</f>
        <v>2073600</v>
      </c>
      <c r="M1154" t="s">
        <v>27</v>
      </c>
      <c r="N1154">
        <f>IF(Table1[[#This Row],[Touchscreen]]="No",0,1)</f>
        <v>0</v>
      </c>
      <c r="O1154" t="s">
        <v>27</v>
      </c>
      <c r="P1154" t="s">
        <v>27</v>
      </c>
      <c r="Q1154" t="s">
        <v>29</v>
      </c>
      <c r="R1154">
        <v>2.2999999999999998</v>
      </c>
      <c r="S1154" t="s">
        <v>204</v>
      </c>
      <c r="T1154">
        <v>1024</v>
      </c>
      <c r="U1154">
        <v>0</v>
      </c>
      <c r="V1154" t="s">
        <v>49</v>
      </c>
      <c r="W1154" t="s">
        <v>27</v>
      </c>
      <c r="X1154" t="s">
        <v>43</v>
      </c>
      <c r="Y1154" t="s">
        <v>769</v>
      </c>
    </row>
    <row r="1155" spans="1:25" x14ac:dyDescent="0.35">
      <c r="A1155" t="str">
        <f>_xlfn.IFNA(VLOOKUP(laptop_lookup!A1154,laptop_lookup!A:B,2,FALSE), "Not Found")</f>
        <v>Not Found</v>
      </c>
      <c r="B1155" t="s">
        <v>214</v>
      </c>
      <c r="C1155" t="s">
        <v>79</v>
      </c>
      <c r="D1155" s="3">
        <v>15.6</v>
      </c>
      <c r="E1155">
        <v>8</v>
      </c>
      <c r="F1155" t="s">
        <v>47</v>
      </c>
      <c r="G1155">
        <v>2.62</v>
      </c>
      <c r="H1155">
        <v>1199</v>
      </c>
      <c r="I1155" t="s">
        <v>39</v>
      </c>
      <c r="J1155">
        <v>1920</v>
      </c>
      <c r="K1155">
        <v>1080</v>
      </c>
      <c r="L1155">
        <f>Table1[[#This Row],[ScreenW]]*Table1[[#This Row],[ScreenH]]</f>
        <v>2073600</v>
      </c>
      <c r="M1155" t="s">
        <v>27</v>
      </c>
      <c r="N1155">
        <f>IF(Table1[[#This Row],[Touchscreen]]="No",0,1)</f>
        <v>0</v>
      </c>
      <c r="O1155" t="s">
        <v>27</v>
      </c>
      <c r="P1155" t="s">
        <v>27</v>
      </c>
      <c r="Q1155" t="s">
        <v>29</v>
      </c>
      <c r="R1155">
        <v>2.8</v>
      </c>
      <c r="S1155" t="s">
        <v>113</v>
      </c>
      <c r="T1155">
        <v>1024</v>
      </c>
      <c r="U1155">
        <v>0</v>
      </c>
      <c r="V1155" t="s">
        <v>49</v>
      </c>
      <c r="W1155" t="s">
        <v>27</v>
      </c>
      <c r="X1155" t="s">
        <v>55</v>
      </c>
      <c r="Y1155" t="s">
        <v>687</v>
      </c>
    </row>
    <row r="1156" spans="1:25" x14ac:dyDescent="0.35">
      <c r="A1156" t="str">
        <f>_xlfn.IFNA(VLOOKUP(laptop_lookup!A1155,laptop_lookup!A:B,2,FALSE), "Not Found")</f>
        <v>Not Found</v>
      </c>
      <c r="B1156" t="s">
        <v>239</v>
      </c>
      <c r="C1156" t="s">
        <v>37</v>
      </c>
      <c r="D1156" s="3">
        <v>15.6</v>
      </c>
      <c r="E1156">
        <v>8</v>
      </c>
      <c r="F1156" t="s">
        <v>47</v>
      </c>
      <c r="G1156">
        <v>2.04</v>
      </c>
      <c r="H1156">
        <v>2250.6799999999998</v>
      </c>
      <c r="I1156" t="s">
        <v>207</v>
      </c>
      <c r="J1156">
        <v>3840</v>
      </c>
      <c r="K1156">
        <v>2160</v>
      </c>
      <c r="L1156">
        <f>Table1[[#This Row],[ScreenW]]*Table1[[#This Row],[ScreenH]]</f>
        <v>8294400</v>
      </c>
      <c r="M1156" t="s">
        <v>28</v>
      </c>
      <c r="N1156">
        <f>IF(Table1[[#This Row],[Touchscreen]]="No",0,1)</f>
        <v>1</v>
      </c>
      <c r="O1156" t="s">
        <v>28</v>
      </c>
      <c r="P1156" t="s">
        <v>27</v>
      </c>
      <c r="Q1156" t="s">
        <v>29</v>
      </c>
      <c r="R1156">
        <v>2.2999999999999998</v>
      </c>
      <c r="S1156" t="s">
        <v>584</v>
      </c>
      <c r="T1156">
        <v>256</v>
      </c>
      <c r="U1156">
        <v>0</v>
      </c>
      <c r="V1156" t="s">
        <v>31</v>
      </c>
      <c r="W1156" t="s">
        <v>27</v>
      </c>
      <c r="X1156" t="s">
        <v>55</v>
      </c>
      <c r="Y1156" t="s">
        <v>808</v>
      </c>
    </row>
    <row r="1157" spans="1:25" x14ac:dyDescent="0.35">
      <c r="A1157" t="str">
        <f>_xlfn.IFNA(VLOOKUP(laptop_lookup!A1156,laptop_lookup!A:B,2,FALSE), "Not Found")</f>
        <v>Not Found</v>
      </c>
      <c r="B1157" t="s">
        <v>809</v>
      </c>
      <c r="C1157" t="s">
        <v>37</v>
      </c>
      <c r="D1157" s="3">
        <v>15.6</v>
      </c>
      <c r="E1157">
        <v>4</v>
      </c>
      <c r="F1157" t="s">
        <v>47</v>
      </c>
      <c r="G1157">
        <v>1.91</v>
      </c>
      <c r="H1157">
        <v>478.89</v>
      </c>
      <c r="I1157" t="s">
        <v>39</v>
      </c>
      <c r="J1157">
        <v>1920</v>
      </c>
      <c r="K1157">
        <v>1080</v>
      </c>
      <c r="L1157">
        <f>Table1[[#This Row],[ScreenW]]*Table1[[#This Row],[ScreenH]]</f>
        <v>2073600</v>
      </c>
      <c r="M1157" t="s">
        <v>27</v>
      </c>
      <c r="N1157">
        <f>IF(Table1[[#This Row],[Touchscreen]]="No",0,1)</f>
        <v>0</v>
      </c>
      <c r="O1157" t="s">
        <v>27</v>
      </c>
      <c r="P1157" t="s">
        <v>27</v>
      </c>
      <c r="Q1157" t="s">
        <v>43</v>
      </c>
      <c r="R1157">
        <v>2.5</v>
      </c>
      <c r="S1157" t="s">
        <v>289</v>
      </c>
      <c r="T1157">
        <v>256</v>
      </c>
      <c r="U1157">
        <v>0</v>
      </c>
      <c r="V1157" t="s">
        <v>31</v>
      </c>
      <c r="W1157" t="s">
        <v>27</v>
      </c>
      <c r="X1157" t="s">
        <v>43</v>
      </c>
      <c r="Y1157" t="s">
        <v>133</v>
      </c>
    </row>
    <row r="1158" spans="1:25" x14ac:dyDescent="0.35">
      <c r="A1158" t="str">
        <f>_xlfn.IFNA(VLOOKUP(laptop_lookup!A1157,laptop_lookup!A:B,2,FALSE), "Not Found")</f>
        <v>Not Found</v>
      </c>
      <c r="B1158" t="s">
        <v>810</v>
      </c>
      <c r="C1158" t="s">
        <v>79</v>
      </c>
      <c r="D1158" s="3">
        <v>17.3</v>
      </c>
      <c r="E1158">
        <v>16</v>
      </c>
      <c r="F1158" t="s">
        <v>47</v>
      </c>
      <c r="G1158">
        <v>2.7</v>
      </c>
      <c r="H1158">
        <v>1492.8</v>
      </c>
      <c r="I1158" t="s">
        <v>39</v>
      </c>
      <c r="J1158">
        <v>1920</v>
      </c>
      <c r="K1158">
        <v>1080</v>
      </c>
      <c r="L1158">
        <f>Table1[[#This Row],[ScreenW]]*Table1[[#This Row],[ScreenH]]</f>
        <v>2073600</v>
      </c>
      <c r="M1158" t="s">
        <v>27</v>
      </c>
      <c r="N1158">
        <f>IF(Table1[[#This Row],[Touchscreen]]="No",0,1)</f>
        <v>0</v>
      </c>
      <c r="O1158" t="s">
        <v>27</v>
      </c>
      <c r="P1158" t="s">
        <v>27</v>
      </c>
      <c r="Q1158" t="s">
        <v>29</v>
      </c>
      <c r="R1158">
        <v>2.8</v>
      </c>
      <c r="S1158" t="s">
        <v>113</v>
      </c>
      <c r="T1158">
        <v>256</v>
      </c>
      <c r="U1158">
        <v>1024</v>
      </c>
      <c r="V1158" t="s">
        <v>31</v>
      </c>
      <c r="W1158" t="s">
        <v>49</v>
      </c>
      <c r="X1158" t="s">
        <v>55</v>
      </c>
      <c r="Y1158" t="s">
        <v>143</v>
      </c>
    </row>
    <row r="1159" spans="1:25" x14ac:dyDescent="0.35">
      <c r="A1159" t="str">
        <f>_xlfn.IFNA(VLOOKUP(laptop_lookup!A1158,laptop_lookup!A:B,2,FALSE), "Not Found")</f>
        <v>Not Found</v>
      </c>
      <c r="B1159" t="s">
        <v>811</v>
      </c>
      <c r="C1159" t="s">
        <v>24</v>
      </c>
      <c r="D1159" s="3">
        <v>14</v>
      </c>
      <c r="E1159">
        <v>12</v>
      </c>
      <c r="F1159" t="s">
        <v>465</v>
      </c>
      <c r="G1159">
        <v>1.4</v>
      </c>
      <c r="H1159">
        <v>2299</v>
      </c>
      <c r="I1159" t="s">
        <v>39</v>
      </c>
      <c r="J1159">
        <v>1920</v>
      </c>
      <c r="K1159">
        <v>1080</v>
      </c>
      <c r="L1159">
        <f>Table1[[#This Row],[ScreenW]]*Table1[[#This Row],[ScreenH]]</f>
        <v>2073600</v>
      </c>
      <c r="M1159" t="s">
        <v>27</v>
      </c>
      <c r="N1159">
        <f>IF(Table1[[#This Row],[Touchscreen]]="No",0,1)</f>
        <v>0</v>
      </c>
      <c r="O1159" t="s">
        <v>27</v>
      </c>
      <c r="P1159" t="s">
        <v>27</v>
      </c>
      <c r="Q1159" t="s">
        <v>29</v>
      </c>
      <c r="R1159">
        <v>2.6</v>
      </c>
      <c r="S1159" t="s">
        <v>297</v>
      </c>
      <c r="T1159">
        <v>512</v>
      </c>
      <c r="U1159">
        <v>0</v>
      </c>
      <c r="V1159" t="s">
        <v>31</v>
      </c>
      <c r="W1159" t="s">
        <v>27</v>
      </c>
      <c r="X1159" t="s">
        <v>29</v>
      </c>
      <c r="Y1159" t="s">
        <v>61</v>
      </c>
    </row>
    <row r="1160" spans="1:25" x14ac:dyDescent="0.35">
      <c r="A1160" t="str">
        <f>_xlfn.IFNA(VLOOKUP(laptop_lookup!A1159,laptop_lookup!A:B,2,FALSE), "Not Found")</f>
        <v>Not Found</v>
      </c>
      <c r="B1160" t="s">
        <v>812</v>
      </c>
      <c r="C1160" t="s">
        <v>37</v>
      </c>
      <c r="D1160" s="3">
        <v>15.6</v>
      </c>
      <c r="E1160">
        <v>8</v>
      </c>
      <c r="F1160" t="s">
        <v>47</v>
      </c>
      <c r="G1160">
        <v>2.5</v>
      </c>
      <c r="H1160">
        <v>788.49</v>
      </c>
      <c r="I1160" t="s">
        <v>39</v>
      </c>
      <c r="J1160">
        <v>1920</v>
      </c>
      <c r="K1160">
        <v>1080</v>
      </c>
      <c r="L1160">
        <f>Table1[[#This Row],[ScreenW]]*Table1[[#This Row],[ScreenH]]</f>
        <v>2073600</v>
      </c>
      <c r="M1160" t="s">
        <v>27</v>
      </c>
      <c r="N1160">
        <f>IF(Table1[[#This Row],[Touchscreen]]="No",0,1)</f>
        <v>0</v>
      </c>
      <c r="O1160" t="s">
        <v>27</v>
      </c>
      <c r="P1160" t="s">
        <v>27</v>
      </c>
      <c r="Q1160" t="s">
        <v>29</v>
      </c>
      <c r="R1160">
        <v>2.2999999999999998</v>
      </c>
      <c r="S1160" t="s">
        <v>204</v>
      </c>
      <c r="T1160">
        <v>1024</v>
      </c>
      <c r="U1160">
        <v>0</v>
      </c>
      <c r="V1160" t="s">
        <v>215</v>
      </c>
      <c r="W1160" t="s">
        <v>27</v>
      </c>
      <c r="X1160" t="s">
        <v>43</v>
      </c>
      <c r="Y1160" t="s">
        <v>769</v>
      </c>
    </row>
    <row r="1161" spans="1:25" x14ac:dyDescent="0.35">
      <c r="A1161" t="str">
        <f>_xlfn.IFNA(VLOOKUP(laptop_lookup!A1160,laptop_lookup!A:B,2,FALSE), "Not Found")</f>
        <v>Not Found</v>
      </c>
      <c r="B1161" t="s">
        <v>792</v>
      </c>
      <c r="C1161" t="s">
        <v>86</v>
      </c>
      <c r="D1161" s="3">
        <v>13.3</v>
      </c>
      <c r="E1161">
        <v>8</v>
      </c>
      <c r="F1161" t="s">
        <v>47</v>
      </c>
      <c r="G1161">
        <v>1.48</v>
      </c>
      <c r="H1161">
        <v>2041</v>
      </c>
      <c r="I1161" t="s">
        <v>26</v>
      </c>
      <c r="J1161">
        <v>2560</v>
      </c>
      <c r="K1161">
        <v>1440</v>
      </c>
      <c r="L1161">
        <f>Table1[[#This Row],[ScreenW]]*Table1[[#This Row],[ScreenH]]</f>
        <v>3686400</v>
      </c>
      <c r="M1161" t="s">
        <v>28</v>
      </c>
      <c r="N1161">
        <f>IF(Table1[[#This Row],[Touchscreen]]="No",0,1)</f>
        <v>1</v>
      </c>
      <c r="O1161" t="s">
        <v>27</v>
      </c>
      <c r="P1161" t="s">
        <v>27</v>
      </c>
      <c r="Q1161" t="s">
        <v>29</v>
      </c>
      <c r="R1161">
        <v>2.6</v>
      </c>
      <c r="S1161" t="s">
        <v>297</v>
      </c>
      <c r="T1161">
        <v>512</v>
      </c>
      <c r="U1161">
        <v>0</v>
      </c>
      <c r="V1161" t="s">
        <v>31</v>
      </c>
      <c r="W1161" t="s">
        <v>27</v>
      </c>
      <c r="X1161" t="s">
        <v>29</v>
      </c>
      <c r="Y1161" t="s">
        <v>61</v>
      </c>
    </row>
    <row r="1162" spans="1:25" x14ac:dyDescent="0.35">
      <c r="A1162" t="str">
        <f>_xlfn.IFNA(VLOOKUP(laptop_lookup!A1161,laptop_lookup!A:B,2,FALSE), "Not Found")</f>
        <v>Not Found</v>
      </c>
      <c r="B1162" t="s">
        <v>721</v>
      </c>
      <c r="C1162" t="s">
        <v>24</v>
      </c>
      <c r="D1162" s="3">
        <v>14</v>
      </c>
      <c r="E1162">
        <v>8</v>
      </c>
      <c r="F1162" t="s">
        <v>465</v>
      </c>
      <c r="G1162">
        <v>1.7</v>
      </c>
      <c r="H1162">
        <v>1499</v>
      </c>
      <c r="I1162" t="s">
        <v>39</v>
      </c>
      <c r="J1162">
        <v>1920</v>
      </c>
      <c r="K1162">
        <v>1080</v>
      </c>
      <c r="L1162">
        <f>Table1[[#This Row],[ScreenW]]*Table1[[#This Row],[ScreenH]]</f>
        <v>2073600</v>
      </c>
      <c r="M1162" t="s">
        <v>27</v>
      </c>
      <c r="N1162">
        <f>IF(Table1[[#This Row],[Touchscreen]]="No",0,1)</f>
        <v>0</v>
      </c>
      <c r="O1162" t="s">
        <v>27</v>
      </c>
      <c r="P1162" t="s">
        <v>27</v>
      </c>
      <c r="Q1162" t="s">
        <v>29</v>
      </c>
      <c r="R1162">
        <v>2.6</v>
      </c>
      <c r="S1162" t="s">
        <v>297</v>
      </c>
      <c r="T1162">
        <v>256</v>
      </c>
      <c r="U1162">
        <v>0</v>
      </c>
      <c r="V1162" t="s">
        <v>31</v>
      </c>
      <c r="W1162" t="s">
        <v>27</v>
      </c>
      <c r="X1162" t="s">
        <v>29</v>
      </c>
      <c r="Y1162" t="s">
        <v>61</v>
      </c>
    </row>
    <row r="1163" spans="1:25" x14ac:dyDescent="0.35">
      <c r="A1163" t="str">
        <f>_xlfn.IFNA(VLOOKUP(laptop_lookup!A1162,laptop_lookup!A:B,2,FALSE), "Not Found")</f>
        <v>Not Found</v>
      </c>
      <c r="B1163" t="s">
        <v>813</v>
      </c>
      <c r="C1163" t="s">
        <v>79</v>
      </c>
      <c r="D1163" s="3">
        <v>14</v>
      </c>
      <c r="E1163">
        <v>16</v>
      </c>
      <c r="F1163" t="s">
        <v>47</v>
      </c>
      <c r="G1163">
        <v>1.7</v>
      </c>
      <c r="H1163">
        <v>1769</v>
      </c>
      <c r="I1163" t="s">
        <v>39</v>
      </c>
      <c r="J1163">
        <v>1920</v>
      </c>
      <c r="K1163">
        <v>1080</v>
      </c>
      <c r="L1163">
        <f>Table1[[#This Row],[ScreenW]]*Table1[[#This Row],[ScreenH]]</f>
        <v>2073600</v>
      </c>
      <c r="M1163" t="s">
        <v>27</v>
      </c>
      <c r="N1163">
        <f>IF(Table1[[#This Row],[Touchscreen]]="No",0,1)</f>
        <v>0</v>
      </c>
      <c r="O1163" t="s">
        <v>27</v>
      </c>
      <c r="P1163" t="s">
        <v>27</v>
      </c>
      <c r="Q1163" t="s">
        <v>29</v>
      </c>
      <c r="R1163">
        <v>2.6</v>
      </c>
      <c r="S1163" t="s">
        <v>432</v>
      </c>
      <c r="T1163">
        <v>256</v>
      </c>
      <c r="U1163">
        <v>1024</v>
      </c>
      <c r="V1163" t="s">
        <v>31</v>
      </c>
      <c r="W1163" t="s">
        <v>49</v>
      </c>
      <c r="X1163" t="s">
        <v>55</v>
      </c>
      <c r="Y1163" t="s">
        <v>514</v>
      </c>
    </row>
    <row r="1164" spans="1:25" x14ac:dyDescent="0.35">
      <c r="A1164" t="str">
        <f>_xlfn.IFNA(VLOOKUP(laptop_lookup!A1163,laptop_lookup!A:B,2,FALSE), "Not Found")</f>
        <v>Not Found</v>
      </c>
      <c r="B1164" t="s">
        <v>814</v>
      </c>
      <c r="C1164" t="s">
        <v>79</v>
      </c>
      <c r="D1164" s="3">
        <v>15.6</v>
      </c>
      <c r="E1164">
        <v>8</v>
      </c>
      <c r="F1164" t="s">
        <v>47</v>
      </c>
      <c r="G1164">
        <v>2.62</v>
      </c>
      <c r="H1164">
        <v>899</v>
      </c>
      <c r="I1164" t="s">
        <v>39</v>
      </c>
      <c r="J1164">
        <v>1920</v>
      </c>
      <c r="K1164">
        <v>1080</v>
      </c>
      <c r="L1164">
        <f>Table1[[#This Row],[ScreenW]]*Table1[[#This Row],[ScreenH]]</f>
        <v>2073600</v>
      </c>
      <c r="M1164" t="s">
        <v>27</v>
      </c>
      <c r="N1164">
        <f>IF(Table1[[#This Row],[Touchscreen]]="No",0,1)</f>
        <v>0</v>
      </c>
      <c r="O1164" t="s">
        <v>28</v>
      </c>
      <c r="P1164" t="s">
        <v>27</v>
      </c>
      <c r="Q1164" t="s">
        <v>29</v>
      </c>
      <c r="R1164">
        <v>2.8</v>
      </c>
      <c r="S1164" t="s">
        <v>113</v>
      </c>
      <c r="T1164">
        <v>1024</v>
      </c>
      <c r="U1164">
        <v>0</v>
      </c>
      <c r="V1164" t="s">
        <v>49</v>
      </c>
      <c r="W1164" t="s">
        <v>27</v>
      </c>
      <c r="X1164" t="s">
        <v>55</v>
      </c>
      <c r="Y1164" t="s">
        <v>81</v>
      </c>
    </row>
    <row r="1165" spans="1:25" x14ac:dyDescent="0.35">
      <c r="A1165" t="str">
        <f>_xlfn.IFNA(VLOOKUP(laptop_lookup!A1164,laptop_lookup!A:B,2,FALSE), "Not Found")</f>
        <v>Not Found</v>
      </c>
      <c r="B1165" t="s">
        <v>815</v>
      </c>
      <c r="C1165" t="s">
        <v>37</v>
      </c>
      <c r="D1165" s="3">
        <v>15.6</v>
      </c>
      <c r="E1165">
        <v>8</v>
      </c>
      <c r="F1165" t="s">
        <v>47</v>
      </c>
      <c r="G1165">
        <v>2.2000000000000002</v>
      </c>
      <c r="H1165">
        <v>459</v>
      </c>
      <c r="I1165" t="s">
        <v>26</v>
      </c>
      <c r="J1165">
        <v>1366</v>
      </c>
      <c r="K1165">
        <v>768</v>
      </c>
      <c r="L1165">
        <f>Table1[[#This Row],[ScreenW]]*Table1[[#This Row],[ScreenH]]</f>
        <v>1049088</v>
      </c>
      <c r="M1165" t="s">
        <v>27</v>
      </c>
      <c r="N1165">
        <f>IF(Table1[[#This Row],[Touchscreen]]="No",0,1)</f>
        <v>0</v>
      </c>
      <c r="O1165" t="s">
        <v>27</v>
      </c>
      <c r="P1165" t="s">
        <v>27</v>
      </c>
      <c r="Q1165" t="s">
        <v>29</v>
      </c>
      <c r="R1165">
        <v>2</v>
      </c>
      <c r="S1165" t="s">
        <v>60</v>
      </c>
      <c r="T1165">
        <v>1024</v>
      </c>
      <c r="U1165">
        <v>0</v>
      </c>
      <c r="V1165" t="s">
        <v>49</v>
      </c>
      <c r="W1165" t="s">
        <v>27</v>
      </c>
      <c r="X1165" t="s">
        <v>29</v>
      </c>
      <c r="Y1165" t="s">
        <v>61</v>
      </c>
    </row>
    <row r="1166" spans="1:25" x14ac:dyDescent="0.35">
      <c r="A1166" t="str">
        <f>_xlfn.IFNA(VLOOKUP(laptop_lookup!A1165,laptop_lookup!A:B,2,FALSE), "Not Found")</f>
        <v>Not Found</v>
      </c>
      <c r="B1166" t="s">
        <v>816</v>
      </c>
      <c r="C1166" t="s">
        <v>37</v>
      </c>
      <c r="D1166" s="3">
        <v>15.6</v>
      </c>
      <c r="E1166">
        <v>4</v>
      </c>
      <c r="F1166" t="s">
        <v>38</v>
      </c>
      <c r="G1166">
        <v>2.1</v>
      </c>
      <c r="H1166">
        <v>476.99</v>
      </c>
      <c r="I1166" t="s">
        <v>26</v>
      </c>
      <c r="J1166">
        <v>1366</v>
      </c>
      <c r="K1166">
        <v>768</v>
      </c>
      <c r="L1166">
        <f>Table1[[#This Row],[ScreenW]]*Table1[[#This Row],[ScreenH]]</f>
        <v>1049088</v>
      </c>
      <c r="M1166" t="s">
        <v>27</v>
      </c>
      <c r="N1166">
        <f>IF(Table1[[#This Row],[Touchscreen]]="No",0,1)</f>
        <v>0</v>
      </c>
      <c r="O1166" t="s">
        <v>27</v>
      </c>
      <c r="P1166" t="s">
        <v>27</v>
      </c>
      <c r="Q1166" t="s">
        <v>29</v>
      </c>
      <c r="R1166">
        <v>2.2999999999999998</v>
      </c>
      <c r="S1166" t="s">
        <v>204</v>
      </c>
      <c r="T1166">
        <v>500</v>
      </c>
      <c r="U1166">
        <v>0</v>
      </c>
      <c r="V1166" t="s">
        <v>49</v>
      </c>
      <c r="W1166" t="s">
        <v>27</v>
      </c>
      <c r="X1166" t="s">
        <v>29</v>
      </c>
      <c r="Y1166" t="s">
        <v>61</v>
      </c>
    </row>
    <row r="1167" spans="1:25" x14ac:dyDescent="0.35">
      <c r="A1167" t="str">
        <f>_xlfn.IFNA(VLOOKUP(laptop_lookup!A1166,laptop_lookup!A:B,2,FALSE), "Not Found")</f>
        <v>Not Found</v>
      </c>
      <c r="B1167" t="s">
        <v>214</v>
      </c>
      <c r="C1167" t="s">
        <v>79</v>
      </c>
      <c r="D1167" s="3">
        <v>15.6</v>
      </c>
      <c r="E1167">
        <v>8</v>
      </c>
      <c r="F1167" t="s">
        <v>47</v>
      </c>
      <c r="G1167">
        <v>2.62</v>
      </c>
      <c r="H1167">
        <v>1498</v>
      </c>
      <c r="I1167" t="s">
        <v>207</v>
      </c>
      <c r="J1167">
        <v>3840</v>
      </c>
      <c r="K1167">
        <v>2160</v>
      </c>
      <c r="L1167">
        <f>Table1[[#This Row],[ScreenW]]*Table1[[#This Row],[ScreenH]]</f>
        <v>8294400</v>
      </c>
      <c r="M1167" t="s">
        <v>27</v>
      </c>
      <c r="N1167">
        <f>IF(Table1[[#This Row],[Touchscreen]]="No",0,1)</f>
        <v>0</v>
      </c>
      <c r="O1167" t="s">
        <v>27</v>
      </c>
      <c r="P1167" t="s">
        <v>27</v>
      </c>
      <c r="Q1167" t="s">
        <v>29</v>
      </c>
      <c r="R1167">
        <v>2.8</v>
      </c>
      <c r="S1167" t="s">
        <v>113</v>
      </c>
      <c r="T1167">
        <v>128</v>
      </c>
      <c r="U1167">
        <v>1024</v>
      </c>
      <c r="V1167" t="s">
        <v>31</v>
      </c>
      <c r="W1167" t="s">
        <v>49</v>
      </c>
      <c r="X1167" t="s">
        <v>55</v>
      </c>
      <c r="Y1167" t="s">
        <v>143</v>
      </c>
    </row>
    <row r="1168" spans="1:25" x14ac:dyDescent="0.35">
      <c r="A1168" t="str">
        <f>_xlfn.IFNA(VLOOKUP(laptop_lookup!A1167,laptop_lookup!A:B,2,FALSE), "Not Found")</f>
        <v>Not Found</v>
      </c>
      <c r="B1168" t="s">
        <v>478</v>
      </c>
      <c r="C1168" t="s">
        <v>37</v>
      </c>
      <c r="D1168" s="3">
        <v>15.6</v>
      </c>
      <c r="E1168">
        <v>8</v>
      </c>
      <c r="F1168" t="s">
        <v>47</v>
      </c>
      <c r="G1168">
        <v>1.95</v>
      </c>
      <c r="H1168">
        <v>1390</v>
      </c>
      <c r="I1168" t="s">
        <v>39</v>
      </c>
      <c r="J1168">
        <v>1920</v>
      </c>
      <c r="K1168">
        <v>1080</v>
      </c>
      <c r="L1168">
        <f>Table1[[#This Row],[ScreenW]]*Table1[[#This Row],[ScreenH]]</f>
        <v>2073600</v>
      </c>
      <c r="M1168" t="s">
        <v>27</v>
      </c>
      <c r="N1168">
        <f>IF(Table1[[#This Row],[Touchscreen]]="No",0,1)</f>
        <v>0</v>
      </c>
      <c r="O1168" t="s">
        <v>28</v>
      </c>
      <c r="P1168" t="s">
        <v>27</v>
      </c>
      <c r="Q1168" t="s">
        <v>29</v>
      </c>
      <c r="R1168">
        <v>2.5</v>
      </c>
      <c r="S1168" t="s">
        <v>40</v>
      </c>
      <c r="T1168">
        <v>256</v>
      </c>
      <c r="U1168">
        <v>0</v>
      </c>
      <c r="V1168" t="s">
        <v>31</v>
      </c>
      <c r="W1168" t="s">
        <v>27</v>
      </c>
      <c r="X1168" t="s">
        <v>29</v>
      </c>
      <c r="Y1168" t="s">
        <v>41</v>
      </c>
    </row>
    <row r="1169" spans="1:25" x14ac:dyDescent="0.35">
      <c r="A1169" t="str">
        <f>_xlfn.IFNA(VLOOKUP(laptop_lookup!A1168,laptop_lookup!A:B,2,FALSE), "Not Found")</f>
        <v>Not Found</v>
      </c>
      <c r="B1169" t="s">
        <v>817</v>
      </c>
      <c r="C1169" t="s">
        <v>37</v>
      </c>
      <c r="D1169" s="3">
        <v>15.6</v>
      </c>
      <c r="E1169">
        <v>4</v>
      </c>
      <c r="F1169" t="s">
        <v>47</v>
      </c>
      <c r="G1169">
        <v>2.2000000000000002</v>
      </c>
      <c r="H1169">
        <v>468</v>
      </c>
      <c r="I1169" t="s">
        <v>39</v>
      </c>
      <c r="J1169">
        <v>1920</v>
      </c>
      <c r="K1169">
        <v>1080</v>
      </c>
      <c r="L1169">
        <f>Table1[[#This Row],[ScreenW]]*Table1[[#This Row],[ScreenH]]</f>
        <v>2073600</v>
      </c>
      <c r="M1169" t="s">
        <v>27</v>
      </c>
      <c r="N1169">
        <f>IF(Table1[[#This Row],[Touchscreen]]="No",0,1)</f>
        <v>0</v>
      </c>
      <c r="O1169" t="s">
        <v>27</v>
      </c>
      <c r="P1169" t="s">
        <v>27</v>
      </c>
      <c r="Q1169" t="s">
        <v>29</v>
      </c>
      <c r="R1169">
        <v>2</v>
      </c>
      <c r="S1169" t="s">
        <v>60</v>
      </c>
      <c r="T1169">
        <v>1024</v>
      </c>
      <c r="U1169">
        <v>0</v>
      </c>
      <c r="V1169" t="s">
        <v>49</v>
      </c>
      <c r="W1169" t="s">
        <v>27</v>
      </c>
      <c r="X1169" t="s">
        <v>55</v>
      </c>
      <c r="Y1169" t="s">
        <v>265</v>
      </c>
    </row>
    <row r="1170" spans="1:25" x14ac:dyDescent="0.35">
      <c r="A1170" t="str">
        <f>_xlfn.IFNA(VLOOKUP(laptop_lookup!A1169,laptop_lookup!A:B,2,FALSE), "Not Found")</f>
        <v>Not Found</v>
      </c>
      <c r="B1170" t="s">
        <v>818</v>
      </c>
      <c r="C1170" t="s">
        <v>37</v>
      </c>
      <c r="D1170" s="3">
        <v>14</v>
      </c>
      <c r="E1170">
        <v>2</v>
      </c>
      <c r="F1170" t="s">
        <v>47</v>
      </c>
      <c r="G1170">
        <v>1.44</v>
      </c>
      <c r="H1170">
        <v>249</v>
      </c>
      <c r="I1170" t="s">
        <v>26</v>
      </c>
      <c r="J1170">
        <v>1366</v>
      </c>
      <c r="K1170">
        <v>768</v>
      </c>
      <c r="L1170">
        <f>Table1[[#This Row],[ScreenW]]*Table1[[#This Row],[ScreenH]]</f>
        <v>1049088</v>
      </c>
      <c r="M1170" t="s">
        <v>27</v>
      </c>
      <c r="N1170">
        <f>IF(Table1[[#This Row],[Touchscreen]]="No",0,1)</f>
        <v>0</v>
      </c>
      <c r="O1170" t="s">
        <v>27</v>
      </c>
      <c r="P1170" t="s">
        <v>27</v>
      </c>
      <c r="Q1170" t="s">
        <v>29</v>
      </c>
      <c r="R1170">
        <v>1.6</v>
      </c>
      <c r="S1170" t="s">
        <v>145</v>
      </c>
      <c r="T1170">
        <v>32</v>
      </c>
      <c r="U1170">
        <v>0</v>
      </c>
      <c r="V1170" t="s">
        <v>34</v>
      </c>
      <c r="W1170" t="s">
        <v>27</v>
      </c>
      <c r="X1170" t="s">
        <v>29</v>
      </c>
      <c r="Y1170" t="s">
        <v>77</v>
      </c>
    </row>
    <row r="1171" spans="1:25" x14ac:dyDescent="0.35">
      <c r="A1171" t="str">
        <f>_xlfn.IFNA(VLOOKUP(laptop_lookup!A1170,laptop_lookup!A:B,2,FALSE), "Not Found")</f>
        <v>Not Found</v>
      </c>
      <c r="B1171" t="s">
        <v>819</v>
      </c>
      <c r="C1171" t="s">
        <v>79</v>
      </c>
      <c r="D1171" s="3">
        <v>15.6</v>
      </c>
      <c r="E1171">
        <v>8</v>
      </c>
      <c r="F1171" t="s">
        <v>47</v>
      </c>
      <c r="G1171">
        <v>2.2000000000000002</v>
      </c>
      <c r="H1171">
        <v>839</v>
      </c>
      <c r="I1171" t="s">
        <v>39</v>
      </c>
      <c r="J1171">
        <v>1920</v>
      </c>
      <c r="K1171">
        <v>1080</v>
      </c>
      <c r="L1171">
        <f>Table1[[#This Row],[ScreenW]]*Table1[[#This Row],[ScreenH]]</f>
        <v>2073600</v>
      </c>
      <c r="M1171" t="s">
        <v>27</v>
      </c>
      <c r="N1171">
        <f>IF(Table1[[#This Row],[Touchscreen]]="No",0,1)</f>
        <v>0</v>
      </c>
      <c r="O1171" t="s">
        <v>28</v>
      </c>
      <c r="P1171" t="s">
        <v>27</v>
      </c>
      <c r="Q1171" t="s">
        <v>29</v>
      </c>
      <c r="R1171">
        <v>2.7</v>
      </c>
      <c r="S1171" t="s">
        <v>68</v>
      </c>
      <c r="T1171">
        <v>1024</v>
      </c>
      <c r="U1171">
        <v>0</v>
      </c>
      <c r="V1171" t="s">
        <v>49</v>
      </c>
      <c r="W1171" t="s">
        <v>27</v>
      </c>
      <c r="X1171" t="s">
        <v>55</v>
      </c>
      <c r="Y1171" t="s">
        <v>81</v>
      </c>
    </row>
    <row r="1172" spans="1:25" x14ac:dyDescent="0.35">
      <c r="A1172" t="str">
        <f>_xlfn.IFNA(VLOOKUP(laptop_lookup!A1171,laptop_lookup!A:B,2,FALSE), "Not Found")</f>
        <v>Not Found</v>
      </c>
      <c r="B1172" t="s">
        <v>759</v>
      </c>
      <c r="C1172" t="s">
        <v>37</v>
      </c>
      <c r="D1172" s="3">
        <v>15.6</v>
      </c>
      <c r="E1172">
        <v>8</v>
      </c>
      <c r="F1172" t="s">
        <v>47</v>
      </c>
      <c r="G1172">
        <v>1.96</v>
      </c>
      <c r="H1172">
        <v>679</v>
      </c>
      <c r="I1172" t="s">
        <v>39</v>
      </c>
      <c r="J1172">
        <v>1920</v>
      </c>
      <c r="K1172">
        <v>1080</v>
      </c>
      <c r="L1172">
        <f>Table1[[#This Row],[ScreenW]]*Table1[[#This Row],[ScreenH]]</f>
        <v>2073600</v>
      </c>
      <c r="M1172" t="s">
        <v>27</v>
      </c>
      <c r="N1172">
        <f>IF(Table1[[#This Row],[Touchscreen]]="No",0,1)</f>
        <v>0</v>
      </c>
      <c r="O1172" t="s">
        <v>27</v>
      </c>
      <c r="P1172" t="s">
        <v>27</v>
      </c>
      <c r="Q1172" t="s">
        <v>29</v>
      </c>
      <c r="R1172">
        <v>2.5</v>
      </c>
      <c r="S1172" t="s">
        <v>262</v>
      </c>
      <c r="T1172">
        <v>256</v>
      </c>
      <c r="U1172">
        <v>0</v>
      </c>
      <c r="V1172" t="s">
        <v>31</v>
      </c>
      <c r="W1172" t="s">
        <v>27</v>
      </c>
      <c r="X1172" t="s">
        <v>29</v>
      </c>
      <c r="Y1172" t="s">
        <v>61</v>
      </c>
    </row>
    <row r="1173" spans="1:25" x14ac:dyDescent="0.35">
      <c r="A1173" t="str">
        <f>_xlfn.IFNA(VLOOKUP(laptop_lookup!A1172,laptop_lookup!A:B,2,FALSE), "Not Found")</f>
        <v>Not Found</v>
      </c>
      <c r="B1173" t="s">
        <v>109</v>
      </c>
      <c r="C1173" t="s">
        <v>37</v>
      </c>
      <c r="D1173" s="3">
        <v>15.6</v>
      </c>
      <c r="E1173">
        <v>16</v>
      </c>
      <c r="F1173" t="s">
        <v>47</v>
      </c>
      <c r="G1173">
        <v>2.1</v>
      </c>
      <c r="H1173">
        <v>1159</v>
      </c>
      <c r="I1173" t="s">
        <v>39</v>
      </c>
      <c r="J1173">
        <v>1920</v>
      </c>
      <c r="K1173">
        <v>1080</v>
      </c>
      <c r="L1173">
        <f>Table1[[#This Row],[ScreenW]]*Table1[[#This Row],[ScreenH]]</f>
        <v>2073600</v>
      </c>
      <c r="M1173" t="s">
        <v>27</v>
      </c>
      <c r="N1173">
        <f>IF(Table1[[#This Row],[Touchscreen]]="No",0,1)</f>
        <v>0</v>
      </c>
      <c r="O1173" t="s">
        <v>27</v>
      </c>
      <c r="P1173" t="s">
        <v>27</v>
      </c>
      <c r="Q1173" t="s">
        <v>29</v>
      </c>
      <c r="R1173">
        <v>1.8</v>
      </c>
      <c r="S1173" t="s">
        <v>54</v>
      </c>
      <c r="T1173">
        <v>512</v>
      </c>
      <c r="U1173">
        <v>0</v>
      </c>
      <c r="V1173" t="s">
        <v>31</v>
      </c>
      <c r="W1173" t="s">
        <v>27</v>
      </c>
      <c r="X1173" t="s">
        <v>29</v>
      </c>
      <c r="Y1173" t="s">
        <v>59</v>
      </c>
    </row>
    <row r="1174" spans="1:25" x14ac:dyDescent="0.35">
      <c r="A1174" t="str">
        <f>_xlfn.IFNA(VLOOKUP(laptop_lookup!A1173,laptop_lookup!A:B,2,FALSE), "Not Found")</f>
        <v>Not Found</v>
      </c>
      <c r="B1174" t="s">
        <v>820</v>
      </c>
      <c r="C1174" t="s">
        <v>37</v>
      </c>
      <c r="D1174" s="3">
        <v>15.6</v>
      </c>
      <c r="E1174">
        <v>4</v>
      </c>
      <c r="F1174" t="s">
        <v>47</v>
      </c>
      <c r="G1174">
        <v>2.2000000000000002</v>
      </c>
      <c r="H1174">
        <v>369</v>
      </c>
      <c r="I1174" t="s">
        <v>26</v>
      </c>
      <c r="J1174">
        <v>1366</v>
      </c>
      <c r="K1174">
        <v>768</v>
      </c>
      <c r="L1174">
        <f>Table1[[#This Row],[ScreenW]]*Table1[[#This Row],[ScreenH]]</f>
        <v>1049088</v>
      </c>
      <c r="M1174" t="s">
        <v>27</v>
      </c>
      <c r="N1174">
        <f>IF(Table1[[#This Row],[Touchscreen]]="No",0,1)</f>
        <v>0</v>
      </c>
      <c r="O1174" t="s">
        <v>27</v>
      </c>
      <c r="P1174" t="s">
        <v>27</v>
      </c>
      <c r="Q1174" t="s">
        <v>29</v>
      </c>
      <c r="R1174">
        <v>1.6</v>
      </c>
      <c r="S1174" t="s">
        <v>573</v>
      </c>
      <c r="T1174">
        <v>500</v>
      </c>
      <c r="U1174">
        <v>0</v>
      </c>
      <c r="V1174" t="s">
        <v>49</v>
      </c>
      <c r="W1174" t="s">
        <v>27</v>
      </c>
      <c r="X1174" t="s">
        <v>29</v>
      </c>
      <c r="Y1174" t="s">
        <v>97</v>
      </c>
    </row>
    <row r="1175" spans="1:25" x14ac:dyDescent="0.35">
      <c r="A1175" t="str">
        <f>_xlfn.IFNA(VLOOKUP(laptop_lookup!A1174,laptop_lookup!A:B,2,FALSE), "Not Found")</f>
        <v>Not Found</v>
      </c>
      <c r="B1175" t="s">
        <v>821</v>
      </c>
      <c r="C1175" t="s">
        <v>37</v>
      </c>
      <c r="D1175" s="3">
        <v>15.6</v>
      </c>
      <c r="E1175">
        <v>4</v>
      </c>
      <c r="F1175" t="s">
        <v>38</v>
      </c>
      <c r="G1175">
        <v>2.1</v>
      </c>
      <c r="H1175">
        <v>398</v>
      </c>
      <c r="I1175" t="s">
        <v>26</v>
      </c>
      <c r="J1175">
        <v>1366</v>
      </c>
      <c r="K1175">
        <v>768</v>
      </c>
      <c r="L1175">
        <f>Table1[[#This Row],[ScreenW]]*Table1[[#This Row],[ScreenH]]</f>
        <v>1049088</v>
      </c>
      <c r="M1175" t="s">
        <v>27</v>
      </c>
      <c r="N1175">
        <f>IF(Table1[[#This Row],[Touchscreen]]="No",0,1)</f>
        <v>0</v>
      </c>
      <c r="O1175" t="s">
        <v>27</v>
      </c>
      <c r="P1175" t="s">
        <v>27</v>
      </c>
      <c r="Q1175" t="s">
        <v>29</v>
      </c>
      <c r="R1175">
        <v>2.2999999999999998</v>
      </c>
      <c r="S1175" t="s">
        <v>204</v>
      </c>
      <c r="T1175">
        <v>500</v>
      </c>
      <c r="U1175">
        <v>0</v>
      </c>
      <c r="V1175" t="s">
        <v>49</v>
      </c>
      <c r="W1175" t="s">
        <v>27</v>
      </c>
      <c r="X1175" t="s">
        <v>29</v>
      </c>
      <c r="Y1175" t="s">
        <v>61</v>
      </c>
    </row>
    <row r="1176" spans="1:25" x14ac:dyDescent="0.35">
      <c r="A1176" t="str">
        <f>_xlfn.IFNA(VLOOKUP(laptop_lookup!A1175,laptop_lookup!A:B,2,FALSE), "Not Found")</f>
        <v>Not Found</v>
      </c>
      <c r="B1176" t="s">
        <v>693</v>
      </c>
      <c r="C1176" t="s">
        <v>37</v>
      </c>
      <c r="D1176" s="3">
        <v>15.6</v>
      </c>
      <c r="E1176">
        <v>8</v>
      </c>
      <c r="F1176" t="s">
        <v>38</v>
      </c>
      <c r="G1176">
        <v>2.2000000000000002</v>
      </c>
      <c r="H1176">
        <v>709</v>
      </c>
      <c r="I1176" t="s">
        <v>39</v>
      </c>
      <c r="J1176">
        <v>1920</v>
      </c>
      <c r="K1176">
        <v>1080</v>
      </c>
      <c r="L1176">
        <f>Table1[[#This Row],[ScreenW]]*Table1[[#This Row],[ScreenH]]</f>
        <v>2073600</v>
      </c>
      <c r="M1176" t="s">
        <v>27</v>
      </c>
      <c r="N1176">
        <f>IF(Table1[[#This Row],[Touchscreen]]="No",0,1)</f>
        <v>0</v>
      </c>
      <c r="O1176" t="s">
        <v>27</v>
      </c>
      <c r="P1176" t="s">
        <v>27</v>
      </c>
      <c r="Q1176" t="s">
        <v>29</v>
      </c>
      <c r="R1176">
        <v>2.7</v>
      </c>
      <c r="S1176" t="s">
        <v>68</v>
      </c>
      <c r="T1176">
        <v>1024</v>
      </c>
      <c r="U1176">
        <v>0</v>
      </c>
      <c r="V1176" t="s">
        <v>49</v>
      </c>
      <c r="W1176" t="s">
        <v>27</v>
      </c>
      <c r="X1176" t="s">
        <v>55</v>
      </c>
      <c r="Y1176" t="s">
        <v>72</v>
      </c>
    </row>
    <row r="1177" spans="1:25" x14ac:dyDescent="0.35">
      <c r="A1177" t="str">
        <f>_xlfn.IFNA(VLOOKUP(laptop_lookup!A1176,laptop_lookup!A:B,2,FALSE), "Not Found")</f>
        <v>Not Found</v>
      </c>
      <c r="B1177" t="s">
        <v>822</v>
      </c>
      <c r="C1177" t="s">
        <v>37</v>
      </c>
      <c r="D1177" s="3">
        <v>14</v>
      </c>
      <c r="E1177">
        <v>4</v>
      </c>
      <c r="F1177" t="s">
        <v>47</v>
      </c>
      <c r="G1177">
        <v>2</v>
      </c>
      <c r="H1177">
        <v>769</v>
      </c>
      <c r="I1177" t="s">
        <v>39</v>
      </c>
      <c r="J1177">
        <v>1920</v>
      </c>
      <c r="K1177">
        <v>1080</v>
      </c>
      <c r="L1177">
        <f>Table1[[#This Row],[ScreenW]]*Table1[[#This Row],[ScreenH]]</f>
        <v>2073600</v>
      </c>
      <c r="M1177" t="s">
        <v>27</v>
      </c>
      <c r="N1177">
        <f>IF(Table1[[#This Row],[Touchscreen]]="No",0,1)</f>
        <v>0</v>
      </c>
      <c r="O1177" t="s">
        <v>27</v>
      </c>
      <c r="P1177" t="s">
        <v>27</v>
      </c>
      <c r="Q1177" t="s">
        <v>29</v>
      </c>
      <c r="R1177">
        <v>2.4</v>
      </c>
      <c r="S1177" t="s">
        <v>71</v>
      </c>
      <c r="T1177">
        <v>256</v>
      </c>
      <c r="U1177">
        <v>0</v>
      </c>
      <c r="V1177" t="s">
        <v>31</v>
      </c>
      <c r="W1177" t="s">
        <v>27</v>
      </c>
      <c r="X1177" t="s">
        <v>29</v>
      </c>
      <c r="Y1177" t="s">
        <v>41</v>
      </c>
    </row>
    <row r="1178" spans="1:25" x14ac:dyDescent="0.35">
      <c r="A1178" t="str">
        <f>_xlfn.IFNA(VLOOKUP(laptop_lookup!A1177,laptop_lookup!A:B,2,FALSE), "Not Found")</f>
        <v>Not Found</v>
      </c>
      <c r="B1178" t="s">
        <v>823</v>
      </c>
      <c r="C1178" t="s">
        <v>37</v>
      </c>
      <c r="D1178" s="3">
        <v>15.6</v>
      </c>
      <c r="E1178">
        <v>4</v>
      </c>
      <c r="F1178" t="s">
        <v>465</v>
      </c>
      <c r="G1178">
        <v>2.3199999999999998</v>
      </c>
      <c r="H1178">
        <v>825</v>
      </c>
      <c r="I1178" t="s">
        <v>39</v>
      </c>
      <c r="J1178">
        <v>1920</v>
      </c>
      <c r="K1178">
        <v>1080</v>
      </c>
      <c r="L1178">
        <f>Table1[[#This Row],[ScreenW]]*Table1[[#This Row],[ScreenH]]</f>
        <v>2073600</v>
      </c>
      <c r="M1178" t="s">
        <v>27</v>
      </c>
      <c r="N1178">
        <f>IF(Table1[[#This Row],[Touchscreen]]="No",0,1)</f>
        <v>0</v>
      </c>
      <c r="O1178" t="s">
        <v>27</v>
      </c>
      <c r="P1178" t="s">
        <v>27</v>
      </c>
      <c r="Q1178" t="s">
        <v>29</v>
      </c>
      <c r="R1178">
        <v>2.5</v>
      </c>
      <c r="S1178" t="s">
        <v>262</v>
      </c>
      <c r="T1178">
        <v>1024</v>
      </c>
      <c r="U1178">
        <v>0</v>
      </c>
      <c r="V1178" t="s">
        <v>215</v>
      </c>
      <c r="W1178" t="s">
        <v>27</v>
      </c>
      <c r="X1178" t="s">
        <v>29</v>
      </c>
      <c r="Y1178" t="s">
        <v>61</v>
      </c>
    </row>
    <row r="1179" spans="1:25" x14ac:dyDescent="0.35">
      <c r="A1179" t="str">
        <f>_xlfn.IFNA(VLOOKUP(laptop_lookup!A1178,laptop_lookup!A:B,2,FALSE), "Not Found")</f>
        <v>Not Found</v>
      </c>
      <c r="B1179" t="s">
        <v>543</v>
      </c>
      <c r="C1179" t="s">
        <v>79</v>
      </c>
      <c r="D1179" s="3">
        <v>15.6</v>
      </c>
      <c r="E1179">
        <v>16</v>
      </c>
      <c r="F1179" t="s">
        <v>47</v>
      </c>
      <c r="G1179">
        <v>3.31</v>
      </c>
      <c r="H1179">
        <v>1305</v>
      </c>
      <c r="I1179" t="s">
        <v>39</v>
      </c>
      <c r="J1179">
        <v>1920</v>
      </c>
      <c r="K1179">
        <v>1080</v>
      </c>
      <c r="L1179">
        <f>Table1[[#This Row],[ScreenW]]*Table1[[#This Row],[ScreenH]]</f>
        <v>2073600</v>
      </c>
      <c r="M1179" t="s">
        <v>27</v>
      </c>
      <c r="N1179">
        <f>IF(Table1[[#This Row],[Touchscreen]]="No",0,1)</f>
        <v>0</v>
      </c>
      <c r="O1179" t="s">
        <v>28</v>
      </c>
      <c r="P1179" t="s">
        <v>27</v>
      </c>
      <c r="Q1179" t="s">
        <v>29</v>
      </c>
      <c r="R1179">
        <v>2.6</v>
      </c>
      <c r="S1179" t="s">
        <v>432</v>
      </c>
      <c r="T1179">
        <v>512</v>
      </c>
      <c r="U1179">
        <v>0</v>
      </c>
      <c r="V1179" t="s">
        <v>31</v>
      </c>
      <c r="W1179" t="s">
        <v>27</v>
      </c>
      <c r="X1179" t="s">
        <v>55</v>
      </c>
      <c r="Y1179" t="s">
        <v>544</v>
      </c>
    </row>
    <row r="1180" spans="1:25" x14ac:dyDescent="0.35">
      <c r="A1180" t="str">
        <f>_xlfn.IFNA(VLOOKUP(laptop_lookup!A1179,laptop_lookup!A:B,2,FALSE), "Not Found")</f>
        <v>Not Found</v>
      </c>
      <c r="B1180" t="s">
        <v>824</v>
      </c>
      <c r="C1180" t="s">
        <v>79</v>
      </c>
      <c r="D1180" s="3">
        <v>15.6</v>
      </c>
      <c r="E1180">
        <v>16</v>
      </c>
      <c r="F1180" t="s">
        <v>47</v>
      </c>
      <c r="G1180">
        <v>1.91</v>
      </c>
      <c r="H1180">
        <v>2153.37</v>
      </c>
      <c r="I1180" t="s">
        <v>39</v>
      </c>
      <c r="J1180">
        <v>1920</v>
      </c>
      <c r="K1180">
        <v>1080</v>
      </c>
      <c r="L1180">
        <f>Table1[[#This Row],[ScreenW]]*Table1[[#This Row],[ScreenH]]</f>
        <v>2073600</v>
      </c>
      <c r="M1180" t="s">
        <v>27</v>
      </c>
      <c r="N1180">
        <f>IF(Table1[[#This Row],[Touchscreen]]="No",0,1)</f>
        <v>0</v>
      </c>
      <c r="O1180" t="s">
        <v>27</v>
      </c>
      <c r="P1180" t="s">
        <v>27</v>
      </c>
      <c r="Q1180" t="s">
        <v>29</v>
      </c>
      <c r="R1180">
        <v>2.6</v>
      </c>
      <c r="S1180" t="s">
        <v>432</v>
      </c>
      <c r="T1180">
        <v>128</v>
      </c>
      <c r="U1180">
        <v>1024</v>
      </c>
      <c r="V1180" t="s">
        <v>31</v>
      </c>
      <c r="W1180" t="s">
        <v>49</v>
      </c>
      <c r="X1180" t="s">
        <v>55</v>
      </c>
      <c r="Y1180" t="s">
        <v>514</v>
      </c>
    </row>
    <row r="1181" spans="1:25" x14ac:dyDescent="0.35">
      <c r="A1181" t="str">
        <f>_xlfn.IFNA(VLOOKUP(laptop_lookup!A1180,laptop_lookup!A:B,2,FALSE), "Not Found")</f>
        <v>Not Found</v>
      </c>
      <c r="B1181" t="s">
        <v>109</v>
      </c>
      <c r="C1181" t="s">
        <v>37</v>
      </c>
      <c r="D1181" s="3">
        <v>15.6</v>
      </c>
      <c r="E1181">
        <v>4</v>
      </c>
      <c r="F1181" t="s">
        <v>47</v>
      </c>
      <c r="G1181">
        <v>2.0699999999999998</v>
      </c>
      <c r="H1181">
        <v>650</v>
      </c>
      <c r="I1181" t="s">
        <v>26</v>
      </c>
      <c r="J1181">
        <v>1366</v>
      </c>
      <c r="K1181">
        <v>768</v>
      </c>
      <c r="L1181">
        <f>Table1[[#This Row],[ScreenW]]*Table1[[#This Row],[ScreenH]]</f>
        <v>1049088</v>
      </c>
      <c r="M1181" t="s">
        <v>27</v>
      </c>
      <c r="N1181">
        <f>IF(Table1[[#This Row],[Touchscreen]]="No",0,1)</f>
        <v>0</v>
      </c>
      <c r="O1181" t="s">
        <v>27</v>
      </c>
      <c r="P1181" t="s">
        <v>27</v>
      </c>
      <c r="Q1181" t="s">
        <v>29</v>
      </c>
      <c r="R1181">
        <v>2.2999999999999998</v>
      </c>
      <c r="S1181" t="s">
        <v>435</v>
      </c>
      <c r="T1181">
        <v>500</v>
      </c>
      <c r="U1181">
        <v>0</v>
      </c>
      <c r="V1181" t="s">
        <v>49</v>
      </c>
      <c r="W1181" t="s">
        <v>27</v>
      </c>
      <c r="X1181" t="s">
        <v>29</v>
      </c>
      <c r="Y1181" t="s">
        <v>61</v>
      </c>
    </row>
    <row r="1182" spans="1:25" x14ac:dyDescent="0.35">
      <c r="A1182" t="str">
        <f>_xlfn.IFNA(VLOOKUP(laptop_lookup!A1181,laptop_lookup!A:B,2,FALSE), "Not Found")</f>
        <v>Not Found</v>
      </c>
      <c r="B1182" t="s">
        <v>296</v>
      </c>
      <c r="C1182" t="s">
        <v>86</v>
      </c>
      <c r="D1182" s="3">
        <v>14</v>
      </c>
      <c r="E1182">
        <v>8</v>
      </c>
      <c r="F1182" t="s">
        <v>47</v>
      </c>
      <c r="G1182">
        <v>1.36</v>
      </c>
      <c r="H1182">
        <v>1637</v>
      </c>
      <c r="I1182" t="s">
        <v>26</v>
      </c>
      <c r="J1182">
        <v>2560</v>
      </c>
      <c r="K1182">
        <v>1440</v>
      </c>
      <c r="L1182">
        <f>Table1[[#This Row],[ScreenW]]*Table1[[#This Row],[ScreenH]]</f>
        <v>3686400</v>
      </c>
      <c r="M1182" t="s">
        <v>28</v>
      </c>
      <c r="N1182">
        <f>IF(Table1[[#This Row],[Touchscreen]]="No",0,1)</f>
        <v>1</v>
      </c>
      <c r="O1182" t="s">
        <v>28</v>
      </c>
      <c r="P1182" t="s">
        <v>27</v>
      </c>
      <c r="Q1182" t="s">
        <v>29</v>
      </c>
      <c r="R1182">
        <v>2.2999999999999998</v>
      </c>
      <c r="S1182" t="s">
        <v>204</v>
      </c>
      <c r="T1182">
        <v>256</v>
      </c>
      <c r="U1182">
        <v>0</v>
      </c>
      <c r="V1182" t="s">
        <v>31</v>
      </c>
      <c r="W1182" t="s">
        <v>27</v>
      </c>
      <c r="X1182" t="s">
        <v>29</v>
      </c>
      <c r="Y1182" t="s">
        <v>61</v>
      </c>
    </row>
    <row r="1183" spans="1:25" x14ac:dyDescent="0.35">
      <c r="A1183" t="str">
        <f>_xlfn.IFNA(VLOOKUP(laptop_lookup!A1182,laptop_lookup!A:B,2,FALSE), "Not Found")</f>
        <v>Not Found</v>
      </c>
      <c r="B1183" t="s">
        <v>517</v>
      </c>
      <c r="C1183" t="s">
        <v>24</v>
      </c>
      <c r="D1183" s="3">
        <v>15.6</v>
      </c>
      <c r="E1183">
        <v>6</v>
      </c>
      <c r="F1183" t="s">
        <v>47</v>
      </c>
      <c r="G1183">
        <v>1.54</v>
      </c>
      <c r="H1183">
        <v>831</v>
      </c>
      <c r="I1183" t="s">
        <v>39</v>
      </c>
      <c r="J1183">
        <v>1920</v>
      </c>
      <c r="K1183">
        <v>1080</v>
      </c>
      <c r="L1183">
        <f>Table1[[#This Row],[ScreenW]]*Table1[[#This Row],[ScreenH]]</f>
        <v>2073600</v>
      </c>
      <c r="M1183" t="s">
        <v>27</v>
      </c>
      <c r="N1183">
        <f>IF(Table1[[#This Row],[Touchscreen]]="No",0,1)</f>
        <v>0</v>
      </c>
      <c r="O1183" t="s">
        <v>27</v>
      </c>
      <c r="P1183" t="s">
        <v>27</v>
      </c>
      <c r="Q1183" t="s">
        <v>29</v>
      </c>
      <c r="R1183">
        <v>2.7</v>
      </c>
      <c r="S1183" t="s">
        <v>68</v>
      </c>
      <c r="T1183">
        <v>256</v>
      </c>
      <c r="U1183">
        <v>0</v>
      </c>
      <c r="V1183" t="s">
        <v>31</v>
      </c>
      <c r="W1183" t="s">
        <v>27</v>
      </c>
      <c r="X1183" t="s">
        <v>55</v>
      </c>
      <c r="Y1183" t="s">
        <v>171</v>
      </c>
    </row>
    <row r="1184" spans="1:25" x14ac:dyDescent="0.35">
      <c r="A1184" t="str">
        <f>_xlfn.IFNA(VLOOKUP(laptop_lookup!A1183,laptop_lookup!A:B,2,FALSE), "Not Found")</f>
        <v>Not Found</v>
      </c>
      <c r="B1184" t="s">
        <v>456</v>
      </c>
      <c r="C1184" t="s">
        <v>37</v>
      </c>
      <c r="D1184" s="3">
        <v>15.6</v>
      </c>
      <c r="E1184">
        <v>8</v>
      </c>
      <c r="F1184" t="s">
        <v>106</v>
      </c>
      <c r="G1184">
        <v>1.98</v>
      </c>
      <c r="H1184">
        <v>895.01</v>
      </c>
      <c r="I1184" t="s">
        <v>39</v>
      </c>
      <c r="J1184">
        <v>1920</v>
      </c>
      <c r="K1184">
        <v>1080</v>
      </c>
      <c r="L1184">
        <f>Table1[[#This Row],[ScreenW]]*Table1[[#This Row],[ScreenH]]</f>
        <v>2073600</v>
      </c>
      <c r="M1184" t="s">
        <v>27</v>
      </c>
      <c r="N1184">
        <f>IF(Table1[[#This Row],[Touchscreen]]="No",0,1)</f>
        <v>0</v>
      </c>
      <c r="O1184" t="s">
        <v>27</v>
      </c>
      <c r="P1184" t="s">
        <v>27</v>
      </c>
      <c r="Q1184" t="s">
        <v>29</v>
      </c>
      <c r="R1184">
        <v>2.7</v>
      </c>
      <c r="S1184" t="s">
        <v>68</v>
      </c>
      <c r="T1184">
        <v>256</v>
      </c>
      <c r="U1184">
        <v>0</v>
      </c>
      <c r="V1184" t="s">
        <v>31</v>
      </c>
      <c r="W1184" t="s">
        <v>27</v>
      </c>
      <c r="X1184" t="s">
        <v>55</v>
      </c>
      <c r="Y1184" t="s">
        <v>359</v>
      </c>
    </row>
    <row r="1185" spans="1:25" x14ac:dyDescent="0.35">
      <c r="A1185" t="str">
        <f>_xlfn.IFNA(VLOOKUP(laptop_lookup!A1184,laptop_lookup!A:B,2,FALSE), "Not Found")</f>
        <v>Not Found</v>
      </c>
      <c r="B1185" t="s">
        <v>46</v>
      </c>
      <c r="C1185" t="s">
        <v>37</v>
      </c>
      <c r="D1185" s="3">
        <v>15.6</v>
      </c>
      <c r="E1185">
        <v>4</v>
      </c>
      <c r="F1185" t="s">
        <v>47</v>
      </c>
      <c r="G1185">
        <v>2.1</v>
      </c>
      <c r="H1185">
        <v>333</v>
      </c>
      <c r="I1185" t="s">
        <v>26</v>
      </c>
      <c r="J1185">
        <v>1366</v>
      </c>
      <c r="K1185">
        <v>768</v>
      </c>
      <c r="L1185">
        <f>Table1[[#This Row],[ScreenW]]*Table1[[#This Row],[ScreenH]]</f>
        <v>1049088</v>
      </c>
      <c r="M1185" t="s">
        <v>27</v>
      </c>
      <c r="N1185">
        <f>IF(Table1[[#This Row],[Touchscreen]]="No",0,1)</f>
        <v>0</v>
      </c>
      <c r="O1185" t="s">
        <v>27</v>
      </c>
      <c r="P1185" t="s">
        <v>27</v>
      </c>
      <c r="Q1185" t="s">
        <v>29</v>
      </c>
      <c r="R1185">
        <v>2</v>
      </c>
      <c r="S1185" t="s">
        <v>104</v>
      </c>
      <c r="T1185">
        <v>500</v>
      </c>
      <c r="U1185">
        <v>0</v>
      </c>
      <c r="V1185" t="s">
        <v>49</v>
      </c>
      <c r="W1185" t="s">
        <v>27</v>
      </c>
      <c r="X1185" t="s">
        <v>29</v>
      </c>
      <c r="Y1185" t="s">
        <v>105</v>
      </c>
    </row>
    <row r="1186" spans="1:25" x14ac:dyDescent="0.35">
      <c r="A1186" t="str">
        <f>_xlfn.IFNA(VLOOKUP(laptop_lookup!A1185,laptop_lookup!A:B,2,FALSE), "Not Found")</f>
        <v>Not Found</v>
      </c>
      <c r="B1186" t="s">
        <v>825</v>
      </c>
      <c r="C1186" t="s">
        <v>37</v>
      </c>
      <c r="D1186" s="3">
        <v>15.6</v>
      </c>
      <c r="E1186">
        <v>6</v>
      </c>
      <c r="F1186" t="s">
        <v>47</v>
      </c>
      <c r="G1186">
        <v>2.1800000000000002</v>
      </c>
      <c r="H1186">
        <v>799</v>
      </c>
      <c r="I1186" t="s">
        <v>39</v>
      </c>
      <c r="J1186">
        <v>1920</v>
      </c>
      <c r="K1186">
        <v>1080</v>
      </c>
      <c r="L1186">
        <f>Table1[[#This Row],[ScreenW]]*Table1[[#This Row],[ScreenH]]</f>
        <v>2073600</v>
      </c>
      <c r="M1186" t="s">
        <v>27</v>
      </c>
      <c r="N1186">
        <f>IF(Table1[[#This Row],[Touchscreen]]="No",0,1)</f>
        <v>0</v>
      </c>
      <c r="O1186" t="s">
        <v>28</v>
      </c>
      <c r="P1186" t="s">
        <v>27</v>
      </c>
      <c r="Q1186" t="s">
        <v>29</v>
      </c>
      <c r="R1186">
        <v>2.6</v>
      </c>
      <c r="S1186" t="s">
        <v>432</v>
      </c>
      <c r="T1186">
        <v>1024</v>
      </c>
      <c r="U1186">
        <v>0</v>
      </c>
      <c r="V1186" t="s">
        <v>49</v>
      </c>
      <c r="W1186" t="s">
        <v>27</v>
      </c>
      <c r="X1186" t="s">
        <v>55</v>
      </c>
      <c r="Y1186" t="s">
        <v>468</v>
      </c>
    </row>
    <row r="1187" spans="1:25" x14ac:dyDescent="0.35">
      <c r="A1187" t="str">
        <f>_xlfn.IFNA(VLOOKUP(laptop_lookup!A1186,laptop_lookup!A:B,2,FALSE), "Not Found")</f>
        <v>Not Found</v>
      </c>
      <c r="B1187" t="s">
        <v>826</v>
      </c>
      <c r="C1187" t="s">
        <v>79</v>
      </c>
      <c r="D1187" s="3">
        <v>15.6</v>
      </c>
      <c r="E1187">
        <v>8</v>
      </c>
      <c r="F1187" t="s">
        <v>47</v>
      </c>
      <c r="G1187">
        <v>2.5910000000000002</v>
      </c>
      <c r="H1187">
        <v>909</v>
      </c>
      <c r="I1187" t="s">
        <v>39</v>
      </c>
      <c r="J1187">
        <v>1920</v>
      </c>
      <c r="K1187">
        <v>1080</v>
      </c>
      <c r="L1187">
        <f>Table1[[#This Row],[ScreenW]]*Table1[[#This Row],[ScreenH]]</f>
        <v>2073600</v>
      </c>
      <c r="M1187" t="s">
        <v>27</v>
      </c>
      <c r="N1187">
        <f>IF(Table1[[#This Row],[Touchscreen]]="No",0,1)</f>
        <v>0</v>
      </c>
      <c r="O1187" t="s">
        <v>28</v>
      </c>
      <c r="P1187" t="s">
        <v>27</v>
      </c>
      <c r="Q1187" t="s">
        <v>29</v>
      </c>
      <c r="R1187">
        <v>2.6</v>
      </c>
      <c r="S1187" t="s">
        <v>432</v>
      </c>
      <c r="T1187">
        <v>256</v>
      </c>
      <c r="U1187">
        <v>1024</v>
      </c>
      <c r="V1187" t="s">
        <v>31</v>
      </c>
      <c r="W1187" t="s">
        <v>49</v>
      </c>
      <c r="X1187" t="s">
        <v>55</v>
      </c>
      <c r="Y1187" t="s">
        <v>468</v>
      </c>
    </row>
    <row r="1188" spans="1:25" x14ac:dyDescent="0.35">
      <c r="A1188" t="str">
        <f>_xlfn.IFNA(VLOOKUP(laptop_lookup!A1187,laptop_lookup!A:B,2,FALSE), "Not Found")</f>
        <v>Not Found</v>
      </c>
      <c r="B1188" t="s">
        <v>758</v>
      </c>
      <c r="C1188" t="s">
        <v>86</v>
      </c>
      <c r="D1188" s="3">
        <v>15.6</v>
      </c>
      <c r="E1188">
        <v>16</v>
      </c>
      <c r="F1188" t="s">
        <v>47</v>
      </c>
      <c r="G1188">
        <v>2.09</v>
      </c>
      <c r="H1188">
        <v>1179</v>
      </c>
      <c r="I1188" t="s">
        <v>39</v>
      </c>
      <c r="J1188">
        <v>1920</v>
      </c>
      <c r="K1188">
        <v>1080</v>
      </c>
      <c r="L1188">
        <f>Table1[[#This Row],[ScreenW]]*Table1[[#This Row],[ScreenH]]</f>
        <v>2073600</v>
      </c>
      <c r="M1188" t="s">
        <v>28</v>
      </c>
      <c r="N1188">
        <f>IF(Table1[[#This Row],[Touchscreen]]="No",0,1)</f>
        <v>1</v>
      </c>
      <c r="O1188" t="s">
        <v>27</v>
      </c>
      <c r="P1188" t="s">
        <v>27</v>
      </c>
      <c r="Q1188" t="s">
        <v>29</v>
      </c>
      <c r="R1188">
        <v>2.7</v>
      </c>
      <c r="S1188" t="s">
        <v>68</v>
      </c>
      <c r="T1188">
        <v>512</v>
      </c>
      <c r="U1188">
        <v>0</v>
      </c>
      <c r="V1188" t="s">
        <v>31</v>
      </c>
      <c r="W1188" t="s">
        <v>27</v>
      </c>
      <c r="X1188" t="s">
        <v>29</v>
      </c>
      <c r="Y1188" t="s">
        <v>41</v>
      </c>
    </row>
    <row r="1189" spans="1:25" x14ac:dyDescent="0.35">
      <c r="A1189" t="str">
        <f>_xlfn.IFNA(VLOOKUP(laptop_lookup!A1188,laptop_lookup!A:B,2,FALSE), "Not Found")</f>
        <v>Not Found</v>
      </c>
      <c r="B1189" t="s">
        <v>250</v>
      </c>
      <c r="C1189" t="s">
        <v>37</v>
      </c>
      <c r="D1189" s="3">
        <v>15.6</v>
      </c>
      <c r="E1189">
        <v>4</v>
      </c>
      <c r="F1189" t="s">
        <v>47</v>
      </c>
      <c r="G1189">
        <v>2.23</v>
      </c>
      <c r="H1189">
        <v>691</v>
      </c>
      <c r="I1189" t="s">
        <v>39</v>
      </c>
      <c r="J1189">
        <v>1920</v>
      </c>
      <c r="K1189">
        <v>1080</v>
      </c>
      <c r="L1189">
        <f>Table1[[#This Row],[ScreenW]]*Table1[[#This Row],[ScreenH]]</f>
        <v>2073600</v>
      </c>
      <c r="M1189" t="s">
        <v>27</v>
      </c>
      <c r="N1189">
        <f>IF(Table1[[#This Row],[Touchscreen]]="No",0,1)</f>
        <v>0</v>
      </c>
      <c r="O1189" t="s">
        <v>27</v>
      </c>
      <c r="P1189" t="s">
        <v>27</v>
      </c>
      <c r="Q1189" t="s">
        <v>29</v>
      </c>
      <c r="R1189">
        <v>2.5</v>
      </c>
      <c r="S1189" t="s">
        <v>40</v>
      </c>
      <c r="T1189">
        <v>256</v>
      </c>
      <c r="U1189">
        <v>0</v>
      </c>
      <c r="V1189" t="s">
        <v>31</v>
      </c>
      <c r="W1189" t="s">
        <v>27</v>
      </c>
      <c r="X1189" t="s">
        <v>55</v>
      </c>
      <c r="Y1189" t="s">
        <v>72</v>
      </c>
    </row>
    <row r="1190" spans="1:25" x14ac:dyDescent="0.35">
      <c r="A1190" t="str">
        <f>_xlfn.IFNA(VLOOKUP(laptop_lookup!A1189,laptop_lookup!A:B,2,FALSE), "Not Found")</f>
        <v>Not Found</v>
      </c>
      <c r="B1190" t="s">
        <v>73</v>
      </c>
      <c r="C1190" t="s">
        <v>24</v>
      </c>
      <c r="D1190" s="3">
        <v>13.3</v>
      </c>
      <c r="E1190">
        <v>8</v>
      </c>
      <c r="F1190" t="s">
        <v>106</v>
      </c>
      <c r="G1190">
        <v>1.23</v>
      </c>
      <c r="H1190">
        <v>1099</v>
      </c>
      <c r="I1190" t="s">
        <v>102</v>
      </c>
      <c r="J1190">
        <v>3200</v>
      </c>
      <c r="K1190">
        <v>1800</v>
      </c>
      <c r="L1190">
        <f>Table1[[#This Row],[ScreenW]]*Table1[[#This Row],[ScreenH]]</f>
        <v>5760000</v>
      </c>
      <c r="M1190" t="s">
        <v>28</v>
      </c>
      <c r="N1190">
        <f>IF(Table1[[#This Row],[Touchscreen]]="No",0,1)</f>
        <v>1</v>
      </c>
      <c r="O1190" t="s">
        <v>27</v>
      </c>
      <c r="P1190" t="s">
        <v>27</v>
      </c>
      <c r="Q1190" t="s">
        <v>29</v>
      </c>
      <c r="R1190">
        <v>2.4</v>
      </c>
      <c r="S1190" t="s">
        <v>546</v>
      </c>
      <c r="T1190">
        <v>256</v>
      </c>
      <c r="U1190">
        <v>0</v>
      </c>
      <c r="V1190" t="s">
        <v>31</v>
      </c>
      <c r="W1190" t="s">
        <v>27</v>
      </c>
      <c r="X1190" t="s">
        <v>29</v>
      </c>
      <c r="Y1190" t="s">
        <v>61</v>
      </c>
    </row>
    <row r="1191" spans="1:25" x14ac:dyDescent="0.35">
      <c r="A1191" t="str">
        <f>_xlfn.IFNA(VLOOKUP(laptop_lookup!A1190,laptop_lookup!A:B,2,FALSE), "Not Found")</f>
        <v>Not Found</v>
      </c>
      <c r="B1191" t="s">
        <v>634</v>
      </c>
      <c r="C1191" t="s">
        <v>79</v>
      </c>
      <c r="D1191" s="3">
        <v>17.3</v>
      </c>
      <c r="E1191">
        <v>16</v>
      </c>
      <c r="F1191" t="s">
        <v>47</v>
      </c>
      <c r="G1191">
        <v>4.2</v>
      </c>
      <c r="H1191">
        <v>2599</v>
      </c>
      <c r="I1191" t="s">
        <v>39</v>
      </c>
      <c r="J1191">
        <v>1920</v>
      </c>
      <c r="K1191">
        <v>1080</v>
      </c>
      <c r="L1191">
        <f>Table1[[#This Row],[ScreenW]]*Table1[[#This Row],[ScreenH]]</f>
        <v>2073600</v>
      </c>
      <c r="M1191" t="s">
        <v>27</v>
      </c>
      <c r="N1191">
        <f>IF(Table1[[#This Row],[Touchscreen]]="No",0,1)</f>
        <v>0</v>
      </c>
      <c r="O1191" t="s">
        <v>28</v>
      </c>
      <c r="P1191" t="s">
        <v>27</v>
      </c>
      <c r="Q1191" t="s">
        <v>29</v>
      </c>
      <c r="R1191">
        <v>2.8</v>
      </c>
      <c r="S1191" t="s">
        <v>113</v>
      </c>
      <c r="T1191">
        <v>256</v>
      </c>
      <c r="U1191">
        <v>1024</v>
      </c>
      <c r="V1191" t="s">
        <v>31</v>
      </c>
      <c r="W1191" t="s">
        <v>49</v>
      </c>
      <c r="X1191" t="s">
        <v>55</v>
      </c>
      <c r="Y1191" t="s">
        <v>137</v>
      </c>
    </row>
    <row r="1192" spans="1:25" x14ac:dyDescent="0.35">
      <c r="A1192" t="str">
        <f>_xlfn.IFNA(VLOOKUP(laptop_lookup!A1191,laptop_lookup!A:B,2,FALSE), "Not Found")</f>
        <v>Not Found</v>
      </c>
      <c r="B1192" t="s">
        <v>78</v>
      </c>
      <c r="C1192" t="s">
        <v>79</v>
      </c>
      <c r="D1192" s="3">
        <v>15.6</v>
      </c>
      <c r="E1192">
        <v>8</v>
      </c>
      <c r="F1192" t="s">
        <v>47</v>
      </c>
      <c r="G1192">
        <v>2.4</v>
      </c>
      <c r="H1192">
        <v>819</v>
      </c>
      <c r="I1192" t="s">
        <v>39</v>
      </c>
      <c r="J1192">
        <v>1920</v>
      </c>
      <c r="K1192">
        <v>1080</v>
      </c>
      <c r="L1192">
        <f>Table1[[#This Row],[ScreenW]]*Table1[[#This Row],[ScreenH]]</f>
        <v>2073600</v>
      </c>
      <c r="M1192" t="s">
        <v>27</v>
      </c>
      <c r="N1192">
        <f>IF(Table1[[#This Row],[Touchscreen]]="No",0,1)</f>
        <v>0</v>
      </c>
      <c r="O1192" t="s">
        <v>28</v>
      </c>
      <c r="P1192" t="s">
        <v>27</v>
      </c>
      <c r="Q1192" t="s">
        <v>29</v>
      </c>
      <c r="R1192">
        <v>2.5</v>
      </c>
      <c r="S1192" t="s">
        <v>80</v>
      </c>
      <c r="T1192">
        <v>1024</v>
      </c>
      <c r="U1192">
        <v>0</v>
      </c>
      <c r="V1192" t="s">
        <v>49</v>
      </c>
      <c r="W1192" t="s">
        <v>27</v>
      </c>
      <c r="X1192" t="s">
        <v>55</v>
      </c>
      <c r="Y1192" t="s">
        <v>81</v>
      </c>
    </row>
    <row r="1193" spans="1:25" x14ac:dyDescent="0.35">
      <c r="A1193" t="str">
        <f>_xlfn.IFNA(VLOOKUP(laptop_lookup!A1192,laptop_lookup!A:B,2,FALSE), "Not Found")</f>
        <v>Not Found</v>
      </c>
      <c r="B1193" t="s">
        <v>827</v>
      </c>
      <c r="C1193" t="s">
        <v>86</v>
      </c>
      <c r="D1193" s="3">
        <v>12.3</v>
      </c>
      <c r="E1193">
        <v>4</v>
      </c>
      <c r="F1193" t="s">
        <v>305</v>
      </c>
      <c r="G1193">
        <v>1.1499999999999999</v>
      </c>
      <c r="H1193">
        <v>659</v>
      </c>
      <c r="I1193" t="s">
        <v>26</v>
      </c>
      <c r="J1193">
        <v>2400</v>
      </c>
      <c r="K1193">
        <v>1600</v>
      </c>
      <c r="L1193">
        <f>Table1[[#This Row],[ScreenW]]*Table1[[#This Row],[ScreenH]]</f>
        <v>3840000</v>
      </c>
      <c r="M1193" t="s">
        <v>28</v>
      </c>
      <c r="N1193">
        <f>IF(Table1[[#This Row],[Touchscreen]]="No",0,1)</f>
        <v>1</v>
      </c>
      <c r="O1193" t="s">
        <v>28</v>
      </c>
      <c r="P1193" t="s">
        <v>27</v>
      </c>
      <c r="Q1193" t="s">
        <v>828</v>
      </c>
      <c r="R1193">
        <v>2</v>
      </c>
      <c r="S1193" t="s">
        <v>829</v>
      </c>
      <c r="T1193">
        <v>32</v>
      </c>
      <c r="U1193">
        <v>0</v>
      </c>
      <c r="V1193" t="s">
        <v>34</v>
      </c>
      <c r="W1193" t="s">
        <v>27</v>
      </c>
      <c r="X1193" t="s">
        <v>830</v>
      </c>
      <c r="Y1193" t="s">
        <v>831</v>
      </c>
    </row>
    <row r="1194" spans="1:25" x14ac:dyDescent="0.35">
      <c r="A1194" t="str">
        <f>_xlfn.IFNA(VLOOKUP(laptop_lookup!A1193,laptop_lookup!A:B,2,FALSE), "Not Found")</f>
        <v>Not Found</v>
      </c>
      <c r="B1194" t="s">
        <v>36</v>
      </c>
      <c r="C1194" t="s">
        <v>37</v>
      </c>
      <c r="D1194" s="3">
        <v>15.6</v>
      </c>
      <c r="E1194">
        <v>4</v>
      </c>
      <c r="F1194" t="s">
        <v>47</v>
      </c>
      <c r="G1194">
        <v>1.86</v>
      </c>
      <c r="H1194">
        <v>485</v>
      </c>
      <c r="I1194" t="s">
        <v>26</v>
      </c>
      <c r="J1194">
        <v>1366</v>
      </c>
      <c r="K1194">
        <v>768</v>
      </c>
      <c r="L1194">
        <f>Table1[[#This Row],[ScreenW]]*Table1[[#This Row],[ScreenH]]</f>
        <v>1049088</v>
      </c>
      <c r="M1194" t="s">
        <v>27</v>
      </c>
      <c r="N1194">
        <f>IF(Table1[[#This Row],[Touchscreen]]="No",0,1)</f>
        <v>0</v>
      </c>
      <c r="O1194" t="s">
        <v>27</v>
      </c>
      <c r="P1194" t="s">
        <v>27</v>
      </c>
      <c r="Q1194" t="s">
        <v>29</v>
      </c>
      <c r="R1194">
        <v>2.5</v>
      </c>
      <c r="S1194" t="s">
        <v>40</v>
      </c>
      <c r="T1194">
        <v>500</v>
      </c>
      <c r="U1194">
        <v>0</v>
      </c>
      <c r="V1194" t="s">
        <v>49</v>
      </c>
      <c r="W1194" t="s">
        <v>27</v>
      </c>
      <c r="X1194" t="s">
        <v>29</v>
      </c>
      <c r="Y1194" t="s">
        <v>41</v>
      </c>
    </row>
    <row r="1195" spans="1:25" x14ac:dyDescent="0.35">
      <c r="A1195" t="str">
        <f>_xlfn.IFNA(VLOOKUP(laptop_lookup!A1194,laptop_lookup!A:B,2,FALSE), "Not Found")</f>
        <v>Not Found</v>
      </c>
      <c r="B1195" t="s">
        <v>65</v>
      </c>
      <c r="C1195" t="s">
        <v>24</v>
      </c>
      <c r="D1195" s="3">
        <v>12</v>
      </c>
      <c r="E1195">
        <v>8</v>
      </c>
      <c r="F1195" t="s">
        <v>51</v>
      </c>
      <c r="G1195">
        <v>0.92</v>
      </c>
      <c r="H1195">
        <v>1163</v>
      </c>
      <c r="I1195" t="s">
        <v>26</v>
      </c>
      <c r="J1195">
        <v>2304</v>
      </c>
      <c r="K1195">
        <v>1440</v>
      </c>
      <c r="L1195">
        <f>Table1[[#This Row],[ScreenW]]*Table1[[#This Row],[ScreenH]]</f>
        <v>3317760</v>
      </c>
      <c r="M1195" t="s">
        <v>27</v>
      </c>
      <c r="N1195">
        <f>IF(Table1[[#This Row],[Touchscreen]]="No",0,1)</f>
        <v>0</v>
      </c>
      <c r="O1195" t="s">
        <v>28</v>
      </c>
      <c r="P1195" t="s">
        <v>28</v>
      </c>
      <c r="Q1195" t="s">
        <v>29</v>
      </c>
      <c r="R1195">
        <v>1.1000000000000001</v>
      </c>
      <c r="S1195" t="s">
        <v>639</v>
      </c>
      <c r="T1195">
        <v>256</v>
      </c>
      <c r="U1195">
        <v>0</v>
      </c>
      <c r="V1195" t="s">
        <v>34</v>
      </c>
      <c r="W1195" t="s">
        <v>27</v>
      </c>
      <c r="X1195" t="s">
        <v>29</v>
      </c>
      <c r="Y1195" t="s">
        <v>640</v>
      </c>
    </row>
    <row r="1196" spans="1:25" x14ac:dyDescent="0.35">
      <c r="A1196" t="str">
        <f>_xlfn.IFNA(VLOOKUP(laptop_lookup!A1195,laptop_lookup!A:B,2,FALSE), "Not Found")</f>
        <v>Not Found</v>
      </c>
      <c r="B1196" t="s">
        <v>761</v>
      </c>
      <c r="C1196" t="s">
        <v>86</v>
      </c>
      <c r="D1196" s="3">
        <v>13.3</v>
      </c>
      <c r="E1196">
        <v>8</v>
      </c>
      <c r="F1196" t="s">
        <v>47</v>
      </c>
      <c r="G1196">
        <v>1.6</v>
      </c>
      <c r="H1196">
        <v>1199</v>
      </c>
      <c r="I1196" t="s">
        <v>39</v>
      </c>
      <c r="J1196">
        <v>1920</v>
      </c>
      <c r="K1196">
        <v>1080</v>
      </c>
      <c r="L1196">
        <f>Table1[[#This Row],[ScreenW]]*Table1[[#This Row],[ScreenH]]</f>
        <v>2073600</v>
      </c>
      <c r="M1196" t="s">
        <v>28</v>
      </c>
      <c r="N1196">
        <f>IF(Table1[[#This Row],[Touchscreen]]="No",0,1)</f>
        <v>1</v>
      </c>
      <c r="O1196" t="s">
        <v>28</v>
      </c>
      <c r="P1196" t="s">
        <v>27</v>
      </c>
      <c r="Q1196" t="s">
        <v>29</v>
      </c>
      <c r="R1196">
        <v>2.5</v>
      </c>
      <c r="S1196" t="s">
        <v>40</v>
      </c>
      <c r="T1196">
        <v>256</v>
      </c>
      <c r="U1196">
        <v>0</v>
      </c>
      <c r="V1196" t="s">
        <v>31</v>
      </c>
      <c r="W1196" t="s">
        <v>27</v>
      </c>
      <c r="X1196" t="s">
        <v>29</v>
      </c>
      <c r="Y1196" t="s">
        <v>41</v>
      </c>
    </row>
    <row r="1197" spans="1:25" x14ac:dyDescent="0.35">
      <c r="A1197" t="str">
        <f>_xlfn.IFNA(VLOOKUP(laptop_lookup!A1196,laptop_lookup!A:B,2,FALSE), "Not Found")</f>
        <v>Not Found</v>
      </c>
      <c r="B1197" t="s">
        <v>832</v>
      </c>
      <c r="C1197" t="s">
        <v>37</v>
      </c>
      <c r="D1197" s="3">
        <v>15.6</v>
      </c>
      <c r="E1197">
        <v>12</v>
      </c>
      <c r="F1197" t="s">
        <v>47</v>
      </c>
      <c r="G1197">
        <v>2.21</v>
      </c>
      <c r="H1197">
        <v>1327</v>
      </c>
      <c r="I1197" t="s">
        <v>39</v>
      </c>
      <c r="J1197">
        <v>1920</v>
      </c>
      <c r="K1197">
        <v>1080</v>
      </c>
      <c r="L1197">
        <f>Table1[[#This Row],[ScreenW]]*Table1[[#This Row],[ScreenH]]</f>
        <v>2073600</v>
      </c>
      <c r="M1197" t="s">
        <v>27</v>
      </c>
      <c r="N1197">
        <f>IF(Table1[[#This Row],[Touchscreen]]="No",0,1)</f>
        <v>0</v>
      </c>
      <c r="O1197" t="s">
        <v>28</v>
      </c>
      <c r="P1197" t="s">
        <v>27</v>
      </c>
      <c r="Q1197" t="s">
        <v>29</v>
      </c>
      <c r="R1197">
        <v>2.8</v>
      </c>
      <c r="S1197" t="s">
        <v>113</v>
      </c>
      <c r="T1197">
        <v>128</v>
      </c>
      <c r="U1197">
        <v>1024</v>
      </c>
      <c r="V1197" t="s">
        <v>31</v>
      </c>
      <c r="W1197" t="s">
        <v>49</v>
      </c>
      <c r="X1197" t="s">
        <v>55</v>
      </c>
      <c r="Y1197" t="s">
        <v>81</v>
      </c>
    </row>
    <row r="1198" spans="1:25" x14ac:dyDescent="0.35">
      <c r="A1198" t="str">
        <f>_xlfn.IFNA(VLOOKUP(laptop_lookup!A1197,laptop_lookup!A:B,2,FALSE), "Not Found")</f>
        <v>Not Found</v>
      </c>
      <c r="B1198" t="s">
        <v>833</v>
      </c>
      <c r="C1198" t="s">
        <v>37</v>
      </c>
      <c r="D1198" s="3">
        <v>15.6</v>
      </c>
      <c r="E1198">
        <v>4</v>
      </c>
      <c r="F1198" t="s">
        <v>38</v>
      </c>
      <c r="G1198">
        <v>1.9</v>
      </c>
      <c r="H1198">
        <v>368</v>
      </c>
      <c r="I1198" t="s">
        <v>26</v>
      </c>
      <c r="J1198">
        <v>1366</v>
      </c>
      <c r="K1198">
        <v>768</v>
      </c>
      <c r="L1198">
        <f>Table1[[#This Row],[ScreenW]]*Table1[[#This Row],[ScreenH]]</f>
        <v>1049088</v>
      </c>
      <c r="M1198" t="s">
        <v>27</v>
      </c>
      <c r="N1198">
        <f>IF(Table1[[#This Row],[Touchscreen]]="No",0,1)</f>
        <v>0</v>
      </c>
      <c r="O1198" t="s">
        <v>27</v>
      </c>
      <c r="P1198" t="s">
        <v>27</v>
      </c>
      <c r="Q1198" t="s">
        <v>29</v>
      </c>
      <c r="R1198">
        <v>2</v>
      </c>
      <c r="S1198" t="s">
        <v>60</v>
      </c>
      <c r="T1198">
        <v>1024</v>
      </c>
      <c r="U1198">
        <v>0</v>
      </c>
      <c r="V1198" t="s">
        <v>49</v>
      </c>
      <c r="W1198" t="s">
        <v>27</v>
      </c>
      <c r="X1198" t="s">
        <v>43</v>
      </c>
      <c r="Y1198" t="s">
        <v>64</v>
      </c>
    </row>
    <row r="1199" spans="1:25" x14ac:dyDescent="0.35">
      <c r="A1199" t="str">
        <f>_xlfn.IFNA(VLOOKUP(laptop_lookup!A1198,laptop_lookup!A:B,2,FALSE), "Not Found")</f>
        <v>Not Found</v>
      </c>
      <c r="B1199" t="s">
        <v>834</v>
      </c>
      <c r="C1199" t="s">
        <v>79</v>
      </c>
      <c r="D1199" s="3">
        <v>17.3</v>
      </c>
      <c r="E1199">
        <v>16</v>
      </c>
      <c r="F1199" t="s">
        <v>47</v>
      </c>
      <c r="G1199">
        <v>4.3</v>
      </c>
      <c r="H1199">
        <v>2150</v>
      </c>
      <c r="I1199" t="s">
        <v>39</v>
      </c>
      <c r="J1199">
        <v>1920</v>
      </c>
      <c r="K1199">
        <v>1080</v>
      </c>
      <c r="L1199">
        <f>Table1[[#This Row],[ScreenW]]*Table1[[#This Row],[ScreenH]]</f>
        <v>2073600</v>
      </c>
      <c r="M1199" t="s">
        <v>27</v>
      </c>
      <c r="N1199">
        <f>IF(Table1[[#This Row],[Touchscreen]]="No",0,1)</f>
        <v>0</v>
      </c>
      <c r="O1199" t="s">
        <v>28</v>
      </c>
      <c r="P1199" t="s">
        <v>27</v>
      </c>
      <c r="Q1199" t="s">
        <v>29</v>
      </c>
      <c r="R1199">
        <v>2.6</v>
      </c>
      <c r="S1199" t="s">
        <v>432</v>
      </c>
      <c r="T1199">
        <v>512</v>
      </c>
      <c r="U1199">
        <v>1024</v>
      </c>
      <c r="V1199" t="s">
        <v>31</v>
      </c>
      <c r="W1199" t="s">
        <v>49</v>
      </c>
      <c r="X1199" t="s">
        <v>55</v>
      </c>
      <c r="Y1199" t="s">
        <v>285</v>
      </c>
    </row>
    <row r="1200" spans="1:25" x14ac:dyDescent="0.35">
      <c r="A1200" t="str">
        <f>_xlfn.IFNA(VLOOKUP(laptop_lookup!A1199,laptop_lookup!A:B,2,FALSE), "Not Found")</f>
        <v>Not Found</v>
      </c>
      <c r="B1200" t="s">
        <v>46</v>
      </c>
      <c r="C1200" t="s">
        <v>37</v>
      </c>
      <c r="D1200" s="3">
        <v>15.6</v>
      </c>
      <c r="E1200">
        <v>4</v>
      </c>
      <c r="F1200" t="s">
        <v>106</v>
      </c>
      <c r="G1200">
        <v>2.1</v>
      </c>
      <c r="H1200">
        <v>272</v>
      </c>
      <c r="I1200" t="s">
        <v>26</v>
      </c>
      <c r="J1200">
        <v>1366</v>
      </c>
      <c r="K1200">
        <v>768</v>
      </c>
      <c r="L1200">
        <f>Table1[[#This Row],[ScreenW]]*Table1[[#This Row],[ScreenH]]</f>
        <v>1049088</v>
      </c>
      <c r="M1200" t="s">
        <v>27</v>
      </c>
      <c r="N1200">
        <f>IF(Table1[[#This Row],[Touchscreen]]="No",0,1)</f>
        <v>0</v>
      </c>
      <c r="O1200" t="s">
        <v>27</v>
      </c>
      <c r="P1200" t="s">
        <v>27</v>
      </c>
      <c r="Q1200" t="s">
        <v>29</v>
      </c>
      <c r="R1200">
        <v>2</v>
      </c>
      <c r="S1200" t="s">
        <v>104</v>
      </c>
      <c r="T1200">
        <v>1024</v>
      </c>
      <c r="U1200">
        <v>0</v>
      </c>
      <c r="V1200" t="s">
        <v>49</v>
      </c>
      <c r="W1200" t="s">
        <v>27</v>
      </c>
      <c r="X1200" t="s">
        <v>29</v>
      </c>
      <c r="Y1200" t="s">
        <v>105</v>
      </c>
    </row>
    <row r="1201" spans="1:25" x14ac:dyDescent="0.35">
      <c r="A1201" t="str">
        <f>_xlfn.IFNA(VLOOKUP(laptop_lookup!A1200,laptop_lookup!A:B,2,FALSE), "Not Found")</f>
        <v>Not Found</v>
      </c>
      <c r="B1201" t="s">
        <v>835</v>
      </c>
      <c r="C1201" t="s">
        <v>79</v>
      </c>
      <c r="D1201" s="3">
        <v>17.3</v>
      </c>
      <c r="E1201">
        <v>16</v>
      </c>
      <c r="F1201" t="s">
        <v>47</v>
      </c>
      <c r="G1201">
        <v>2.4300000000000002</v>
      </c>
      <c r="H1201">
        <v>2048.9</v>
      </c>
      <c r="I1201" t="s">
        <v>39</v>
      </c>
      <c r="J1201">
        <v>1920</v>
      </c>
      <c r="K1201">
        <v>1080</v>
      </c>
      <c r="L1201">
        <f>Table1[[#This Row],[ScreenW]]*Table1[[#This Row],[ScreenH]]</f>
        <v>2073600</v>
      </c>
      <c r="M1201" t="s">
        <v>27</v>
      </c>
      <c r="N1201">
        <f>IF(Table1[[#This Row],[Touchscreen]]="No",0,1)</f>
        <v>0</v>
      </c>
      <c r="O1201" t="s">
        <v>27</v>
      </c>
      <c r="P1201" t="s">
        <v>27</v>
      </c>
      <c r="Q1201" t="s">
        <v>29</v>
      </c>
      <c r="R1201">
        <v>2.8</v>
      </c>
      <c r="S1201" t="s">
        <v>113</v>
      </c>
      <c r="T1201">
        <v>256</v>
      </c>
      <c r="U1201">
        <v>1024</v>
      </c>
      <c r="V1201" t="s">
        <v>31</v>
      </c>
      <c r="W1201" t="s">
        <v>49</v>
      </c>
      <c r="X1201" t="s">
        <v>55</v>
      </c>
      <c r="Y1201" t="s">
        <v>114</v>
      </c>
    </row>
    <row r="1202" spans="1:25" x14ac:dyDescent="0.35">
      <c r="A1202" t="str">
        <f>_xlfn.IFNA(VLOOKUP(laptop_lookup!A1201,laptop_lookup!A:B,2,FALSE), "Not Found")</f>
        <v>Not Found</v>
      </c>
      <c r="B1202" t="s">
        <v>193</v>
      </c>
      <c r="C1202" t="s">
        <v>37</v>
      </c>
      <c r="D1202" s="3">
        <v>15.6</v>
      </c>
      <c r="E1202">
        <v>4</v>
      </c>
      <c r="F1202" t="s">
        <v>47</v>
      </c>
      <c r="G1202">
        <v>2.2999999999999998</v>
      </c>
      <c r="H1202">
        <v>499</v>
      </c>
      <c r="I1202" t="s">
        <v>26</v>
      </c>
      <c r="J1202">
        <v>1366</v>
      </c>
      <c r="K1202">
        <v>768</v>
      </c>
      <c r="L1202">
        <f>Table1[[#This Row],[ScreenW]]*Table1[[#This Row],[ScreenH]]</f>
        <v>1049088</v>
      </c>
      <c r="M1202" t="s">
        <v>27</v>
      </c>
      <c r="N1202">
        <f>IF(Table1[[#This Row],[Touchscreen]]="No",0,1)</f>
        <v>0</v>
      </c>
      <c r="O1202" t="s">
        <v>27</v>
      </c>
      <c r="P1202" t="s">
        <v>27</v>
      </c>
      <c r="Q1202" t="s">
        <v>29</v>
      </c>
      <c r="R1202">
        <v>2</v>
      </c>
      <c r="S1202" t="s">
        <v>60</v>
      </c>
      <c r="T1202">
        <v>128</v>
      </c>
      <c r="U1202">
        <v>0</v>
      </c>
      <c r="V1202" t="s">
        <v>31</v>
      </c>
      <c r="W1202" t="s">
        <v>27</v>
      </c>
      <c r="X1202" t="s">
        <v>43</v>
      </c>
      <c r="Y1202" t="s">
        <v>568</v>
      </c>
    </row>
    <row r="1203" spans="1:25" x14ac:dyDescent="0.35">
      <c r="A1203" t="str">
        <f>_xlfn.IFNA(VLOOKUP(laptop_lookup!A1202,laptop_lookup!A:B,2,FALSE), "Not Found")</f>
        <v>Not Found</v>
      </c>
      <c r="B1203" t="s">
        <v>815</v>
      </c>
      <c r="C1203" t="s">
        <v>37</v>
      </c>
      <c r="D1203" s="3">
        <v>15.6</v>
      </c>
      <c r="E1203">
        <v>8</v>
      </c>
      <c r="F1203" t="s">
        <v>38</v>
      </c>
      <c r="G1203">
        <v>2.2000000000000002</v>
      </c>
      <c r="H1203">
        <v>629</v>
      </c>
      <c r="I1203" t="s">
        <v>26</v>
      </c>
      <c r="J1203">
        <v>1366</v>
      </c>
      <c r="K1203">
        <v>768</v>
      </c>
      <c r="L1203">
        <f>Table1[[#This Row],[ScreenW]]*Table1[[#This Row],[ScreenH]]</f>
        <v>1049088</v>
      </c>
      <c r="M1203" t="s">
        <v>27</v>
      </c>
      <c r="N1203">
        <f>IF(Table1[[#This Row],[Touchscreen]]="No",0,1)</f>
        <v>0</v>
      </c>
      <c r="O1203" t="s">
        <v>27</v>
      </c>
      <c r="P1203" t="s">
        <v>27</v>
      </c>
      <c r="Q1203" t="s">
        <v>29</v>
      </c>
      <c r="R1203">
        <v>2.5</v>
      </c>
      <c r="S1203" t="s">
        <v>262</v>
      </c>
      <c r="T1203">
        <v>500</v>
      </c>
      <c r="U1203">
        <v>0</v>
      </c>
      <c r="V1203" t="s">
        <v>49</v>
      </c>
      <c r="W1203" t="s">
        <v>27</v>
      </c>
      <c r="X1203" t="s">
        <v>55</v>
      </c>
      <c r="Y1203" t="s">
        <v>126</v>
      </c>
    </row>
    <row r="1204" spans="1:25" x14ac:dyDescent="0.35">
      <c r="A1204" t="str">
        <f>_xlfn.IFNA(VLOOKUP(laptop_lookup!A1203,laptop_lookup!A:B,2,FALSE), "Not Found")</f>
        <v>Not Found</v>
      </c>
      <c r="B1204" t="s">
        <v>223</v>
      </c>
      <c r="C1204" t="s">
        <v>86</v>
      </c>
      <c r="D1204" s="3">
        <v>15.6</v>
      </c>
      <c r="E1204">
        <v>16</v>
      </c>
      <c r="F1204" t="s">
        <v>47</v>
      </c>
      <c r="G1204">
        <v>2</v>
      </c>
      <c r="H1204">
        <v>1285</v>
      </c>
      <c r="I1204" t="s">
        <v>39</v>
      </c>
      <c r="J1204">
        <v>1920</v>
      </c>
      <c r="K1204">
        <v>1080</v>
      </c>
      <c r="L1204">
        <f>Table1[[#This Row],[ScreenW]]*Table1[[#This Row],[ScreenH]]</f>
        <v>2073600</v>
      </c>
      <c r="M1204" t="s">
        <v>28</v>
      </c>
      <c r="N1204">
        <f>IF(Table1[[#This Row],[Touchscreen]]="No",0,1)</f>
        <v>1</v>
      </c>
      <c r="O1204" t="s">
        <v>27</v>
      </c>
      <c r="P1204" t="s">
        <v>27</v>
      </c>
      <c r="Q1204" t="s">
        <v>29</v>
      </c>
      <c r="R1204">
        <v>1.8</v>
      </c>
      <c r="S1204" t="s">
        <v>54</v>
      </c>
      <c r="T1204">
        <v>512</v>
      </c>
      <c r="U1204">
        <v>0</v>
      </c>
      <c r="V1204" t="s">
        <v>31</v>
      </c>
      <c r="W1204" t="s">
        <v>27</v>
      </c>
      <c r="X1204" t="s">
        <v>29</v>
      </c>
      <c r="Y1204" t="s">
        <v>59</v>
      </c>
    </row>
    <row r="1205" spans="1:25" x14ac:dyDescent="0.35">
      <c r="A1205" t="str">
        <f>_xlfn.IFNA(VLOOKUP(laptop_lookup!A1204,laptop_lookup!A:B,2,FALSE), "Not Found")</f>
        <v>Not Found</v>
      </c>
      <c r="B1205" t="s">
        <v>73</v>
      </c>
      <c r="C1205" t="s">
        <v>24</v>
      </c>
      <c r="D1205" s="3">
        <v>13.3</v>
      </c>
      <c r="E1205">
        <v>16</v>
      </c>
      <c r="F1205" t="s">
        <v>47</v>
      </c>
      <c r="G1205">
        <v>1.2</v>
      </c>
      <c r="H1205">
        <v>2680</v>
      </c>
      <c r="I1205" t="s">
        <v>102</v>
      </c>
      <c r="J1205">
        <v>3200</v>
      </c>
      <c r="K1205">
        <v>1800</v>
      </c>
      <c r="L1205">
        <f>Table1[[#This Row],[ScreenW]]*Table1[[#This Row],[ScreenH]]</f>
        <v>5760000</v>
      </c>
      <c r="M1205" t="s">
        <v>28</v>
      </c>
      <c r="N1205">
        <f>IF(Table1[[#This Row],[Touchscreen]]="No",0,1)</f>
        <v>1</v>
      </c>
      <c r="O1205" t="s">
        <v>27</v>
      </c>
      <c r="P1205" t="s">
        <v>27</v>
      </c>
      <c r="Q1205" t="s">
        <v>29</v>
      </c>
      <c r="R1205">
        <v>2.7</v>
      </c>
      <c r="S1205" t="s">
        <v>68</v>
      </c>
      <c r="T1205">
        <v>512</v>
      </c>
      <c r="U1205">
        <v>0</v>
      </c>
      <c r="V1205" t="s">
        <v>31</v>
      </c>
      <c r="W1205" t="s">
        <v>27</v>
      </c>
      <c r="X1205" t="s">
        <v>29</v>
      </c>
      <c r="Y1205" t="s">
        <v>41</v>
      </c>
    </row>
    <row r="1206" spans="1:25" x14ac:dyDescent="0.35">
      <c r="A1206" t="str">
        <f>_xlfn.IFNA(VLOOKUP(laptop_lookup!A1205,laptop_lookup!A:B,2,FALSE), "Not Found")</f>
        <v>Not Found</v>
      </c>
      <c r="B1206" t="s">
        <v>836</v>
      </c>
      <c r="C1206" t="s">
        <v>79</v>
      </c>
      <c r="D1206" s="3">
        <v>15.6</v>
      </c>
      <c r="E1206">
        <v>8</v>
      </c>
      <c r="F1206" t="s">
        <v>47</v>
      </c>
      <c r="G1206">
        <v>2.2000000000000002</v>
      </c>
      <c r="H1206">
        <v>1169</v>
      </c>
      <c r="I1206" t="s">
        <v>39</v>
      </c>
      <c r="J1206">
        <v>1920</v>
      </c>
      <c r="K1206">
        <v>1080</v>
      </c>
      <c r="L1206">
        <f>Table1[[#This Row],[ScreenW]]*Table1[[#This Row],[ScreenH]]</f>
        <v>2073600</v>
      </c>
      <c r="M1206" t="s">
        <v>27</v>
      </c>
      <c r="N1206">
        <f>IF(Table1[[#This Row],[Touchscreen]]="No",0,1)</f>
        <v>0</v>
      </c>
      <c r="O1206" t="s">
        <v>27</v>
      </c>
      <c r="P1206" t="s">
        <v>27</v>
      </c>
      <c r="Q1206" t="s">
        <v>29</v>
      </c>
      <c r="R1206">
        <v>2.6</v>
      </c>
      <c r="S1206" t="s">
        <v>432</v>
      </c>
      <c r="T1206">
        <v>1024</v>
      </c>
      <c r="U1206">
        <v>0</v>
      </c>
      <c r="V1206" t="s">
        <v>49</v>
      </c>
      <c r="W1206" t="s">
        <v>27</v>
      </c>
      <c r="X1206" t="s">
        <v>55</v>
      </c>
      <c r="Y1206" t="s">
        <v>114</v>
      </c>
    </row>
    <row r="1207" spans="1:25" x14ac:dyDescent="0.35">
      <c r="A1207" t="str">
        <f>_xlfn.IFNA(VLOOKUP(laptop_lookup!A1206,laptop_lookup!A:B,2,FALSE), "Not Found")</f>
        <v>Not Found</v>
      </c>
      <c r="B1207" t="s">
        <v>193</v>
      </c>
      <c r="C1207" t="s">
        <v>37</v>
      </c>
      <c r="D1207" s="3">
        <v>15.6</v>
      </c>
      <c r="E1207">
        <v>8</v>
      </c>
      <c r="F1207" t="s">
        <v>47</v>
      </c>
      <c r="G1207">
        <v>2.36</v>
      </c>
      <c r="H1207">
        <v>889</v>
      </c>
      <c r="I1207" t="s">
        <v>39</v>
      </c>
      <c r="J1207">
        <v>1920</v>
      </c>
      <c r="K1207">
        <v>1080</v>
      </c>
      <c r="L1207">
        <f>Table1[[#This Row],[ScreenW]]*Table1[[#This Row],[ScreenH]]</f>
        <v>2073600</v>
      </c>
      <c r="M1207" t="s">
        <v>27</v>
      </c>
      <c r="N1207">
        <f>IF(Table1[[#This Row],[Touchscreen]]="No",0,1)</f>
        <v>0</v>
      </c>
      <c r="O1207" t="s">
        <v>27</v>
      </c>
      <c r="P1207" t="s">
        <v>27</v>
      </c>
      <c r="Q1207" t="s">
        <v>29</v>
      </c>
      <c r="R1207">
        <v>2.5</v>
      </c>
      <c r="S1207" t="s">
        <v>40</v>
      </c>
      <c r="T1207">
        <v>256</v>
      </c>
      <c r="U1207">
        <v>0</v>
      </c>
      <c r="V1207" t="s">
        <v>31</v>
      </c>
      <c r="W1207" t="s">
        <v>27</v>
      </c>
      <c r="X1207" t="s">
        <v>43</v>
      </c>
      <c r="Y1207" t="s">
        <v>194</v>
      </c>
    </row>
    <row r="1208" spans="1:25" x14ac:dyDescent="0.35">
      <c r="A1208" t="str">
        <f>_xlfn.IFNA(VLOOKUP(laptop_lookup!A1207,laptop_lookup!A:B,2,FALSE), "Not Found")</f>
        <v>Not Found</v>
      </c>
      <c r="B1208" t="s">
        <v>837</v>
      </c>
      <c r="C1208" t="s">
        <v>37</v>
      </c>
      <c r="D1208" s="3">
        <v>15.6</v>
      </c>
      <c r="E1208">
        <v>8</v>
      </c>
      <c r="F1208" t="s">
        <v>47</v>
      </c>
      <c r="G1208">
        <v>1.91</v>
      </c>
      <c r="H1208">
        <v>579</v>
      </c>
      <c r="I1208" t="s">
        <v>26</v>
      </c>
      <c r="J1208">
        <v>1366</v>
      </c>
      <c r="K1208">
        <v>768</v>
      </c>
      <c r="L1208">
        <f>Table1[[#This Row],[ScreenW]]*Table1[[#This Row],[ScreenH]]</f>
        <v>1049088</v>
      </c>
      <c r="M1208" t="s">
        <v>27</v>
      </c>
      <c r="N1208">
        <f>IF(Table1[[#This Row],[Touchscreen]]="No",0,1)</f>
        <v>0</v>
      </c>
      <c r="O1208" t="s">
        <v>27</v>
      </c>
      <c r="P1208" t="s">
        <v>27</v>
      </c>
      <c r="Q1208" t="s">
        <v>29</v>
      </c>
      <c r="R1208">
        <v>2.5</v>
      </c>
      <c r="S1208" t="s">
        <v>40</v>
      </c>
      <c r="T1208">
        <v>256</v>
      </c>
      <c r="U1208">
        <v>0</v>
      </c>
      <c r="V1208" t="s">
        <v>31</v>
      </c>
      <c r="W1208" t="s">
        <v>27</v>
      </c>
      <c r="X1208" t="s">
        <v>29</v>
      </c>
      <c r="Y1208" t="s">
        <v>41</v>
      </c>
    </row>
    <row r="1209" spans="1:25" x14ac:dyDescent="0.35">
      <c r="A1209" t="str">
        <f>_xlfn.IFNA(VLOOKUP(laptop_lookup!A1208,laptop_lookup!A:B,2,FALSE), "Not Found")</f>
        <v>Not Found</v>
      </c>
      <c r="B1209" t="s">
        <v>158</v>
      </c>
      <c r="C1209" t="s">
        <v>37</v>
      </c>
      <c r="D1209" s="3">
        <v>15.6</v>
      </c>
      <c r="E1209">
        <v>4</v>
      </c>
      <c r="F1209" t="s">
        <v>47</v>
      </c>
      <c r="G1209">
        <v>2.2000000000000002</v>
      </c>
      <c r="H1209">
        <v>299</v>
      </c>
      <c r="I1209" t="s">
        <v>26</v>
      </c>
      <c r="J1209">
        <v>1366</v>
      </c>
      <c r="K1209">
        <v>768</v>
      </c>
      <c r="L1209">
        <f>Table1[[#This Row],[ScreenW]]*Table1[[#This Row],[ScreenH]]</f>
        <v>1049088</v>
      </c>
      <c r="M1209" t="s">
        <v>27</v>
      </c>
      <c r="N1209">
        <f>IF(Table1[[#This Row],[Touchscreen]]="No",0,1)</f>
        <v>0</v>
      </c>
      <c r="O1209" t="s">
        <v>27</v>
      </c>
      <c r="P1209" t="s">
        <v>27</v>
      </c>
      <c r="Q1209" t="s">
        <v>43</v>
      </c>
      <c r="R1209">
        <v>2.2000000000000002</v>
      </c>
      <c r="S1209" t="s">
        <v>838</v>
      </c>
      <c r="T1209">
        <v>500</v>
      </c>
      <c r="U1209">
        <v>0</v>
      </c>
      <c r="V1209" t="s">
        <v>49</v>
      </c>
      <c r="W1209" t="s">
        <v>27</v>
      </c>
      <c r="X1209" t="s">
        <v>43</v>
      </c>
      <c r="Y1209" t="s">
        <v>475</v>
      </c>
    </row>
    <row r="1210" spans="1:25" x14ac:dyDescent="0.35">
      <c r="A1210" t="str">
        <f>_xlfn.IFNA(VLOOKUP(laptop_lookup!A1209,laptop_lookup!A:B,2,FALSE), "Not Found")</f>
        <v>Not Found</v>
      </c>
      <c r="B1210" t="s">
        <v>839</v>
      </c>
      <c r="C1210" t="s">
        <v>37</v>
      </c>
      <c r="D1210" s="3">
        <v>17.3</v>
      </c>
      <c r="E1210">
        <v>8</v>
      </c>
      <c r="F1210" t="s">
        <v>47</v>
      </c>
      <c r="G1210">
        <v>3.3</v>
      </c>
      <c r="H1210">
        <v>629</v>
      </c>
      <c r="I1210" t="s">
        <v>26</v>
      </c>
      <c r="J1210">
        <v>1600</v>
      </c>
      <c r="K1210">
        <v>900</v>
      </c>
      <c r="L1210">
        <f>Table1[[#This Row],[ScreenW]]*Table1[[#This Row],[ScreenH]]</f>
        <v>1440000</v>
      </c>
      <c r="M1210" t="s">
        <v>27</v>
      </c>
      <c r="N1210">
        <f>IF(Table1[[#This Row],[Touchscreen]]="No",0,1)</f>
        <v>0</v>
      </c>
      <c r="O1210" t="s">
        <v>27</v>
      </c>
      <c r="P1210" t="s">
        <v>27</v>
      </c>
      <c r="Q1210" t="s">
        <v>29</v>
      </c>
      <c r="R1210">
        <v>2</v>
      </c>
      <c r="S1210" t="s">
        <v>60</v>
      </c>
      <c r="T1210">
        <v>1024</v>
      </c>
      <c r="U1210">
        <v>0</v>
      </c>
      <c r="V1210" t="s">
        <v>49</v>
      </c>
      <c r="W1210" t="s">
        <v>27</v>
      </c>
      <c r="X1210" t="s">
        <v>55</v>
      </c>
      <c r="Y1210" t="s">
        <v>72</v>
      </c>
    </row>
    <row r="1211" spans="1:25" x14ac:dyDescent="0.35">
      <c r="A1211" t="str">
        <f>_xlfn.IFNA(VLOOKUP(laptop_lookup!A1210,laptop_lookup!A:B,2,FALSE), "Not Found")</f>
        <v>Not Found</v>
      </c>
      <c r="B1211" t="s">
        <v>121</v>
      </c>
      <c r="C1211" t="s">
        <v>79</v>
      </c>
      <c r="D1211" s="3">
        <v>15.6</v>
      </c>
      <c r="E1211">
        <v>16</v>
      </c>
      <c r="F1211" t="s">
        <v>47</v>
      </c>
      <c r="G1211">
        <v>2.2000000000000002</v>
      </c>
      <c r="H1211">
        <v>2449</v>
      </c>
      <c r="I1211" t="s">
        <v>39</v>
      </c>
      <c r="J1211">
        <v>1920</v>
      </c>
      <c r="K1211">
        <v>1080</v>
      </c>
      <c r="L1211">
        <f>Table1[[#This Row],[ScreenW]]*Table1[[#This Row],[ScreenH]]</f>
        <v>2073600</v>
      </c>
      <c r="M1211" t="s">
        <v>27</v>
      </c>
      <c r="N1211">
        <f>IF(Table1[[#This Row],[Touchscreen]]="No",0,1)</f>
        <v>0</v>
      </c>
      <c r="O1211" t="s">
        <v>27</v>
      </c>
      <c r="P1211" t="s">
        <v>27</v>
      </c>
      <c r="Q1211" t="s">
        <v>29</v>
      </c>
      <c r="R1211">
        <v>2.8</v>
      </c>
      <c r="S1211" t="s">
        <v>113</v>
      </c>
      <c r="T1211">
        <v>256</v>
      </c>
      <c r="U1211">
        <v>1024</v>
      </c>
      <c r="V1211" t="s">
        <v>31</v>
      </c>
      <c r="W1211" t="s">
        <v>49</v>
      </c>
      <c r="X1211" t="s">
        <v>55</v>
      </c>
      <c r="Y1211" t="s">
        <v>137</v>
      </c>
    </row>
    <row r="1212" spans="1:25" x14ac:dyDescent="0.35">
      <c r="A1212" t="str">
        <f>_xlfn.IFNA(VLOOKUP(laptop_lookup!A1211,laptop_lookup!A:B,2,FALSE), "Not Found")</f>
        <v>Not Found</v>
      </c>
      <c r="B1212" t="s">
        <v>65</v>
      </c>
      <c r="C1212" t="s">
        <v>24</v>
      </c>
      <c r="D1212" s="3">
        <v>12</v>
      </c>
      <c r="E1212">
        <v>8</v>
      </c>
      <c r="F1212" t="s">
        <v>51</v>
      </c>
      <c r="G1212">
        <v>0.92</v>
      </c>
      <c r="H1212">
        <v>1279</v>
      </c>
      <c r="I1212" t="s">
        <v>26</v>
      </c>
      <c r="J1212">
        <v>2304</v>
      </c>
      <c r="K1212">
        <v>1440</v>
      </c>
      <c r="L1212">
        <f>Table1[[#This Row],[ScreenW]]*Table1[[#This Row],[ScreenH]]</f>
        <v>3317760</v>
      </c>
      <c r="M1212" t="s">
        <v>27</v>
      </c>
      <c r="N1212">
        <f>IF(Table1[[#This Row],[Touchscreen]]="No",0,1)</f>
        <v>0</v>
      </c>
      <c r="O1212" t="s">
        <v>28</v>
      </c>
      <c r="P1212" t="s">
        <v>28</v>
      </c>
      <c r="Q1212" t="s">
        <v>29</v>
      </c>
      <c r="R1212">
        <v>1.2</v>
      </c>
      <c r="S1212" t="s">
        <v>639</v>
      </c>
      <c r="T1212">
        <v>512</v>
      </c>
      <c r="U1212">
        <v>0</v>
      </c>
      <c r="V1212" t="s">
        <v>34</v>
      </c>
      <c r="W1212" t="s">
        <v>27</v>
      </c>
      <c r="X1212" t="s">
        <v>29</v>
      </c>
      <c r="Y1212" t="s">
        <v>209</v>
      </c>
    </row>
    <row r="1213" spans="1:25" x14ac:dyDescent="0.35">
      <c r="A1213" t="str">
        <f>_xlfn.IFNA(VLOOKUP(laptop_lookup!A1212,laptop_lookup!A:B,2,FALSE), "Not Found")</f>
        <v>Not Found</v>
      </c>
      <c r="B1213" t="s">
        <v>840</v>
      </c>
      <c r="C1213" t="s">
        <v>37</v>
      </c>
      <c r="D1213" s="3">
        <v>15.6</v>
      </c>
      <c r="E1213">
        <v>16</v>
      </c>
      <c r="F1213" t="s">
        <v>47</v>
      </c>
      <c r="G1213">
        <v>2.2000000000000002</v>
      </c>
      <c r="H1213">
        <v>1749</v>
      </c>
      <c r="I1213" t="s">
        <v>39</v>
      </c>
      <c r="J1213">
        <v>1920</v>
      </c>
      <c r="K1213">
        <v>1080</v>
      </c>
      <c r="L1213">
        <f>Table1[[#This Row],[ScreenW]]*Table1[[#This Row],[ScreenH]]</f>
        <v>2073600</v>
      </c>
      <c r="M1213" t="s">
        <v>27</v>
      </c>
      <c r="N1213">
        <f>IF(Table1[[#This Row],[Touchscreen]]="No",0,1)</f>
        <v>0</v>
      </c>
      <c r="O1213" t="s">
        <v>27</v>
      </c>
      <c r="P1213" t="s">
        <v>27</v>
      </c>
      <c r="Q1213" t="s">
        <v>29</v>
      </c>
      <c r="R1213">
        <v>2.8</v>
      </c>
      <c r="S1213" t="s">
        <v>113</v>
      </c>
      <c r="T1213">
        <v>128</v>
      </c>
      <c r="U1213">
        <v>1024</v>
      </c>
      <c r="V1213" t="s">
        <v>31</v>
      </c>
      <c r="W1213" t="s">
        <v>49</v>
      </c>
      <c r="X1213" t="s">
        <v>55</v>
      </c>
      <c r="Y1213" t="s">
        <v>114</v>
      </c>
    </row>
    <row r="1214" spans="1:25" x14ac:dyDescent="0.35">
      <c r="A1214" t="str">
        <f>_xlfn.IFNA(VLOOKUP(laptop_lookup!A1213,laptop_lookup!A:B,2,FALSE), "Not Found")</f>
        <v>Not Found</v>
      </c>
      <c r="B1214" t="s">
        <v>685</v>
      </c>
      <c r="C1214" t="s">
        <v>79</v>
      </c>
      <c r="D1214" s="3">
        <v>17.3</v>
      </c>
      <c r="E1214">
        <v>16</v>
      </c>
      <c r="F1214" t="s">
        <v>47</v>
      </c>
      <c r="G1214">
        <v>2.4300000000000002</v>
      </c>
      <c r="H1214">
        <v>1948.99</v>
      </c>
      <c r="I1214" t="s">
        <v>39</v>
      </c>
      <c r="J1214">
        <v>1920</v>
      </c>
      <c r="K1214">
        <v>1080</v>
      </c>
      <c r="L1214">
        <f>Table1[[#This Row],[ScreenW]]*Table1[[#This Row],[ScreenH]]</f>
        <v>2073600</v>
      </c>
      <c r="M1214" t="s">
        <v>27</v>
      </c>
      <c r="N1214">
        <f>IF(Table1[[#This Row],[Touchscreen]]="No",0,1)</f>
        <v>0</v>
      </c>
      <c r="O1214" t="s">
        <v>28</v>
      </c>
      <c r="P1214" t="s">
        <v>27</v>
      </c>
      <c r="Q1214" t="s">
        <v>29</v>
      </c>
      <c r="R1214">
        <v>2.6</v>
      </c>
      <c r="S1214" t="s">
        <v>432</v>
      </c>
      <c r="T1214">
        <v>256</v>
      </c>
      <c r="U1214">
        <v>1024</v>
      </c>
      <c r="V1214" t="s">
        <v>31</v>
      </c>
      <c r="W1214" t="s">
        <v>49</v>
      </c>
      <c r="X1214" t="s">
        <v>55</v>
      </c>
      <c r="Y1214" t="s">
        <v>114</v>
      </c>
    </row>
    <row r="1215" spans="1:25" x14ac:dyDescent="0.35">
      <c r="A1215" t="str">
        <f>_xlfn.IFNA(VLOOKUP(laptop_lookup!A1214,laptop_lookup!A:B,2,FALSE), "Not Found")</f>
        <v>Not Found</v>
      </c>
      <c r="B1215" t="s">
        <v>725</v>
      </c>
      <c r="C1215" t="s">
        <v>86</v>
      </c>
      <c r="D1215" s="3">
        <v>15.6</v>
      </c>
      <c r="E1215">
        <v>8</v>
      </c>
      <c r="F1215" t="s">
        <v>47</v>
      </c>
      <c r="G1215">
        <v>2.1909999999999998</v>
      </c>
      <c r="H1215">
        <v>999</v>
      </c>
      <c r="I1215" t="s">
        <v>39</v>
      </c>
      <c r="J1215">
        <v>1920</v>
      </c>
      <c r="K1215">
        <v>1080</v>
      </c>
      <c r="L1215">
        <f>Table1[[#This Row],[ScreenW]]*Table1[[#This Row],[ScreenH]]</f>
        <v>2073600</v>
      </c>
      <c r="M1215" t="s">
        <v>28</v>
      </c>
      <c r="N1215">
        <f>IF(Table1[[#This Row],[Touchscreen]]="No",0,1)</f>
        <v>1</v>
      </c>
      <c r="O1215" t="s">
        <v>28</v>
      </c>
      <c r="P1215" t="s">
        <v>27</v>
      </c>
      <c r="Q1215" t="s">
        <v>29</v>
      </c>
      <c r="R1215">
        <v>2.5</v>
      </c>
      <c r="S1215" t="s">
        <v>40</v>
      </c>
      <c r="T1215">
        <v>256</v>
      </c>
      <c r="U1215">
        <v>0</v>
      </c>
      <c r="V1215" t="s">
        <v>31</v>
      </c>
      <c r="W1215" t="s">
        <v>27</v>
      </c>
      <c r="X1215" t="s">
        <v>29</v>
      </c>
      <c r="Y1215" t="s">
        <v>41</v>
      </c>
    </row>
    <row r="1216" spans="1:25" x14ac:dyDescent="0.35">
      <c r="A1216" t="str">
        <f>_xlfn.IFNA(VLOOKUP(laptop_lookup!A1215,laptop_lookup!A:B,2,FALSE), "Not Found")</f>
        <v>Not Found</v>
      </c>
      <c r="B1216" t="s">
        <v>367</v>
      </c>
      <c r="C1216" t="s">
        <v>79</v>
      </c>
      <c r="D1216" s="3">
        <v>17.3</v>
      </c>
      <c r="E1216">
        <v>16</v>
      </c>
      <c r="F1216" t="s">
        <v>47</v>
      </c>
      <c r="G1216">
        <v>2.9</v>
      </c>
      <c r="H1216">
        <v>1949</v>
      </c>
      <c r="I1216" t="s">
        <v>39</v>
      </c>
      <c r="J1216">
        <v>1920</v>
      </c>
      <c r="K1216">
        <v>1080</v>
      </c>
      <c r="L1216">
        <f>Table1[[#This Row],[ScreenW]]*Table1[[#This Row],[ScreenH]]</f>
        <v>2073600</v>
      </c>
      <c r="M1216" t="s">
        <v>27</v>
      </c>
      <c r="N1216">
        <f>IF(Table1[[#This Row],[Touchscreen]]="No",0,1)</f>
        <v>0</v>
      </c>
      <c r="O1216" t="s">
        <v>27</v>
      </c>
      <c r="P1216" t="s">
        <v>27</v>
      </c>
      <c r="Q1216" t="s">
        <v>29</v>
      </c>
      <c r="R1216">
        <v>2.8</v>
      </c>
      <c r="S1216" t="s">
        <v>113</v>
      </c>
      <c r="T1216">
        <v>256</v>
      </c>
      <c r="U1216">
        <v>1024</v>
      </c>
      <c r="V1216" t="s">
        <v>31</v>
      </c>
      <c r="W1216" t="s">
        <v>49</v>
      </c>
      <c r="X1216" t="s">
        <v>55</v>
      </c>
      <c r="Y1216" t="s">
        <v>114</v>
      </c>
    </row>
    <row r="1217" spans="1:25" x14ac:dyDescent="0.35">
      <c r="A1217" t="str">
        <f>_xlfn.IFNA(VLOOKUP(laptop_lookup!A1216,laptop_lookup!A:B,2,FALSE), "Not Found")</f>
        <v>Not Found</v>
      </c>
      <c r="B1217" t="s">
        <v>841</v>
      </c>
      <c r="C1217" t="s">
        <v>75</v>
      </c>
      <c r="D1217" s="3">
        <v>11.6</v>
      </c>
      <c r="E1217">
        <v>2</v>
      </c>
      <c r="F1217" t="s">
        <v>305</v>
      </c>
      <c r="G1217">
        <v>1.3</v>
      </c>
      <c r="H1217">
        <v>174</v>
      </c>
      <c r="I1217" t="s">
        <v>26</v>
      </c>
      <c r="J1217">
        <v>1366</v>
      </c>
      <c r="K1217">
        <v>768</v>
      </c>
      <c r="L1217">
        <f>Table1[[#This Row],[ScreenW]]*Table1[[#This Row],[ScreenH]]</f>
        <v>1049088</v>
      </c>
      <c r="M1217" t="s">
        <v>27</v>
      </c>
      <c r="N1217">
        <f>IF(Table1[[#This Row],[Touchscreen]]="No",0,1)</f>
        <v>0</v>
      </c>
      <c r="O1217" t="s">
        <v>27</v>
      </c>
      <c r="P1217" t="s">
        <v>27</v>
      </c>
      <c r="Q1217" t="s">
        <v>29</v>
      </c>
      <c r="R1217">
        <v>1.5</v>
      </c>
      <c r="S1217" t="s">
        <v>306</v>
      </c>
      <c r="T1217">
        <v>32</v>
      </c>
      <c r="U1217">
        <v>0</v>
      </c>
      <c r="V1217" t="s">
        <v>31</v>
      </c>
      <c r="W1217" t="s">
        <v>27</v>
      </c>
      <c r="X1217" t="s">
        <v>29</v>
      </c>
      <c r="Y1217" t="s">
        <v>97</v>
      </c>
    </row>
    <row r="1218" spans="1:25" x14ac:dyDescent="0.35">
      <c r="A1218" t="str">
        <f>_xlfn.IFNA(VLOOKUP(laptop_lookup!A1217,laptop_lookup!A:B,2,FALSE), "Not Found")</f>
        <v>Not Found</v>
      </c>
      <c r="B1218" t="s">
        <v>842</v>
      </c>
      <c r="C1218" t="s">
        <v>37</v>
      </c>
      <c r="D1218" s="3">
        <v>17.3</v>
      </c>
      <c r="E1218">
        <v>4</v>
      </c>
      <c r="F1218" t="s">
        <v>47</v>
      </c>
      <c r="G1218">
        <v>3.3</v>
      </c>
      <c r="H1218">
        <v>598</v>
      </c>
      <c r="I1218" t="s">
        <v>26</v>
      </c>
      <c r="J1218">
        <v>1600</v>
      </c>
      <c r="K1218">
        <v>900</v>
      </c>
      <c r="L1218">
        <f>Table1[[#This Row],[ScreenW]]*Table1[[#This Row],[ScreenH]]</f>
        <v>1440000</v>
      </c>
      <c r="M1218" t="s">
        <v>27</v>
      </c>
      <c r="N1218">
        <f>IF(Table1[[#This Row],[Touchscreen]]="No",0,1)</f>
        <v>0</v>
      </c>
      <c r="O1218" t="s">
        <v>27</v>
      </c>
      <c r="P1218" t="s">
        <v>27</v>
      </c>
      <c r="Q1218" t="s">
        <v>29</v>
      </c>
      <c r="R1218">
        <v>2</v>
      </c>
      <c r="S1218" t="s">
        <v>60</v>
      </c>
      <c r="T1218">
        <v>1024</v>
      </c>
      <c r="U1218">
        <v>0</v>
      </c>
      <c r="V1218" t="s">
        <v>49</v>
      </c>
      <c r="W1218" t="s">
        <v>27</v>
      </c>
      <c r="X1218" t="s">
        <v>55</v>
      </c>
      <c r="Y1218" t="s">
        <v>72</v>
      </c>
    </row>
    <row r="1219" spans="1:25" x14ac:dyDescent="0.35">
      <c r="A1219" t="str">
        <f>_xlfn.IFNA(VLOOKUP(laptop_lookup!A1218,laptop_lookup!A:B,2,FALSE), "Not Found")</f>
        <v>Not Found</v>
      </c>
      <c r="B1219" t="s">
        <v>259</v>
      </c>
      <c r="C1219" t="s">
        <v>37</v>
      </c>
      <c r="D1219" s="3">
        <v>17.3</v>
      </c>
      <c r="E1219">
        <v>8</v>
      </c>
      <c r="F1219" t="s">
        <v>38</v>
      </c>
      <c r="G1219">
        <v>2.8</v>
      </c>
      <c r="H1219">
        <v>539</v>
      </c>
      <c r="I1219" t="s">
        <v>26</v>
      </c>
      <c r="J1219">
        <v>1600</v>
      </c>
      <c r="K1219">
        <v>900</v>
      </c>
      <c r="L1219">
        <f>Table1[[#This Row],[ScreenW]]*Table1[[#This Row],[ScreenH]]</f>
        <v>1440000</v>
      </c>
      <c r="M1219" t="s">
        <v>27</v>
      </c>
      <c r="N1219">
        <f>IF(Table1[[#This Row],[Touchscreen]]="No",0,1)</f>
        <v>0</v>
      </c>
      <c r="O1219" t="s">
        <v>27</v>
      </c>
      <c r="P1219" t="s">
        <v>27</v>
      </c>
      <c r="Q1219" t="s">
        <v>29</v>
      </c>
      <c r="R1219">
        <v>2.5</v>
      </c>
      <c r="S1219" t="s">
        <v>40</v>
      </c>
      <c r="T1219">
        <v>1024</v>
      </c>
      <c r="U1219">
        <v>0</v>
      </c>
      <c r="V1219" t="s">
        <v>49</v>
      </c>
      <c r="W1219" t="s">
        <v>27</v>
      </c>
      <c r="X1219" t="s">
        <v>29</v>
      </c>
      <c r="Y1219" t="s">
        <v>41</v>
      </c>
    </row>
    <row r="1220" spans="1:25" x14ac:dyDescent="0.35">
      <c r="A1220" t="str">
        <f>_xlfn.IFNA(VLOOKUP(laptop_lookup!A1219,laptop_lookup!A:B,2,FALSE), "Not Found")</f>
        <v>Not Found</v>
      </c>
      <c r="B1220" t="s">
        <v>543</v>
      </c>
      <c r="C1220" t="s">
        <v>79</v>
      </c>
      <c r="D1220" s="3">
        <v>15.6</v>
      </c>
      <c r="E1220">
        <v>8</v>
      </c>
      <c r="F1220" t="s">
        <v>47</v>
      </c>
      <c r="G1220">
        <v>2.6</v>
      </c>
      <c r="H1220">
        <v>1272</v>
      </c>
      <c r="I1220" t="s">
        <v>39</v>
      </c>
      <c r="J1220">
        <v>1920</v>
      </c>
      <c r="K1220">
        <v>1080</v>
      </c>
      <c r="L1220">
        <f>Table1[[#This Row],[ScreenW]]*Table1[[#This Row],[ScreenH]]</f>
        <v>2073600</v>
      </c>
      <c r="M1220" t="s">
        <v>27</v>
      </c>
      <c r="N1220">
        <f>IF(Table1[[#This Row],[Touchscreen]]="No",0,1)</f>
        <v>0</v>
      </c>
      <c r="O1220" t="s">
        <v>28</v>
      </c>
      <c r="P1220" t="s">
        <v>27</v>
      </c>
      <c r="Q1220" t="s">
        <v>29</v>
      </c>
      <c r="R1220">
        <v>2.6</v>
      </c>
      <c r="S1220" t="s">
        <v>432</v>
      </c>
      <c r="T1220">
        <v>128</v>
      </c>
      <c r="U1220">
        <v>1024</v>
      </c>
      <c r="V1220" t="s">
        <v>31</v>
      </c>
      <c r="W1220" t="s">
        <v>49</v>
      </c>
      <c r="X1220" t="s">
        <v>55</v>
      </c>
      <c r="Y1220" t="s">
        <v>521</v>
      </c>
    </row>
    <row r="1221" spans="1:25" x14ac:dyDescent="0.35">
      <c r="A1221" t="str">
        <f>_xlfn.IFNA(VLOOKUP(laptop_lookup!A1220,laptop_lookup!A:B,2,FALSE), "Not Found")</f>
        <v>Not Found</v>
      </c>
      <c r="B1221" t="s">
        <v>843</v>
      </c>
      <c r="C1221" t="s">
        <v>86</v>
      </c>
      <c r="D1221" s="3">
        <v>14</v>
      </c>
      <c r="E1221">
        <v>8</v>
      </c>
      <c r="F1221" t="s">
        <v>47</v>
      </c>
      <c r="G1221">
        <v>1.2</v>
      </c>
      <c r="H1221">
        <v>1149</v>
      </c>
      <c r="I1221" t="s">
        <v>39</v>
      </c>
      <c r="J1221">
        <v>1920</v>
      </c>
      <c r="K1221">
        <v>1080</v>
      </c>
      <c r="L1221">
        <f>Table1[[#This Row],[ScreenW]]*Table1[[#This Row],[ScreenH]]</f>
        <v>2073600</v>
      </c>
      <c r="M1221" t="s">
        <v>28</v>
      </c>
      <c r="N1221">
        <f>IF(Table1[[#This Row],[Touchscreen]]="No",0,1)</f>
        <v>1</v>
      </c>
      <c r="O1221" t="s">
        <v>28</v>
      </c>
      <c r="P1221" t="s">
        <v>27</v>
      </c>
      <c r="Q1221" t="s">
        <v>29</v>
      </c>
      <c r="R1221">
        <v>1.3</v>
      </c>
      <c r="S1221" t="s">
        <v>408</v>
      </c>
      <c r="T1221">
        <v>256</v>
      </c>
      <c r="U1221">
        <v>0</v>
      </c>
      <c r="V1221" t="s">
        <v>31</v>
      </c>
      <c r="W1221" t="s">
        <v>27</v>
      </c>
      <c r="X1221" t="s">
        <v>29</v>
      </c>
      <c r="Y1221" t="s">
        <v>67</v>
      </c>
    </row>
    <row r="1222" spans="1:25" x14ac:dyDescent="0.35">
      <c r="A1222" t="str">
        <f>_xlfn.IFNA(VLOOKUP(laptop_lookup!A1221,laptop_lookup!A:B,2,FALSE), "Not Found")</f>
        <v>Not Found</v>
      </c>
      <c r="B1222" t="s">
        <v>844</v>
      </c>
      <c r="C1222" t="s">
        <v>37</v>
      </c>
      <c r="D1222" s="3">
        <v>15.6</v>
      </c>
      <c r="E1222">
        <v>8</v>
      </c>
      <c r="F1222" t="s">
        <v>47</v>
      </c>
      <c r="G1222">
        <v>2.2999999999999998</v>
      </c>
      <c r="H1222">
        <v>1529</v>
      </c>
      <c r="I1222" t="s">
        <v>39</v>
      </c>
      <c r="J1222">
        <v>1920</v>
      </c>
      <c r="K1222">
        <v>1080</v>
      </c>
      <c r="L1222">
        <f>Table1[[#This Row],[ScreenW]]*Table1[[#This Row],[ScreenH]]</f>
        <v>2073600</v>
      </c>
      <c r="M1222" t="s">
        <v>27</v>
      </c>
      <c r="N1222">
        <f>IF(Table1[[#This Row],[Touchscreen]]="No",0,1)</f>
        <v>0</v>
      </c>
      <c r="O1222" t="s">
        <v>28</v>
      </c>
      <c r="P1222" t="s">
        <v>27</v>
      </c>
      <c r="Q1222" t="s">
        <v>29</v>
      </c>
      <c r="R1222">
        <v>2.6</v>
      </c>
      <c r="S1222" t="s">
        <v>297</v>
      </c>
      <c r="T1222">
        <v>256</v>
      </c>
      <c r="U1222">
        <v>0</v>
      </c>
      <c r="V1222" t="s">
        <v>31</v>
      </c>
      <c r="W1222" t="s">
        <v>27</v>
      </c>
      <c r="X1222" t="s">
        <v>29</v>
      </c>
      <c r="Y1222" t="s">
        <v>61</v>
      </c>
    </row>
    <row r="1223" spans="1:25" x14ac:dyDescent="0.35">
      <c r="A1223" t="str">
        <f>_xlfn.IFNA(VLOOKUP(laptop_lookup!A1222,laptop_lookup!A:B,2,FALSE), "Not Found")</f>
        <v>Not Found</v>
      </c>
      <c r="B1223" t="s">
        <v>845</v>
      </c>
      <c r="C1223" t="s">
        <v>79</v>
      </c>
      <c r="D1223" s="3">
        <v>15.6</v>
      </c>
      <c r="E1223">
        <v>8</v>
      </c>
      <c r="F1223" t="s">
        <v>47</v>
      </c>
      <c r="G1223">
        <v>2.2000000000000002</v>
      </c>
      <c r="H1223">
        <v>1476.11</v>
      </c>
      <c r="I1223" t="s">
        <v>39</v>
      </c>
      <c r="J1223">
        <v>1920</v>
      </c>
      <c r="K1223">
        <v>1080</v>
      </c>
      <c r="L1223">
        <f>Table1[[#This Row],[ScreenW]]*Table1[[#This Row],[ScreenH]]</f>
        <v>2073600</v>
      </c>
      <c r="M1223" t="s">
        <v>27</v>
      </c>
      <c r="N1223">
        <f>IF(Table1[[#This Row],[Touchscreen]]="No",0,1)</f>
        <v>0</v>
      </c>
      <c r="O1223" t="s">
        <v>27</v>
      </c>
      <c r="P1223" t="s">
        <v>27</v>
      </c>
      <c r="Q1223" t="s">
        <v>29</v>
      </c>
      <c r="R1223">
        <v>2.6</v>
      </c>
      <c r="S1223" t="s">
        <v>432</v>
      </c>
      <c r="T1223">
        <v>128</v>
      </c>
      <c r="U1223">
        <v>1024</v>
      </c>
      <c r="V1223" t="s">
        <v>31</v>
      </c>
      <c r="W1223" t="s">
        <v>49</v>
      </c>
      <c r="X1223" t="s">
        <v>55</v>
      </c>
      <c r="Y1223" t="s">
        <v>114</v>
      </c>
    </row>
    <row r="1224" spans="1:25" x14ac:dyDescent="0.35">
      <c r="A1224" t="str">
        <f>_xlfn.IFNA(VLOOKUP(laptop_lookup!A1223,laptop_lookup!A:B,2,FALSE), "Not Found")</f>
        <v>Not Found</v>
      </c>
      <c r="B1224" t="s">
        <v>846</v>
      </c>
      <c r="C1224" t="s">
        <v>37</v>
      </c>
      <c r="D1224" s="3">
        <v>15.6</v>
      </c>
      <c r="E1224">
        <v>6</v>
      </c>
      <c r="F1224" t="s">
        <v>47</v>
      </c>
      <c r="G1224">
        <v>2.1</v>
      </c>
      <c r="H1224">
        <v>529</v>
      </c>
      <c r="I1224" t="s">
        <v>39</v>
      </c>
      <c r="J1224">
        <v>1920</v>
      </c>
      <c r="K1224">
        <v>1080</v>
      </c>
      <c r="L1224">
        <f>Table1[[#This Row],[ScreenW]]*Table1[[#This Row],[ScreenH]]</f>
        <v>2073600</v>
      </c>
      <c r="M1224" t="s">
        <v>27</v>
      </c>
      <c r="N1224">
        <f>IF(Table1[[#This Row],[Touchscreen]]="No",0,1)</f>
        <v>0</v>
      </c>
      <c r="O1224" t="s">
        <v>27</v>
      </c>
      <c r="P1224" t="s">
        <v>27</v>
      </c>
      <c r="Q1224" t="s">
        <v>43</v>
      </c>
      <c r="R1224">
        <v>2.7</v>
      </c>
      <c r="S1224" t="s">
        <v>338</v>
      </c>
      <c r="T1224">
        <v>1024</v>
      </c>
      <c r="U1224">
        <v>0</v>
      </c>
      <c r="V1224" t="s">
        <v>49</v>
      </c>
      <c r="W1224" t="s">
        <v>27</v>
      </c>
      <c r="X1224" t="s">
        <v>43</v>
      </c>
      <c r="Y1224" t="s">
        <v>90</v>
      </c>
    </row>
    <row r="1225" spans="1:25" x14ac:dyDescent="0.35">
      <c r="A1225" t="str">
        <f>_xlfn.IFNA(VLOOKUP(laptop_lookup!A1224,laptop_lookup!A:B,2,FALSE), "Not Found")</f>
        <v>Not Found</v>
      </c>
      <c r="B1225" t="s">
        <v>847</v>
      </c>
      <c r="C1225" t="s">
        <v>24</v>
      </c>
      <c r="D1225" s="3">
        <v>12.5</v>
      </c>
      <c r="E1225">
        <v>8</v>
      </c>
      <c r="F1225" t="s">
        <v>465</v>
      </c>
      <c r="G1225">
        <v>1.26</v>
      </c>
      <c r="H1225">
        <v>1713.37</v>
      </c>
      <c r="I1225" t="s">
        <v>39</v>
      </c>
      <c r="J1225">
        <v>1920</v>
      </c>
      <c r="K1225">
        <v>1080</v>
      </c>
      <c r="L1225">
        <f>Table1[[#This Row],[ScreenW]]*Table1[[#This Row],[ScreenH]]</f>
        <v>2073600</v>
      </c>
      <c r="M1225" t="s">
        <v>28</v>
      </c>
      <c r="N1225">
        <f>IF(Table1[[#This Row],[Touchscreen]]="No",0,1)</f>
        <v>1</v>
      </c>
      <c r="O1225" t="s">
        <v>27</v>
      </c>
      <c r="P1225" t="s">
        <v>27</v>
      </c>
      <c r="Q1225" t="s">
        <v>29</v>
      </c>
      <c r="R1225">
        <v>2.4</v>
      </c>
      <c r="S1225" t="s">
        <v>546</v>
      </c>
      <c r="T1225">
        <v>256</v>
      </c>
      <c r="U1225">
        <v>0</v>
      </c>
      <c r="V1225" t="s">
        <v>31</v>
      </c>
      <c r="W1225" t="s">
        <v>27</v>
      </c>
      <c r="X1225" t="s">
        <v>29</v>
      </c>
      <c r="Y1225" t="s">
        <v>61</v>
      </c>
    </row>
    <row r="1226" spans="1:25" x14ac:dyDescent="0.35">
      <c r="A1226" t="str">
        <f>_xlfn.IFNA(VLOOKUP(laptop_lookup!A1225,laptop_lookup!A:B,2,FALSE), "Not Found")</f>
        <v>Not Found</v>
      </c>
      <c r="B1226" t="s">
        <v>758</v>
      </c>
      <c r="C1226" t="s">
        <v>86</v>
      </c>
      <c r="D1226" s="3">
        <v>15</v>
      </c>
      <c r="E1226">
        <v>4</v>
      </c>
      <c r="F1226" t="s">
        <v>47</v>
      </c>
      <c r="G1226">
        <v>2.08</v>
      </c>
      <c r="H1226">
        <v>509</v>
      </c>
      <c r="I1226" t="s">
        <v>39</v>
      </c>
      <c r="J1226">
        <v>1920</v>
      </c>
      <c r="K1226">
        <v>1080</v>
      </c>
      <c r="L1226">
        <f>Table1[[#This Row],[ScreenW]]*Table1[[#This Row],[ScreenH]]</f>
        <v>2073600</v>
      </c>
      <c r="M1226" t="s">
        <v>28</v>
      </c>
      <c r="N1226">
        <f>IF(Table1[[#This Row],[Touchscreen]]="No",0,1)</f>
        <v>1</v>
      </c>
      <c r="O1226" t="s">
        <v>27</v>
      </c>
      <c r="P1226" t="s">
        <v>27</v>
      </c>
      <c r="Q1226" t="s">
        <v>29</v>
      </c>
      <c r="R1226">
        <v>2.4</v>
      </c>
      <c r="S1226" t="s">
        <v>71</v>
      </c>
      <c r="T1226">
        <v>500</v>
      </c>
      <c r="U1226">
        <v>0</v>
      </c>
      <c r="V1226" t="s">
        <v>49</v>
      </c>
      <c r="W1226" t="s">
        <v>27</v>
      </c>
      <c r="X1226" t="s">
        <v>29</v>
      </c>
      <c r="Y1226" t="s">
        <v>41</v>
      </c>
    </row>
    <row r="1227" spans="1:25" x14ac:dyDescent="0.35">
      <c r="A1227" t="str">
        <f>_xlfn.IFNA(VLOOKUP(laptop_lookup!A1226,laptop_lookup!A:B,2,FALSE), "Not Found")</f>
        <v>Not Found</v>
      </c>
      <c r="B1227" t="s">
        <v>848</v>
      </c>
      <c r="C1227" t="s">
        <v>37</v>
      </c>
      <c r="D1227" s="3">
        <v>15.6</v>
      </c>
      <c r="E1227">
        <v>4</v>
      </c>
      <c r="F1227" t="s">
        <v>47</v>
      </c>
      <c r="G1227">
        <v>2.65</v>
      </c>
      <c r="H1227">
        <v>309</v>
      </c>
      <c r="I1227" t="s">
        <v>26</v>
      </c>
      <c r="J1227">
        <v>1366</v>
      </c>
      <c r="K1227">
        <v>768</v>
      </c>
      <c r="L1227">
        <f>Table1[[#This Row],[ScreenW]]*Table1[[#This Row],[ScreenH]]</f>
        <v>1049088</v>
      </c>
      <c r="M1227" t="s">
        <v>27</v>
      </c>
      <c r="N1227">
        <f>IF(Table1[[#This Row],[Touchscreen]]="No",0,1)</f>
        <v>0</v>
      </c>
      <c r="O1227" t="s">
        <v>27</v>
      </c>
      <c r="P1227" t="s">
        <v>27</v>
      </c>
      <c r="Q1227" t="s">
        <v>29</v>
      </c>
      <c r="R1227">
        <v>1.6</v>
      </c>
      <c r="S1227" t="s">
        <v>334</v>
      </c>
      <c r="T1227">
        <v>1024</v>
      </c>
      <c r="U1227">
        <v>0</v>
      </c>
      <c r="V1227" t="s">
        <v>49</v>
      </c>
      <c r="W1227" t="s">
        <v>27</v>
      </c>
      <c r="X1227" t="s">
        <v>29</v>
      </c>
      <c r="Y1227" t="s">
        <v>335</v>
      </c>
    </row>
    <row r="1228" spans="1:25" x14ac:dyDescent="0.35">
      <c r="A1228" t="str">
        <f>_xlfn.IFNA(VLOOKUP(laptop_lookup!A1227,laptop_lookup!A:B,2,FALSE), "Not Found")</f>
        <v>Not Found</v>
      </c>
      <c r="B1228" t="s">
        <v>73</v>
      </c>
      <c r="C1228" t="s">
        <v>24</v>
      </c>
      <c r="D1228" s="3">
        <v>13.3</v>
      </c>
      <c r="E1228">
        <v>8</v>
      </c>
      <c r="F1228" t="s">
        <v>47</v>
      </c>
      <c r="G1228">
        <v>1.29</v>
      </c>
      <c r="H1228">
        <v>1477</v>
      </c>
      <c r="I1228" t="s">
        <v>102</v>
      </c>
      <c r="J1228">
        <v>3200</v>
      </c>
      <c r="K1228">
        <v>1800</v>
      </c>
      <c r="L1228">
        <f>Table1[[#This Row],[ScreenW]]*Table1[[#This Row],[ScreenH]]</f>
        <v>5760000</v>
      </c>
      <c r="M1228" t="s">
        <v>28</v>
      </c>
      <c r="N1228">
        <f>IF(Table1[[#This Row],[Touchscreen]]="No",0,1)</f>
        <v>1</v>
      </c>
      <c r="O1228" t="s">
        <v>27</v>
      </c>
      <c r="P1228" t="s">
        <v>27</v>
      </c>
      <c r="Q1228" t="s">
        <v>29</v>
      </c>
      <c r="R1228">
        <v>2.7</v>
      </c>
      <c r="S1228" t="s">
        <v>68</v>
      </c>
      <c r="T1228">
        <v>256</v>
      </c>
      <c r="U1228">
        <v>0</v>
      </c>
      <c r="V1228" t="s">
        <v>31</v>
      </c>
      <c r="W1228" t="s">
        <v>27</v>
      </c>
      <c r="X1228" t="s">
        <v>29</v>
      </c>
      <c r="Y1228" t="s">
        <v>41</v>
      </c>
    </row>
    <row r="1229" spans="1:25" x14ac:dyDescent="0.35">
      <c r="A1229" t="str">
        <f>_xlfn.IFNA(VLOOKUP(laptop_lookup!A1228,laptop_lookup!A:B,2,FALSE), "Not Found")</f>
        <v>Not Found</v>
      </c>
      <c r="B1229" t="s">
        <v>293</v>
      </c>
      <c r="C1229" t="s">
        <v>37</v>
      </c>
      <c r="D1229" s="3">
        <v>15.6</v>
      </c>
      <c r="E1229">
        <v>4</v>
      </c>
      <c r="F1229" t="s">
        <v>106</v>
      </c>
      <c r="G1229">
        <v>2.1800000000000002</v>
      </c>
      <c r="H1229">
        <v>521.86</v>
      </c>
      <c r="I1229" t="s">
        <v>26</v>
      </c>
      <c r="J1229">
        <v>1366</v>
      </c>
      <c r="K1229">
        <v>768</v>
      </c>
      <c r="L1229">
        <f>Table1[[#This Row],[ScreenW]]*Table1[[#This Row],[ScreenH]]</f>
        <v>1049088</v>
      </c>
      <c r="M1229" t="s">
        <v>27</v>
      </c>
      <c r="N1229">
        <f>IF(Table1[[#This Row],[Touchscreen]]="No",0,1)</f>
        <v>0</v>
      </c>
      <c r="O1229" t="s">
        <v>27</v>
      </c>
      <c r="P1229" t="s">
        <v>27</v>
      </c>
      <c r="Q1229" t="s">
        <v>29</v>
      </c>
      <c r="R1229">
        <v>2.5</v>
      </c>
      <c r="S1229" t="s">
        <v>40</v>
      </c>
      <c r="T1229">
        <v>1024</v>
      </c>
      <c r="U1229">
        <v>0</v>
      </c>
      <c r="V1229" t="s">
        <v>49</v>
      </c>
      <c r="W1229" t="s">
        <v>27</v>
      </c>
      <c r="X1229" t="s">
        <v>29</v>
      </c>
      <c r="Y1229" t="s">
        <v>61</v>
      </c>
    </row>
    <row r="1230" spans="1:25" x14ac:dyDescent="0.35">
      <c r="A1230" t="str">
        <f>_xlfn.IFNA(VLOOKUP(laptop_lookup!A1229,laptop_lookup!A:B,2,FALSE), "Not Found")</f>
        <v>Not Found</v>
      </c>
      <c r="B1230" t="s">
        <v>543</v>
      </c>
      <c r="C1230" t="s">
        <v>79</v>
      </c>
      <c r="D1230" s="3">
        <v>15.6</v>
      </c>
      <c r="E1230">
        <v>16</v>
      </c>
      <c r="F1230" t="s">
        <v>47</v>
      </c>
      <c r="G1230">
        <v>2.6</v>
      </c>
      <c r="H1230">
        <v>1029</v>
      </c>
      <c r="I1230" t="s">
        <v>39</v>
      </c>
      <c r="J1230">
        <v>1920</v>
      </c>
      <c r="K1230">
        <v>1080</v>
      </c>
      <c r="L1230">
        <f>Table1[[#This Row],[ScreenW]]*Table1[[#This Row],[ScreenH]]</f>
        <v>2073600</v>
      </c>
      <c r="M1230" t="s">
        <v>28</v>
      </c>
      <c r="N1230">
        <f>IF(Table1[[#This Row],[Touchscreen]]="No",0,1)</f>
        <v>1</v>
      </c>
      <c r="O1230" t="s">
        <v>28</v>
      </c>
      <c r="P1230" t="s">
        <v>27</v>
      </c>
      <c r="Q1230" t="s">
        <v>29</v>
      </c>
      <c r="R1230">
        <v>2.6</v>
      </c>
      <c r="S1230" t="s">
        <v>432</v>
      </c>
      <c r="T1230">
        <v>128</v>
      </c>
      <c r="U1230">
        <v>1024</v>
      </c>
      <c r="V1230" t="s">
        <v>31</v>
      </c>
      <c r="W1230" t="s">
        <v>49</v>
      </c>
      <c r="X1230" t="s">
        <v>55</v>
      </c>
      <c r="Y1230" t="s">
        <v>468</v>
      </c>
    </row>
    <row r="1231" spans="1:25" x14ac:dyDescent="0.35">
      <c r="A1231" t="str">
        <f>_xlfn.IFNA(VLOOKUP(laptop_lookup!A1230,laptop_lookup!A:B,2,FALSE), "Not Found")</f>
        <v>Not Found</v>
      </c>
      <c r="B1231" t="s">
        <v>849</v>
      </c>
      <c r="C1231" t="s">
        <v>79</v>
      </c>
      <c r="D1231" s="3">
        <v>15.6</v>
      </c>
      <c r="E1231">
        <v>8</v>
      </c>
      <c r="F1231" t="s">
        <v>47</v>
      </c>
      <c r="G1231">
        <v>2.2000000000000002</v>
      </c>
      <c r="H1231">
        <v>1149</v>
      </c>
      <c r="I1231" t="s">
        <v>39</v>
      </c>
      <c r="J1231">
        <v>1920</v>
      </c>
      <c r="K1231">
        <v>1080</v>
      </c>
      <c r="L1231">
        <f>Table1[[#This Row],[ScreenW]]*Table1[[#This Row],[ScreenH]]</f>
        <v>2073600</v>
      </c>
      <c r="M1231" t="s">
        <v>27</v>
      </c>
      <c r="N1231">
        <f>IF(Table1[[#This Row],[Touchscreen]]="No",0,1)</f>
        <v>0</v>
      </c>
      <c r="O1231" t="s">
        <v>27</v>
      </c>
      <c r="P1231" t="s">
        <v>27</v>
      </c>
      <c r="Q1231" t="s">
        <v>29</v>
      </c>
      <c r="R1231">
        <v>2.8</v>
      </c>
      <c r="S1231" t="s">
        <v>113</v>
      </c>
      <c r="T1231">
        <v>128</v>
      </c>
      <c r="U1231">
        <v>1024</v>
      </c>
      <c r="V1231" t="s">
        <v>31</v>
      </c>
      <c r="W1231" t="s">
        <v>49</v>
      </c>
      <c r="X1231" t="s">
        <v>55</v>
      </c>
      <c r="Y1231" t="s">
        <v>81</v>
      </c>
    </row>
    <row r="1232" spans="1:25" x14ac:dyDescent="0.35">
      <c r="A1232" t="str">
        <f>_xlfn.IFNA(VLOOKUP(laptop_lookup!A1231,laptop_lookup!A:B,2,FALSE), "Not Found")</f>
        <v>Not Found</v>
      </c>
      <c r="B1232" t="s">
        <v>183</v>
      </c>
      <c r="C1232" t="s">
        <v>75</v>
      </c>
      <c r="D1232" s="3">
        <v>12.5</v>
      </c>
      <c r="E1232">
        <v>16</v>
      </c>
      <c r="F1232" t="s">
        <v>47</v>
      </c>
      <c r="G1232">
        <v>1.3</v>
      </c>
      <c r="H1232">
        <v>1650</v>
      </c>
      <c r="I1232" t="s">
        <v>39</v>
      </c>
      <c r="J1232">
        <v>1920</v>
      </c>
      <c r="K1232">
        <v>1080</v>
      </c>
      <c r="L1232">
        <f>Table1[[#This Row],[ScreenW]]*Table1[[#This Row],[ScreenH]]</f>
        <v>2073600</v>
      </c>
      <c r="M1232" t="s">
        <v>28</v>
      </c>
      <c r="N1232">
        <f>IF(Table1[[#This Row],[Touchscreen]]="No",0,1)</f>
        <v>1</v>
      </c>
      <c r="O1232" t="s">
        <v>28</v>
      </c>
      <c r="P1232" t="s">
        <v>27</v>
      </c>
      <c r="Q1232" t="s">
        <v>29</v>
      </c>
      <c r="R1232">
        <v>2.5</v>
      </c>
      <c r="S1232" t="s">
        <v>262</v>
      </c>
      <c r="T1232">
        <v>512</v>
      </c>
      <c r="U1232">
        <v>0</v>
      </c>
      <c r="V1232" t="s">
        <v>31</v>
      </c>
      <c r="W1232" t="s">
        <v>27</v>
      </c>
      <c r="X1232" t="s">
        <v>29</v>
      </c>
      <c r="Y1232" t="s">
        <v>61</v>
      </c>
    </row>
    <row r="1233" spans="1:25" x14ac:dyDescent="0.35">
      <c r="A1233" t="str">
        <f>_xlfn.IFNA(VLOOKUP(laptop_lookup!A1232,laptop_lookup!A:B,2,FALSE), "Not Found")</f>
        <v>Not Found</v>
      </c>
      <c r="B1233" t="s">
        <v>245</v>
      </c>
      <c r="C1233" t="s">
        <v>79</v>
      </c>
      <c r="D1233" s="3">
        <v>14</v>
      </c>
      <c r="E1233">
        <v>16</v>
      </c>
      <c r="F1233" t="s">
        <v>47</v>
      </c>
      <c r="G1233">
        <v>1.95</v>
      </c>
      <c r="H1233">
        <v>3499</v>
      </c>
      <c r="I1233" t="s">
        <v>39</v>
      </c>
      <c r="J1233">
        <v>1920</v>
      </c>
      <c r="K1233">
        <v>1080</v>
      </c>
      <c r="L1233">
        <f>Table1[[#This Row],[ScreenW]]*Table1[[#This Row],[ScreenH]]</f>
        <v>2073600</v>
      </c>
      <c r="M1233" t="s">
        <v>27</v>
      </c>
      <c r="N1233">
        <f>IF(Table1[[#This Row],[Touchscreen]]="No",0,1)</f>
        <v>0</v>
      </c>
      <c r="O1233" t="s">
        <v>27</v>
      </c>
      <c r="P1233" t="s">
        <v>27</v>
      </c>
      <c r="Q1233" t="s">
        <v>29</v>
      </c>
      <c r="R1233">
        <v>2.8</v>
      </c>
      <c r="S1233" t="s">
        <v>113</v>
      </c>
      <c r="T1233">
        <v>1024</v>
      </c>
      <c r="U1233">
        <v>0</v>
      </c>
      <c r="V1233" t="s">
        <v>31</v>
      </c>
      <c r="W1233" t="s">
        <v>27</v>
      </c>
      <c r="X1233" t="s">
        <v>55</v>
      </c>
      <c r="Y1233" t="s">
        <v>114</v>
      </c>
    </row>
    <row r="1234" spans="1:25" x14ac:dyDescent="0.35">
      <c r="A1234" t="str">
        <f>_xlfn.IFNA(VLOOKUP(laptop_lookup!A1233,laptop_lookup!A:B,2,FALSE), "Not Found")</f>
        <v>Not Found</v>
      </c>
      <c r="B1234" t="s">
        <v>63</v>
      </c>
      <c r="C1234" t="s">
        <v>37</v>
      </c>
      <c r="D1234" s="3">
        <v>15.6</v>
      </c>
      <c r="E1234">
        <v>8</v>
      </c>
      <c r="F1234" t="s">
        <v>47</v>
      </c>
      <c r="G1234">
        <v>2.2999999999999998</v>
      </c>
      <c r="H1234">
        <v>469.01</v>
      </c>
      <c r="I1234" t="s">
        <v>26</v>
      </c>
      <c r="J1234">
        <v>1366</v>
      </c>
      <c r="K1234">
        <v>768</v>
      </c>
      <c r="L1234">
        <f>Table1[[#This Row],[ScreenW]]*Table1[[#This Row],[ScreenH]]</f>
        <v>1049088</v>
      </c>
      <c r="M1234" t="s">
        <v>28</v>
      </c>
      <c r="N1234">
        <f>IF(Table1[[#This Row],[Touchscreen]]="No",0,1)</f>
        <v>1</v>
      </c>
      <c r="O1234" t="s">
        <v>27</v>
      </c>
      <c r="P1234" t="s">
        <v>27</v>
      </c>
      <c r="Q1234" t="s">
        <v>29</v>
      </c>
      <c r="R1234">
        <v>2.4</v>
      </c>
      <c r="S1234" t="s">
        <v>71</v>
      </c>
      <c r="T1234">
        <v>1024</v>
      </c>
      <c r="U1234">
        <v>0</v>
      </c>
      <c r="V1234" t="s">
        <v>49</v>
      </c>
      <c r="W1234" t="s">
        <v>27</v>
      </c>
      <c r="X1234" t="s">
        <v>29</v>
      </c>
      <c r="Y1234" t="s">
        <v>41</v>
      </c>
    </row>
    <row r="1235" spans="1:25" x14ac:dyDescent="0.35">
      <c r="A1235" t="str">
        <f>_xlfn.IFNA(VLOOKUP(laptop_lookup!A1234,laptop_lookup!A:B,2,FALSE), "Not Found")</f>
        <v>Not Found</v>
      </c>
      <c r="B1235" t="s">
        <v>850</v>
      </c>
      <c r="C1235" t="s">
        <v>79</v>
      </c>
      <c r="D1235" s="3">
        <v>17.3</v>
      </c>
      <c r="E1235">
        <v>16</v>
      </c>
      <c r="F1235" t="s">
        <v>47</v>
      </c>
      <c r="G1235">
        <v>2.7</v>
      </c>
      <c r="H1235">
        <v>1598</v>
      </c>
      <c r="I1235" t="s">
        <v>39</v>
      </c>
      <c r="J1235">
        <v>1920</v>
      </c>
      <c r="K1235">
        <v>1080</v>
      </c>
      <c r="L1235">
        <f>Table1[[#This Row],[ScreenW]]*Table1[[#This Row],[ScreenH]]</f>
        <v>2073600</v>
      </c>
      <c r="M1235" t="s">
        <v>27</v>
      </c>
      <c r="N1235">
        <f>IF(Table1[[#This Row],[Touchscreen]]="No",0,1)</f>
        <v>0</v>
      </c>
      <c r="O1235" t="s">
        <v>27</v>
      </c>
      <c r="P1235" t="s">
        <v>27</v>
      </c>
      <c r="Q1235" t="s">
        <v>29</v>
      </c>
      <c r="R1235">
        <v>2.8</v>
      </c>
      <c r="S1235" t="s">
        <v>113</v>
      </c>
      <c r="T1235">
        <v>256</v>
      </c>
      <c r="U1235">
        <v>1024</v>
      </c>
      <c r="V1235" t="s">
        <v>31</v>
      </c>
      <c r="W1235" t="s">
        <v>49</v>
      </c>
      <c r="X1235" t="s">
        <v>55</v>
      </c>
      <c r="Y1235" t="s">
        <v>114</v>
      </c>
    </row>
    <row r="1236" spans="1:25" x14ac:dyDescent="0.35">
      <c r="A1236" t="str">
        <f>_xlfn.IFNA(VLOOKUP(laptop_lookup!A1235,laptop_lookup!A:B,2,FALSE), "Not Found")</f>
        <v>Not Found</v>
      </c>
      <c r="B1236" t="s">
        <v>88</v>
      </c>
      <c r="C1236" t="s">
        <v>24</v>
      </c>
      <c r="D1236" s="3">
        <v>11.6</v>
      </c>
      <c r="E1236">
        <v>4</v>
      </c>
      <c r="F1236" t="s">
        <v>51</v>
      </c>
      <c r="G1236">
        <v>1.08</v>
      </c>
      <c r="H1236">
        <v>959</v>
      </c>
      <c r="I1236" t="s">
        <v>26</v>
      </c>
      <c r="J1236">
        <v>1366</v>
      </c>
      <c r="K1236">
        <v>768</v>
      </c>
      <c r="L1236">
        <f>Table1[[#This Row],[ScreenW]]*Table1[[#This Row],[ScreenH]]</f>
        <v>1049088</v>
      </c>
      <c r="M1236" t="s">
        <v>27</v>
      </c>
      <c r="N1236">
        <f>IF(Table1[[#This Row],[Touchscreen]]="No",0,1)</f>
        <v>0</v>
      </c>
      <c r="O1236" t="s">
        <v>27</v>
      </c>
      <c r="P1236" t="s">
        <v>27</v>
      </c>
      <c r="Q1236" t="s">
        <v>29</v>
      </c>
      <c r="R1236">
        <v>1.6</v>
      </c>
      <c r="S1236" t="s">
        <v>30</v>
      </c>
      <c r="T1236">
        <v>256</v>
      </c>
      <c r="U1236">
        <v>0</v>
      </c>
      <c r="V1236" t="s">
        <v>34</v>
      </c>
      <c r="W1236" t="s">
        <v>27</v>
      </c>
      <c r="X1236" t="s">
        <v>29</v>
      </c>
      <c r="Y1236" t="s">
        <v>35</v>
      </c>
    </row>
    <row r="1237" spans="1:25" x14ac:dyDescent="0.35">
      <c r="A1237" t="str">
        <f>_xlfn.IFNA(VLOOKUP(laptop_lookup!A1236,laptop_lookup!A:B,2,FALSE), "Not Found")</f>
        <v>Not Found</v>
      </c>
      <c r="B1237" t="s">
        <v>851</v>
      </c>
      <c r="C1237" t="s">
        <v>37</v>
      </c>
      <c r="D1237" s="3">
        <v>15.6</v>
      </c>
      <c r="E1237">
        <v>4</v>
      </c>
      <c r="F1237" t="s">
        <v>47</v>
      </c>
      <c r="G1237">
        <v>2.1</v>
      </c>
      <c r="H1237">
        <v>478</v>
      </c>
      <c r="I1237" t="s">
        <v>39</v>
      </c>
      <c r="J1237">
        <v>1920</v>
      </c>
      <c r="K1237">
        <v>1080</v>
      </c>
      <c r="L1237">
        <f>Table1[[#This Row],[ScreenW]]*Table1[[#This Row],[ScreenH]]</f>
        <v>2073600</v>
      </c>
      <c r="M1237" t="s">
        <v>27</v>
      </c>
      <c r="N1237">
        <f>IF(Table1[[#This Row],[Touchscreen]]="No",0,1)</f>
        <v>0</v>
      </c>
      <c r="O1237" t="s">
        <v>27</v>
      </c>
      <c r="P1237" t="s">
        <v>27</v>
      </c>
      <c r="Q1237" t="s">
        <v>29</v>
      </c>
      <c r="R1237">
        <v>2</v>
      </c>
      <c r="S1237" t="s">
        <v>60</v>
      </c>
      <c r="T1237">
        <v>1024</v>
      </c>
      <c r="U1237">
        <v>0</v>
      </c>
      <c r="V1237" t="s">
        <v>49</v>
      </c>
      <c r="W1237" t="s">
        <v>27</v>
      </c>
      <c r="X1237" t="s">
        <v>29</v>
      </c>
      <c r="Y1237" t="s">
        <v>61</v>
      </c>
    </row>
    <row r="1238" spans="1:25" x14ac:dyDescent="0.35">
      <c r="A1238" t="str">
        <f>_xlfn.IFNA(VLOOKUP(laptop_lookup!A1237,laptop_lookup!A:B,2,FALSE), "Not Found")</f>
        <v>Not Found</v>
      </c>
      <c r="B1238" t="s">
        <v>218</v>
      </c>
      <c r="C1238" t="s">
        <v>24</v>
      </c>
      <c r="D1238" s="3">
        <v>14</v>
      </c>
      <c r="E1238">
        <v>8</v>
      </c>
      <c r="F1238" t="s">
        <v>465</v>
      </c>
      <c r="G1238">
        <v>1.54</v>
      </c>
      <c r="H1238">
        <v>2198.19</v>
      </c>
      <c r="I1238" t="s">
        <v>26</v>
      </c>
      <c r="J1238">
        <v>2560</v>
      </c>
      <c r="K1238">
        <v>1440</v>
      </c>
      <c r="L1238">
        <f>Table1[[#This Row],[ScreenW]]*Table1[[#This Row],[ScreenH]]</f>
        <v>3686400</v>
      </c>
      <c r="M1238" t="s">
        <v>27</v>
      </c>
      <c r="N1238">
        <f>IF(Table1[[#This Row],[Touchscreen]]="No",0,1)</f>
        <v>0</v>
      </c>
      <c r="O1238" t="s">
        <v>27</v>
      </c>
      <c r="P1238" t="s">
        <v>27</v>
      </c>
      <c r="Q1238" t="s">
        <v>29</v>
      </c>
      <c r="R1238">
        <v>2.5</v>
      </c>
      <c r="S1238" t="s">
        <v>262</v>
      </c>
      <c r="T1238">
        <v>256</v>
      </c>
      <c r="U1238">
        <v>0</v>
      </c>
      <c r="V1238" t="s">
        <v>31</v>
      </c>
      <c r="W1238" t="s">
        <v>27</v>
      </c>
      <c r="X1238" t="s">
        <v>29</v>
      </c>
      <c r="Y1238" t="s">
        <v>61</v>
      </c>
    </row>
    <row r="1239" spans="1:25" x14ac:dyDescent="0.35">
      <c r="A1239" t="str">
        <f>_xlfn.IFNA(VLOOKUP(laptop_lookup!A1238,laptop_lookup!A:B,2,FALSE), "Not Found")</f>
        <v>Not Found</v>
      </c>
      <c r="B1239" t="s">
        <v>789</v>
      </c>
      <c r="C1239" t="s">
        <v>37</v>
      </c>
      <c r="D1239" s="3">
        <v>15.6</v>
      </c>
      <c r="E1239">
        <v>4</v>
      </c>
      <c r="F1239" t="s">
        <v>465</v>
      </c>
      <c r="G1239">
        <v>2.2400000000000002</v>
      </c>
      <c r="H1239">
        <v>737</v>
      </c>
      <c r="I1239" t="s">
        <v>26</v>
      </c>
      <c r="J1239">
        <v>1366</v>
      </c>
      <c r="K1239">
        <v>768</v>
      </c>
      <c r="L1239">
        <f>Table1[[#This Row],[ScreenW]]*Table1[[#This Row],[ScreenH]]</f>
        <v>1049088</v>
      </c>
      <c r="M1239" t="s">
        <v>27</v>
      </c>
      <c r="N1239">
        <f>IF(Table1[[#This Row],[Touchscreen]]="No",0,1)</f>
        <v>0</v>
      </c>
      <c r="O1239" t="s">
        <v>27</v>
      </c>
      <c r="P1239" t="s">
        <v>27</v>
      </c>
      <c r="Q1239" t="s">
        <v>29</v>
      </c>
      <c r="R1239">
        <v>2.2999999999999998</v>
      </c>
      <c r="S1239" t="s">
        <v>204</v>
      </c>
      <c r="T1239">
        <v>500</v>
      </c>
      <c r="U1239">
        <v>0</v>
      </c>
      <c r="V1239" t="s">
        <v>49</v>
      </c>
      <c r="W1239" t="s">
        <v>27</v>
      </c>
      <c r="X1239" t="s">
        <v>29</v>
      </c>
      <c r="Y1239" t="s">
        <v>61</v>
      </c>
    </row>
    <row r="1240" spans="1:25" x14ac:dyDescent="0.35">
      <c r="A1240" t="str">
        <f>_xlfn.IFNA(VLOOKUP(laptop_lookup!A1239,laptop_lookup!A:B,2,FALSE), "Not Found")</f>
        <v>Not Found</v>
      </c>
      <c r="B1240" t="s">
        <v>852</v>
      </c>
      <c r="C1240" t="s">
        <v>79</v>
      </c>
      <c r="D1240" s="3">
        <v>15.6</v>
      </c>
      <c r="E1240">
        <v>8</v>
      </c>
      <c r="F1240" t="s">
        <v>47</v>
      </c>
      <c r="G1240">
        <v>2.2999999999999998</v>
      </c>
      <c r="H1240">
        <v>1169</v>
      </c>
      <c r="I1240" t="s">
        <v>39</v>
      </c>
      <c r="J1240">
        <v>1920</v>
      </c>
      <c r="K1240">
        <v>1080</v>
      </c>
      <c r="L1240">
        <f>Table1[[#This Row],[ScreenW]]*Table1[[#This Row],[ScreenH]]</f>
        <v>2073600</v>
      </c>
      <c r="M1240" t="s">
        <v>27</v>
      </c>
      <c r="N1240">
        <f>IF(Table1[[#This Row],[Touchscreen]]="No",0,1)</f>
        <v>0</v>
      </c>
      <c r="O1240" t="s">
        <v>27</v>
      </c>
      <c r="P1240" t="s">
        <v>27</v>
      </c>
      <c r="Q1240" t="s">
        <v>29</v>
      </c>
      <c r="R1240">
        <v>2.6</v>
      </c>
      <c r="S1240" t="s">
        <v>432</v>
      </c>
      <c r="T1240">
        <v>128</v>
      </c>
      <c r="U1240">
        <v>1024</v>
      </c>
      <c r="V1240" t="s">
        <v>31</v>
      </c>
      <c r="W1240" t="s">
        <v>49</v>
      </c>
      <c r="X1240" t="s">
        <v>55</v>
      </c>
      <c r="Y1240" t="s">
        <v>468</v>
      </c>
    </row>
    <row r="1241" spans="1:25" x14ac:dyDescent="0.35">
      <c r="A1241" t="str">
        <f>_xlfn.IFNA(VLOOKUP(laptop_lookup!A1240,laptop_lookup!A:B,2,FALSE), "Not Found")</f>
        <v>Not Found</v>
      </c>
      <c r="B1241" t="s">
        <v>329</v>
      </c>
      <c r="C1241" t="s">
        <v>37</v>
      </c>
      <c r="D1241" s="3">
        <v>13.3</v>
      </c>
      <c r="E1241">
        <v>16</v>
      </c>
      <c r="F1241" t="s">
        <v>47</v>
      </c>
      <c r="G1241">
        <v>1.4</v>
      </c>
      <c r="H1241">
        <v>1499</v>
      </c>
      <c r="I1241" t="s">
        <v>39</v>
      </c>
      <c r="J1241">
        <v>1920</v>
      </c>
      <c r="K1241">
        <v>1080</v>
      </c>
      <c r="L1241">
        <f>Table1[[#This Row],[ScreenW]]*Table1[[#This Row],[ScreenH]]</f>
        <v>2073600</v>
      </c>
      <c r="M1241" t="s">
        <v>27</v>
      </c>
      <c r="N1241">
        <f>IF(Table1[[#This Row],[Touchscreen]]="No",0,1)</f>
        <v>0</v>
      </c>
      <c r="O1241" t="s">
        <v>28</v>
      </c>
      <c r="P1241" t="s">
        <v>27</v>
      </c>
      <c r="Q1241" t="s">
        <v>29</v>
      </c>
      <c r="R1241">
        <v>2.7</v>
      </c>
      <c r="S1241" t="s">
        <v>68</v>
      </c>
      <c r="T1241">
        <v>512</v>
      </c>
      <c r="U1241">
        <v>0</v>
      </c>
      <c r="V1241" t="s">
        <v>31</v>
      </c>
      <c r="W1241" t="s">
        <v>27</v>
      </c>
      <c r="X1241" t="s">
        <v>29</v>
      </c>
      <c r="Y1241" t="s">
        <v>41</v>
      </c>
    </row>
    <row r="1242" spans="1:25" x14ac:dyDescent="0.35">
      <c r="A1242" t="str">
        <f>_xlfn.IFNA(VLOOKUP(laptop_lookup!A1241,laptop_lookup!A:B,2,FALSE), "Not Found")</f>
        <v>Not Found</v>
      </c>
      <c r="B1242" t="s">
        <v>350</v>
      </c>
      <c r="C1242" t="s">
        <v>37</v>
      </c>
      <c r="D1242" s="3">
        <v>15.6</v>
      </c>
      <c r="E1242">
        <v>6</v>
      </c>
      <c r="F1242" t="s">
        <v>47</v>
      </c>
      <c r="G1242">
        <v>2.2000000000000002</v>
      </c>
      <c r="H1242">
        <v>597.57000000000005</v>
      </c>
      <c r="I1242" t="s">
        <v>39</v>
      </c>
      <c r="J1242">
        <v>1920</v>
      </c>
      <c r="K1242">
        <v>1080</v>
      </c>
      <c r="L1242">
        <f>Table1[[#This Row],[ScreenW]]*Table1[[#This Row],[ScreenH]]</f>
        <v>2073600</v>
      </c>
      <c r="M1242" t="s">
        <v>27</v>
      </c>
      <c r="N1242">
        <f>IF(Table1[[#This Row],[Touchscreen]]="No",0,1)</f>
        <v>0</v>
      </c>
      <c r="O1242" t="s">
        <v>27</v>
      </c>
      <c r="P1242" t="s">
        <v>27</v>
      </c>
      <c r="Q1242" t="s">
        <v>43</v>
      </c>
      <c r="R1242">
        <v>3.6</v>
      </c>
      <c r="S1242" t="s">
        <v>338</v>
      </c>
      <c r="T1242">
        <v>256</v>
      </c>
      <c r="U1242">
        <v>0</v>
      </c>
      <c r="V1242" t="s">
        <v>31</v>
      </c>
      <c r="W1242" t="s">
        <v>27</v>
      </c>
      <c r="X1242" t="s">
        <v>43</v>
      </c>
      <c r="Y1242" t="s">
        <v>90</v>
      </c>
    </row>
    <row r="1243" spans="1:25" x14ac:dyDescent="0.35">
      <c r="A1243" t="str">
        <f>_xlfn.IFNA(VLOOKUP(laptop_lookup!A1242,laptop_lookup!A:B,2,FALSE), "Not Found")</f>
        <v>Not Found</v>
      </c>
      <c r="B1243" t="s">
        <v>853</v>
      </c>
      <c r="C1243" t="s">
        <v>24</v>
      </c>
      <c r="D1243" s="3">
        <v>13.3</v>
      </c>
      <c r="E1243">
        <v>8</v>
      </c>
      <c r="F1243" t="s">
        <v>47</v>
      </c>
      <c r="G1243">
        <v>1.45</v>
      </c>
      <c r="H1243">
        <v>1280</v>
      </c>
      <c r="I1243" t="s">
        <v>39</v>
      </c>
      <c r="J1243">
        <v>1920</v>
      </c>
      <c r="K1243">
        <v>1080</v>
      </c>
      <c r="L1243">
        <f>Table1[[#This Row],[ScreenW]]*Table1[[#This Row],[ScreenH]]</f>
        <v>2073600</v>
      </c>
      <c r="M1243" t="s">
        <v>27</v>
      </c>
      <c r="N1243">
        <f>IF(Table1[[#This Row],[Touchscreen]]="No",0,1)</f>
        <v>0</v>
      </c>
      <c r="O1243" t="s">
        <v>27</v>
      </c>
      <c r="P1243" t="s">
        <v>27</v>
      </c>
      <c r="Q1243" t="s">
        <v>29</v>
      </c>
      <c r="R1243">
        <v>2.5</v>
      </c>
      <c r="S1243" t="s">
        <v>262</v>
      </c>
      <c r="T1243">
        <v>256</v>
      </c>
      <c r="U1243">
        <v>0</v>
      </c>
      <c r="V1243" t="s">
        <v>31</v>
      </c>
      <c r="W1243" t="s">
        <v>27</v>
      </c>
      <c r="X1243" t="s">
        <v>29</v>
      </c>
      <c r="Y1243" t="s">
        <v>61</v>
      </c>
    </row>
    <row r="1244" spans="1:25" x14ac:dyDescent="0.35">
      <c r="A1244" t="str">
        <f>_xlfn.IFNA(VLOOKUP(laptop_lookup!A1243,laptop_lookup!A:B,2,FALSE), "Not Found")</f>
        <v>Not Found</v>
      </c>
      <c r="B1244" t="s">
        <v>414</v>
      </c>
      <c r="C1244" t="s">
        <v>37</v>
      </c>
      <c r="D1244" s="3">
        <v>15.6</v>
      </c>
      <c r="E1244">
        <v>4</v>
      </c>
      <c r="F1244" t="s">
        <v>106</v>
      </c>
      <c r="G1244">
        <v>2.4</v>
      </c>
      <c r="H1244">
        <v>361.8</v>
      </c>
      <c r="I1244" t="s">
        <v>26</v>
      </c>
      <c r="J1244">
        <v>1366</v>
      </c>
      <c r="K1244">
        <v>768</v>
      </c>
      <c r="L1244">
        <f>Table1[[#This Row],[ScreenW]]*Table1[[#This Row],[ScreenH]]</f>
        <v>1049088</v>
      </c>
      <c r="M1244" t="s">
        <v>27</v>
      </c>
      <c r="N1244">
        <f>IF(Table1[[#This Row],[Touchscreen]]="No",0,1)</f>
        <v>0</v>
      </c>
      <c r="O1244" t="s">
        <v>27</v>
      </c>
      <c r="P1244" t="s">
        <v>27</v>
      </c>
      <c r="Q1244" t="s">
        <v>29</v>
      </c>
      <c r="R1244">
        <v>2</v>
      </c>
      <c r="S1244" t="s">
        <v>60</v>
      </c>
      <c r="T1244">
        <v>500</v>
      </c>
      <c r="U1244">
        <v>0</v>
      </c>
      <c r="V1244" t="s">
        <v>49</v>
      </c>
      <c r="W1244" t="s">
        <v>27</v>
      </c>
      <c r="X1244" t="s">
        <v>29</v>
      </c>
      <c r="Y1244" t="s">
        <v>61</v>
      </c>
    </row>
    <row r="1245" spans="1:25" x14ac:dyDescent="0.35">
      <c r="A1245" t="str">
        <f>_xlfn.IFNA(VLOOKUP(laptop_lookup!A1244,laptop_lookup!A:B,2,FALSE), "Not Found")</f>
        <v>Not Found</v>
      </c>
      <c r="B1245" t="s">
        <v>854</v>
      </c>
      <c r="C1245" t="s">
        <v>86</v>
      </c>
      <c r="D1245" s="3">
        <v>17.3</v>
      </c>
      <c r="E1245">
        <v>16</v>
      </c>
      <c r="F1245" t="s">
        <v>47</v>
      </c>
      <c r="G1245">
        <v>2.77</v>
      </c>
      <c r="H1245">
        <v>1799</v>
      </c>
      <c r="I1245" t="s">
        <v>39</v>
      </c>
      <c r="J1245">
        <v>1920</v>
      </c>
      <c r="K1245">
        <v>1080</v>
      </c>
      <c r="L1245">
        <f>Table1[[#This Row],[ScreenW]]*Table1[[#This Row],[ScreenH]]</f>
        <v>2073600</v>
      </c>
      <c r="M1245" t="s">
        <v>28</v>
      </c>
      <c r="N1245">
        <f>IF(Table1[[#This Row],[Touchscreen]]="No",0,1)</f>
        <v>1</v>
      </c>
      <c r="O1245" t="s">
        <v>27</v>
      </c>
      <c r="P1245" t="s">
        <v>27</v>
      </c>
      <c r="Q1245" t="s">
        <v>29</v>
      </c>
      <c r="R1245">
        <v>2.7</v>
      </c>
      <c r="S1245" t="s">
        <v>68</v>
      </c>
      <c r="T1245">
        <v>512</v>
      </c>
      <c r="U1245">
        <v>0</v>
      </c>
      <c r="V1245" t="s">
        <v>31</v>
      </c>
      <c r="W1245" t="s">
        <v>27</v>
      </c>
      <c r="X1245" t="s">
        <v>55</v>
      </c>
      <c r="Y1245" t="s">
        <v>72</v>
      </c>
    </row>
    <row r="1246" spans="1:25" x14ac:dyDescent="0.35">
      <c r="A1246" t="str">
        <f>_xlfn.IFNA(VLOOKUP(laptop_lookup!A1245,laptop_lookup!A:B,2,FALSE), "Not Found")</f>
        <v>Not Found</v>
      </c>
      <c r="B1246" t="s">
        <v>218</v>
      </c>
      <c r="C1246" t="s">
        <v>37</v>
      </c>
      <c r="D1246" s="3">
        <v>14</v>
      </c>
      <c r="E1246">
        <v>4</v>
      </c>
      <c r="F1246" t="s">
        <v>465</v>
      </c>
      <c r="G1246">
        <v>1.54</v>
      </c>
      <c r="H1246">
        <v>1099.99</v>
      </c>
      <c r="I1246" t="s">
        <v>39</v>
      </c>
      <c r="J1246">
        <v>1920</v>
      </c>
      <c r="K1246">
        <v>1080</v>
      </c>
      <c r="L1246">
        <f>Table1[[#This Row],[ScreenW]]*Table1[[#This Row],[ScreenH]]</f>
        <v>2073600</v>
      </c>
      <c r="M1246" t="s">
        <v>27</v>
      </c>
      <c r="N1246">
        <f>IF(Table1[[#This Row],[Touchscreen]]="No",0,1)</f>
        <v>0</v>
      </c>
      <c r="O1246" t="s">
        <v>27</v>
      </c>
      <c r="P1246" t="s">
        <v>27</v>
      </c>
      <c r="Q1246" t="s">
        <v>29</v>
      </c>
      <c r="R1246">
        <v>2.2999999999999998</v>
      </c>
      <c r="S1246" t="s">
        <v>204</v>
      </c>
      <c r="T1246">
        <v>256</v>
      </c>
      <c r="U1246">
        <v>0</v>
      </c>
      <c r="V1246" t="s">
        <v>31</v>
      </c>
      <c r="W1246" t="s">
        <v>27</v>
      </c>
      <c r="X1246" t="s">
        <v>29</v>
      </c>
      <c r="Y1246" t="s">
        <v>61</v>
      </c>
    </row>
    <row r="1247" spans="1:25" x14ac:dyDescent="0.35">
      <c r="A1247" t="str">
        <f>_xlfn.IFNA(VLOOKUP(laptop_lookup!A1246,laptop_lookup!A:B,2,FALSE), "Not Found")</f>
        <v>Not Found</v>
      </c>
      <c r="B1247" t="s">
        <v>855</v>
      </c>
      <c r="C1247" t="s">
        <v>79</v>
      </c>
      <c r="D1247" s="3">
        <v>15.6</v>
      </c>
      <c r="E1247">
        <v>16</v>
      </c>
      <c r="F1247" t="s">
        <v>47</v>
      </c>
      <c r="G1247">
        <v>2.5</v>
      </c>
      <c r="H1247">
        <v>1600</v>
      </c>
      <c r="I1247" t="s">
        <v>39</v>
      </c>
      <c r="J1247">
        <v>1920</v>
      </c>
      <c r="K1247">
        <v>1080</v>
      </c>
      <c r="L1247">
        <f>Table1[[#This Row],[ScreenW]]*Table1[[#This Row],[ScreenH]]</f>
        <v>2073600</v>
      </c>
      <c r="M1247" t="s">
        <v>27</v>
      </c>
      <c r="N1247">
        <f>IF(Table1[[#This Row],[Touchscreen]]="No",0,1)</f>
        <v>0</v>
      </c>
      <c r="O1247" t="s">
        <v>28</v>
      </c>
      <c r="P1247" t="s">
        <v>27</v>
      </c>
      <c r="Q1247" t="s">
        <v>29</v>
      </c>
      <c r="R1247">
        <v>2.8</v>
      </c>
      <c r="S1247" t="s">
        <v>113</v>
      </c>
      <c r="T1247">
        <v>256</v>
      </c>
      <c r="U1247">
        <v>1024</v>
      </c>
      <c r="V1247" t="s">
        <v>31</v>
      </c>
      <c r="W1247" t="s">
        <v>49</v>
      </c>
      <c r="X1247" t="s">
        <v>55</v>
      </c>
      <c r="Y1247" t="s">
        <v>143</v>
      </c>
    </row>
    <row r="1248" spans="1:25" x14ac:dyDescent="0.35">
      <c r="A1248" t="str">
        <f>_xlfn.IFNA(VLOOKUP(laptop_lookup!A1247,laptop_lookup!A:B,2,FALSE), "Not Found")</f>
        <v>Not Found</v>
      </c>
      <c r="B1248" t="s">
        <v>397</v>
      </c>
      <c r="C1248" t="s">
        <v>37</v>
      </c>
      <c r="D1248" s="3">
        <v>14</v>
      </c>
      <c r="E1248">
        <v>4</v>
      </c>
      <c r="F1248" t="s">
        <v>47</v>
      </c>
      <c r="G1248">
        <v>1.6</v>
      </c>
      <c r="H1248">
        <v>875</v>
      </c>
      <c r="I1248" t="s">
        <v>26</v>
      </c>
      <c r="J1248">
        <v>1366</v>
      </c>
      <c r="K1248">
        <v>768</v>
      </c>
      <c r="L1248">
        <f>Table1[[#This Row],[ScreenW]]*Table1[[#This Row],[ScreenH]]</f>
        <v>1049088</v>
      </c>
      <c r="M1248" t="s">
        <v>27</v>
      </c>
      <c r="N1248">
        <f>IF(Table1[[#This Row],[Touchscreen]]="No",0,1)</f>
        <v>0</v>
      </c>
      <c r="O1248" t="s">
        <v>27</v>
      </c>
      <c r="P1248" t="s">
        <v>27</v>
      </c>
      <c r="Q1248" t="s">
        <v>29</v>
      </c>
      <c r="R1248">
        <v>2.5</v>
      </c>
      <c r="S1248" t="s">
        <v>40</v>
      </c>
      <c r="T1248">
        <v>500</v>
      </c>
      <c r="U1248">
        <v>0</v>
      </c>
      <c r="V1248" t="s">
        <v>49</v>
      </c>
      <c r="W1248" t="s">
        <v>27</v>
      </c>
      <c r="X1248" t="s">
        <v>29</v>
      </c>
      <c r="Y1248" t="s">
        <v>41</v>
      </c>
    </row>
    <row r="1249" spans="1:25" x14ac:dyDescent="0.35">
      <c r="A1249" t="str">
        <f>_xlfn.IFNA(VLOOKUP(laptop_lookup!A1248,laptop_lookup!A:B,2,FALSE), "Not Found")</f>
        <v>Not Found</v>
      </c>
      <c r="B1249" t="s">
        <v>856</v>
      </c>
      <c r="C1249" t="s">
        <v>79</v>
      </c>
      <c r="D1249" s="3">
        <v>15.6</v>
      </c>
      <c r="E1249">
        <v>16</v>
      </c>
      <c r="F1249" t="s">
        <v>47</v>
      </c>
      <c r="G1249">
        <v>2.34</v>
      </c>
      <c r="H1249">
        <v>2325</v>
      </c>
      <c r="I1249" t="s">
        <v>39</v>
      </c>
      <c r="J1249">
        <v>1920</v>
      </c>
      <c r="K1249">
        <v>1080</v>
      </c>
      <c r="L1249">
        <f>Table1[[#This Row],[ScreenW]]*Table1[[#This Row],[ScreenH]]</f>
        <v>2073600</v>
      </c>
      <c r="M1249" t="s">
        <v>27</v>
      </c>
      <c r="N1249">
        <f>IF(Table1[[#This Row],[Touchscreen]]="No",0,1)</f>
        <v>0</v>
      </c>
      <c r="O1249" t="s">
        <v>28</v>
      </c>
      <c r="P1249" t="s">
        <v>27</v>
      </c>
      <c r="Q1249" t="s">
        <v>29</v>
      </c>
      <c r="R1249">
        <v>2.6</v>
      </c>
      <c r="S1249" t="s">
        <v>432</v>
      </c>
      <c r="T1249">
        <v>256</v>
      </c>
      <c r="U1249">
        <v>1024</v>
      </c>
      <c r="V1249" t="s">
        <v>31</v>
      </c>
      <c r="W1249" t="s">
        <v>49</v>
      </c>
      <c r="X1249" t="s">
        <v>55</v>
      </c>
      <c r="Y1249" t="s">
        <v>137</v>
      </c>
    </row>
    <row r="1250" spans="1:25" x14ac:dyDescent="0.35">
      <c r="A1250" t="str">
        <f>_xlfn.IFNA(VLOOKUP(laptop_lookup!A1249,laptop_lookup!A:B,2,FALSE), "Not Found")</f>
        <v>Not Found</v>
      </c>
      <c r="B1250" t="s">
        <v>857</v>
      </c>
      <c r="C1250" t="s">
        <v>37</v>
      </c>
      <c r="D1250" s="3">
        <v>15.6</v>
      </c>
      <c r="E1250">
        <v>8</v>
      </c>
      <c r="F1250" t="s">
        <v>38</v>
      </c>
      <c r="G1250">
        <v>2.2999999999999998</v>
      </c>
      <c r="H1250">
        <v>573</v>
      </c>
      <c r="I1250" t="s">
        <v>39</v>
      </c>
      <c r="J1250">
        <v>1920</v>
      </c>
      <c r="K1250">
        <v>1080</v>
      </c>
      <c r="L1250">
        <f>Table1[[#This Row],[ScreenW]]*Table1[[#This Row],[ScreenH]]</f>
        <v>2073600</v>
      </c>
      <c r="M1250" t="s">
        <v>27</v>
      </c>
      <c r="N1250">
        <f>IF(Table1[[#This Row],[Touchscreen]]="No",0,1)</f>
        <v>0</v>
      </c>
      <c r="O1250" t="s">
        <v>28</v>
      </c>
      <c r="P1250" t="s">
        <v>27</v>
      </c>
      <c r="Q1250" t="s">
        <v>29</v>
      </c>
      <c r="R1250">
        <v>2.5</v>
      </c>
      <c r="S1250" t="s">
        <v>40</v>
      </c>
      <c r="T1250">
        <v>256</v>
      </c>
      <c r="U1250">
        <v>0</v>
      </c>
      <c r="V1250" t="s">
        <v>31</v>
      </c>
      <c r="W1250" t="s">
        <v>27</v>
      </c>
      <c r="X1250" t="s">
        <v>29</v>
      </c>
      <c r="Y1250" t="s">
        <v>41</v>
      </c>
    </row>
    <row r="1251" spans="1:25" x14ac:dyDescent="0.35">
      <c r="A1251" t="str">
        <f>_xlfn.IFNA(VLOOKUP(laptop_lookup!A1250,laptop_lookup!A:B,2,FALSE), "Not Found")</f>
        <v>Not Found</v>
      </c>
      <c r="B1251" t="s">
        <v>73</v>
      </c>
      <c r="C1251" t="s">
        <v>86</v>
      </c>
      <c r="D1251" s="3">
        <v>13.3</v>
      </c>
      <c r="E1251">
        <v>8</v>
      </c>
      <c r="F1251" t="s">
        <v>47</v>
      </c>
      <c r="G1251">
        <v>1.24</v>
      </c>
      <c r="H1251">
        <v>1813</v>
      </c>
      <c r="I1251" t="s">
        <v>102</v>
      </c>
      <c r="J1251">
        <v>3200</v>
      </c>
      <c r="K1251">
        <v>1800</v>
      </c>
      <c r="L1251">
        <f>Table1[[#This Row],[ScreenW]]*Table1[[#This Row],[ScreenH]]</f>
        <v>5760000</v>
      </c>
      <c r="M1251" t="s">
        <v>28</v>
      </c>
      <c r="N1251">
        <f>IF(Table1[[#This Row],[Touchscreen]]="No",0,1)</f>
        <v>1</v>
      </c>
      <c r="O1251" t="s">
        <v>27</v>
      </c>
      <c r="P1251" t="s">
        <v>27</v>
      </c>
      <c r="Q1251" t="s">
        <v>29</v>
      </c>
      <c r="R1251">
        <v>1.2</v>
      </c>
      <c r="S1251" t="s">
        <v>241</v>
      </c>
      <c r="T1251">
        <v>256</v>
      </c>
      <c r="U1251">
        <v>0</v>
      </c>
      <c r="V1251" t="s">
        <v>31</v>
      </c>
      <c r="W1251" t="s">
        <v>27</v>
      </c>
      <c r="X1251" t="s">
        <v>29</v>
      </c>
      <c r="Y1251" t="s">
        <v>67</v>
      </c>
    </row>
    <row r="1252" spans="1:25" x14ac:dyDescent="0.35">
      <c r="A1252" t="str">
        <f>_xlfn.IFNA(VLOOKUP(laptop_lookup!A1251,laptop_lookup!A:B,2,FALSE), "Not Found")</f>
        <v>Not Found</v>
      </c>
      <c r="B1252" t="s">
        <v>349</v>
      </c>
      <c r="C1252" t="s">
        <v>37</v>
      </c>
      <c r="D1252" s="3">
        <v>15.6</v>
      </c>
      <c r="E1252">
        <v>4</v>
      </c>
      <c r="F1252" t="s">
        <v>106</v>
      </c>
      <c r="G1252">
        <v>2.2000000000000002</v>
      </c>
      <c r="H1252">
        <v>324</v>
      </c>
      <c r="I1252" t="s">
        <v>26</v>
      </c>
      <c r="J1252">
        <v>1366</v>
      </c>
      <c r="K1252">
        <v>768</v>
      </c>
      <c r="L1252">
        <f>Table1[[#This Row],[ScreenW]]*Table1[[#This Row],[ScreenH]]</f>
        <v>1049088</v>
      </c>
      <c r="M1252" t="s">
        <v>27</v>
      </c>
      <c r="N1252">
        <f>IF(Table1[[#This Row],[Touchscreen]]="No",0,1)</f>
        <v>0</v>
      </c>
      <c r="O1252" t="s">
        <v>27</v>
      </c>
      <c r="P1252" t="s">
        <v>27</v>
      </c>
      <c r="Q1252" t="s">
        <v>29</v>
      </c>
      <c r="R1252">
        <v>1.6</v>
      </c>
      <c r="S1252" t="s">
        <v>334</v>
      </c>
      <c r="T1252">
        <v>500</v>
      </c>
      <c r="U1252">
        <v>0</v>
      </c>
      <c r="V1252" t="s">
        <v>49</v>
      </c>
      <c r="W1252" t="s">
        <v>27</v>
      </c>
      <c r="X1252" t="s">
        <v>29</v>
      </c>
      <c r="Y1252" t="s">
        <v>97</v>
      </c>
    </row>
    <row r="1253" spans="1:25" x14ac:dyDescent="0.35">
      <c r="A1253" t="str">
        <f>_xlfn.IFNA(VLOOKUP(laptop_lookup!A1252,laptop_lookup!A:B,2,FALSE), "Not Found")</f>
        <v>Not Found</v>
      </c>
      <c r="B1253" t="s">
        <v>82</v>
      </c>
      <c r="C1253" t="s">
        <v>37</v>
      </c>
      <c r="D1253" s="3">
        <v>15.6</v>
      </c>
      <c r="E1253">
        <v>4</v>
      </c>
      <c r="F1253" t="s">
        <v>47</v>
      </c>
      <c r="G1253">
        <v>1.86</v>
      </c>
      <c r="H1253">
        <v>399</v>
      </c>
      <c r="I1253" t="s">
        <v>26</v>
      </c>
      <c r="J1253">
        <v>1366</v>
      </c>
      <c r="K1253">
        <v>768</v>
      </c>
      <c r="L1253">
        <f>Table1[[#This Row],[ScreenW]]*Table1[[#This Row],[ScreenH]]</f>
        <v>1049088</v>
      </c>
      <c r="M1253" t="s">
        <v>27</v>
      </c>
      <c r="N1253">
        <f>IF(Table1[[#This Row],[Touchscreen]]="No",0,1)</f>
        <v>0</v>
      </c>
      <c r="O1253" t="s">
        <v>27</v>
      </c>
      <c r="P1253" t="s">
        <v>27</v>
      </c>
      <c r="Q1253" t="s">
        <v>43</v>
      </c>
      <c r="R1253">
        <v>2.5</v>
      </c>
      <c r="S1253" t="s">
        <v>101</v>
      </c>
      <c r="T1253">
        <v>500</v>
      </c>
      <c r="U1253">
        <v>0</v>
      </c>
      <c r="V1253" t="s">
        <v>49</v>
      </c>
      <c r="W1253" t="s">
        <v>27</v>
      </c>
      <c r="X1253" t="s">
        <v>43</v>
      </c>
      <c r="Y1253" t="s">
        <v>130</v>
      </c>
    </row>
    <row r="1254" spans="1:25" x14ac:dyDescent="0.35">
      <c r="A1254" t="str">
        <f>_xlfn.IFNA(VLOOKUP(laptop_lookup!A1253,laptop_lookup!A:B,2,FALSE), "Not Found")</f>
        <v>Not Found</v>
      </c>
      <c r="B1254" t="s">
        <v>815</v>
      </c>
      <c r="C1254" t="s">
        <v>37</v>
      </c>
      <c r="D1254" s="3">
        <v>15.6</v>
      </c>
      <c r="E1254">
        <v>6</v>
      </c>
      <c r="F1254" t="s">
        <v>47</v>
      </c>
      <c r="G1254">
        <v>2.4</v>
      </c>
      <c r="H1254">
        <v>569</v>
      </c>
      <c r="I1254" t="s">
        <v>39</v>
      </c>
      <c r="J1254">
        <v>1920</v>
      </c>
      <c r="K1254">
        <v>1080</v>
      </c>
      <c r="L1254">
        <f>Table1[[#This Row],[ScreenW]]*Table1[[#This Row],[ScreenH]]</f>
        <v>2073600</v>
      </c>
      <c r="M1254" t="s">
        <v>27</v>
      </c>
      <c r="N1254">
        <f>IF(Table1[[#This Row],[Touchscreen]]="No",0,1)</f>
        <v>0</v>
      </c>
      <c r="O1254" t="s">
        <v>27</v>
      </c>
      <c r="P1254" t="s">
        <v>27</v>
      </c>
      <c r="Q1254" t="s">
        <v>29</v>
      </c>
      <c r="R1254">
        <v>2.2999999999999998</v>
      </c>
      <c r="S1254" t="s">
        <v>435</v>
      </c>
      <c r="T1254">
        <v>128</v>
      </c>
      <c r="U1254">
        <v>0</v>
      </c>
      <c r="V1254" t="s">
        <v>31</v>
      </c>
      <c r="W1254" t="s">
        <v>27</v>
      </c>
      <c r="X1254" t="s">
        <v>55</v>
      </c>
      <c r="Y1254" t="s">
        <v>126</v>
      </c>
    </row>
    <row r="1255" spans="1:25" x14ac:dyDescent="0.35">
      <c r="A1255" t="str">
        <f>_xlfn.IFNA(VLOOKUP(laptop_lookup!A1254,laptop_lookup!A:B,2,FALSE), "Not Found")</f>
        <v>Not Found</v>
      </c>
      <c r="B1255" t="s">
        <v>858</v>
      </c>
      <c r="C1255" t="s">
        <v>37</v>
      </c>
      <c r="D1255" s="3">
        <v>14</v>
      </c>
      <c r="E1255">
        <v>8</v>
      </c>
      <c r="F1255" t="s">
        <v>47</v>
      </c>
      <c r="G1255">
        <v>1.9</v>
      </c>
      <c r="H1255">
        <v>1072</v>
      </c>
      <c r="I1255" t="s">
        <v>39</v>
      </c>
      <c r="J1255">
        <v>1920</v>
      </c>
      <c r="K1255">
        <v>1080</v>
      </c>
      <c r="L1255">
        <f>Table1[[#This Row],[ScreenW]]*Table1[[#This Row],[ScreenH]]</f>
        <v>2073600</v>
      </c>
      <c r="M1255" t="s">
        <v>27</v>
      </c>
      <c r="N1255">
        <f>IF(Table1[[#This Row],[Touchscreen]]="No",0,1)</f>
        <v>0</v>
      </c>
      <c r="O1255" t="s">
        <v>28</v>
      </c>
      <c r="P1255" t="s">
        <v>27</v>
      </c>
      <c r="Q1255" t="s">
        <v>29</v>
      </c>
      <c r="R1255">
        <v>2.2999999999999998</v>
      </c>
      <c r="S1255" t="s">
        <v>204</v>
      </c>
      <c r="T1255">
        <v>256</v>
      </c>
      <c r="U1255">
        <v>0</v>
      </c>
      <c r="V1255" t="s">
        <v>31</v>
      </c>
      <c r="W1255" t="s">
        <v>27</v>
      </c>
      <c r="X1255" t="s">
        <v>29</v>
      </c>
      <c r="Y1255" t="s">
        <v>61</v>
      </c>
    </row>
    <row r="1256" spans="1:25" x14ac:dyDescent="0.35">
      <c r="A1256" t="str">
        <f>_xlfn.IFNA(VLOOKUP(laptop_lookup!A1255,laptop_lookup!A:B,2,FALSE), "Not Found")</f>
        <v>Not Found</v>
      </c>
      <c r="B1256" t="s">
        <v>349</v>
      </c>
      <c r="C1256" t="s">
        <v>37</v>
      </c>
      <c r="D1256" s="3">
        <v>15.6</v>
      </c>
      <c r="E1256">
        <v>4</v>
      </c>
      <c r="F1256" t="s">
        <v>47</v>
      </c>
      <c r="G1256">
        <v>2.2000000000000002</v>
      </c>
      <c r="H1256">
        <v>443.99</v>
      </c>
      <c r="I1256" t="s">
        <v>26</v>
      </c>
      <c r="J1256">
        <v>1366</v>
      </c>
      <c r="K1256">
        <v>768</v>
      </c>
      <c r="L1256">
        <f>Table1[[#This Row],[ScreenW]]*Table1[[#This Row],[ScreenH]]</f>
        <v>1049088</v>
      </c>
      <c r="M1256" t="s">
        <v>27</v>
      </c>
      <c r="N1256">
        <f>IF(Table1[[#This Row],[Touchscreen]]="No",0,1)</f>
        <v>0</v>
      </c>
      <c r="O1256" t="s">
        <v>27</v>
      </c>
      <c r="P1256" t="s">
        <v>27</v>
      </c>
      <c r="Q1256" t="s">
        <v>29</v>
      </c>
      <c r="R1256">
        <v>1.6</v>
      </c>
      <c r="S1256" t="s">
        <v>777</v>
      </c>
      <c r="T1256">
        <v>500</v>
      </c>
      <c r="U1256">
        <v>0</v>
      </c>
      <c r="V1256" t="s">
        <v>49</v>
      </c>
      <c r="W1256" t="s">
        <v>27</v>
      </c>
      <c r="X1256" t="s">
        <v>29</v>
      </c>
      <c r="Y1256" t="s">
        <v>97</v>
      </c>
    </row>
    <row r="1257" spans="1:25" x14ac:dyDescent="0.35">
      <c r="A1257" t="str">
        <f>_xlfn.IFNA(VLOOKUP(laptop_lookup!A1256,laptop_lookup!A:B,2,FALSE), "Not Found")</f>
        <v>Not Found</v>
      </c>
      <c r="B1257" t="s">
        <v>859</v>
      </c>
      <c r="C1257" t="s">
        <v>37</v>
      </c>
      <c r="D1257" s="3">
        <v>15.6</v>
      </c>
      <c r="E1257">
        <v>4</v>
      </c>
      <c r="F1257" t="s">
        <v>47</v>
      </c>
      <c r="G1257">
        <v>2</v>
      </c>
      <c r="H1257">
        <v>339</v>
      </c>
      <c r="I1257" t="s">
        <v>26</v>
      </c>
      <c r="J1257">
        <v>1366</v>
      </c>
      <c r="K1257">
        <v>768</v>
      </c>
      <c r="L1257">
        <f>Table1[[#This Row],[ScreenW]]*Table1[[#This Row],[ScreenH]]</f>
        <v>1049088</v>
      </c>
      <c r="M1257" t="s">
        <v>27</v>
      </c>
      <c r="N1257">
        <f>IF(Table1[[#This Row],[Touchscreen]]="No",0,1)</f>
        <v>0</v>
      </c>
      <c r="O1257" t="s">
        <v>27</v>
      </c>
      <c r="P1257" t="s">
        <v>27</v>
      </c>
      <c r="Q1257" t="s">
        <v>29</v>
      </c>
      <c r="R1257">
        <v>1.1000000000000001</v>
      </c>
      <c r="S1257" t="s">
        <v>104</v>
      </c>
      <c r="T1257">
        <v>1024</v>
      </c>
      <c r="U1257">
        <v>0</v>
      </c>
      <c r="V1257" t="s">
        <v>49</v>
      </c>
      <c r="W1257" t="s">
        <v>27</v>
      </c>
      <c r="X1257" t="s">
        <v>29</v>
      </c>
      <c r="Y1257" t="s">
        <v>105</v>
      </c>
    </row>
    <row r="1258" spans="1:25" x14ac:dyDescent="0.35">
      <c r="A1258" t="str">
        <f>_xlfn.IFNA(VLOOKUP(laptop_lookup!A1257,laptop_lookup!A:B,2,FALSE), "Not Found")</f>
        <v>Not Found</v>
      </c>
      <c r="B1258" t="s">
        <v>860</v>
      </c>
      <c r="C1258" t="s">
        <v>79</v>
      </c>
      <c r="D1258" s="3">
        <v>17.3</v>
      </c>
      <c r="E1258">
        <v>16</v>
      </c>
      <c r="F1258" t="s">
        <v>47</v>
      </c>
      <c r="G1258">
        <v>4</v>
      </c>
      <c r="H1258">
        <v>1900</v>
      </c>
      <c r="I1258" t="s">
        <v>39</v>
      </c>
      <c r="J1258">
        <v>1920</v>
      </c>
      <c r="K1258">
        <v>1080</v>
      </c>
      <c r="L1258">
        <f>Table1[[#This Row],[ScreenW]]*Table1[[#This Row],[ScreenH]]</f>
        <v>2073600</v>
      </c>
      <c r="M1258" t="s">
        <v>27</v>
      </c>
      <c r="N1258">
        <f>IF(Table1[[#This Row],[Touchscreen]]="No",0,1)</f>
        <v>0</v>
      </c>
      <c r="O1258" t="s">
        <v>28</v>
      </c>
      <c r="P1258" t="s">
        <v>27</v>
      </c>
      <c r="Q1258" t="s">
        <v>29</v>
      </c>
      <c r="R1258">
        <v>2.6</v>
      </c>
      <c r="S1258" t="s">
        <v>432</v>
      </c>
      <c r="T1258">
        <v>128</v>
      </c>
      <c r="U1258">
        <v>1024</v>
      </c>
      <c r="V1258" t="s">
        <v>31</v>
      </c>
      <c r="W1258" t="s">
        <v>49</v>
      </c>
      <c r="X1258" t="s">
        <v>55</v>
      </c>
      <c r="Y1258" t="s">
        <v>514</v>
      </c>
    </row>
    <row r="1259" spans="1:25" x14ac:dyDescent="0.35">
      <c r="A1259" t="str">
        <f>_xlfn.IFNA(VLOOKUP(laptop_lookup!A1258,laptop_lookup!A:B,2,FALSE), "Not Found")</f>
        <v>Not Found</v>
      </c>
      <c r="B1259" t="s">
        <v>293</v>
      </c>
      <c r="C1259" t="s">
        <v>37</v>
      </c>
      <c r="D1259" s="3">
        <v>15.6</v>
      </c>
      <c r="E1259">
        <v>4</v>
      </c>
      <c r="F1259" t="s">
        <v>47</v>
      </c>
      <c r="G1259">
        <v>2.29</v>
      </c>
      <c r="H1259">
        <v>490</v>
      </c>
      <c r="I1259" t="s">
        <v>26</v>
      </c>
      <c r="J1259">
        <v>1366</v>
      </c>
      <c r="K1259">
        <v>768</v>
      </c>
      <c r="L1259">
        <f>Table1[[#This Row],[ScreenW]]*Table1[[#This Row],[ScreenH]]</f>
        <v>1049088</v>
      </c>
      <c r="M1259" t="s">
        <v>27</v>
      </c>
      <c r="N1259">
        <f>IF(Table1[[#This Row],[Touchscreen]]="No",0,1)</f>
        <v>0</v>
      </c>
      <c r="O1259" t="s">
        <v>27</v>
      </c>
      <c r="P1259" t="s">
        <v>27</v>
      </c>
      <c r="Q1259" t="s">
        <v>29</v>
      </c>
      <c r="R1259">
        <v>2</v>
      </c>
      <c r="S1259" t="s">
        <v>60</v>
      </c>
      <c r="T1259">
        <v>500</v>
      </c>
      <c r="U1259">
        <v>0</v>
      </c>
      <c r="V1259" t="s">
        <v>49</v>
      </c>
      <c r="W1259" t="s">
        <v>27</v>
      </c>
      <c r="X1259" t="s">
        <v>29</v>
      </c>
      <c r="Y1259" t="s">
        <v>61</v>
      </c>
    </row>
    <row r="1260" spans="1:25" x14ac:dyDescent="0.35">
      <c r="A1260" t="str">
        <f>_xlfn.IFNA(VLOOKUP(laptop_lookup!A1259,laptop_lookup!A:B,2,FALSE), "Not Found")</f>
        <v>Not Found</v>
      </c>
      <c r="B1260" t="s">
        <v>861</v>
      </c>
      <c r="C1260" t="s">
        <v>37</v>
      </c>
      <c r="D1260" s="3">
        <v>15.6</v>
      </c>
      <c r="E1260">
        <v>8</v>
      </c>
      <c r="F1260" t="s">
        <v>465</v>
      </c>
      <c r="G1260">
        <v>2.3199999999999998</v>
      </c>
      <c r="H1260">
        <v>895</v>
      </c>
      <c r="I1260" t="s">
        <v>39</v>
      </c>
      <c r="J1260">
        <v>1920</v>
      </c>
      <c r="K1260">
        <v>1080</v>
      </c>
      <c r="L1260">
        <f>Table1[[#This Row],[ScreenW]]*Table1[[#This Row],[ScreenH]]</f>
        <v>2073600</v>
      </c>
      <c r="M1260" t="s">
        <v>27</v>
      </c>
      <c r="N1260">
        <f>IF(Table1[[#This Row],[Touchscreen]]="No",0,1)</f>
        <v>0</v>
      </c>
      <c r="O1260" t="s">
        <v>27</v>
      </c>
      <c r="P1260" t="s">
        <v>27</v>
      </c>
      <c r="Q1260" t="s">
        <v>29</v>
      </c>
      <c r="R1260">
        <v>2.5</v>
      </c>
      <c r="S1260" t="s">
        <v>262</v>
      </c>
      <c r="T1260">
        <v>1024</v>
      </c>
      <c r="U1260">
        <v>0</v>
      </c>
      <c r="V1260" t="s">
        <v>215</v>
      </c>
      <c r="W1260" t="s">
        <v>27</v>
      </c>
      <c r="X1260" t="s">
        <v>43</v>
      </c>
      <c r="Y1260" t="s">
        <v>769</v>
      </c>
    </row>
    <row r="1261" spans="1:25" x14ac:dyDescent="0.35">
      <c r="A1261" t="str">
        <f>_xlfn.IFNA(VLOOKUP(laptop_lookup!A1260,laptop_lookup!A:B,2,FALSE), "Not Found")</f>
        <v>Not Found</v>
      </c>
      <c r="B1261" t="s">
        <v>862</v>
      </c>
      <c r="C1261" t="s">
        <v>79</v>
      </c>
      <c r="D1261" s="3">
        <v>15.6</v>
      </c>
      <c r="E1261">
        <v>8</v>
      </c>
      <c r="F1261" t="s">
        <v>47</v>
      </c>
      <c r="G1261">
        <v>2.4</v>
      </c>
      <c r="H1261">
        <v>1229</v>
      </c>
      <c r="I1261" t="s">
        <v>39</v>
      </c>
      <c r="J1261">
        <v>1920</v>
      </c>
      <c r="K1261">
        <v>1080</v>
      </c>
      <c r="L1261">
        <f>Table1[[#This Row],[ScreenW]]*Table1[[#This Row],[ScreenH]]</f>
        <v>2073600</v>
      </c>
      <c r="M1261" t="s">
        <v>27</v>
      </c>
      <c r="N1261">
        <f>IF(Table1[[#This Row],[Touchscreen]]="No",0,1)</f>
        <v>0</v>
      </c>
      <c r="O1261" t="s">
        <v>27</v>
      </c>
      <c r="P1261" t="s">
        <v>27</v>
      </c>
      <c r="Q1261" t="s">
        <v>29</v>
      </c>
      <c r="R1261">
        <v>2.6</v>
      </c>
      <c r="S1261" t="s">
        <v>432</v>
      </c>
      <c r="T1261">
        <v>128</v>
      </c>
      <c r="U1261">
        <v>1024</v>
      </c>
      <c r="V1261" t="s">
        <v>31</v>
      </c>
      <c r="W1261" t="s">
        <v>49</v>
      </c>
      <c r="X1261" t="s">
        <v>55</v>
      </c>
      <c r="Y1261" t="s">
        <v>468</v>
      </c>
    </row>
    <row r="1262" spans="1:25" x14ac:dyDescent="0.35">
      <c r="A1262" t="str">
        <f>_xlfn.IFNA(VLOOKUP(laptop_lookup!A1261,laptop_lookup!A:B,2,FALSE), "Not Found")</f>
        <v>Not Found</v>
      </c>
      <c r="B1262" t="s">
        <v>863</v>
      </c>
      <c r="C1262" t="s">
        <v>86</v>
      </c>
      <c r="D1262" s="3">
        <v>14</v>
      </c>
      <c r="E1262">
        <v>4</v>
      </c>
      <c r="F1262" t="s">
        <v>47</v>
      </c>
      <c r="G1262">
        <v>1.8</v>
      </c>
      <c r="H1262">
        <v>833.01</v>
      </c>
      <c r="I1262" t="s">
        <v>39</v>
      </c>
      <c r="J1262">
        <v>1920</v>
      </c>
      <c r="K1262">
        <v>1080</v>
      </c>
      <c r="L1262">
        <f>Table1[[#This Row],[ScreenW]]*Table1[[#This Row],[ScreenH]]</f>
        <v>2073600</v>
      </c>
      <c r="M1262" t="s">
        <v>28</v>
      </c>
      <c r="N1262">
        <f>IF(Table1[[#This Row],[Touchscreen]]="No",0,1)</f>
        <v>1</v>
      </c>
      <c r="O1262" t="s">
        <v>27</v>
      </c>
      <c r="P1262" t="s">
        <v>27</v>
      </c>
      <c r="Q1262" t="s">
        <v>29</v>
      </c>
      <c r="R1262">
        <v>2.2999999999999998</v>
      </c>
      <c r="S1262" t="s">
        <v>204</v>
      </c>
      <c r="T1262">
        <v>128</v>
      </c>
      <c r="U1262">
        <v>0</v>
      </c>
      <c r="V1262" t="s">
        <v>31</v>
      </c>
      <c r="W1262" t="s">
        <v>27</v>
      </c>
      <c r="X1262" t="s">
        <v>29</v>
      </c>
      <c r="Y1262" t="s">
        <v>61</v>
      </c>
    </row>
    <row r="1263" spans="1:25" x14ac:dyDescent="0.35">
      <c r="A1263" t="str">
        <f>_xlfn.IFNA(VLOOKUP(laptop_lookup!A1262,laptop_lookup!A:B,2,FALSE), "Not Found")</f>
        <v>Not Found</v>
      </c>
      <c r="B1263" t="s">
        <v>864</v>
      </c>
      <c r="C1263" t="s">
        <v>24</v>
      </c>
      <c r="D1263" s="3">
        <v>13.3</v>
      </c>
      <c r="E1263">
        <v>8</v>
      </c>
      <c r="F1263" t="s">
        <v>47</v>
      </c>
      <c r="G1263">
        <v>1.2</v>
      </c>
      <c r="H1263">
        <v>729</v>
      </c>
      <c r="I1263" t="s">
        <v>39</v>
      </c>
      <c r="J1263">
        <v>1920</v>
      </c>
      <c r="K1263">
        <v>1080</v>
      </c>
      <c r="L1263">
        <f>Table1[[#This Row],[ScreenW]]*Table1[[#This Row],[ScreenH]]</f>
        <v>2073600</v>
      </c>
      <c r="M1263" t="s">
        <v>27</v>
      </c>
      <c r="N1263">
        <f>IF(Table1[[#This Row],[Touchscreen]]="No",0,1)</f>
        <v>0</v>
      </c>
      <c r="O1263" t="s">
        <v>28</v>
      </c>
      <c r="P1263" t="s">
        <v>27</v>
      </c>
      <c r="Q1263" t="s">
        <v>29</v>
      </c>
      <c r="R1263">
        <v>0.9</v>
      </c>
      <c r="S1263" t="s">
        <v>865</v>
      </c>
      <c r="T1263">
        <v>512</v>
      </c>
      <c r="U1263">
        <v>0</v>
      </c>
      <c r="V1263" t="s">
        <v>31</v>
      </c>
      <c r="W1263" t="s">
        <v>27</v>
      </c>
      <c r="X1263" t="s">
        <v>29</v>
      </c>
      <c r="Y1263" t="s">
        <v>209</v>
      </c>
    </row>
    <row r="1264" spans="1:25" x14ac:dyDescent="0.35">
      <c r="A1264" t="str">
        <f>_xlfn.IFNA(VLOOKUP(laptop_lookup!A1263,laptop_lookup!A:B,2,FALSE), "Not Found")</f>
        <v>Not Found</v>
      </c>
      <c r="B1264" t="s">
        <v>63</v>
      </c>
      <c r="C1264" t="s">
        <v>37</v>
      </c>
      <c r="D1264" s="3">
        <v>15.6</v>
      </c>
      <c r="E1264">
        <v>6</v>
      </c>
      <c r="F1264" t="s">
        <v>47</v>
      </c>
      <c r="G1264">
        <v>2.2999999999999998</v>
      </c>
      <c r="H1264">
        <v>459</v>
      </c>
      <c r="I1264" t="s">
        <v>26</v>
      </c>
      <c r="J1264">
        <v>1366</v>
      </c>
      <c r="K1264">
        <v>768</v>
      </c>
      <c r="L1264">
        <f>Table1[[#This Row],[ScreenW]]*Table1[[#This Row],[ScreenH]]</f>
        <v>1049088</v>
      </c>
      <c r="M1264" t="s">
        <v>27</v>
      </c>
      <c r="N1264">
        <f>IF(Table1[[#This Row],[Touchscreen]]="No",0,1)</f>
        <v>0</v>
      </c>
      <c r="O1264" t="s">
        <v>27</v>
      </c>
      <c r="P1264" t="s">
        <v>27</v>
      </c>
      <c r="Q1264" t="s">
        <v>29</v>
      </c>
      <c r="R1264">
        <v>2.4</v>
      </c>
      <c r="S1264" t="s">
        <v>71</v>
      </c>
      <c r="T1264">
        <v>1024</v>
      </c>
      <c r="U1264">
        <v>0</v>
      </c>
      <c r="V1264" t="s">
        <v>49</v>
      </c>
      <c r="W1264" t="s">
        <v>27</v>
      </c>
      <c r="X1264" t="s">
        <v>29</v>
      </c>
      <c r="Y1264" t="s">
        <v>41</v>
      </c>
    </row>
    <row r="1265" spans="1:25" x14ac:dyDescent="0.35">
      <c r="A1265" t="str">
        <f>_xlfn.IFNA(VLOOKUP(laptop_lookup!A1264,laptop_lookup!A:B,2,FALSE), "Not Found")</f>
        <v>Not Found</v>
      </c>
      <c r="B1265" t="s">
        <v>866</v>
      </c>
      <c r="C1265" t="s">
        <v>37</v>
      </c>
      <c r="D1265" s="3">
        <v>15.6</v>
      </c>
      <c r="E1265">
        <v>4</v>
      </c>
      <c r="F1265" t="s">
        <v>106</v>
      </c>
      <c r="G1265">
        <v>2.4</v>
      </c>
      <c r="H1265">
        <v>289</v>
      </c>
      <c r="I1265" t="s">
        <v>26</v>
      </c>
      <c r="J1265">
        <v>1366</v>
      </c>
      <c r="K1265">
        <v>768</v>
      </c>
      <c r="L1265">
        <f>Table1[[#This Row],[ScreenW]]*Table1[[#This Row],[ScreenH]]</f>
        <v>1049088</v>
      </c>
      <c r="M1265" t="s">
        <v>27</v>
      </c>
      <c r="N1265">
        <f>IF(Table1[[#This Row],[Touchscreen]]="No",0,1)</f>
        <v>0</v>
      </c>
      <c r="O1265" t="s">
        <v>27</v>
      </c>
      <c r="P1265" t="s">
        <v>27</v>
      </c>
      <c r="Q1265" t="s">
        <v>29</v>
      </c>
      <c r="R1265">
        <v>1.6</v>
      </c>
      <c r="S1265" t="s">
        <v>145</v>
      </c>
      <c r="T1265">
        <v>500</v>
      </c>
      <c r="U1265">
        <v>0</v>
      </c>
      <c r="V1265" t="s">
        <v>49</v>
      </c>
      <c r="W1265" t="s">
        <v>27</v>
      </c>
      <c r="X1265" t="s">
        <v>29</v>
      </c>
      <c r="Y1265" t="s">
        <v>77</v>
      </c>
    </row>
    <row r="1266" spans="1:25" x14ac:dyDescent="0.35">
      <c r="A1266" t="str">
        <f>_xlfn.IFNA(VLOOKUP(laptop_lookup!A1265,laptop_lookup!A:B,2,FALSE), "Not Found")</f>
        <v>Not Found</v>
      </c>
      <c r="B1266" t="s">
        <v>349</v>
      </c>
      <c r="C1266" t="s">
        <v>37</v>
      </c>
      <c r="D1266" s="3">
        <v>15.6</v>
      </c>
      <c r="E1266">
        <v>2</v>
      </c>
      <c r="F1266" t="s">
        <v>47</v>
      </c>
      <c r="G1266">
        <v>2.2000000000000002</v>
      </c>
      <c r="H1266">
        <v>379</v>
      </c>
      <c r="I1266" t="s">
        <v>26</v>
      </c>
      <c r="J1266">
        <v>1366</v>
      </c>
      <c r="K1266">
        <v>768</v>
      </c>
      <c r="L1266">
        <f>Table1[[#This Row],[ScreenW]]*Table1[[#This Row],[ScreenH]]</f>
        <v>1049088</v>
      </c>
      <c r="M1266" t="s">
        <v>27</v>
      </c>
      <c r="N1266">
        <f>IF(Table1[[#This Row],[Touchscreen]]="No",0,1)</f>
        <v>0</v>
      </c>
      <c r="O1266" t="s">
        <v>27</v>
      </c>
      <c r="P1266" t="s">
        <v>27</v>
      </c>
      <c r="Q1266" t="s">
        <v>29</v>
      </c>
      <c r="R1266">
        <v>1.6</v>
      </c>
      <c r="S1266" t="s">
        <v>573</v>
      </c>
      <c r="T1266">
        <v>500</v>
      </c>
      <c r="U1266">
        <v>0</v>
      </c>
      <c r="V1266" t="s">
        <v>49</v>
      </c>
      <c r="W1266" t="s">
        <v>27</v>
      </c>
      <c r="X1266" t="s">
        <v>29</v>
      </c>
      <c r="Y1266" t="s">
        <v>97</v>
      </c>
    </row>
    <row r="1267" spans="1:25" x14ac:dyDescent="0.35">
      <c r="A1267" t="str">
        <f>_xlfn.IFNA(VLOOKUP(laptop_lookup!A1266,laptop_lookup!A:B,2,FALSE), "Not Found")</f>
        <v>Not Found</v>
      </c>
      <c r="B1267" t="s">
        <v>543</v>
      </c>
      <c r="C1267" t="s">
        <v>37</v>
      </c>
      <c r="D1267" s="3">
        <v>15.6</v>
      </c>
      <c r="E1267">
        <v>8</v>
      </c>
      <c r="F1267" t="s">
        <v>47</v>
      </c>
      <c r="G1267">
        <v>2.6</v>
      </c>
      <c r="H1267">
        <v>899</v>
      </c>
      <c r="I1267" t="s">
        <v>39</v>
      </c>
      <c r="J1267">
        <v>1920</v>
      </c>
      <c r="K1267">
        <v>1080</v>
      </c>
      <c r="L1267">
        <f>Table1[[#This Row],[ScreenW]]*Table1[[#This Row],[ScreenH]]</f>
        <v>2073600</v>
      </c>
      <c r="M1267" t="s">
        <v>27</v>
      </c>
      <c r="N1267">
        <f>IF(Table1[[#This Row],[Touchscreen]]="No",0,1)</f>
        <v>0</v>
      </c>
      <c r="O1267" t="s">
        <v>28</v>
      </c>
      <c r="P1267" t="s">
        <v>27</v>
      </c>
      <c r="Q1267" t="s">
        <v>29</v>
      </c>
      <c r="R1267">
        <v>2.6</v>
      </c>
      <c r="S1267" t="s">
        <v>432</v>
      </c>
      <c r="T1267">
        <v>1024</v>
      </c>
      <c r="U1267">
        <v>0</v>
      </c>
      <c r="V1267" t="s">
        <v>49</v>
      </c>
      <c r="W1267" t="s">
        <v>27</v>
      </c>
      <c r="X1267" t="s">
        <v>55</v>
      </c>
      <c r="Y1267" t="s">
        <v>468</v>
      </c>
    </row>
    <row r="1268" spans="1:25" x14ac:dyDescent="0.35">
      <c r="A1268" t="str">
        <f>_xlfn.IFNA(VLOOKUP(laptop_lookup!A1267,laptop_lookup!A:B,2,FALSE), "Not Found")</f>
        <v>Not Found</v>
      </c>
      <c r="B1268" t="s">
        <v>867</v>
      </c>
      <c r="C1268" t="s">
        <v>37</v>
      </c>
      <c r="D1268" s="3">
        <v>15.6</v>
      </c>
      <c r="E1268">
        <v>6</v>
      </c>
      <c r="F1268" t="s">
        <v>47</v>
      </c>
      <c r="G1268">
        <v>2.04</v>
      </c>
      <c r="H1268">
        <v>549.99</v>
      </c>
      <c r="I1268" t="s">
        <v>39</v>
      </c>
      <c r="J1268">
        <v>1920</v>
      </c>
      <c r="K1268">
        <v>1080</v>
      </c>
      <c r="L1268">
        <f>Table1[[#This Row],[ScreenW]]*Table1[[#This Row],[ScreenH]]</f>
        <v>2073600</v>
      </c>
      <c r="M1268" t="s">
        <v>27</v>
      </c>
      <c r="N1268">
        <f>IF(Table1[[#This Row],[Touchscreen]]="No",0,1)</f>
        <v>0</v>
      </c>
      <c r="O1268" t="s">
        <v>27</v>
      </c>
      <c r="P1268" t="s">
        <v>27</v>
      </c>
      <c r="Q1268" t="s">
        <v>43</v>
      </c>
      <c r="R1268">
        <v>2.9</v>
      </c>
      <c r="S1268" t="s">
        <v>868</v>
      </c>
      <c r="T1268">
        <v>1024</v>
      </c>
      <c r="U1268">
        <v>0</v>
      </c>
      <c r="V1268" t="s">
        <v>215</v>
      </c>
      <c r="W1268" t="s">
        <v>27</v>
      </c>
      <c r="X1268" t="s">
        <v>43</v>
      </c>
      <c r="Y1268" t="s">
        <v>568</v>
      </c>
    </row>
    <row r="1269" spans="1:25" x14ac:dyDescent="0.35">
      <c r="A1269" t="str">
        <f>_xlfn.IFNA(VLOOKUP(laptop_lookup!A1268,laptop_lookup!A:B,2,FALSE), "Not Found")</f>
        <v>Not Found</v>
      </c>
      <c r="B1269" t="s">
        <v>63</v>
      </c>
      <c r="C1269" t="s">
        <v>37</v>
      </c>
      <c r="D1269" s="3">
        <v>15.6</v>
      </c>
      <c r="E1269">
        <v>8</v>
      </c>
      <c r="F1269" t="s">
        <v>106</v>
      </c>
      <c r="G1269">
        <v>2.2999999999999998</v>
      </c>
      <c r="H1269">
        <v>805.99</v>
      </c>
      <c r="I1269" t="s">
        <v>26</v>
      </c>
      <c r="J1269">
        <v>1366</v>
      </c>
      <c r="K1269">
        <v>768</v>
      </c>
      <c r="L1269">
        <f>Table1[[#This Row],[ScreenW]]*Table1[[#This Row],[ScreenH]]</f>
        <v>1049088</v>
      </c>
      <c r="M1269" t="s">
        <v>27</v>
      </c>
      <c r="N1269">
        <f>IF(Table1[[#This Row],[Touchscreen]]="No",0,1)</f>
        <v>0</v>
      </c>
      <c r="O1269" t="s">
        <v>27</v>
      </c>
      <c r="P1269" t="s">
        <v>27</v>
      </c>
      <c r="Q1269" t="s">
        <v>29</v>
      </c>
      <c r="R1269">
        <v>2.7</v>
      </c>
      <c r="S1269" t="s">
        <v>68</v>
      </c>
      <c r="T1269">
        <v>1024</v>
      </c>
      <c r="U1269">
        <v>0</v>
      </c>
      <c r="V1269" t="s">
        <v>49</v>
      </c>
      <c r="W1269" t="s">
        <v>27</v>
      </c>
      <c r="X1269" t="s">
        <v>43</v>
      </c>
      <c r="Y1269" t="s">
        <v>64</v>
      </c>
    </row>
    <row r="1270" spans="1:25" x14ac:dyDescent="0.35">
      <c r="A1270" t="str">
        <f>_xlfn.IFNA(VLOOKUP(laptop_lookup!A1269,laptop_lookup!A:B,2,FALSE), "Not Found")</f>
        <v>Not Found</v>
      </c>
      <c r="B1270" t="s">
        <v>869</v>
      </c>
      <c r="C1270" t="s">
        <v>75</v>
      </c>
      <c r="D1270" s="3">
        <v>11.6</v>
      </c>
      <c r="E1270">
        <v>2</v>
      </c>
      <c r="F1270" t="s">
        <v>47</v>
      </c>
      <c r="G1270">
        <v>1.17</v>
      </c>
      <c r="H1270">
        <v>209</v>
      </c>
      <c r="I1270" t="s">
        <v>26</v>
      </c>
      <c r="J1270">
        <v>1366</v>
      </c>
      <c r="K1270">
        <v>768</v>
      </c>
      <c r="L1270">
        <f>Table1[[#This Row],[ScreenW]]*Table1[[#This Row],[ScreenH]]</f>
        <v>1049088</v>
      </c>
      <c r="M1270" t="s">
        <v>27</v>
      </c>
      <c r="N1270">
        <f>IF(Table1[[#This Row],[Touchscreen]]="No",0,1)</f>
        <v>0</v>
      </c>
      <c r="O1270" t="s">
        <v>27</v>
      </c>
      <c r="P1270" t="s">
        <v>27</v>
      </c>
      <c r="Q1270" t="s">
        <v>29</v>
      </c>
      <c r="R1270">
        <v>1.6</v>
      </c>
      <c r="S1270" t="s">
        <v>145</v>
      </c>
      <c r="T1270">
        <v>32</v>
      </c>
      <c r="U1270">
        <v>0</v>
      </c>
      <c r="V1270" t="s">
        <v>34</v>
      </c>
      <c r="W1270" t="s">
        <v>27</v>
      </c>
      <c r="X1270" t="s">
        <v>29</v>
      </c>
      <c r="Y1270" t="s">
        <v>77</v>
      </c>
    </row>
    <row r="1271" spans="1:25" x14ac:dyDescent="0.35">
      <c r="A1271" t="str">
        <f>_xlfn.IFNA(VLOOKUP(laptop_lookup!A1270,laptop_lookup!A:B,2,FALSE), "Not Found")</f>
        <v>Not Found</v>
      </c>
      <c r="B1271" t="s">
        <v>870</v>
      </c>
      <c r="C1271" t="s">
        <v>37</v>
      </c>
      <c r="D1271" s="3">
        <v>15.6</v>
      </c>
      <c r="E1271">
        <v>4</v>
      </c>
      <c r="F1271" t="s">
        <v>47</v>
      </c>
      <c r="G1271">
        <v>2.2000000000000002</v>
      </c>
      <c r="H1271">
        <v>720.32</v>
      </c>
      <c r="I1271" t="s">
        <v>26</v>
      </c>
      <c r="J1271">
        <v>1366</v>
      </c>
      <c r="K1271">
        <v>768</v>
      </c>
      <c r="L1271">
        <f>Table1[[#This Row],[ScreenW]]*Table1[[#This Row],[ScreenH]]</f>
        <v>1049088</v>
      </c>
      <c r="M1271" t="s">
        <v>27</v>
      </c>
      <c r="N1271">
        <f>IF(Table1[[#This Row],[Touchscreen]]="No",0,1)</f>
        <v>0</v>
      </c>
      <c r="O1271" t="s">
        <v>27</v>
      </c>
      <c r="P1271" t="s">
        <v>27</v>
      </c>
      <c r="Q1271" t="s">
        <v>29</v>
      </c>
      <c r="R1271">
        <v>2.5</v>
      </c>
      <c r="S1271" t="s">
        <v>262</v>
      </c>
      <c r="T1271">
        <v>500</v>
      </c>
      <c r="U1271">
        <v>0</v>
      </c>
      <c r="V1271" t="s">
        <v>49</v>
      </c>
      <c r="W1271" t="s">
        <v>27</v>
      </c>
      <c r="X1271" t="s">
        <v>55</v>
      </c>
      <c r="Y1271" t="s">
        <v>171</v>
      </c>
    </row>
    <row r="1272" spans="1:25" x14ac:dyDescent="0.35">
      <c r="A1272" t="str">
        <f>_xlfn.IFNA(VLOOKUP(laptop_lookup!A1271,laptop_lookup!A:B,2,FALSE), "Not Found")</f>
        <v>Not Found</v>
      </c>
      <c r="B1272" t="s">
        <v>871</v>
      </c>
      <c r="C1272" t="s">
        <v>86</v>
      </c>
      <c r="D1272" s="3">
        <v>14</v>
      </c>
      <c r="E1272">
        <v>4</v>
      </c>
      <c r="F1272" t="s">
        <v>47</v>
      </c>
      <c r="G1272">
        <v>1.8</v>
      </c>
      <c r="H1272">
        <v>638</v>
      </c>
      <c r="I1272" t="s">
        <v>39</v>
      </c>
      <c r="J1272">
        <v>1920</v>
      </c>
      <c r="K1272">
        <v>1080</v>
      </c>
      <c r="L1272">
        <f>Table1[[#This Row],[ScreenW]]*Table1[[#This Row],[ScreenH]]</f>
        <v>2073600</v>
      </c>
      <c r="M1272" t="s">
        <v>28</v>
      </c>
      <c r="N1272">
        <f>IF(Table1[[#This Row],[Touchscreen]]="No",0,1)</f>
        <v>1</v>
      </c>
      <c r="O1272" t="s">
        <v>28</v>
      </c>
      <c r="P1272" t="s">
        <v>27</v>
      </c>
      <c r="Q1272" t="s">
        <v>29</v>
      </c>
      <c r="R1272">
        <v>2.5</v>
      </c>
      <c r="S1272" t="s">
        <v>262</v>
      </c>
      <c r="T1272">
        <v>128</v>
      </c>
      <c r="U1272">
        <v>0</v>
      </c>
      <c r="V1272" t="s">
        <v>31</v>
      </c>
      <c r="W1272" t="s">
        <v>27</v>
      </c>
      <c r="X1272" t="s">
        <v>29</v>
      </c>
      <c r="Y1272" t="s">
        <v>61</v>
      </c>
    </row>
    <row r="1273" spans="1:25" x14ac:dyDescent="0.35">
      <c r="A1273" t="str">
        <f>_xlfn.IFNA(VLOOKUP(laptop_lookup!A1272,laptop_lookup!A:B,2,FALSE), "Not Found")</f>
        <v>Not Found</v>
      </c>
      <c r="B1273" t="s">
        <v>611</v>
      </c>
      <c r="C1273" t="s">
        <v>86</v>
      </c>
      <c r="D1273" s="3">
        <v>13.3</v>
      </c>
      <c r="E1273">
        <v>16</v>
      </c>
      <c r="F1273" t="s">
        <v>47</v>
      </c>
      <c r="G1273">
        <v>1.3</v>
      </c>
      <c r="H1273">
        <v>1499</v>
      </c>
      <c r="I1273" t="s">
        <v>102</v>
      </c>
      <c r="J1273">
        <v>3200</v>
      </c>
      <c r="K1273">
        <v>1800</v>
      </c>
      <c r="L1273">
        <f>Table1[[#This Row],[ScreenW]]*Table1[[#This Row],[ScreenH]]</f>
        <v>5760000</v>
      </c>
      <c r="M1273" t="s">
        <v>28</v>
      </c>
      <c r="N1273">
        <f>IF(Table1[[#This Row],[Touchscreen]]="No",0,1)</f>
        <v>1</v>
      </c>
      <c r="O1273" t="s">
        <v>28</v>
      </c>
      <c r="P1273" t="s">
        <v>27</v>
      </c>
      <c r="Q1273" t="s">
        <v>29</v>
      </c>
      <c r="R1273">
        <v>2.5</v>
      </c>
      <c r="S1273" t="s">
        <v>262</v>
      </c>
      <c r="T1273">
        <v>512</v>
      </c>
      <c r="U1273">
        <v>0</v>
      </c>
      <c r="V1273" t="s">
        <v>31</v>
      </c>
      <c r="W1273" t="s">
        <v>27</v>
      </c>
      <c r="X1273" t="s">
        <v>29</v>
      </c>
      <c r="Y1273" t="s">
        <v>61</v>
      </c>
    </row>
    <row r="1274" spans="1:25" x14ac:dyDescent="0.35">
      <c r="A1274" t="str">
        <f>_xlfn.IFNA(VLOOKUP(laptop_lookup!A1273,laptop_lookup!A:B,2,FALSE), "Not Found")</f>
        <v>Not Found</v>
      </c>
      <c r="B1274" t="s">
        <v>533</v>
      </c>
      <c r="C1274" t="s">
        <v>37</v>
      </c>
      <c r="D1274" s="3">
        <v>14</v>
      </c>
      <c r="E1274">
        <v>2</v>
      </c>
      <c r="F1274" t="s">
        <v>47</v>
      </c>
      <c r="G1274">
        <v>1.5</v>
      </c>
      <c r="H1274">
        <v>229</v>
      </c>
      <c r="I1274" t="s">
        <v>26</v>
      </c>
      <c r="J1274">
        <v>1366</v>
      </c>
      <c r="K1274">
        <v>768</v>
      </c>
      <c r="L1274">
        <f>Table1[[#This Row],[ScreenW]]*Table1[[#This Row],[ScreenH]]</f>
        <v>1049088</v>
      </c>
      <c r="M1274" t="s">
        <v>27</v>
      </c>
      <c r="N1274">
        <f>IF(Table1[[#This Row],[Touchscreen]]="No",0,1)</f>
        <v>0</v>
      </c>
      <c r="O1274" t="s">
        <v>27</v>
      </c>
      <c r="P1274" t="s">
        <v>27</v>
      </c>
      <c r="Q1274" t="s">
        <v>29</v>
      </c>
      <c r="R1274">
        <v>1.6</v>
      </c>
      <c r="S1274" t="s">
        <v>573</v>
      </c>
      <c r="T1274">
        <v>64</v>
      </c>
      <c r="U1274">
        <v>0</v>
      </c>
      <c r="V1274" t="s">
        <v>34</v>
      </c>
      <c r="W1274" t="s">
        <v>27</v>
      </c>
      <c r="X1274" t="s">
        <v>29</v>
      </c>
      <c r="Y1274" t="s">
        <v>97</v>
      </c>
    </row>
    <row r="1275" spans="1:25" x14ac:dyDescent="0.35">
      <c r="A1275" t="str">
        <f>_xlfn.IFNA(VLOOKUP(laptop_lookup!A1274,laptop_lookup!A:B,2,FALSE), "Not Found")</f>
        <v>Not Found</v>
      </c>
      <c r="B1275" t="s">
        <v>872</v>
      </c>
      <c r="C1275" t="s">
        <v>37</v>
      </c>
      <c r="D1275" s="3">
        <v>15.6</v>
      </c>
      <c r="E1275">
        <v>6</v>
      </c>
      <c r="F1275" t="s">
        <v>47</v>
      </c>
      <c r="G1275">
        <v>2.19</v>
      </c>
      <c r="H1275">
        <v>764</v>
      </c>
      <c r="I1275" t="s">
        <v>26</v>
      </c>
      <c r="J1275">
        <v>1366</v>
      </c>
      <c r="K1275">
        <v>768</v>
      </c>
      <c r="L1275">
        <f>Table1[[#This Row],[ScreenW]]*Table1[[#This Row],[ScreenH]]</f>
        <v>1049088</v>
      </c>
      <c r="M1275" t="s">
        <v>27</v>
      </c>
      <c r="N1275">
        <f>IF(Table1[[#This Row],[Touchscreen]]="No",0,1)</f>
        <v>0</v>
      </c>
      <c r="O1275" t="s">
        <v>27</v>
      </c>
      <c r="P1275" t="s">
        <v>27</v>
      </c>
      <c r="Q1275" t="s">
        <v>29</v>
      </c>
      <c r="R1275">
        <v>2.5</v>
      </c>
      <c r="S1275" t="s">
        <v>262</v>
      </c>
      <c r="T1275">
        <v>1024</v>
      </c>
      <c r="U1275">
        <v>0</v>
      </c>
      <c r="V1275" t="s">
        <v>49</v>
      </c>
      <c r="W1275" t="s">
        <v>27</v>
      </c>
      <c r="X1275" t="s">
        <v>43</v>
      </c>
      <c r="Y1275" t="s">
        <v>769</v>
      </c>
    </row>
    <row r="1276" spans="1:25" x14ac:dyDescent="0.35">
      <c r="A1276" t="str">
        <f>_xlfn.IFNA(VLOOKUP(laptop_lookup!A1275,laptop_lookup!A:B,2,FALSE), "Not Found")</f>
        <v>Not Found</v>
      </c>
      <c r="B1276" t="s">
        <v>873</v>
      </c>
      <c r="C1276" t="s">
        <v>37</v>
      </c>
      <c r="D1276" s="3">
        <v>15.6</v>
      </c>
      <c r="E1276">
        <v>4</v>
      </c>
      <c r="F1276" t="s">
        <v>47</v>
      </c>
      <c r="G1276">
        <v>2.2000000000000002</v>
      </c>
      <c r="H1276">
        <v>369</v>
      </c>
      <c r="I1276" t="s">
        <v>26</v>
      </c>
      <c r="J1276">
        <v>1366</v>
      </c>
      <c r="K1276">
        <v>768</v>
      </c>
      <c r="L1276">
        <f>Table1[[#This Row],[ScreenW]]*Table1[[#This Row],[ScreenH]]</f>
        <v>1049088</v>
      </c>
      <c r="M1276" t="s">
        <v>27</v>
      </c>
      <c r="N1276">
        <f>IF(Table1[[#This Row],[Touchscreen]]="No",0,1)</f>
        <v>0</v>
      </c>
      <c r="O1276" t="s">
        <v>27</v>
      </c>
      <c r="P1276" t="s">
        <v>27</v>
      </c>
      <c r="Q1276" t="s">
        <v>29</v>
      </c>
      <c r="R1276">
        <v>1.6</v>
      </c>
      <c r="S1276" t="s">
        <v>573</v>
      </c>
      <c r="T1276">
        <v>500</v>
      </c>
      <c r="U1276">
        <v>0</v>
      </c>
      <c r="V1276" t="s">
        <v>49</v>
      </c>
      <c r="W1276" t="s">
        <v>27</v>
      </c>
      <c r="X1276" t="s">
        <v>29</v>
      </c>
      <c r="Y1276" t="s">
        <v>97</v>
      </c>
    </row>
  </sheetData>
  <conditionalFormatting sqref="D1:D1048576">
    <cfRule type="dataBar" priority="23">
      <dataBar>
        <cfvo type="min"/>
        <cfvo type="max"/>
        <color rgb="FFF47474"/>
      </dataBar>
      <extLst>
        <ext xmlns:x14="http://schemas.microsoft.com/office/spreadsheetml/2009/9/main" uri="{B025F937-C7B1-47D3-B67F-A62EFF666E3E}">
          <x14:id>{1F49FBAF-185E-4EB7-8479-CEAF91DD81C4}</x14:id>
        </ext>
      </extLst>
    </cfRule>
    <cfRule type="dataBar" priority="24">
      <dataBar>
        <cfvo type="min"/>
        <cfvo type="max"/>
        <color rgb="FFEB4B4B"/>
      </dataBar>
      <extLst>
        <ext xmlns:x14="http://schemas.microsoft.com/office/spreadsheetml/2009/9/main" uri="{B025F937-C7B1-47D3-B67F-A62EFF666E3E}">
          <x14:id>{2DFAD73C-EAFE-4C91-BC68-EB3B69C500EA}</x14:id>
        </ext>
      </extLst>
    </cfRule>
    <cfRule type="dataBar" priority="33">
      <dataBar>
        <cfvo type="min"/>
        <cfvo type="max"/>
        <color rgb="FFF23838"/>
      </dataBar>
      <extLst>
        <ext xmlns:x14="http://schemas.microsoft.com/office/spreadsheetml/2009/9/main" uri="{B025F937-C7B1-47D3-B67F-A62EFF666E3E}">
          <x14:id>{96D56270-3114-4F74-A757-EAEE239C1974}</x14:id>
        </ext>
      </extLst>
    </cfRule>
    <cfRule type="dataBar" priority="34">
      <dataBar>
        <cfvo type="min"/>
        <cfvo type="max"/>
        <color rgb="FFFF0000"/>
      </dataBar>
      <extLst>
        <ext xmlns:x14="http://schemas.microsoft.com/office/spreadsheetml/2009/9/main" uri="{B025F937-C7B1-47D3-B67F-A62EFF666E3E}">
          <x14:id>{CA8FDA1D-3EA1-4ED4-AE97-BAD846943BC5}</x14:id>
        </ext>
      </extLst>
    </cfRule>
    <cfRule type="dataBar" priority="35">
      <dataBar>
        <cfvo type="min"/>
        <cfvo type="max"/>
        <color rgb="FFFF555A"/>
      </dataBar>
      <extLst>
        <ext xmlns:x14="http://schemas.microsoft.com/office/spreadsheetml/2009/9/main" uri="{B025F937-C7B1-47D3-B67F-A62EFF666E3E}">
          <x14:id>{414DEC69-7028-40E3-825E-2253E48E01F9}</x14:id>
        </ext>
      </extLst>
    </cfRule>
  </conditionalFormatting>
  <conditionalFormatting sqref="G1:G1048576">
    <cfRule type="colorScale" priority="7">
      <colorScale>
        <cfvo type="min"/>
        <cfvo type="percentile" val="50"/>
        <cfvo type="max"/>
        <color rgb="FF63BE7B"/>
        <color rgb="FFFFEB84"/>
        <color rgb="FFF8696B"/>
      </colorScale>
    </cfRule>
    <cfRule type="colorScale" priority="9">
      <colorScale>
        <cfvo type="min"/>
        <cfvo type="max"/>
        <color rgb="FFFFEF9C"/>
        <color rgb="FF63BE7B"/>
      </colorScale>
    </cfRule>
  </conditionalFormatting>
  <conditionalFormatting sqref="N1:N1048576">
    <cfRule type="iconSet" priority="6">
      <iconSet iconSet="4Rating">
        <cfvo type="percent" val="0"/>
        <cfvo type="percent" val="25"/>
        <cfvo type="percent" val="50"/>
        <cfvo type="percent" val="75"/>
      </iconSet>
    </cfRule>
  </conditionalFormatting>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F49FBAF-185E-4EB7-8479-CEAF91DD81C4}">
            <x14:dataBar minLength="0" maxLength="100" gradient="0">
              <x14:cfvo type="autoMin"/>
              <x14:cfvo type="autoMax"/>
              <x14:negativeFillColor rgb="FFFF0000"/>
              <x14:axisColor rgb="FF000000"/>
            </x14:dataBar>
          </x14:cfRule>
          <x14:cfRule type="dataBar" id="{2DFAD73C-EAFE-4C91-BC68-EB3B69C500EA}">
            <x14:dataBar minLength="0" maxLength="100" gradient="0">
              <x14:cfvo type="autoMin"/>
              <x14:cfvo type="autoMax"/>
              <x14:negativeFillColor rgb="FFFF0000"/>
              <x14:axisColor rgb="FF000000"/>
            </x14:dataBar>
          </x14:cfRule>
          <x14:cfRule type="dataBar" id="{96D56270-3114-4F74-A757-EAEE239C1974}">
            <x14:dataBar minLength="0" maxLength="100" gradient="0">
              <x14:cfvo type="autoMin"/>
              <x14:cfvo type="autoMax"/>
              <x14:negativeFillColor rgb="FFFF0000"/>
              <x14:axisColor rgb="FF000000"/>
            </x14:dataBar>
          </x14:cfRule>
          <x14:cfRule type="dataBar" id="{CA8FDA1D-3EA1-4ED4-AE97-BAD846943BC5}">
            <x14:dataBar minLength="0" maxLength="100" gradient="0">
              <x14:cfvo type="autoMin"/>
              <x14:cfvo type="autoMax"/>
              <x14:negativeFillColor rgb="FFFF0000"/>
              <x14:axisColor rgb="FF000000"/>
            </x14:dataBar>
          </x14:cfRule>
          <x14:cfRule type="dataBar" id="{414DEC69-7028-40E3-825E-2253E48E01F9}">
            <x14:dataBar minLength="0" maxLength="100" gradient="0">
              <x14:cfvo type="autoMin"/>
              <x14:cfvo type="autoMax"/>
              <x14:negativeFillColor rgb="FFFF0000"/>
              <x14:axisColor rgb="FF000000"/>
            </x14:dataBar>
          </x14:cfRule>
          <xm:sqref>D1:D1048576</xm:sqref>
        </x14:conditionalFormatting>
        <x14:conditionalFormatting xmlns:xm="http://schemas.microsoft.com/office/excel/2006/main">
          <x14:cfRule type="iconSet" priority="1" id="{18525156-01E1-43A0-AC2B-D9F8488DCD37}">
            <x14:iconSet iconSet="3Symbols" showValue="0" custom="1">
              <x14:cfvo type="percent">
                <xm:f>0</xm:f>
              </x14:cfvo>
              <x14:cfvo type="num">
                <xm:f>0</xm:f>
              </x14:cfvo>
              <x14:cfvo type="num">
                <xm:f>1</xm:f>
              </x14:cfvo>
              <x14:cfIcon iconSet="3Symbols" iconId="0"/>
              <x14:cfIcon iconSet="3Symbols" iconId="0"/>
              <x14:cfIcon iconSet="3Symbols" iconId="2"/>
            </x14:iconSet>
          </x14:cfRule>
          <x14:cfRule type="iconSet" priority="2" id="{5B64C5A9-50AF-4564-86ED-6897BC189757}">
            <x14:iconSet iconSet="3Symbols" custom="1">
              <x14:cfvo type="percent">
                <xm:f>0</xm:f>
              </x14:cfvo>
              <x14:cfvo type="formula">
                <xm:f>$M$25</xm:f>
              </x14:cfvo>
              <x14:cfvo type="formula">
                <xm:f>$M$2</xm:f>
              </x14:cfvo>
              <x14:cfIcon iconSet="3Symbols" iconId="0"/>
              <x14:cfIcon iconSet="3Symbols" iconId="0"/>
              <x14:cfIcon iconSet="3Symbols" iconId="2"/>
            </x14:iconSet>
          </x14:cfRule>
          <xm:sqref>N1:N1048576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D180D-B40B-4B8A-BEA9-D335904EEB62}">
  <dimension ref="A1:B578"/>
  <sheetViews>
    <sheetView workbookViewId="0">
      <selection activeCell="O13" sqref="O13"/>
    </sheetView>
  </sheetViews>
  <sheetFormatPr defaultRowHeight="14.5" x14ac:dyDescent="0.35"/>
  <sheetData>
    <row r="1" spans="1:2" x14ac:dyDescent="0.35">
      <c r="A1" t="s">
        <v>46</v>
      </c>
      <c r="B1" t="s">
        <v>874</v>
      </c>
    </row>
    <row r="2" spans="1:2" x14ac:dyDescent="0.35">
      <c r="A2" t="s">
        <v>57</v>
      </c>
      <c r="B2" t="s">
        <v>874</v>
      </c>
    </row>
    <row r="3" spans="1:2" x14ac:dyDescent="0.35">
      <c r="A3" t="s">
        <v>116</v>
      </c>
      <c r="B3" t="s">
        <v>874</v>
      </c>
    </row>
    <row r="4" spans="1:2" x14ac:dyDescent="0.35">
      <c r="A4" t="s">
        <v>152</v>
      </c>
      <c r="B4" t="s">
        <v>874</v>
      </c>
    </row>
    <row r="5" spans="1:2" x14ac:dyDescent="0.35">
      <c r="A5" t="s">
        <v>155</v>
      </c>
      <c r="B5" t="s">
        <v>874</v>
      </c>
    </row>
    <row r="6" spans="1:2" x14ac:dyDescent="0.35">
      <c r="A6" t="s">
        <v>166</v>
      </c>
      <c r="B6" t="s">
        <v>874</v>
      </c>
    </row>
    <row r="7" spans="1:2" x14ac:dyDescent="0.35">
      <c r="A7" t="s">
        <v>169</v>
      </c>
      <c r="B7" t="s">
        <v>874</v>
      </c>
    </row>
    <row r="8" spans="1:2" x14ac:dyDescent="0.35">
      <c r="A8" t="s">
        <v>188</v>
      </c>
      <c r="B8" t="s">
        <v>874</v>
      </c>
    </row>
    <row r="9" spans="1:2" x14ac:dyDescent="0.35">
      <c r="A9" t="s">
        <v>195</v>
      </c>
      <c r="B9" t="s">
        <v>874</v>
      </c>
    </row>
    <row r="10" spans="1:2" x14ac:dyDescent="0.35">
      <c r="A10" t="s">
        <v>212</v>
      </c>
      <c r="B10" t="s">
        <v>874</v>
      </c>
    </row>
    <row r="11" spans="1:2" x14ac:dyDescent="0.35">
      <c r="A11" t="s">
        <v>226</v>
      </c>
      <c r="B11" t="s">
        <v>874</v>
      </c>
    </row>
    <row r="12" spans="1:2" x14ac:dyDescent="0.35">
      <c r="A12" t="s">
        <v>227</v>
      </c>
      <c r="B12" t="s">
        <v>874</v>
      </c>
    </row>
    <row r="13" spans="1:2" x14ac:dyDescent="0.35">
      <c r="A13" t="s">
        <v>240</v>
      </c>
      <c r="B13" t="s">
        <v>874</v>
      </c>
    </row>
    <row r="14" spans="1:2" x14ac:dyDescent="0.35">
      <c r="A14" t="s">
        <v>250</v>
      </c>
      <c r="B14" t="s">
        <v>874</v>
      </c>
    </row>
    <row r="15" spans="1:2" x14ac:dyDescent="0.35">
      <c r="A15" t="s">
        <v>256</v>
      </c>
      <c r="B15" t="s">
        <v>874</v>
      </c>
    </row>
    <row r="16" spans="1:2" x14ac:dyDescent="0.35">
      <c r="A16" t="s">
        <v>274</v>
      </c>
      <c r="B16" t="s">
        <v>874</v>
      </c>
    </row>
    <row r="17" spans="1:2" x14ac:dyDescent="0.35">
      <c r="A17" t="s">
        <v>278</v>
      </c>
      <c r="B17" t="s">
        <v>874</v>
      </c>
    </row>
    <row r="18" spans="1:2" x14ac:dyDescent="0.35">
      <c r="A18" t="s">
        <v>301</v>
      </c>
      <c r="B18" t="s">
        <v>874</v>
      </c>
    </row>
    <row r="19" spans="1:2" x14ac:dyDescent="0.35">
      <c r="A19" t="s">
        <v>304</v>
      </c>
      <c r="B19" t="s">
        <v>874</v>
      </c>
    </row>
    <row r="20" spans="1:2" x14ac:dyDescent="0.35">
      <c r="A20" t="s">
        <v>310</v>
      </c>
      <c r="B20" t="s">
        <v>874</v>
      </c>
    </row>
    <row r="21" spans="1:2" x14ac:dyDescent="0.35">
      <c r="A21" t="s">
        <v>326</v>
      </c>
      <c r="B21" t="s">
        <v>874</v>
      </c>
    </row>
    <row r="22" spans="1:2" x14ac:dyDescent="0.35">
      <c r="A22" t="s">
        <v>333</v>
      </c>
      <c r="B22" t="s">
        <v>874</v>
      </c>
    </row>
    <row r="23" spans="1:2" x14ac:dyDescent="0.35">
      <c r="A23" t="s">
        <v>340</v>
      </c>
      <c r="B23" t="s">
        <v>874</v>
      </c>
    </row>
    <row r="24" spans="1:2" x14ac:dyDescent="0.35">
      <c r="A24" t="s">
        <v>414</v>
      </c>
      <c r="B24" t="s">
        <v>874</v>
      </c>
    </row>
    <row r="25" spans="1:2" x14ac:dyDescent="0.35">
      <c r="A25" t="s">
        <v>454</v>
      </c>
      <c r="B25" t="s">
        <v>874</v>
      </c>
    </row>
    <row r="26" spans="1:2" x14ac:dyDescent="0.35">
      <c r="A26" t="s">
        <v>483</v>
      </c>
      <c r="B26" t="s">
        <v>874</v>
      </c>
    </row>
    <row r="27" spans="1:2" x14ac:dyDescent="0.35">
      <c r="A27" t="s">
        <v>512</v>
      </c>
      <c r="B27" t="s">
        <v>874</v>
      </c>
    </row>
    <row r="28" spans="1:2" x14ac:dyDescent="0.35">
      <c r="A28" t="s">
        <v>518</v>
      </c>
      <c r="B28" t="s">
        <v>874</v>
      </c>
    </row>
    <row r="29" spans="1:2" x14ac:dyDescent="0.35">
      <c r="A29" t="s">
        <v>524</v>
      </c>
      <c r="B29" t="s">
        <v>874</v>
      </c>
    </row>
    <row r="30" spans="1:2" x14ac:dyDescent="0.35">
      <c r="A30" t="s">
        <v>536</v>
      </c>
      <c r="B30" t="s">
        <v>874</v>
      </c>
    </row>
    <row r="31" spans="1:2" x14ac:dyDescent="0.35">
      <c r="A31" t="s">
        <v>540</v>
      </c>
      <c r="B31" t="s">
        <v>874</v>
      </c>
    </row>
    <row r="32" spans="1:2" x14ac:dyDescent="0.35">
      <c r="A32" t="s">
        <v>560</v>
      </c>
      <c r="B32" t="s">
        <v>874</v>
      </c>
    </row>
    <row r="33" spans="1:2" x14ac:dyDescent="0.35">
      <c r="A33" t="s">
        <v>570</v>
      </c>
      <c r="B33" t="s">
        <v>874</v>
      </c>
    </row>
    <row r="34" spans="1:2" x14ac:dyDescent="0.35">
      <c r="A34" t="s">
        <v>572</v>
      </c>
      <c r="B34" t="s">
        <v>874</v>
      </c>
    </row>
    <row r="35" spans="1:2" x14ac:dyDescent="0.35">
      <c r="A35" t="s">
        <v>593</v>
      </c>
      <c r="B35" t="s">
        <v>874</v>
      </c>
    </row>
    <row r="36" spans="1:2" x14ac:dyDescent="0.35">
      <c r="A36" t="s">
        <v>595</v>
      </c>
      <c r="B36" t="s">
        <v>874</v>
      </c>
    </row>
    <row r="37" spans="1:2" x14ac:dyDescent="0.35">
      <c r="A37" t="s">
        <v>618</v>
      </c>
      <c r="B37" t="s">
        <v>874</v>
      </c>
    </row>
    <row r="38" spans="1:2" x14ac:dyDescent="0.35">
      <c r="A38" t="s">
        <v>634</v>
      </c>
      <c r="B38" t="s">
        <v>874</v>
      </c>
    </row>
    <row r="39" spans="1:2" x14ac:dyDescent="0.35">
      <c r="A39" t="s">
        <v>500</v>
      </c>
      <c r="B39" t="s">
        <v>874</v>
      </c>
    </row>
    <row r="40" spans="1:2" x14ac:dyDescent="0.35">
      <c r="A40" t="s">
        <v>673</v>
      </c>
      <c r="B40" t="s">
        <v>874</v>
      </c>
    </row>
    <row r="41" spans="1:2" x14ac:dyDescent="0.35">
      <c r="A41" t="s">
        <v>680</v>
      </c>
      <c r="B41" t="s">
        <v>874</v>
      </c>
    </row>
    <row r="42" spans="1:2" x14ac:dyDescent="0.35">
      <c r="A42" t="s">
        <v>690</v>
      </c>
      <c r="B42" t="s">
        <v>874</v>
      </c>
    </row>
    <row r="43" spans="1:2" x14ac:dyDescent="0.35">
      <c r="A43" t="s">
        <v>704</v>
      </c>
      <c r="B43" t="s">
        <v>874</v>
      </c>
    </row>
    <row r="44" spans="1:2" x14ac:dyDescent="0.35">
      <c r="A44" t="s">
        <v>716</v>
      </c>
      <c r="B44" t="s">
        <v>874</v>
      </c>
    </row>
    <row r="45" spans="1:2" x14ac:dyDescent="0.35">
      <c r="A45" t="s">
        <v>718</v>
      </c>
      <c r="B45" t="s">
        <v>874</v>
      </c>
    </row>
    <row r="46" spans="1:2" x14ac:dyDescent="0.35">
      <c r="A46" t="s">
        <v>735</v>
      </c>
      <c r="B46" t="s">
        <v>874</v>
      </c>
    </row>
    <row r="47" spans="1:2" x14ac:dyDescent="0.35">
      <c r="A47" t="s">
        <v>737</v>
      </c>
      <c r="B47" t="s">
        <v>874</v>
      </c>
    </row>
    <row r="48" spans="1:2" x14ac:dyDescent="0.35">
      <c r="A48" t="s">
        <v>760</v>
      </c>
      <c r="B48" t="s">
        <v>874</v>
      </c>
    </row>
    <row r="49" spans="1:2" x14ac:dyDescent="0.35">
      <c r="A49" t="s">
        <v>779</v>
      </c>
      <c r="B49" t="s">
        <v>874</v>
      </c>
    </row>
    <row r="50" spans="1:2" x14ac:dyDescent="0.35">
      <c r="A50" t="s">
        <v>783</v>
      </c>
      <c r="B50" t="s">
        <v>874</v>
      </c>
    </row>
    <row r="51" spans="1:2" x14ac:dyDescent="0.35">
      <c r="A51" t="s">
        <v>839</v>
      </c>
      <c r="B51" t="s">
        <v>874</v>
      </c>
    </row>
    <row r="52" spans="1:2" x14ac:dyDescent="0.35">
      <c r="A52" t="s">
        <v>841</v>
      </c>
      <c r="B52" t="s">
        <v>874</v>
      </c>
    </row>
    <row r="53" spans="1:2" x14ac:dyDescent="0.35">
      <c r="A53" t="s">
        <v>842</v>
      </c>
      <c r="B53" t="s">
        <v>874</v>
      </c>
    </row>
    <row r="54" spans="1:2" x14ac:dyDescent="0.35">
      <c r="A54" t="s">
        <v>843</v>
      </c>
      <c r="B54" t="s">
        <v>874</v>
      </c>
    </row>
    <row r="55" spans="1:2" x14ac:dyDescent="0.35">
      <c r="A55" t="s">
        <v>866</v>
      </c>
      <c r="B55" t="s">
        <v>874</v>
      </c>
    </row>
    <row r="56" spans="1:2" x14ac:dyDescent="0.35">
      <c r="A56" t="s">
        <v>23</v>
      </c>
      <c r="B56" t="s">
        <v>875</v>
      </c>
    </row>
    <row r="57" spans="1:2" x14ac:dyDescent="0.35">
      <c r="A57" t="s">
        <v>33</v>
      </c>
      <c r="B57" t="s">
        <v>875</v>
      </c>
    </row>
    <row r="58" spans="1:2" x14ac:dyDescent="0.35">
      <c r="A58" t="s">
        <v>65</v>
      </c>
      <c r="B58" t="s">
        <v>875</v>
      </c>
    </row>
    <row r="59" spans="1:2" x14ac:dyDescent="0.35">
      <c r="A59" t="s">
        <v>53</v>
      </c>
      <c r="B59" t="s">
        <v>876</v>
      </c>
    </row>
    <row r="60" spans="1:2" x14ac:dyDescent="0.35">
      <c r="A60" t="s">
        <v>74</v>
      </c>
      <c r="B60" t="s">
        <v>876</v>
      </c>
    </row>
    <row r="61" spans="1:2" x14ac:dyDescent="0.35">
      <c r="A61" t="s">
        <v>98</v>
      </c>
      <c r="B61" t="s">
        <v>876</v>
      </c>
    </row>
    <row r="62" spans="1:2" x14ac:dyDescent="0.35">
      <c r="A62" t="s">
        <v>111</v>
      </c>
      <c r="B62" t="s">
        <v>876</v>
      </c>
    </row>
    <row r="63" spans="1:2" x14ac:dyDescent="0.35">
      <c r="A63" t="s">
        <v>115</v>
      </c>
      <c r="B63" t="s">
        <v>876</v>
      </c>
    </row>
    <row r="64" spans="1:2" x14ac:dyDescent="0.35">
      <c r="A64" t="s">
        <v>121</v>
      </c>
      <c r="B64" t="s">
        <v>876</v>
      </c>
    </row>
    <row r="65" spans="1:2" x14ac:dyDescent="0.35">
      <c r="A65" t="s">
        <v>124</v>
      </c>
      <c r="B65" t="s">
        <v>876</v>
      </c>
    </row>
    <row r="66" spans="1:2" x14ac:dyDescent="0.35">
      <c r="A66" t="s">
        <v>135</v>
      </c>
      <c r="B66" t="s">
        <v>876</v>
      </c>
    </row>
    <row r="67" spans="1:2" x14ac:dyDescent="0.35">
      <c r="A67" t="s">
        <v>138</v>
      </c>
      <c r="B67" t="s">
        <v>876</v>
      </c>
    </row>
    <row r="68" spans="1:2" x14ac:dyDescent="0.35">
      <c r="A68" t="s">
        <v>141</v>
      </c>
      <c r="B68" t="s">
        <v>876</v>
      </c>
    </row>
    <row r="69" spans="1:2" x14ac:dyDescent="0.35">
      <c r="A69" t="s">
        <v>142</v>
      </c>
      <c r="B69" t="s">
        <v>876</v>
      </c>
    </row>
    <row r="70" spans="1:2" x14ac:dyDescent="0.35">
      <c r="A70" t="s">
        <v>147</v>
      </c>
      <c r="B70" t="s">
        <v>876</v>
      </c>
    </row>
    <row r="71" spans="1:2" x14ac:dyDescent="0.35">
      <c r="A71" t="s">
        <v>153</v>
      </c>
      <c r="B71" t="s">
        <v>876</v>
      </c>
    </row>
    <row r="72" spans="1:2" x14ac:dyDescent="0.35">
      <c r="A72" t="s">
        <v>162</v>
      </c>
      <c r="B72" t="s">
        <v>876</v>
      </c>
    </row>
    <row r="73" spans="1:2" x14ac:dyDescent="0.35">
      <c r="A73" t="s">
        <v>163</v>
      </c>
      <c r="B73" t="s">
        <v>876</v>
      </c>
    </row>
    <row r="74" spans="1:2" x14ac:dyDescent="0.35">
      <c r="A74" t="s">
        <v>168</v>
      </c>
      <c r="B74" t="s">
        <v>876</v>
      </c>
    </row>
    <row r="75" spans="1:2" x14ac:dyDescent="0.35">
      <c r="A75" t="s">
        <v>170</v>
      </c>
      <c r="B75" t="s">
        <v>876</v>
      </c>
    </row>
    <row r="76" spans="1:2" x14ac:dyDescent="0.35">
      <c r="A76" t="s">
        <v>178</v>
      </c>
      <c r="B76" t="s">
        <v>876</v>
      </c>
    </row>
    <row r="77" spans="1:2" x14ac:dyDescent="0.35">
      <c r="A77" t="s">
        <v>181</v>
      </c>
      <c r="B77" t="s">
        <v>876</v>
      </c>
    </row>
    <row r="78" spans="1:2" x14ac:dyDescent="0.35">
      <c r="A78" t="s">
        <v>187</v>
      </c>
      <c r="B78" t="s">
        <v>876</v>
      </c>
    </row>
    <row r="79" spans="1:2" x14ac:dyDescent="0.35">
      <c r="A79" t="s">
        <v>191</v>
      </c>
      <c r="B79" t="s">
        <v>876</v>
      </c>
    </row>
    <row r="80" spans="1:2" x14ac:dyDescent="0.35">
      <c r="A80" t="s">
        <v>198</v>
      </c>
      <c r="B80" t="s">
        <v>876</v>
      </c>
    </row>
    <row r="81" spans="1:2" x14ac:dyDescent="0.35">
      <c r="A81" t="s">
        <v>210</v>
      </c>
      <c r="B81" t="s">
        <v>876</v>
      </c>
    </row>
    <row r="82" spans="1:2" x14ac:dyDescent="0.35">
      <c r="A82" t="s">
        <v>222</v>
      </c>
      <c r="B82" t="s">
        <v>876</v>
      </c>
    </row>
    <row r="83" spans="1:2" x14ac:dyDescent="0.35">
      <c r="A83" t="s">
        <v>224</v>
      </c>
      <c r="B83" t="s">
        <v>876</v>
      </c>
    </row>
    <row r="84" spans="1:2" x14ac:dyDescent="0.35">
      <c r="A84" t="s">
        <v>257</v>
      </c>
      <c r="B84" t="s">
        <v>876</v>
      </c>
    </row>
    <row r="85" spans="1:2" x14ac:dyDescent="0.35">
      <c r="A85" t="s">
        <v>264</v>
      </c>
      <c r="B85" t="s">
        <v>876</v>
      </c>
    </row>
    <row r="86" spans="1:2" x14ac:dyDescent="0.35">
      <c r="A86" t="s">
        <v>266</v>
      </c>
      <c r="B86" t="s">
        <v>876</v>
      </c>
    </row>
    <row r="87" spans="1:2" x14ac:dyDescent="0.35">
      <c r="A87" t="s">
        <v>270</v>
      </c>
      <c r="B87" t="s">
        <v>876</v>
      </c>
    </row>
    <row r="88" spans="1:2" x14ac:dyDescent="0.35">
      <c r="A88" t="s">
        <v>275</v>
      </c>
      <c r="B88" t="s">
        <v>876</v>
      </c>
    </row>
    <row r="89" spans="1:2" x14ac:dyDescent="0.35">
      <c r="A89" t="s">
        <v>277</v>
      </c>
      <c r="B89" t="s">
        <v>876</v>
      </c>
    </row>
    <row r="90" spans="1:2" x14ac:dyDescent="0.35">
      <c r="A90" t="s">
        <v>279</v>
      </c>
      <c r="B90" t="s">
        <v>876</v>
      </c>
    </row>
    <row r="91" spans="1:2" x14ac:dyDescent="0.35">
      <c r="A91" t="s">
        <v>280</v>
      </c>
      <c r="B91" t="s">
        <v>876</v>
      </c>
    </row>
    <row r="92" spans="1:2" x14ac:dyDescent="0.35">
      <c r="A92" t="s">
        <v>283</v>
      </c>
      <c r="B92" t="s">
        <v>876</v>
      </c>
    </row>
    <row r="93" spans="1:2" x14ac:dyDescent="0.35">
      <c r="A93" t="s">
        <v>284</v>
      </c>
      <c r="B93" t="s">
        <v>876</v>
      </c>
    </row>
    <row r="94" spans="1:2" x14ac:dyDescent="0.35">
      <c r="A94" t="s">
        <v>286</v>
      </c>
      <c r="B94" t="s">
        <v>876</v>
      </c>
    </row>
    <row r="95" spans="1:2" x14ac:dyDescent="0.35">
      <c r="A95" t="s">
        <v>307</v>
      </c>
      <c r="B95" t="s">
        <v>876</v>
      </c>
    </row>
    <row r="96" spans="1:2" x14ac:dyDescent="0.35">
      <c r="A96" t="s">
        <v>316</v>
      </c>
      <c r="B96" t="s">
        <v>876</v>
      </c>
    </row>
    <row r="97" spans="1:2" x14ac:dyDescent="0.35">
      <c r="A97" t="s">
        <v>317</v>
      </c>
      <c r="B97" t="s">
        <v>876</v>
      </c>
    </row>
    <row r="98" spans="1:2" x14ac:dyDescent="0.35">
      <c r="A98" t="s">
        <v>318</v>
      </c>
      <c r="B98" t="s">
        <v>876</v>
      </c>
    </row>
    <row r="99" spans="1:2" x14ac:dyDescent="0.35">
      <c r="A99" t="s">
        <v>320</v>
      </c>
      <c r="B99" t="s">
        <v>876</v>
      </c>
    </row>
    <row r="100" spans="1:2" x14ac:dyDescent="0.35">
      <c r="A100" t="s">
        <v>328</v>
      </c>
      <c r="B100" t="s">
        <v>876</v>
      </c>
    </row>
    <row r="101" spans="1:2" x14ac:dyDescent="0.35">
      <c r="A101" t="s">
        <v>337</v>
      </c>
      <c r="B101" t="s">
        <v>876</v>
      </c>
    </row>
    <row r="102" spans="1:2" x14ac:dyDescent="0.35">
      <c r="A102" t="s">
        <v>343</v>
      </c>
      <c r="B102" t="s">
        <v>876</v>
      </c>
    </row>
    <row r="103" spans="1:2" x14ac:dyDescent="0.35">
      <c r="A103" t="s">
        <v>345</v>
      </c>
      <c r="B103" t="s">
        <v>876</v>
      </c>
    </row>
    <row r="104" spans="1:2" x14ac:dyDescent="0.35">
      <c r="A104" t="s">
        <v>348</v>
      </c>
      <c r="B104" t="s">
        <v>876</v>
      </c>
    </row>
    <row r="105" spans="1:2" x14ac:dyDescent="0.35">
      <c r="A105" t="s">
        <v>356</v>
      </c>
      <c r="B105" t="s">
        <v>876</v>
      </c>
    </row>
    <row r="106" spans="1:2" x14ac:dyDescent="0.35">
      <c r="A106" t="s">
        <v>364</v>
      </c>
      <c r="B106" t="s">
        <v>876</v>
      </c>
    </row>
    <row r="107" spans="1:2" x14ac:dyDescent="0.35">
      <c r="A107" t="s">
        <v>377</v>
      </c>
      <c r="B107" t="s">
        <v>876</v>
      </c>
    </row>
    <row r="108" spans="1:2" x14ac:dyDescent="0.35">
      <c r="A108" t="s">
        <v>378</v>
      </c>
      <c r="B108" t="s">
        <v>876</v>
      </c>
    </row>
    <row r="109" spans="1:2" x14ac:dyDescent="0.35">
      <c r="A109" t="s">
        <v>384</v>
      </c>
      <c r="B109" t="s">
        <v>876</v>
      </c>
    </row>
    <row r="110" spans="1:2" x14ac:dyDescent="0.35">
      <c r="A110" t="s">
        <v>386</v>
      </c>
      <c r="B110" t="s">
        <v>876</v>
      </c>
    </row>
    <row r="111" spans="1:2" x14ac:dyDescent="0.35">
      <c r="A111" t="s">
        <v>396</v>
      </c>
      <c r="B111" t="s">
        <v>876</v>
      </c>
    </row>
    <row r="112" spans="1:2" x14ac:dyDescent="0.35">
      <c r="A112" t="s">
        <v>424</v>
      </c>
      <c r="B112" t="s">
        <v>876</v>
      </c>
    </row>
    <row r="113" spans="1:2" x14ac:dyDescent="0.35">
      <c r="A113" t="s">
        <v>427</v>
      </c>
      <c r="B113" t="s">
        <v>876</v>
      </c>
    </row>
    <row r="114" spans="1:2" x14ac:dyDescent="0.35">
      <c r="A114" t="s">
        <v>440</v>
      </c>
      <c r="B114" t="s">
        <v>876</v>
      </c>
    </row>
    <row r="115" spans="1:2" x14ac:dyDescent="0.35">
      <c r="A115" t="s">
        <v>444</v>
      </c>
      <c r="B115" t="s">
        <v>876</v>
      </c>
    </row>
    <row r="116" spans="1:2" x14ac:dyDescent="0.35">
      <c r="A116" t="s">
        <v>449</v>
      </c>
      <c r="B116" t="s">
        <v>876</v>
      </c>
    </row>
    <row r="117" spans="1:2" x14ac:dyDescent="0.35">
      <c r="A117" t="s">
        <v>453</v>
      </c>
      <c r="B117" t="s">
        <v>876</v>
      </c>
    </row>
    <row r="118" spans="1:2" x14ac:dyDescent="0.35">
      <c r="A118" t="s">
        <v>457</v>
      </c>
      <c r="B118" t="s">
        <v>876</v>
      </c>
    </row>
    <row r="119" spans="1:2" x14ac:dyDescent="0.35">
      <c r="A119" t="s">
        <v>459</v>
      </c>
      <c r="B119" t="s">
        <v>876</v>
      </c>
    </row>
    <row r="120" spans="1:2" x14ac:dyDescent="0.35">
      <c r="A120" t="s">
        <v>462</v>
      </c>
      <c r="B120" t="s">
        <v>876</v>
      </c>
    </row>
    <row r="121" spans="1:2" x14ac:dyDescent="0.35">
      <c r="A121" t="s">
        <v>467</v>
      </c>
      <c r="B121" t="s">
        <v>876</v>
      </c>
    </row>
    <row r="122" spans="1:2" x14ac:dyDescent="0.35">
      <c r="A122" t="s">
        <v>473</v>
      </c>
      <c r="B122" t="s">
        <v>876</v>
      </c>
    </row>
    <row r="123" spans="1:2" x14ac:dyDescent="0.35">
      <c r="A123" t="s">
        <v>480</v>
      </c>
      <c r="B123" t="s">
        <v>876</v>
      </c>
    </row>
    <row r="124" spans="1:2" x14ac:dyDescent="0.35">
      <c r="A124" t="s">
        <v>488</v>
      </c>
      <c r="B124" t="s">
        <v>876</v>
      </c>
    </row>
    <row r="125" spans="1:2" x14ac:dyDescent="0.35">
      <c r="A125" t="s">
        <v>504</v>
      </c>
      <c r="B125" t="s">
        <v>876</v>
      </c>
    </row>
    <row r="126" spans="1:2" x14ac:dyDescent="0.35">
      <c r="A126" t="s">
        <v>522</v>
      </c>
      <c r="B126" t="s">
        <v>876</v>
      </c>
    </row>
    <row r="127" spans="1:2" x14ac:dyDescent="0.35">
      <c r="A127" t="s">
        <v>528</v>
      </c>
      <c r="B127" t="s">
        <v>876</v>
      </c>
    </row>
    <row r="128" spans="1:2" x14ac:dyDescent="0.35">
      <c r="A128" t="s">
        <v>532</v>
      </c>
      <c r="B128" t="s">
        <v>876</v>
      </c>
    </row>
    <row r="129" spans="1:2" x14ac:dyDescent="0.35">
      <c r="A129" t="s">
        <v>535</v>
      </c>
      <c r="B129" t="s">
        <v>876</v>
      </c>
    </row>
    <row r="130" spans="1:2" x14ac:dyDescent="0.35">
      <c r="A130" t="s">
        <v>539</v>
      </c>
      <c r="B130" t="s">
        <v>876</v>
      </c>
    </row>
    <row r="131" spans="1:2" x14ac:dyDescent="0.35">
      <c r="A131" t="s">
        <v>562</v>
      </c>
      <c r="B131" t="s">
        <v>876</v>
      </c>
    </row>
    <row r="132" spans="1:2" x14ac:dyDescent="0.35">
      <c r="A132" t="s">
        <v>574</v>
      </c>
      <c r="B132" t="s">
        <v>876</v>
      </c>
    </row>
    <row r="133" spans="1:2" x14ac:dyDescent="0.35">
      <c r="A133" t="s">
        <v>608</v>
      </c>
      <c r="B133" t="s">
        <v>876</v>
      </c>
    </row>
    <row r="134" spans="1:2" x14ac:dyDescent="0.35">
      <c r="A134" t="s">
        <v>610</v>
      </c>
      <c r="B134" t="s">
        <v>876</v>
      </c>
    </row>
    <row r="135" spans="1:2" x14ac:dyDescent="0.35">
      <c r="A135" t="s">
        <v>617</v>
      </c>
      <c r="B135" t="s">
        <v>876</v>
      </c>
    </row>
    <row r="136" spans="1:2" x14ac:dyDescent="0.35">
      <c r="A136" t="s">
        <v>619</v>
      </c>
      <c r="B136" t="s">
        <v>876</v>
      </c>
    </row>
    <row r="137" spans="1:2" x14ac:dyDescent="0.35">
      <c r="A137" t="s">
        <v>623</v>
      </c>
      <c r="B137" t="s">
        <v>876</v>
      </c>
    </row>
    <row r="138" spans="1:2" x14ac:dyDescent="0.35">
      <c r="A138" t="s">
        <v>628</v>
      </c>
      <c r="B138" t="s">
        <v>876</v>
      </c>
    </row>
    <row r="139" spans="1:2" x14ac:dyDescent="0.35">
      <c r="A139" t="s">
        <v>635</v>
      </c>
      <c r="B139" t="s">
        <v>876</v>
      </c>
    </row>
    <row r="140" spans="1:2" x14ac:dyDescent="0.35">
      <c r="A140" t="s">
        <v>641</v>
      </c>
      <c r="B140" t="s">
        <v>876</v>
      </c>
    </row>
    <row r="141" spans="1:2" x14ac:dyDescent="0.35">
      <c r="A141" t="s">
        <v>643</v>
      </c>
      <c r="B141" t="s">
        <v>876</v>
      </c>
    </row>
    <row r="142" spans="1:2" x14ac:dyDescent="0.35">
      <c r="A142" t="s">
        <v>657</v>
      </c>
      <c r="B142" t="s">
        <v>876</v>
      </c>
    </row>
    <row r="143" spans="1:2" x14ac:dyDescent="0.35">
      <c r="A143" t="s">
        <v>659</v>
      </c>
      <c r="B143" t="s">
        <v>876</v>
      </c>
    </row>
    <row r="144" spans="1:2" x14ac:dyDescent="0.35">
      <c r="A144" t="s">
        <v>660</v>
      </c>
      <c r="B144" t="s">
        <v>876</v>
      </c>
    </row>
    <row r="145" spans="1:2" x14ac:dyDescent="0.35">
      <c r="A145" t="s">
        <v>661</v>
      </c>
      <c r="B145" t="s">
        <v>876</v>
      </c>
    </row>
    <row r="146" spans="1:2" x14ac:dyDescent="0.35">
      <c r="A146" t="s">
        <v>663</v>
      </c>
      <c r="B146" t="s">
        <v>876</v>
      </c>
    </row>
    <row r="147" spans="1:2" x14ac:dyDescent="0.35">
      <c r="A147" t="s">
        <v>666</v>
      </c>
      <c r="B147" t="s">
        <v>876</v>
      </c>
    </row>
    <row r="148" spans="1:2" x14ac:dyDescent="0.35">
      <c r="A148" t="s">
        <v>668</v>
      </c>
      <c r="B148" t="s">
        <v>876</v>
      </c>
    </row>
    <row r="149" spans="1:2" x14ac:dyDescent="0.35">
      <c r="A149" t="s">
        <v>675</v>
      </c>
      <c r="B149" t="s">
        <v>876</v>
      </c>
    </row>
    <row r="150" spans="1:2" x14ac:dyDescent="0.35">
      <c r="A150" t="s">
        <v>677</v>
      </c>
      <c r="B150" t="s">
        <v>876</v>
      </c>
    </row>
    <row r="151" spans="1:2" x14ac:dyDescent="0.35">
      <c r="A151" t="s">
        <v>679</v>
      </c>
      <c r="B151" t="s">
        <v>876</v>
      </c>
    </row>
    <row r="152" spans="1:2" x14ac:dyDescent="0.35">
      <c r="A152" t="s">
        <v>688</v>
      </c>
      <c r="B152" t="s">
        <v>876</v>
      </c>
    </row>
    <row r="153" spans="1:2" x14ac:dyDescent="0.35">
      <c r="A153" t="s">
        <v>703</v>
      </c>
      <c r="B153" t="s">
        <v>876</v>
      </c>
    </row>
    <row r="154" spans="1:2" x14ac:dyDescent="0.35">
      <c r="A154" t="s">
        <v>722</v>
      </c>
      <c r="B154" t="s">
        <v>876</v>
      </c>
    </row>
    <row r="155" spans="1:2" x14ac:dyDescent="0.35">
      <c r="A155" t="s">
        <v>724</v>
      </c>
      <c r="B155" t="s">
        <v>876</v>
      </c>
    </row>
    <row r="156" spans="1:2" x14ac:dyDescent="0.35">
      <c r="A156" t="s">
        <v>733</v>
      </c>
      <c r="B156" t="s">
        <v>876</v>
      </c>
    </row>
    <row r="157" spans="1:2" x14ac:dyDescent="0.35">
      <c r="A157" t="s">
        <v>736</v>
      </c>
      <c r="B157" t="s">
        <v>876</v>
      </c>
    </row>
    <row r="158" spans="1:2" x14ac:dyDescent="0.35">
      <c r="A158" t="s">
        <v>756</v>
      </c>
      <c r="B158" t="s">
        <v>876</v>
      </c>
    </row>
    <row r="159" spans="1:2" x14ac:dyDescent="0.35">
      <c r="A159" t="s">
        <v>763</v>
      </c>
      <c r="B159" t="s">
        <v>876</v>
      </c>
    </row>
    <row r="160" spans="1:2" x14ac:dyDescent="0.35">
      <c r="A160" t="s">
        <v>765</v>
      </c>
      <c r="B160" t="s">
        <v>876</v>
      </c>
    </row>
    <row r="161" spans="1:2" x14ac:dyDescent="0.35">
      <c r="A161" t="s">
        <v>778</v>
      </c>
      <c r="B161" t="s">
        <v>876</v>
      </c>
    </row>
    <row r="162" spans="1:2" x14ac:dyDescent="0.35">
      <c r="A162" t="s">
        <v>781</v>
      </c>
      <c r="B162" t="s">
        <v>876</v>
      </c>
    </row>
    <row r="163" spans="1:2" x14ac:dyDescent="0.35">
      <c r="A163" t="s">
        <v>787</v>
      </c>
      <c r="B163" t="s">
        <v>876</v>
      </c>
    </row>
    <row r="164" spans="1:2" x14ac:dyDescent="0.35">
      <c r="A164" t="s">
        <v>794</v>
      </c>
      <c r="B164" t="s">
        <v>876</v>
      </c>
    </row>
    <row r="165" spans="1:2" x14ac:dyDescent="0.35">
      <c r="A165" t="s">
        <v>800</v>
      </c>
      <c r="B165" t="s">
        <v>876</v>
      </c>
    </row>
    <row r="166" spans="1:2" x14ac:dyDescent="0.35">
      <c r="A166" t="s">
        <v>820</v>
      </c>
      <c r="B166" t="s">
        <v>876</v>
      </c>
    </row>
    <row r="167" spans="1:2" x14ac:dyDescent="0.35">
      <c r="A167" t="s">
        <v>822</v>
      </c>
      <c r="B167" t="s">
        <v>876</v>
      </c>
    </row>
    <row r="168" spans="1:2" x14ac:dyDescent="0.35">
      <c r="A168" t="s">
        <v>826</v>
      </c>
      <c r="B168" t="s">
        <v>876</v>
      </c>
    </row>
    <row r="169" spans="1:2" x14ac:dyDescent="0.35">
      <c r="A169" t="s">
        <v>834</v>
      </c>
      <c r="B169" t="s">
        <v>876</v>
      </c>
    </row>
    <row r="170" spans="1:2" x14ac:dyDescent="0.35">
      <c r="A170" t="s">
        <v>836</v>
      </c>
      <c r="B170" t="s">
        <v>876</v>
      </c>
    </row>
    <row r="171" spans="1:2" x14ac:dyDescent="0.35">
      <c r="A171" t="s">
        <v>840</v>
      </c>
      <c r="B171" t="s">
        <v>876</v>
      </c>
    </row>
    <row r="172" spans="1:2" x14ac:dyDescent="0.35">
      <c r="A172" t="s">
        <v>848</v>
      </c>
      <c r="B172" t="s">
        <v>876</v>
      </c>
    </row>
    <row r="173" spans="1:2" x14ac:dyDescent="0.35">
      <c r="A173" t="s">
        <v>853</v>
      </c>
      <c r="B173" t="s">
        <v>876</v>
      </c>
    </row>
    <row r="174" spans="1:2" x14ac:dyDescent="0.35">
      <c r="A174" t="s">
        <v>855</v>
      </c>
      <c r="B174" t="s">
        <v>876</v>
      </c>
    </row>
    <row r="175" spans="1:2" x14ac:dyDescent="0.35">
      <c r="A175" t="s">
        <v>856</v>
      </c>
      <c r="B175" t="s">
        <v>876</v>
      </c>
    </row>
    <row r="176" spans="1:2" x14ac:dyDescent="0.35">
      <c r="A176" t="s">
        <v>859</v>
      </c>
      <c r="B176" t="s">
        <v>876</v>
      </c>
    </row>
    <row r="177" spans="1:2" x14ac:dyDescent="0.35">
      <c r="A177" t="s">
        <v>860</v>
      </c>
      <c r="B177" t="s">
        <v>876</v>
      </c>
    </row>
    <row r="178" spans="1:2" x14ac:dyDescent="0.35">
      <c r="A178" t="s">
        <v>864</v>
      </c>
      <c r="B178" t="s">
        <v>876</v>
      </c>
    </row>
    <row r="179" spans="1:2" x14ac:dyDescent="0.35">
      <c r="A179" t="s">
        <v>870</v>
      </c>
      <c r="B179" t="s">
        <v>876</v>
      </c>
    </row>
    <row r="180" spans="1:2" x14ac:dyDescent="0.35">
      <c r="A180" t="s">
        <v>873</v>
      </c>
      <c r="B180" t="s">
        <v>876</v>
      </c>
    </row>
    <row r="181" spans="1:2" x14ac:dyDescent="0.35">
      <c r="A181" t="s">
        <v>95</v>
      </c>
      <c r="B181" t="s">
        <v>877</v>
      </c>
    </row>
    <row r="182" spans="1:2" x14ac:dyDescent="0.35">
      <c r="A182" t="s">
        <v>394</v>
      </c>
      <c r="B182" t="s">
        <v>877</v>
      </c>
    </row>
    <row r="183" spans="1:2" x14ac:dyDescent="0.35">
      <c r="A183" t="s">
        <v>437</v>
      </c>
      <c r="B183" t="s">
        <v>877</v>
      </c>
    </row>
    <row r="184" spans="1:2" x14ac:dyDescent="0.35">
      <c r="A184" t="s">
        <v>63</v>
      </c>
      <c r="B184" t="s">
        <v>878</v>
      </c>
    </row>
    <row r="185" spans="1:2" x14ac:dyDescent="0.35">
      <c r="A185" t="s">
        <v>73</v>
      </c>
      <c r="B185" t="s">
        <v>878</v>
      </c>
    </row>
    <row r="186" spans="1:2" x14ac:dyDescent="0.35">
      <c r="A186" t="s">
        <v>85</v>
      </c>
      <c r="B186" t="s">
        <v>878</v>
      </c>
    </row>
    <row r="187" spans="1:2" x14ac:dyDescent="0.35">
      <c r="A187" t="s">
        <v>89</v>
      </c>
      <c r="B187" t="s">
        <v>878</v>
      </c>
    </row>
    <row r="188" spans="1:2" x14ac:dyDescent="0.35">
      <c r="A188" t="s">
        <v>91</v>
      </c>
      <c r="B188" t="s">
        <v>878</v>
      </c>
    </row>
    <row r="189" spans="1:2" x14ac:dyDescent="0.35">
      <c r="A189" t="s">
        <v>108</v>
      </c>
      <c r="B189" t="s">
        <v>878</v>
      </c>
    </row>
    <row r="190" spans="1:2" x14ac:dyDescent="0.35">
      <c r="A190" t="s">
        <v>112</v>
      </c>
      <c r="B190" t="s">
        <v>878</v>
      </c>
    </row>
    <row r="191" spans="1:2" x14ac:dyDescent="0.35">
      <c r="A191" t="s">
        <v>117</v>
      </c>
      <c r="B191" t="s">
        <v>878</v>
      </c>
    </row>
    <row r="192" spans="1:2" x14ac:dyDescent="0.35">
      <c r="A192" t="s">
        <v>132</v>
      </c>
      <c r="B192" t="s">
        <v>878</v>
      </c>
    </row>
    <row r="193" spans="1:2" x14ac:dyDescent="0.35">
      <c r="A193" t="s">
        <v>139</v>
      </c>
      <c r="B193" t="s">
        <v>878</v>
      </c>
    </row>
    <row r="194" spans="1:2" x14ac:dyDescent="0.35">
      <c r="A194" t="s">
        <v>150</v>
      </c>
      <c r="B194" t="s">
        <v>878</v>
      </c>
    </row>
    <row r="195" spans="1:2" x14ac:dyDescent="0.35">
      <c r="A195" t="s">
        <v>186</v>
      </c>
      <c r="B195" t="s">
        <v>878</v>
      </c>
    </row>
    <row r="196" spans="1:2" x14ac:dyDescent="0.35">
      <c r="A196" t="s">
        <v>193</v>
      </c>
      <c r="B196" t="s">
        <v>878</v>
      </c>
    </row>
    <row r="197" spans="1:2" x14ac:dyDescent="0.35">
      <c r="A197" t="s">
        <v>213</v>
      </c>
      <c r="B197" t="s">
        <v>878</v>
      </c>
    </row>
    <row r="198" spans="1:2" x14ac:dyDescent="0.35">
      <c r="A198" t="s">
        <v>214</v>
      </c>
      <c r="B198" t="s">
        <v>878</v>
      </c>
    </row>
    <row r="199" spans="1:2" x14ac:dyDescent="0.35">
      <c r="A199" t="s">
        <v>223</v>
      </c>
      <c r="B199" t="s">
        <v>878</v>
      </c>
    </row>
    <row r="200" spans="1:2" x14ac:dyDescent="0.35">
      <c r="A200" t="s">
        <v>239</v>
      </c>
      <c r="B200" t="s">
        <v>878</v>
      </c>
    </row>
    <row r="201" spans="1:2" x14ac:dyDescent="0.35">
      <c r="A201" t="s">
        <v>252</v>
      </c>
      <c r="B201" t="s">
        <v>878</v>
      </c>
    </row>
    <row r="202" spans="1:2" x14ac:dyDescent="0.35">
      <c r="A202" t="s">
        <v>260</v>
      </c>
      <c r="B202" t="s">
        <v>878</v>
      </c>
    </row>
    <row r="203" spans="1:2" x14ac:dyDescent="0.35">
      <c r="A203" t="s">
        <v>263</v>
      </c>
      <c r="B203" t="s">
        <v>878</v>
      </c>
    </row>
    <row r="204" spans="1:2" x14ac:dyDescent="0.35">
      <c r="A204" t="s">
        <v>273</v>
      </c>
      <c r="B204" t="s">
        <v>878</v>
      </c>
    </row>
    <row r="205" spans="1:2" x14ac:dyDescent="0.35">
      <c r="A205" t="s">
        <v>287</v>
      </c>
      <c r="B205" t="s">
        <v>878</v>
      </c>
    </row>
    <row r="206" spans="1:2" x14ac:dyDescent="0.35">
      <c r="A206" t="s">
        <v>293</v>
      </c>
      <c r="B206" t="s">
        <v>878</v>
      </c>
    </row>
    <row r="207" spans="1:2" x14ac:dyDescent="0.35">
      <c r="A207" t="s">
        <v>311</v>
      </c>
      <c r="B207" t="s">
        <v>878</v>
      </c>
    </row>
    <row r="208" spans="1:2" x14ac:dyDescent="0.35">
      <c r="A208" t="s">
        <v>349</v>
      </c>
      <c r="B208" t="s">
        <v>878</v>
      </c>
    </row>
    <row r="209" spans="1:2" x14ac:dyDescent="0.35">
      <c r="A209" t="s">
        <v>355</v>
      </c>
      <c r="B209" t="s">
        <v>878</v>
      </c>
    </row>
    <row r="210" spans="1:2" x14ac:dyDescent="0.35">
      <c r="A210" t="s">
        <v>372</v>
      </c>
      <c r="B210" t="s">
        <v>878</v>
      </c>
    </row>
    <row r="211" spans="1:2" x14ac:dyDescent="0.35">
      <c r="A211" t="s">
        <v>375</v>
      </c>
      <c r="B211" t="s">
        <v>878</v>
      </c>
    </row>
    <row r="212" spans="1:2" x14ac:dyDescent="0.35">
      <c r="A212" t="s">
        <v>383</v>
      </c>
      <c r="B212" t="s">
        <v>878</v>
      </c>
    </row>
    <row r="213" spans="1:2" x14ac:dyDescent="0.35">
      <c r="A213" t="s">
        <v>392</v>
      </c>
      <c r="B213" t="s">
        <v>878</v>
      </c>
    </row>
    <row r="214" spans="1:2" x14ac:dyDescent="0.35">
      <c r="A214" t="s">
        <v>397</v>
      </c>
      <c r="B214" t="s">
        <v>878</v>
      </c>
    </row>
    <row r="215" spans="1:2" x14ac:dyDescent="0.35">
      <c r="A215" t="s">
        <v>415</v>
      </c>
      <c r="B215" t="s">
        <v>878</v>
      </c>
    </row>
    <row r="216" spans="1:2" x14ac:dyDescent="0.35">
      <c r="A216" t="s">
        <v>421</v>
      </c>
      <c r="B216" t="s">
        <v>878</v>
      </c>
    </row>
    <row r="217" spans="1:2" x14ac:dyDescent="0.35">
      <c r="A217" t="s">
        <v>431</v>
      </c>
      <c r="B217" t="s">
        <v>878</v>
      </c>
    </row>
    <row r="218" spans="1:2" x14ac:dyDescent="0.35">
      <c r="A218" t="s">
        <v>434</v>
      </c>
      <c r="B218" t="s">
        <v>878</v>
      </c>
    </row>
    <row r="219" spans="1:2" x14ac:dyDescent="0.35">
      <c r="A219" t="s">
        <v>456</v>
      </c>
      <c r="B219" t="s">
        <v>878</v>
      </c>
    </row>
    <row r="220" spans="1:2" x14ac:dyDescent="0.35">
      <c r="A220" t="s">
        <v>466</v>
      </c>
      <c r="B220" t="s">
        <v>878</v>
      </c>
    </row>
    <row r="221" spans="1:2" x14ac:dyDescent="0.35">
      <c r="A221" t="s">
        <v>500</v>
      </c>
      <c r="B221" t="s">
        <v>878</v>
      </c>
    </row>
    <row r="222" spans="1:2" x14ac:dyDescent="0.35">
      <c r="A222" t="s">
        <v>505</v>
      </c>
      <c r="B222" t="s">
        <v>878</v>
      </c>
    </row>
    <row r="223" spans="1:2" x14ac:dyDescent="0.35">
      <c r="A223" t="s">
        <v>510</v>
      </c>
      <c r="B223" t="s">
        <v>878</v>
      </c>
    </row>
    <row r="224" spans="1:2" x14ac:dyDescent="0.35">
      <c r="A224" t="s">
        <v>520</v>
      </c>
      <c r="B224" t="s">
        <v>878</v>
      </c>
    </row>
    <row r="225" spans="1:2" x14ac:dyDescent="0.35">
      <c r="A225" t="s">
        <v>545</v>
      </c>
      <c r="B225" t="s">
        <v>878</v>
      </c>
    </row>
    <row r="226" spans="1:2" x14ac:dyDescent="0.35">
      <c r="A226" t="s">
        <v>550</v>
      </c>
      <c r="B226" t="s">
        <v>878</v>
      </c>
    </row>
    <row r="227" spans="1:2" x14ac:dyDescent="0.35">
      <c r="A227" t="s">
        <v>563</v>
      </c>
      <c r="B227" t="s">
        <v>878</v>
      </c>
    </row>
    <row r="228" spans="1:2" x14ac:dyDescent="0.35">
      <c r="A228" t="s">
        <v>591</v>
      </c>
      <c r="B228" t="s">
        <v>878</v>
      </c>
    </row>
    <row r="229" spans="1:2" x14ac:dyDescent="0.35">
      <c r="A229" t="s">
        <v>599</v>
      </c>
      <c r="B229" t="s">
        <v>878</v>
      </c>
    </row>
    <row r="230" spans="1:2" x14ac:dyDescent="0.35">
      <c r="A230" t="s">
        <v>616</v>
      </c>
      <c r="B230" t="s">
        <v>878</v>
      </c>
    </row>
    <row r="231" spans="1:2" x14ac:dyDescent="0.35">
      <c r="A231" t="s">
        <v>644</v>
      </c>
      <c r="B231" t="s">
        <v>878</v>
      </c>
    </row>
    <row r="232" spans="1:2" x14ac:dyDescent="0.35">
      <c r="A232" t="s">
        <v>651</v>
      </c>
      <c r="B232" t="s">
        <v>878</v>
      </c>
    </row>
    <row r="233" spans="1:2" x14ac:dyDescent="0.35">
      <c r="A233" t="s">
        <v>664</v>
      </c>
      <c r="B233" t="s">
        <v>878</v>
      </c>
    </row>
    <row r="234" spans="1:2" x14ac:dyDescent="0.35">
      <c r="A234" t="s">
        <v>669</v>
      </c>
      <c r="B234" t="s">
        <v>878</v>
      </c>
    </row>
    <row r="235" spans="1:2" x14ac:dyDescent="0.35">
      <c r="A235" t="s">
        <v>711</v>
      </c>
      <c r="B235" t="s">
        <v>878</v>
      </c>
    </row>
    <row r="236" spans="1:2" x14ac:dyDescent="0.35">
      <c r="A236" t="s">
        <v>725</v>
      </c>
      <c r="B236" t="s">
        <v>878</v>
      </c>
    </row>
    <row r="237" spans="1:2" x14ac:dyDescent="0.35">
      <c r="A237" t="s">
        <v>744</v>
      </c>
      <c r="B237" t="s">
        <v>878</v>
      </c>
    </row>
    <row r="238" spans="1:2" x14ac:dyDescent="0.35">
      <c r="A238" t="s">
        <v>747</v>
      </c>
      <c r="B238" t="s">
        <v>878</v>
      </c>
    </row>
    <row r="239" spans="1:2" x14ac:dyDescent="0.35">
      <c r="A239" t="s">
        <v>758</v>
      </c>
      <c r="B239" t="s">
        <v>878</v>
      </c>
    </row>
    <row r="240" spans="1:2" x14ac:dyDescent="0.35">
      <c r="A240" t="s">
        <v>761</v>
      </c>
      <c r="B240" t="s">
        <v>878</v>
      </c>
    </row>
    <row r="241" spans="1:2" x14ac:dyDescent="0.35">
      <c r="A241" t="s">
        <v>767</v>
      </c>
      <c r="B241" t="s">
        <v>878</v>
      </c>
    </row>
    <row r="242" spans="1:2" x14ac:dyDescent="0.35">
      <c r="A242" t="s">
        <v>782</v>
      </c>
      <c r="B242" t="s">
        <v>878</v>
      </c>
    </row>
    <row r="243" spans="1:2" x14ac:dyDescent="0.35">
      <c r="A243" t="s">
        <v>789</v>
      </c>
      <c r="B243" t="s">
        <v>878</v>
      </c>
    </row>
    <row r="244" spans="1:2" x14ac:dyDescent="0.35">
      <c r="A244" t="s">
        <v>847</v>
      </c>
      <c r="B244" t="s">
        <v>878</v>
      </c>
    </row>
    <row r="245" spans="1:2" x14ac:dyDescent="0.35">
      <c r="A245" t="s">
        <v>854</v>
      </c>
      <c r="B245" t="s">
        <v>878</v>
      </c>
    </row>
    <row r="246" spans="1:2" x14ac:dyDescent="0.35">
      <c r="A246" t="s">
        <v>489</v>
      </c>
      <c r="B246" t="s">
        <v>879</v>
      </c>
    </row>
    <row r="247" spans="1:2" x14ac:dyDescent="0.35">
      <c r="A247" t="s">
        <v>727</v>
      </c>
      <c r="B247" t="s">
        <v>879</v>
      </c>
    </row>
    <row r="248" spans="1:2" x14ac:dyDescent="0.35">
      <c r="A248" t="s">
        <v>407</v>
      </c>
      <c r="B248" t="s">
        <v>880</v>
      </c>
    </row>
    <row r="249" spans="1:2" x14ac:dyDescent="0.35">
      <c r="A249" t="s">
        <v>36</v>
      </c>
      <c r="B249" t="s">
        <v>881</v>
      </c>
    </row>
    <row r="250" spans="1:2" x14ac:dyDescent="0.35">
      <c r="A250" t="s">
        <v>82</v>
      </c>
      <c r="B250" t="s">
        <v>881</v>
      </c>
    </row>
    <row r="251" spans="1:2" x14ac:dyDescent="0.35">
      <c r="A251" t="s">
        <v>87</v>
      </c>
      <c r="B251" t="s">
        <v>881</v>
      </c>
    </row>
    <row r="252" spans="1:2" x14ac:dyDescent="0.35">
      <c r="A252" t="s">
        <v>93</v>
      </c>
      <c r="B252" t="s">
        <v>881</v>
      </c>
    </row>
    <row r="253" spans="1:2" x14ac:dyDescent="0.35">
      <c r="A253" t="s">
        <v>100</v>
      </c>
      <c r="B253" t="s">
        <v>881</v>
      </c>
    </row>
    <row r="254" spans="1:2" x14ac:dyDescent="0.35">
      <c r="A254" t="s">
        <v>109</v>
      </c>
      <c r="B254" t="s">
        <v>881</v>
      </c>
    </row>
    <row r="255" spans="1:2" x14ac:dyDescent="0.35">
      <c r="A255" t="s">
        <v>131</v>
      </c>
      <c r="B255" t="s">
        <v>881</v>
      </c>
    </row>
    <row r="256" spans="1:2" x14ac:dyDescent="0.35">
      <c r="A256" t="s">
        <v>134</v>
      </c>
      <c r="B256" t="s">
        <v>881</v>
      </c>
    </row>
    <row r="257" spans="1:2" x14ac:dyDescent="0.35">
      <c r="A257" t="s">
        <v>144</v>
      </c>
      <c r="B257" t="s">
        <v>881</v>
      </c>
    </row>
    <row r="258" spans="1:2" x14ac:dyDescent="0.35">
      <c r="A258" t="s">
        <v>157</v>
      </c>
      <c r="B258" t="s">
        <v>881</v>
      </c>
    </row>
    <row r="259" spans="1:2" x14ac:dyDescent="0.35">
      <c r="A259" t="s">
        <v>160</v>
      </c>
      <c r="B259" t="s">
        <v>881</v>
      </c>
    </row>
    <row r="260" spans="1:2" x14ac:dyDescent="0.35">
      <c r="A260" t="s">
        <v>172</v>
      </c>
      <c r="B260" t="s">
        <v>881</v>
      </c>
    </row>
    <row r="261" spans="1:2" x14ac:dyDescent="0.35">
      <c r="A261" t="s">
        <v>173</v>
      </c>
      <c r="B261" t="s">
        <v>881</v>
      </c>
    </row>
    <row r="262" spans="1:2" x14ac:dyDescent="0.35">
      <c r="A262" t="s">
        <v>174</v>
      </c>
      <c r="B262" t="s">
        <v>881</v>
      </c>
    </row>
    <row r="263" spans="1:2" x14ac:dyDescent="0.35">
      <c r="A263" t="s">
        <v>175</v>
      </c>
      <c r="B263" t="s">
        <v>881</v>
      </c>
    </row>
    <row r="264" spans="1:2" x14ac:dyDescent="0.35">
      <c r="A264" t="s">
        <v>176</v>
      </c>
      <c r="B264" t="s">
        <v>881</v>
      </c>
    </row>
    <row r="265" spans="1:2" x14ac:dyDescent="0.35">
      <c r="A265" t="s">
        <v>185</v>
      </c>
      <c r="B265" t="s">
        <v>881</v>
      </c>
    </row>
    <row r="266" spans="1:2" x14ac:dyDescent="0.35">
      <c r="A266" t="s">
        <v>196</v>
      </c>
      <c r="B266" t="s">
        <v>881</v>
      </c>
    </row>
    <row r="267" spans="1:2" x14ac:dyDescent="0.35">
      <c r="A267" t="s">
        <v>199</v>
      </c>
      <c r="B267" t="s">
        <v>881</v>
      </c>
    </row>
    <row r="268" spans="1:2" x14ac:dyDescent="0.35">
      <c r="A268" t="s">
        <v>206</v>
      </c>
      <c r="B268" t="s">
        <v>881</v>
      </c>
    </row>
    <row r="269" spans="1:2" x14ac:dyDescent="0.35">
      <c r="A269" t="s">
        <v>218</v>
      </c>
      <c r="B269" t="s">
        <v>881</v>
      </c>
    </row>
    <row r="270" spans="1:2" x14ac:dyDescent="0.35">
      <c r="A270" t="s">
        <v>220</v>
      </c>
      <c r="B270" t="s">
        <v>881</v>
      </c>
    </row>
    <row r="271" spans="1:2" x14ac:dyDescent="0.35">
      <c r="A271" t="s">
        <v>231</v>
      </c>
      <c r="B271" t="s">
        <v>881</v>
      </c>
    </row>
    <row r="272" spans="1:2" x14ac:dyDescent="0.35">
      <c r="A272" t="s">
        <v>248</v>
      </c>
      <c r="B272" t="s">
        <v>881</v>
      </c>
    </row>
    <row r="273" spans="1:2" x14ac:dyDescent="0.35">
      <c r="A273" t="s">
        <v>258</v>
      </c>
      <c r="B273" t="s">
        <v>881</v>
      </c>
    </row>
    <row r="274" spans="1:2" x14ac:dyDescent="0.35">
      <c r="A274" t="s">
        <v>268</v>
      </c>
      <c r="B274" t="s">
        <v>881</v>
      </c>
    </row>
    <row r="275" spans="1:2" x14ac:dyDescent="0.35">
      <c r="A275" t="s">
        <v>271</v>
      </c>
      <c r="B275" t="s">
        <v>881</v>
      </c>
    </row>
    <row r="276" spans="1:2" x14ac:dyDescent="0.35">
      <c r="A276" t="s">
        <v>282</v>
      </c>
      <c r="B276" t="s">
        <v>881</v>
      </c>
    </row>
    <row r="277" spans="1:2" x14ac:dyDescent="0.35">
      <c r="A277" t="s">
        <v>288</v>
      </c>
      <c r="B277" t="s">
        <v>881</v>
      </c>
    </row>
    <row r="278" spans="1:2" x14ac:dyDescent="0.35">
      <c r="A278" t="s">
        <v>290</v>
      </c>
      <c r="B278" t="s">
        <v>881</v>
      </c>
    </row>
    <row r="279" spans="1:2" x14ac:dyDescent="0.35">
      <c r="A279" t="s">
        <v>308</v>
      </c>
      <c r="B279" t="s">
        <v>881</v>
      </c>
    </row>
    <row r="280" spans="1:2" x14ac:dyDescent="0.35">
      <c r="A280" t="s">
        <v>322</v>
      </c>
      <c r="B280" t="s">
        <v>881</v>
      </c>
    </row>
    <row r="281" spans="1:2" x14ac:dyDescent="0.35">
      <c r="A281" t="s">
        <v>332</v>
      </c>
      <c r="B281" t="s">
        <v>881</v>
      </c>
    </row>
    <row r="282" spans="1:2" x14ac:dyDescent="0.35">
      <c r="A282" t="s">
        <v>341</v>
      </c>
      <c r="B282" t="s">
        <v>881</v>
      </c>
    </row>
    <row r="283" spans="1:2" x14ac:dyDescent="0.35">
      <c r="A283" t="s">
        <v>347</v>
      </c>
      <c r="B283" t="s">
        <v>881</v>
      </c>
    </row>
    <row r="284" spans="1:2" x14ac:dyDescent="0.35">
      <c r="A284" t="s">
        <v>351</v>
      </c>
      <c r="B284" t="s">
        <v>881</v>
      </c>
    </row>
    <row r="285" spans="1:2" x14ac:dyDescent="0.35">
      <c r="A285" t="s">
        <v>353</v>
      </c>
      <c r="B285" t="s">
        <v>881</v>
      </c>
    </row>
    <row r="286" spans="1:2" x14ac:dyDescent="0.35">
      <c r="A286" t="s">
        <v>357</v>
      </c>
      <c r="B286" t="s">
        <v>881</v>
      </c>
    </row>
    <row r="287" spans="1:2" x14ac:dyDescent="0.35">
      <c r="A287" t="s">
        <v>358</v>
      </c>
      <c r="B287" t="s">
        <v>881</v>
      </c>
    </row>
    <row r="288" spans="1:2" x14ac:dyDescent="0.35">
      <c r="A288" t="s">
        <v>361</v>
      </c>
      <c r="B288" t="s">
        <v>881</v>
      </c>
    </row>
    <row r="289" spans="1:2" x14ac:dyDescent="0.35">
      <c r="A289" t="s">
        <v>365</v>
      </c>
      <c r="B289" t="s">
        <v>881</v>
      </c>
    </row>
    <row r="290" spans="1:2" x14ac:dyDescent="0.35">
      <c r="A290" t="s">
        <v>380</v>
      </c>
      <c r="B290" t="s">
        <v>881</v>
      </c>
    </row>
    <row r="291" spans="1:2" x14ac:dyDescent="0.35">
      <c r="A291" t="s">
        <v>391</v>
      </c>
      <c r="B291" t="s">
        <v>881</v>
      </c>
    </row>
    <row r="292" spans="1:2" x14ac:dyDescent="0.35">
      <c r="A292" t="s">
        <v>395</v>
      </c>
      <c r="B292" t="s">
        <v>881</v>
      </c>
    </row>
    <row r="293" spans="1:2" x14ac:dyDescent="0.35">
      <c r="A293" t="s">
        <v>398</v>
      </c>
      <c r="B293" t="s">
        <v>881</v>
      </c>
    </row>
    <row r="294" spans="1:2" x14ac:dyDescent="0.35">
      <c r="A294" t="s">
        <v>406</v>
      </c>
      <c r="B294" t="s">
        <v>881</v>
      </c>
    </row>
    <row r="295" spans="1:2" x14ac:dyDescent="0.35">
      <c r="A295" t="s">
        <v>412</v>
      </c>
      <c r="B295" t="s">
        <v>881</v>
      </c>
    </row>
    <row r="296" spans="1:2" x14ac:dyDescent="0.35">
      <c r="A296" t="s">
        <v>419</v>
      </c>
      <c r="B296" t="s">
        <v>881</v>
      </c>
    </row>
    <row r="297" spans="1:2" x14ac:dyDescent="0.35">
      <c r="A297" t="s">
        <v>423</v>
      </c>
      <c r="B297" t="s">
        <v>881</v>
      </c>
    </row>
    <row r="298" spans="1:2" x14ac:dyDescent="0.35">
      <c r="A298" t="s">
        <v>428</v>
      </c>
      <c r="B298" t="s">
        <v>881</v>
      </c>
    </row>
    <row r="299" spans="1:2" x14ac:dyDescent="0.35">
      <c r="A299" t="s">
        <v>450</v>
      </c>
      <c r="B299" t="s">
        <v>881</v>
      </c>
    </row>
    <row r="300" spans="1:2" x14ac:dyDescent="0.35">
      <c r="A300" t="s">
        <v>455</v>
      </c>
      <c r="B300" t="s">
        <v>881</v>
      </c>
    </row>
    <row r="301" spans="1:2" x14ac:dyDescent="0.35">
      <c r="A301" t="s">
        <v>458</v>
      </c>
      <c r="B301" t="s">
        <v>881</v>
      </c>
    </row>
    <row r="302" spans="1:2" x14ac:dyDescent="0.35">
      <c r="A302" t="s">
        <v>470</v>
      </c>
      <c r="B302" t="s">
        <v>881</v>
      </c>
    </row>
    <row r="303" spans="1:2" x14ac:dyDescent="0.35">
      <c r="A303" t="s">
        <v>472</v>
      </c>
      <c r="B303" t="s">
        <v>881</v>
      </c>
    </row>
    <row r="304" spans="1:2" x14ac:dyDescent="0.35">
      <c r="A304" t="s">
        <v>479</v>
      </c>
      <c r="B304" t="s">
        <v>881</v>
      </c>
    </row>
    <row r="305" spans="1:2" x14ac:dyDescent="0.35">
      <c r="A305" t="s">
        <v>482</v>
      </c>
      <c r="B305" t="s">
        <v>881</v>
      </c>
    </row>
    <row r="306" spans="1:2" x14ac:dyDescent="0.35">
      <c r="A306" t="s">
        <v>485</v>
      </c>
      <c r="B306" t="s">
        <v>881</v>
      </c>
    </row>
    <row r="307" spans="1:2" x14ac:dyDescent="0.35">
      <c r="A307" t="s">
        <v>490</v>
      </c>
      <c r="B307" t="s">
        <v>881</v>
      </c>
    </row>
    <row r="308" spans="1:2" x14ac:dyDescent="0.35">
      <c r="A308" t="s">
        <v>491</v>
      </c>
      <c r="B308" t="s">
        <v>881</v>
      </c>
    </row>
    <row r="309" spans="1:2" x14ac:dyDescent="0.35">
      <c r="A309" t="s">
        <v>492</v>
      </c>
      <c r="B309" t="s">
        <v>881</v>
      </c>
    </row>
    <row r="310" spans="1:2" x14ac:dyDescent="0.35">
      <c r="A310" t="s">
        <v>502</v>
      </c>
      <c r="B310" t="s">
        <v>881</v>
      </c>
    </row>
    <row r="311" spans="1:2" x14ac:dyDescent="0.35">
      <c r="A311" t="s">
        <v>534</v>
      </c>
      <c r="B311" t="s">
        <v>881</v>
      </c>
    </row>
    <row r="312" spans="1:2" x14ac:dyDescent="0.35">
      <c r="A312" t="s">
        <v>548</v>
      </c>
      <c r="B312" t="s">
        <v>881</v>
      </c>
    </row>
    <row r="313" spans="1:2" x14ac:dyDescent="0.35">
      <c r="A313" t="s">
        <v>551</v>
      </c>
      <c r="B313" t="s">
        <v>881</v>
      </c>
    </row>
    <row r="314" spans="1:2" x14ac:dyDescent="0.35">
      <c r="A314" t="s">
        <v>556</v>
      </c>
      <c r="B314" t="s">
        <v>881</v>
      </c>
    </row>
    <row r="315" spans="1:2" x14ac:dyDescent="0.35">
      <c r="A315" t="s">
        <v>558</v>
      </c>
      <c r="B315" t="s">
        <v>881</v>
      </c>
    </row>
    <row r="316" spans="1:2" x14ac:dyDescent="0.35">
      <c r="A316" t="s">
        <v>564</v>
      </c>
      <c r="B316" t="s">
        <v>881</v>
      </c>
    </row>
    <row r="317" spans="1:2" x14ac:dyDescent="0.35">
      <c r="A317" t="s">
        <v>567</v>
      </c>
      <c r="B317" t="s">
        <v>881</v>
      </c>
    </row>
    <row r="318" spans="1:2" x14ac:dyDescent="0.35">
      <c r="A318" t="s">
        <v>577</v>
      </c>
      <c r="B318" t="s">
        <v>881</v>
      </c>
    </row>
    <row r="319" spans="1:2" x14ac:dyDescent="0.35">
      <c r="A319" t="s">
        <v>585</v>
      </c>
      <c r="B319" t="s">
        <v>881</v>
      </c>
    </row>
    <row r="320" spans="1:2" x14ac:dyDescent="0.35">
      <c r="A320" t="s">
        <v>592</v>
      </c>
      <c r="B320" t="s">
        <v>881</v>
      </c>
    </row>
    <row r="321" spans="1:2" x14ac:dyDescent="0.35">
      <c r="A321" t="s">
        <v>594</v>
      </c>
      <c r="B321" t="s">
        <v>881</v>
      </c>
    </row>
    <row r="322" spans="1:2" x14ac:dyDescent="0.35">
      <c r="A322" t="s">
        <v>614</v>
      </c>
      <c r="B322" t="s">
        <v>881</v>
      </c>
    </row>
    <row r="323" spans="1:2" x14ac:dyDescent="0.35">
      <c r="A323" t="s">
        <v>645</v>
      </c>
      <c r="B323" t="s">
        <v>881</v>
      </c>
    </row>
    <row r="324" spans="1:2" x14ac:dyDescent="0.35">
      <c r="A324" t="s">
        <v>648</v>
      </c>
      <c r="B324" t="s">
        <v>881</v>
      </c>
    </row>
    <row r="325" spans="1:2" x14ac:dyDescent="0.35">
      <c r="A325" t="s">
        <v>500</v>
      </c>
      <c r="B325" t="s">
        <v>881</v>
      </c>
    </row>
    <row r="326" spans="1:2" x14ac:dyDescent="0.35">
      <c r="A326" t="s">
        <v>684</v>
      </c>
      <c r="B326" t="s">
        <v>881</v>
      </c>
    </row>
    <row r="327" spans="1:2" x14ac:dyDescent="0.35">
      <c r="A327" t="s">
        <v>696</v>
      </c>
      <c r="B327" t="s">
        <v>881</v>
      </c>
    </row>
    <row r="328" spans="1:2" x14ac:dyDescent="0.35">
      <c r="A328" t="s">
        <v>702</v>
      </c>
      <c r="B328" t="s">
        <v>881</v>
      </c>
    </row>
    <row r="329" spans="1:2" x14ac:dyDescent="0.35">
      <c r="A329" t="s">
        <v>712</v>
      </c>
      <c r="B329" t="s">
        <v>881</v>
      </c>
    </row>
    <row r="330" spans="1:2" x14ac:dyDescent="0.35">
      <c r="A330" t="s">
        <v>715</v>
      </c>
      <c r="B330" t="s">
        <v>881</v>
      </c>
    </row>
    <row r="331" spans="1:2" x14ac:dyDescent="0.35">
      <c r="A331" t="s">
        <v>723</v>
      </c>
      <c r="B331" t="s">
        <v>881</v>
      </c>
    </row>
    <row r="332" spans="1:2" x14ac:dyDescent="0.35">
      <c r="A332" t="s">
        <v>730</v>
      </c>
      <c r="B332" t="s">
        <v>881</v>
      </c>
    </row>
    <row r="333" spans="1:2" x14ac:dyDescent="0.35">
      <c r="A333" t="s">
        <v>734</v>
      </c>
      <c r="B333" t="s">
        <v>881</v>
      </c>
    </row>
    <row r="334" spans="1:2" x14ac:dyDescent="0.35">
      <c r="A334" t="s">
        <v>738</v>
      </c>
      <c r="B334" t="s">
        <v>881</v>
      </c>
    </row>
    <row r="335" spans="1:2" x14ac:dyDescent="0.35">
      <c r="A335" t="s">
        <v>746</v>
      </c>
      <c r="B335" t="s">
        <v>881</v>
      </c>
    </row>
    <row r="336" spans="1:2" x14ac:dyDescent="0.35">
      <c r="A336" t="s">
        <v>757</v>
      </c>
      <c r="B336" t="s">
        <v>881</v>
      </c>
    </row>
    <row r="337" spans="1:2" x14ac:dyDescent="0.35">
      <c r="A337" t="s">
        <v>759</v>
      </c>
      <c r="B337" t="s">
        <v>881</v>
      </c>
    </row>
    <row r="338" spans="1:2" x14ac:dyDescent="0.35">
      <c r="A338" t="s">
        <v>775</v>
      </c>
      <c r="B338" t="s">
        <v>881</v>
      </c>
    </row>
    <row r="339" spans="1:2" x14ac:dyDescent="0.35">
      <c r="A339" t="s">
        <v>786</v>
      </c>
      <c r="B339" t="s">
        <v>881</v>
      </c>
    </row>
    <row r="340" spans="1:2" x14ac:dyDescent="0.35">
      <c r="A340" t="s">
        <v>792</v>
      </c>
      <c r="B340" t="s">
        <v>881</v>
      </c>
    </row>
    <row r="341" spans="1:2" x14ac:dyDescent="0.35">
      <c r="A341" t="s">
        <v>796</v>
      </c>
      <c r="B341" t="s">
        <v>881</v>
      </c>
    </row>
    <row r="342" spans="1:2" x14ac:dyDescent="0.35">
      <c r="A342" t="s">
        <v>797</v>
      </c>
      <c r="B342" t="s">
        <v>881</v>
      </c>
    </row>
    <row r="343" spans="1:2" x14ac:dyDescent="0.35">
      <c r="A343" t="s">
        <v>806</v>
      </c>
      <c r="B343" t="s">
        <v>881</v>
      </c>
    </row>
    <row r="344" spans="1:2" x14ac:dyDescent="0.35">
      <c r="A344" t="s">
        <v>809</v>
      </c>
      <c r="B344" t="s">
        <v>881</v>
      </c>
    </row>
    <row r="345" spans="1:2" x14ac:dyDescent="0.35">
      <c r="A345" t="s">
        <v>814</v>
      </c>
      <c r="B345" t="s">
        <v>881</v>
      </c>
    </row>
    <row r="346" spans="1:2" x14ac:dyDescent="0.35">
      <c r="A346" t="s">
        <v>816</v>
      </c>
      <c r="B346" t="s">
        <v>881</v>
      </c>
    </row>
    <row r="347" spans="1:2" x14ac:dyDescent="0.35">
      <c r="A347" t="s">
        <v>818</v>
      </c>
      <c r="B347" t="s">
        <v>881</v>
      </c>
    </row>
    <row r="348" spans="1:2" x14ac:dyDescent="0.35">
      <c r="A348" t="s">
        <v>825</v>
      </c>
      <c r="B348" t="s">
        <v>881</v>
      </c>
    </row>
    <row r="349" spans="1:2" x14ac:dyDescent="0.35">
      <c r="A349" t="s">
        <v>832</v>
      </c>
      <c r="B349" t="s">
        <v>881</v>
      </c>
    </row>
    <row r="350" spans="1:2" x14ac:dyDescent="0.35">
      <c r="A350" t="s">
        <v>837</v>
      </c>
      <c r="B350" t="s">
        <v>881</v>
      </c>
    </row>
    <row r="351" spans="1:2" x14ac:dyDescent="0.35">
      <c r="A351" t="s">
        <v>846</v>
      </c>
      <c r="B351" t="s">
        <v>881</v>
      </c>
    </row>
    <row r="352" spans="1:2" x14ac:dyDescent="0.35">
      <c r="A352" t="s">
        <v>851</v>
      </c>
      <c r="B352" t="s">
        <v>881</v>
      </c>
    </row>
    <row r="353" spans="1:2" x14ac:dyDescent="0.35">
      <c r="A353" t="s">
        <v>867</v>
      </c>
      <c r="B353" t="s">
        <v>881</v>
      </c>
    </row>
    <row r="354" spans="1:2" x14ac:dyDescent="0.35">
      <c r="A354" t="s">
        <v>869</v>
      </c>
      <c r="B354" t="s">
        <v>881</v>
      </c>
    </row>
    <row r="355" spans="1:2" x14ac:dyDescent="0.35">
      <c r="A355" t="s">
        <v>872</v>
      </c>
      <c r="B355" t="s">
        <v>881</v>
      </c>
    </row>
    <row r="356" spans="1:2" x14ac:dyDescent="0.35">
      <c r="A356" t="s">
        <v>230</v>
      </c>
      <c r="B356" t="s">
        <v>882</v>
      </c>
    </row>
    <row r="357" spans="1:2" x14ac:dyDescent="0.35">
      <c r="A357" t="s">
        <v>70</v>
      </c>
      <c r="B357" t="s">
        <v>883</v>
      </c>
    </row>
    <row r="358" spans="1:2" x14ac:dyDescent="0.35">
      <c r="A358" t="s">
        <v>78</v>
      </c>
      <c r="B358" t="s">
        <v>883</v>
      </c>
    </row>
    <row r="359" spans="1:2" x14ac:dyDescent="0.35">
      <c r="A359" t="s">
        <v>103</v>
      </c>
      <c r="B359" t="s">
        <v>883</v>
      </c>
    </row>
    <row r="360" spans="1:2" x14ac:dyDescent="0.35">
      <c r="A360" t="s">
        <v>120</v>
      </c>
      <c r="B360" t="s">
        <v>883</v>
      </c>
    </row>
    <row r="361" spans="1:2" x14ac:dyDescent="0.35">
      <c r="A361" t="s">
        <v>127</v>
      </c>
      <c r="B361" t="s">
        <v>883</v>
      </c>
    </row>
    <row r="362" spans="1:2" x14ac:dyDescent="0.35">
      <c r="A362" t="s">
        <v>140</v>
      </c>
      <c r="B362" t="s">
        <v>883</v>
      </c>
    </row>
    <row r="363" spans="1:2" x14ac:dyDescent="0.35">
      <c r="A363" t="s">
        <v>146</v>
      </c>
      <c r="B363" t="s">
        <v>883</v>
      </c>
    </row>
    <row r="364" spans="1:2" x14ac:dyDescent="0.35">
      <c r="A364" t="s">
        <v>154</v>
      </c>
      <c r="B364" t="s">
        <v>883</v>
      </c>
    </row>
    <row r="365" spans="1:2" x14ac:dyDescent="0.35">
      <c r="A365" t="s">
        <v>158</v>
      </c>
      <c r="B365" t="s">
        <v>883</v>
      </c>
    </row>
    <row r="366" spans="1:2" x14ac:dyDescent="0.35">
      <c r="A366" t="s">
        <v>177</v>
      </c>
      <c r="B366" t="s">
        <v>883</v>
      </c>
    </row>
    <row r="367" spans="1:2" x14ac:dyDescent="0.35">
      <c r="A367" t="s">
        <v>180</v>
      </c>
      <c r="B367" t="s">
        <v>883</v>
      </c>
    </row>
    <row r="368" spans="1:2" x14ac:dyDescent="0.35">
      <c r="A368" t="s">
        <v>183</v>
      </c>
      <c r="B368" t="s">
        <v>883</v>
      </c>
    </row>
    <row r="369" spans="1:2" x14ac:dyDescent="0.35">
      <c r="A369" t="s">
        <v>197</v>
      </c>
      <c r="B369" t="s">
        <v>883</v>
      </c>
    </row>
    <row r="370" spans="1:2" x14ac:dyDescent="0.35">
      <c r="A370" t="s">
        <v>200</v>
      </c>
      <c r="B370" t="s">
        <v>883</v>
      </c>
    </row>
    <row r="371" spans="1:2" x14ac:dyDescent="0.35">
      <c r="A371" t="s">
        <v>216</v>
      </c>
      <c r="B371" t="s">
        <v>883</v>
      </c>
    </row>
    <row r="372" spans="1:2" x14ac:dyDescent="0.35">
      <c r="A372" t="s">
        <v>221</v>
      </c>
      <c r="B372" t="s">
        <v>883</v>
      </c>
    </row>
    <row r="373" spans="1:2" x14ac:dyDescent="0.35">
      <c r="A373" t="s">
        <v>235</v>
      </c>
      <c r="B373" t="s">
        <v>883</v>
      </c>
    </row>
    <row r="374" spans="1:2" x14ac:dyDescent="0.35">
      <c r="A374" t="s">
        <v>237</v>
      </c>
      <c r="B374" t="s">
        <v>883</v>
      </c>
    </row>
    <row r="375" spans="1:2" x14ac:dyDescent="0.35">
      <c r="A375" t="s">
        <v>244</v>
      </c>
      <c r="B375" t="s">
        <v>883</v>
      </c>
    </row>
    <row r="376" spans="1:2" x14ac:dyDescent="0.35">
      <c r="A376" t="s">
        <v>249</v>
      </c>
      <c r="B376" t="s">
        <v>883</v>
      </c>
    </row>
    <row r="377" spans="1:2" x14ac:dyDescent="0.35">
      <c r="A377" t="s">
        <v>251</v>
      </c>
      <c r="B377" t="s">
        <v>883</v>
      </c>
    </row>
    <row r="378" spans="1:2" x14ac:dyDescent="0.35">
      <c r="A378" t="s">
        <v>259</v>
      </c>
      <c r="B378" t="s">
        <v>883</v>
      </c>
    </row>
    <row r="379" spans="1:2" x14ac:dyDescent="0.35">
      <c r="A379" t="s">
        <v>281</v>
      </c>
      <c r="B379" t="s">
        <v>883</v>
      </c>
    </row>
    <row r="380" spans="1:2" x14ac:dyDescent="0.35">
      <c r="A380" t="s">
        <v>292</v>
      </c>
      <c r="B380" t="s">
        <v>883</v>
      </c>
    </row>
    <row r="381" spans="1:2" x14ac:dyDescent="0.35">
      <c r="A381" t="s">
        <v>294</v>
      </c>
      <c r="B381" t="s">
        <v>883</v>
      </c>
    </row>
    <row r="382" spans="1:2" x14ac:dyDescent="0.35">
      <c r="A382" t="s">
        <v>296</v>
      </c>
      <c r="B382" t="s">
        <v>883</v>
      </c>
    </row>
    <row r="383" spans="1:2" x14ac:dyDescent="0.35">
      <c r="A383" t="s">
        <v>299</v>
      </c>
      <c r="B383" t="s">
        <v>883</v>
      </c>
    </row>
    <row r="384" spans="1:2" x14ac:dyDescent="0.35">
      <c r="A384" t="s">
        <v>302</v>
      </c>
      <c r="B384" t="s">
        <v>883</v>
      </c>
    </row>
    <row r="385" spans="1:2" x14ac:dyDescent="0.35">
      <c r="A385" t="s">
        <v>309</v>
      </c>
      <c r="B385" t="s">
        <v>883</v>
      </c>
    </row>
    <row r="386" spans="1:2" x14ac:dyDescent="0.35">
      <c r="A386" t="s">
        <v>313</v>
      </c>
      <c r="B386" t="s">
        <v>883</v>
      </c>
    </row>
    <row r="387" spans="1:2" x14ac:dyDescent="0.35">
      <c r="A387" t="s">
        <v>321</v>
      </c>
      <c r="B387" t="s">
        <v>883</v>
      </c>
    </row>
    <row r="388" spans="1:2" x14ac:dyDescent="0.35">
      <c r="A388" t="s">
        <v>324</v>
      </c>
      <c r="B388" t="s">
        <v>883</v>
      </c>
    </row>
    <row r="389" spans="1:2" x14ac:dyDescent="0.35">
      <c r="A389" t="s">
        <v>329</v>
      </c>
      <c r="B389" t="s">
        <v>883</v>
      </c>
    </row>
    <row r="390" spans="1:2" x14ac:dyDescent="0.35">
      <c r="A390" t="s">
        <v>344</v>
      </c>
      <c r="B390" t="s">
        <v>883</v>
      </c>
    </row>
    <row r="391" spans="1:2" x14ac:dyDescent="0.35">
      <c r="A391" t="s">
        <v>350</v>
      </c>
      <c r="B391" t="s">
        <v>883</v>
      </c>
    </row>
    <row r="392" spans="1:2" x14ac:dyDescent="0.35">
      <c r="A392" t="s">
        <v>360</v>
      </c>
      <c r="B392" t="s">
        <v>883</v>
      </c>
    </row>
    <row r="393" spans="1:2" x14ac:dyDescent="0.35">
      <c r="A393" t="s">
        <v>362</v>
      </c>
      <c r="B393" t="s">
        <v>883</v>
      </c>
    </row>
    <row r="394" spans="1:2" x14ac:dyDescent="0.35">
      <c r="A394" t="s">
        <v>366</v>
      </c>
      <c r="B394" t="s">
        <v>883</v>
      </c>
    </row>
    <row r="395" spans="1:2" x14ac:dyDescent="0.35">
      <c r="A395" t="s">
        <v>368</v>
      </c>
      <c r="B395" t="s">
        <v>883</v>
      </c>
    </row>
    <row r="396" spans="1:2" x14ac:dyDescent="0.35">
      <c r="A396" t="s">
        <v>371</v>
      </c>
      <c r="B396" t="s">
        <v>883</v>
      </c>
    </row>
    <row r="397" spans="1:2" x14ac:dyDescent="0.35">
      <c r="A397" t="s">
        <v>381</v>
      </c>
      <c r="B397" t="s">
        <v>883</v>
      </c>
    </row>
    <row r="398" spans="1:2" x14ac:dyDescent="0.35">
      <c r="A398" t="s">
        <v>382</v>
      </c>
      <c r="B398" t="s">
        <v>883</v>
      </c>
    </row>
    <row r="399" spans="1:2" x14ac:dyDescent="0.35">
      <c r="A399" t="s">
        <v>388</v>
      </c>
      <c r="B399" t="s">
        <v>883</v>
      </c>
    </row>
    <row r="400" spans="1:2" x14ac:dyDescent="0.35">
      <c r="A400" t="s">
        <v>389</v>
      </c>
      <c r="B400" t="s">
        <v>883</v>
      </c>
    </row>
    <row r="401" spans="1:2" x14ac:dyDescent="0.35">
      <c r="A401" t="s">
        <v>390</v>
      </c>
      <c r="B401" t="s">
        <v>883</v>
      </c>
    </row>
    <row r="402" spans="1:2" x14ac:dyDescent="0.35">
      <c r="A402" t="s">
        <v>402</v>
      </c>
      <c r="B402" t="s">
        <v>883</v>
      </c>
    </row>
    <row r="403" spans="1:2" x14ac:dyDescent="0.35">
      <c r="A403" t="s">
        <v>409</v>
      </c>
      <c r="B403" t="s">
        <v>883</v>
      </c>
    </row>
    <row r="404" spans="1:2" x14ac:dyDescent="0.35">
      <c r="A404" t="s">
        <v>411</v>
      </c>
      <c r="B404" t="s">
        <v>883</v>
      </c>
    </row>
    <row r="405" spans="1:2" x14ac:dyDescent="0.35">
      <c r="A405" t="s">
        <v>425</v>
      </c>
      <c r="B405" t="s">
        <v>883</v>
      </c>
    </row>
    <row r="406" spans="1:2" x14ac:dyDescent="0.35">
      <c r="A406" t="s">
        <v>429</v>
      </c>
      <c r="B406" t="s">
        <v>883</v>
      </c>
    </row>
    <row r="407" spans="1:2" x14ac:dyDescent="0.35">
      <c r="A407" t="s">
        <v>438</v>
      </c>
      <c r="B407" t="s">
        <v>883</v>
      </c>
    </row>
    <row r="408" spans="1:2" x14ac:dyDescent="0.35">
      <c r="A408" t="s">
        <v>446</v>
      </c>
      <c r="B408" t="s">
        <v>883</v>
      </c>
    </row>
    <row r="409" spans="1:2" x14ac:dyDescent="0.35">
      <c r="A409" t="s">
        <v>447</v>
      </c>
      <c r="B409" t="s">
        <v>883</v>
      </c>
    </row>
    <row r="410" spans="1:2" x14ac:dyDescent="0.35">
      <c r="A410" t="s">
        <v>448</v>
      </c>
      <c r="B410" t="s">
        <v>883</v>
      </c>
    </row>
    <row r="411" spans="1:2" x14ac:dyDescent="0.35">
      <c r="A411" t="s">
        <v>451</v>
      </c>
      <c r="B411" t="s">
        <v>883</v>
      </c>
    </row>
    <row r="412" spans="1:2" x14ac:dyDescent="0.35">
      <c r="A412" t="s">
        <v>452</v>
      </c>
      <c r="B412" t="s">
        <v>883</v>
      </c>
    </row>
    <row r="413" spans="1:2" x14ac:dyDescent="0.35">
      <c r="A413" t="s">
        <v>471</v>
      </c>
      <c r="B413" t="s">
        <v>883</v>
      </c>
    </row>
    <row r="414" spans="1:2" x14ac:dyDescent="0.35">
      <c r="A414" t="s">
        <v>477</v>
      </c>
      <c r="B414" t="s">
        <v>883</v>
      </c>
    </row>
    <row r="415" spans="1:2" x14ac:dyDescent="0.35">
      <c r="A415" t="s">
        <v>484</v>
      </c>
      <c r="B415" t="s">
        <v>883</v>
      </c>
    </row>
    <row r="416" spans="1:2" x14ac:dyDescent="0.35">
      <c r="A416" t="s">
        <v>486</v>
      </c>
      <c r="B416" t="s">
        <v>883</v>
      </c>
    </row>
    <row r="417" spans="1:2" x14ac:dyDescent="0.35">
      <c r="A417" t="s">
        <v>494</v>
      </c>
      <c r="B417" t="s">
        <v>883</v>
      </c>
    </row>
    <row r="418" spans="1:2" x14ac:dyDescent="0.35">
      <c r="A418" t="s">
        <v>497</v>
      </c>
      <c r="B418" t="s">
        <v>883</v>
      </c>
    </row>
    <row r="419" spans="1:2" x14ac:dyDescent="0.35">
      <c r="A419" t="s">
        <v>503</v>
      </c>
      <c r="B419" t="s">
        <v>883</v>
      </c>
    </row>
    <row r="420" spans="1:2" x14ac:dyDescent="0.35">
      <c r="A420" t="s">
        <v>508</v>
      </c>
      <c r="B420" t="s">
        <v>883</v>
      </c>
    </row>
    <row r="421" spans="1:2" x14ac:dyDescent="0.35">
      <c r="A421" t="s">
        <v>509</v>
      </c>
      <c r="B421" t="s">
        <v>883</v>
      </c>
    </row>
    <row r="422" spans="1:2" x14ac:dyDescent="0.35">
      <c r="A422" t="s">
        <v>517</v>
      </c>
      <c r="B422" t="s">
        <v>883</v>
      </c>
    </row>
    <row r="423" spans="1:2" x14ac:dyDescent="0.35">
      <c r="A423" t="s">
        <v>530</v>
      </c>
      <c r="B423" t="s">
        <v>883</v>
      </c>
    </row>
    <row r="424" spans="1:2" x14ac:dyDescent="0.35">
      <c r="A424" t="s">
        <v>533</v>
      </c>
      <c r="B424" t="s">
        <v>883</v>
      </c>
    </row>
    <row r="425" spans="1:2" x14ac:dyDescent="0.35">
      <c r="A425" t="s">
        <v>543</v>
      </c>
      <c r="B425" t="s">
        <v>883</v>
      </c>
    </row>
    <row r="426" spans="1:2" x14ac:dyDescent="0.35">
      <c r="A426" t="s">
        <v>553</v>
      </c>
      <c r="B426" t="s">
        <v>883</v>
      </c>
    </row>
    <row r="427" spans="1:2" x14ac:dyDescent="0.35">
      <c r="A427" t="s">
        <v>554</v>
      </c>
      <c r="B427" t="s">
        <v>883</v>
      </c>
    </row>
    <row r="428" spans="1:2" x14ac:dyDescent="0.35">
      <c r="A428" t="s">
        <v>566</v>
      </c>
      <c r="B428" t="s">
        <v>883</v>
      </c>
    </row>
    <row r="429" spans="1:2" x14ac:dyDescent="0.35">
      <c r="A429" t="s">
        <v>569</v>
      </c>
      <c r="B429" t="s">
        <v>883</v>
      </c>
    </row>
    <row r="430" spans="1:2" x14ac:dyDescent="0.35">
      <c r="A430" t="s">
        <v>579</v>
      </c>
      <c r="B430" t="s">
        <v>883</v>
      </c>
    </row>
    <row r="431" spans="1:2" x14ac:dyDescent="0.35">
      <c r="A431" t="s">
        <v>580</v>
      </c>
      <c r="B431" t="s">
        <v>883</v>
      </c>
    </row>
    <row r="432" spans="1:2" x14ac:dyDescent="0.35">
      <c r="A432" t="s">
        <v>581</v>
      </c>
      <c r="B432" t="s">
        <v>883</v>
      </c>
    </row>
    <row r="433" spans="1:2" x14ac:dyDescent="0.35">
      <c r="A433" t="s">
        <v>583</v>
      </c>
      <c r="B433" t="s">
        <v>883</v>
      </c>
    </row>
    <row r="434" spans="1:2" x14ac:dyDescent="0.35">
      <c r="A434" t="s">
        <v>586</v>
      </c>
      <c r="B434" t="s">
        <v>883</v>
      </c>
    </row>
    <row r="435" spans="1:2" x14ac:dyDescent="0.35">
      <c r="A435" t="s">
        <v>590</v>
      </c>
      <c r="B435" t="s">
        <v>883</v>
      </c>
    </row>
    <row r="436" spans="1:2" x14ac:dyDescent="0.35">
      <c r="A436" t="s">
        <v>596</v>
      </c>
      <c r="B436" t="s">
        <v>883</v>
      </c>
    </row>
    <row r="437" spans="1:2" x14ac:dyDescent="0.35">
      <c r="A437" t="s">
        <v>601</v>
      </c>
      <c r="B437" t="s">
        <v>883</v>
      </c>
    </row>
    <row r="438" spans="1:2" x14ac:dyDescent="0.35">
      <c r="A438" t="s">
        <v>607</v>
      </c>
      <c r="B438" t="s">
        <v>883</v>
      </c>
    </row>
    <row r="439" spans="1:2" x14ac:dyDescent="0.35">
      <c r="A439" t="s">
        <v>609</v>
      </c>
      <c r="B439" t="s">
        <v>883</v>
      </c>
    </row>
    <row r="440" spans="1:2" x14ac:dyDescent="0.35">
      <c r="A440" t="s">
        <v>611</v>
      </c>
      <c r="B440" t="s">
        <v>883</v>
      </c>
    </row>
    <row r="441" spans="1:2" x14ac:dyDescent="0.35">
      <c r="A441" t="s">
        <v>624</v>
      </c>
      <c r="B441" t="s">
        <v>883</v>
      </c>
    </row>
    <row r="442" spans="1:2" x14ac:dyDescent="0.35">
      <c r="A442" t="s">
        <v>630</v>
      </c>
      <c r="B442" t="s">
        <v>883</v>
      </c>
    </row>
    <row r="443" spans="1:2" x14ac:dyDescent="0.35">
      <c r="A443" t="s">
        <v>638</v>
      </c>
      <c r="B443" t="s">
        <v>883</v>
      </c>
    </row>
    <row r="444" spans="1:2" x14ac:dyDescent="0.35">
      <c r="A444" t="s">
        <v>652</v>
      </c>
      <c r="B444" t="s">
        <v>883</v>
      </c>
    </row>
    <row r="445" spans="1:2" x14ac:dyDescent="0.35">
      <c r="A445" t="s">
        <v>658</v>
      </c>
      <c r="B445" t="s">
        <v>883</v>
      </c>
    </row>
    <row r="446" spans="1:2" x14ac:dyDescent="0.35">
      <c r="A446" t="s">
        <v>678</v>
      </c>
      <c r="B446" t="s">
        <v>883</v>
      </c>
    </row>
    <row r="447" spans="1:2" x14ac:dyDescent="0.35">
      <c r="A447" t="s">
        <v>693</v>
      </c>
      <c r="B447" t="s">
        <v>883</v>
      </c>
    </row>
    <row r="448" spans="1:2" x14ac:dyDescent="0.35">
      <c r="A448" t="s">
        <v>706</v>
      </c>
      <c r="B448" t="s">
        <v>883</v>
      </c>
    </row>
    <row r="449" spans="1:2" x14ac:dyDescent="0.35">
      <c r="A449" t="s">
        <v>708</v>
      </c>
      <c r="B449" t="s">
        <v>883</v>
      </c>
    </row>
    <row r="450" spans="1:2" x14ac:dyDescent="0.35">
      <c r="A450" t="s">
        <v>731</v>
      </c>
      <c r="B450" t="s">
        <v>883</v>
      </c>
    </row>
    <row r="451" spans="1:2" x14ac:dyDescent="0.35">
      <c r="A451" t="s">
        <v>732</v>
      </c>
      <c r="B451" t="s">
        <v>883</v>
      </c>
    </row>
    <row r="452" spans="1:2" x14ac:dyDescent="0.35">
      <c r="A452" t="s">
        <v>741</v>
      </c>
      <c r="B452" t="s">
        <v>883</v>
      </c>
    </row>
    <row r="453" spans="1:2" x14ac:dyDescent="0.35">
      <c r="A453" t="s">
        <v>749</v>
      </c>
      <c r="B453" t="s">
        <v>883</v>
      </c>
    </row>
    <row r="454" spans="1:2" x14ac:dyDescent="0.35">
      <c r="A454" t="s">
        <v>753</v>
      </c>
      <c r="B454" t="s">
        <v>883</v>
      </c>
    </row>
    <row r="455" spans="1:2" x14ac:dyDescent="0.35">
      <c r="A455" t="s">
        <v>755</v>
      </c>
      <c r="B455" t="s">
        <v>883</v>
      </c>
    </row>
    <row r="456" spans="1:2" x14ac:dyDescent="0.35">
      <c r="A456" t="s">
        <v>768</v>
      </c>
      <c r="B456" t="s">
        <v>883</v>
      </c>
    </row>
    <row r="457" spans="1:2" x14ac:dyDescent="0.35">
      <c r="A457" t="s">
        <v>770</v>
      </c>
      <c r="B457" t="s">
        <v>883</v>
      </c>
    </row>
    <row r="458" spans="1:2" x14ac:dyDescent="0.35">
      <c r="A458" t="s">
        <v>772</v>
      </c>
      <c r="B458" t="s">
        <v>883</v>
      </c>
    </row>
    <row r="459" spans="1:2" x14ac:dyDescent="0.35">
      <c r="A459" t="s">
        <v>773</v>
      </c>
      <c r="B459" t="s">
        <v>883</v>
      </c>
    </row>
    <row r="460" spans="1:2" x14ac:dyDescent="0.35">
      <c r="A460" t="s">
        <v>791</v>
      </c>
      <c r="B460" t="s">
        <v>883</v>
      </c>
    </row>
    <row r="461" spans="1:2" x14ac:dyDescent="0.35">
      <c r="A461" t="s">
        <v>798</v>
      </c>
      <c r="B461" t="s">
        <v>883</v>
      </c>
    </row>
    <row r="462" spans="1:2" x14ac:dyDescent="0.35">
      <c r="A462" t="s">
        <v>801</v>
      </c>
      <c r="B462" t="s">
        <v>883</v>
      </c>
    </row>
    <row r="463" spans="1:2" x14ac:dyDescent="0.35">
      <c r="A463" t="s">
        <v>805</v>
      </c>
      <c r="B463" t="s">
        <v>883</v>
      </c>
    </row>
    <row r="464" spans="1:2" x14ac:dyDescent="0.35">
      <c r="A464" t="s">
        <v>807</v>
      </c>
      <c r="B464" t="s">
        <v>883</v>
      </c>
    </row>
    <row r="465" spans="1:2" x14ac:dyDescent="0.35">
      <c r="A465" t="s">
        <v>812</v>
      </c>
      <c r="B465" t="s">
        <v>883</v>
      </c>
    </row>
    <row r="466" spans="1:2" x14ac:dyDescent="0.35">
      <c r="A466" t="s">
        <v>817</v>
      </c>
      <c r="B466" t="s">
        <v>883</v>
      </c>
    </row>
    <row r="467" spans="1:2" x14ac:dyDescent="0.35">
      <c r="A467" t="s">
        <v>821</v>
      </c>
      <c r="B467" t="s">
        <v>883</v>
      </c>
    </row>
    <row r="468" spans="1:2" x14ac:dyDescent="0.35">
      <c r="A468" t="s">
        <v>823</v>
      </c>
      <c r="B468" t="s">
        <v>883</v>
      </c>
    </row>
    <row r="469" spans="1:2" x14ac:dyDescent="0.35">
      <c r="A469" t="s">
        <v>833</v>
      </c>
      <c r="B469" t="s">
        <v>883</v>
      </c>
    </row>
    <row r="470" spans="1:2" x14ac:dyDescent="0.35">
      <c r="A470" t="s">
        <v>857</v>
      </c>
      <c r="B470" t="s">
        <v>883</v>
      </c>
    </row>
    <row r="471" spans="1:2" x14ac:dyDescent="0.35">
      <c r="A471" t="s">
        <v>858</v>
      </c>
      <c r="B471" t="s">
        <v>883</v>
      </c>
    </row>
    <row r="472" spans="1:2" x14ac:dyDescent="0.35">
      <c r="A472" t="s">
        <v>861</v>
      </c>
      <c r="B472" t="s">
        <v>883</v>
      </c>
    </row>
    <row r="473" spans="1:2" x14ac:dyDescent="0.35">
      <c r="A473" t="s">
        <v>863</v>
      </c>
      <c r="B473" t="s">
        <v>883</v>
      </c>
    </row>
    <row r="474" spans="1:2" x14ac:dyDescent="0.35">
      <c r="A474" t="s">
        <v>871</v>
      </c>
      <c r="B474" t="s">
        <v>883</v>
      </c>
    </row>
    <row r="475" spans="1:2" x14ac:dyDescent="0.35">
      <c r="A475" t="s">
        <v>559</v>
      </c>
      <c r="B475" t="s">
        <v>884</v>
      </c>
    </row>
    <row r="476" spans="1:2" x14ac:dyDescent="0.35">
      <c r="A476" t="s">
        <v>689</v>
      </c>
      <c r="B476" t="s">
        <v>884</v>
      </c>
    </row>
    <row r="477" spans="1:2" x14ac:dyDescent="0.35">
      <c r="A477" t="s">
        <v>691</v>
      </c>
      <c r="B477" t="s">
        <v>884</v>
      </c>
    </row>
    <row r="478" spans="1:2" x14ac:dyDescent="0.35">
      <c r="A478" t="s">
        <v>399</v>
      </c>
      <c r="B478" t="s">
        <v>885</v>
      </c>
    </row>
    <row r="479" spans="1:2" x14ac:dyDescent="0.35">
      <c r="A479" t="s">
        <v>469</v>
      </c>
      <c r="B479" t="s">
        <v>885</v>
      </c>
    </row>
    <row r="480" spans="1:2" x14ac:dyDescent="0.35">
      <c r="A480" t="s">
        <v>481</v>
      </c>
      <c r="B480" t="s">
        <v>885</v>
      </c>
    </row>
    <row r="481" spans="1:2" x14ac:dyDescent="0.35">
      <c r="A481" t="s">
        <v>495</v>
      </c>
      <c r="B481" t="s">
        <v>885</v>
      </c>
    </row>
    <row r="482" spans="1:2" x14ac:dyDescent="0.35">
      <c r="A482" t="s">
        <v>527</v>
      </c>
      <c r="B482" t="s">
        <v>885</v>
      </c>
    </row>
    <row r="483" spans="1:2" x14ac:dyDescent="0.35">
      <c r="A483" t="s">
        <v>588</v>
      </c>
      <c r="B483" t="s">
        <v>885</v>
      </c>
    </row>
    <row r="484" spans="1:2" x14ac:dyDescent="0.35">
      <c r="A484" t="s">
        <v>148</v>
      </c>
      <c r="B484" t="s">
        <v>886</v>
      </c>
    </row>
    <row r="485" spans="1:2" x14ac:dyDescent="0.35">
      <c r="A485" t="s">
        <v>136</v>
      </c>
      <c r="B485" t="s">
        <v>887</v>
      </c>
    </row>
    <row r="486" spans="1:2" x14ac:dyDescent="0.35">
      <c r="A486" t="s">
        <v>151</v>
      </c>
      <c r="B486" t="s">
        <v>887</v>
      </c>
    </row>
    <row r="487" spans="1:2" x14ac:dyDescent="0.35">
      <c r="A487" t="s">
        <v>179</v>
      </c>
      <c r="B487" t="s">
        <v>887</v>
      </c>
    </row>
    <row r="488" spans="1:2" x14ac:dyDescent="0.35">
      <c r="A488" t="s">
        <v>189</v>
      </c>
      <c r="B488" t="s">
        <v>887</v>
      </c>
    </row>
    <row r="489" spans="1:2" x14ac:dyDescent="0.35">
      <c r="A489" t="s">
        <v>211</v>
      </c>
      <c r="B489" t="s">
        <v>887</v>
      </c>
    </row>
    <row r="490" spans="1:2" x14ac:dyDescent="0.35">
      <c r="A490" t="s">
        <v>217</v>
      </c>
      <c r="B490" t="s">
        <v>887</v>
      </c>
    </row>
    <row r="491" spans="1:2" x14ac:dyDescent="0.35">
      <c r="A491" t="s">
        <v>228</v>
      </c>
      <c r="B491" t="s">
        <v>887</v>
      </c>
    </row>
    <row r="492" spans="1:2" x14ac:dyDescent="0.35">
      <c r="A492" t="s">
        <v>232</v>
      </c>
      <c r="B492" t="s">
        <v>887</v>
      </c>
    </row>
    <row r="493" spans="1:2" x14ac:dyDescent="0.35">
      <c r="A493" t="s">
        <v>291</v>
      </c>
      <c r="B493" t="s">
        <v>887</v>
      </c>
    </row>
    <row r="494" spans="1:2" x14ac:dyDescent="0.35">
      <c r="A494" t="s">
        <v>325</v>
      </c>
      <c r="B494" t="s">
        <v>887</v>
      </c>
    </row>
    <row r="495" spans="1:2" x14ac:dyDescent="0.35">
      <c r="A495" t="s">
        <v>342</v>
      </c>
      <c r="B495" t="s">
        <v>887</v>
      </c>
    </row>
    <row r="496" spans="1:2" x14ac:dyDescent="0.35">
      <c r="A496" t="s">
        <v>352</v>
      </c>
      <c r="B496" t="s">
        <v>887</v>
      </c>
    </row>
    <row r="497" spans="1:2" x14ac:dyDescent="0.35">
      <c r="A497" t="s">
        <v>379</v>
      </c>
      <c r="B497" t="s">
        <v>887</v>
      </c>
    </row>
    <row r="498" spans="1:2" x14ac:dyDescent="0.35">
      <c r="A498" t="s">
        <v>385</v>
      </c>
      <c r="B498" t="s">
        <v>887</v>
      </c>
    </row>
    <row r="499" spans="1:2" x14ac:dyDescent="0.35">
      <c r="A499" t="s">
        <v>417</v>
      </c>
      <c r="B499" t="s">
        <v>887</v>
      </c>
    </row>
    <row r="500" spans="1:2" x14ac:dyDescent="0.35">
      <c r="A500" t="s">
        <v>499</v>
      </c>
      <c r="B500" t="s">
        <v>887</v>
      </c>
    </row>
    <row r="501" spans="1:2" x14ac:dyDescent="0.35">
      <c r="A501" t="s">
        <v>501</v>
      </c>
      <c r="B501" t="s">
        <v>887</v>
      </c>
    </row>
    <row r="502" spans="1:2" x14ac:dyDescent="0.35">
      <c r="A502" t="s">
        <v>513</v>
      </c>
      <c r="B502" t="s">
        <v>887</v>
      </c>
    </row>
    <row r="503" spans="1:2" x14ac:dyDescent="0.35">
      <c r="A503" t="s">
        <v>515</v>
      </c>
      <c r="B503" t="s">
        <v>887</v>
      </c>
    </row>
    <row r="504" spans="1:2" x14ac:dyDescent="0.35">
      <c r="A504" t="s">
        <v>523</v>
      </c>
      <c r="B504" t="s">
        <v>887</v>
      </c>
    </row>
    <row r="505" spans="1:2" x14ac:dyDescent="0.35">
      <c r="A505" t="s">
        <v>541</v>
      </c>
      <c r="B505" t="s">
        <v>887</v>
      </c>
    </row>
    <row r="506" spans="1:2" x14ac:dyDescent="0.35">
      <c r="A506" t="s">
        <v>549</v>
      </c>
      <c r="B506" t="s">
        <v>887</v>
      </c>
    </row>
    <row r="507" spans="1:2" x14ac:dyDescent="0.35">
      <c r="A507" t="s">
        <v>557</v>
      </c>
      <c r="B507" t="s">
        <v>887</v>
      </c>
    </row>
    <row r="508" spans="1:2" x14ac:dyDescent="0.35">
      <c r="A508" t="s">
        <v>561</v>
      </c>
      <c r="B508" t="s">
        <v>887</v>
      </c>
    </row>
    <row r="509" spans="1:2" x14ac:dyDescent="0.35">
      <c r="A509" t="s">
        <v>632</v>
      </c>
      <c r="B509" t="s">
        <v>887</v>
      </c>
    </row>
    <row r="510" spans="1:2" x14ac:dyDescent="0.35">
      <c r="A510" t="s">
        <v>633</v>
      </c>
      <c r="B510" t="s">
        <v>887</v>
      </c>
    </row>
    <row r="511" spans="1:2" x14ac:dyDescent="0.35">
      <c r="A511" t="s">
        <v>654</v>
      </c>
      <c r="B511" t="s">
        <v>887</v>
      </c>
    </row>
    <row r="512" spans="1:2" x14ac:dyDescent="0.35">
      <c r="A512" t="s">
        <v>685</v>
      </c>
      <c r="B512" t="s">
        <v>887</v>
      </c>
    </row>
    <row r="513" spans="1:2" x14ac:dyDescent="0.35">
      <c r="A513" t="s">
        <v>694</v>
      </c>
      <c r="B513" t="s">
        <v>887</v>
      </c>
    </row>
    <row r="514" spans="1:2" x14ac:dyDescent="0.35">
      <c r="A514" t="s">
        <v>701</v>
      </c>
      <c r="B514" t="s">
        <v>887</v>
      </c>
    </row>
    <row r="515" spans="1:2" x14ac:dyDescent="0.35">
      <c r="A515" t="s">
        <v>754</v>
      </c>
      <c r="B515" t="s">
        <v>887</v>
      </c>
    </row>
    <row r="516" spans="1:2" x14ac:dyDescent="0.35">
      <c r="A516" t="s">
        <v>762</v>
      </c>
      <c r="B516" t="s">
        <v>887</v>
      </c>
    </row>
    <row r="517" spans="1:2" x14ac:dyDescent="0.35">
      <c r="A517" t="s">
        <v>764</v>
      </c>
      <c r="B517" t="s">
        <v>887</v>
      </c>
    </row>
    <row r="518" spans="1:2" x14ac:dyDescent="0.35">
      <c r="A518" t="s">
        <v>771</v>
      </c>
      <c r="B518" t="s">
        <v>887</v>
      </c>
    </row>
    <row r="519" spans="1:2" x14ac:dyDescent="0.35">
      <c r="A519" t="s">
        <v>780</v>
      </c>
      <c r="B519" t="s">
        <v>887</v>
      </c>
    </row>
    <row r="520" spans="1:2" x14ac:dyDescent="0.35">
      <c r="A520" t="s">
        <v>785</v>
      </c>
      <c r="B520" t="s">
        <v>887</v>
      </c>
    </row>
    <row r="521" spans="1:2" x14ac:dyDescent="0.35">
      <c r="A521" t="s">
        <v>804</v>
      </c>
      <c r="B521" t="s">
        <v>887</v>
      </c>
    </row>
    <row r="522" spans="1:2" x14ac:dyDescent="0.35">
      <c r="A522" t="s">
        <v>810</v>
      </c>
      <c r="B522" t="s">
        <v>887</v>
      </c>
    </row>
    <row r="523" spans="1:2" x14ac:dyDescent="0.35">
      <c r="A523" t="s">
        <v>813</v>
      </c>
      <c r="B523" t="s">
        <v>887</v>
      </c>
    </row>
    <row r="524" spans="1:2" x14ac:dyDescent="0.35">
      <c r="A524" t="s">
        <v>819</v>
      </c>
      <c r="B524" t="s">
        <v>887</v>
      </c>
    </row>
    <row r="525" spans="1:2" x14ac:dyDescent="0.35">
      <c r="A525" t="s">
        <v>824</v>
      </c>
      <c r="B525" t="s">
        <v>887</v>
      </c>
    </row>
    <row r="526" spans="1:2" x14ac:dyDescent="0.35">
      <c r="A526" t="s">
        <v>835</v>
      </c>
      <c r="B526" t="s">
        <v>887</v>
      </c>
    </row>
    <row r="527" spans="1:2" x14ac:dyDescent="0.35">
      <c r="A527" t="s">
        <v>845</v>
      </c>
      <c r="B527" t="s">
        <v>887</v>
      </c>
    </row>
    <row r="528" spans="1:2" x14ac:dyDescent="0.35">
      <c r="A528" t="s">
        <v>849</v>
      </c>
      <c r="B528" t="s">
        <v>887</v>
      </c>
    </row>
    <row r="529" spans="1:2" x14ac:dyDescent="0.35">
      <c r="A529" t="s">
        <v>850</v>
      </c>
      <c r="B529" t="s">
        <v>887</v>
      </c>
    </row>
    <row r="530" spans="1:2" x14ac:dyDescent="0.35">
      <c r="A530" t="s">
        <v>852</v>
      </c>
      <c r="B530" t="s">
        <v>887</v>
      </c>
    </row>
    <row r="531" spans="1:2" x14ac:dyDescent="0.35">
      <c r="A531" t="s">
        <v>862</v>
      </c>
      <c r="B531" t="s">
        <v>887</v>
      </c>
    </row>
    <row r="532" spans="1:2" x14ac:dyDescent="0.35">
      <c r="A532" t="s">
        <v>245</v>
      </c>
      <c r="B532" t="s">
        <v>888</v>
      </c>
    </row>
    <row r="533" spans="1:2" x14ac:dyDescent="0.35">
      <c r="A533" t="s">
        <v>650</v>
      </c>
      <c r="B533" t="s">
        <v>888</v>
      </c>
    </row>
    <row r="534" spans="1:2" x14ac:dyDescent="0.35">
      <c r="A534" t="s">
        <v>400</v>
      </c>
      <c r="B534" t="s">
        <v>828</v>
      </c>
    </row>
    <row r="535" spans="1:2" x14ac:dyDescent="0.35">
      <c r="A535" t="s">
        <v>507</v>
      </c>
      <c r="B535" t="s">
        <v>828</v>
      </c>
    </row>
    <row r="536" spans="1:2" x14ac:dyDescent="0.35">
      <c r="A536" t="s">
        <v>603</v>
      </c>
      <c r="B536" t="s">
        <v>828</v>
      </c>
    </row>
    <row r="537" spans="1:2" x14ac:dyDescent="0.35">
      <c r="A537" t="s">
        <v>827</v>
      </c>
      <c r="B537" t="s">
        <v>828</v>
      </c>
    </row>
    <row r="538" spans="1:2" x14ac:dyDescent="0.35">
      <c r="A538" t="s">
        <v>203</v>
      </c>
      <c r="B538" t="s">
        <v>889</v>
      </c>
    </row>
    <row r="539" spans="1:2" x14ac:dyDescent="0.35">
      <c r="A539" t="s">
        <v>261</v>
      </c>
      <c r="B539" t="s">
        <v>889</v>
      </c>
    </row>
    <row r="540" spans="1:2" x14ac:dyDescent="0.35">
      <c r="A540" t="s">
        <v>354</v>
      </c>
      <c r="B540" t="s">
        <v>889</v>
      </c>
    </row>
    <row r="541" spans="1:2" x14ac:dyDescent="0.35">
      <c r="A541" t="s">
        <v>387</v>
      </c>
      <c r="B541" t="s">
        <v>889</v>
      </c>
    </row>
    <row r="542" spans="1:2" x14ac:dyDescent="0.35">
      <c r="A542" t="s">
        <v>436</v>
      </c>
      <c r="B542" t="s">
        <v>889</v>
      </c>
    </row>
    <row r="543" spans="1:2" x14ac:dyDescent="0.35">
      <c r="A543" t="s">
        <v>442</v>
      </c>
      <c r="B543" t="s">
        <v>889</v>
      </c>
    </row>
    <row r="544" spans="1:2" x14ac:dyDescent="0.35">
      <c r="A544" t="s">
        <v>496</v>
      </c>
      <c r="B544" t="s">
        <v>889</v>
      </c>
    </row>
    <row r="545" spans="1:2" x14ac:dyDescent="0.35">
      <c r="A545" t="s">
        <v>516</v>
      </c>
      <c r="B545" t="s">
        <v>889</v>
      </c>
    </row>
    <row r="546" spans="1:2" x14ac:dyDescent="0.35">
      <c r="A546" t="s">
        <v>538</v>
      </c>
      <c r="B546" t="s">
        <v>889</v>
      </c>
    </row>
    <row r="547" spans="1:2" x14ac:dyDescent="0.35">
      <c r="A547" t="s">
        <v>542</v>
      </c>
      <c r="B547" t="s">
        <v>889</v>
      </c>
    </row>
    <row r="548" spans="1:2" x14ac:dyDescent="0.35">
      <c r="A548" t="s">
        <v>552</v>
      </c>
      <c r="B548" t="s">
        <v>889</v>
      </c>
    </row>
    <row r="549" spans="1:2" x14ac:dyDescent="0.35">
      <c r="A549" t="s">
        <v>576</v>
      </c>
      <c r="B549" t="s">
        <v>889</v>
      </c>
    </row>
    <row r="550" spans="1:2" x14ac:dyDescent="0.35">
      <c r="A550" t="s">
        <v>600</v>
      </c>
      <c r="B550" t="s">
        <v>889</v>
      </c>
    </row>
    <row r="551" spans="1:2" x14ac:dyDescent="0.35">
      <c r="A551" t="s">
        <v>621</v>
      </c>
      <c r="B551" t="s">
        <v>889</v>
      </c>
    </row>
    <row r="552" spans="1:2" x14ac:dyDescent="0.35">
      <c r="A552" t="s">
        <v>629</v>
      </c>
      <c r="B552" t="s">
        <v>889</v>
      </c>
    </row>
    <row r="553" spans="1:2" x14ac:dyDescent="0.35">
      <c r="A553" t="s">
        <v>653</v>
      </c>
      <c r="B553" t="s">
        <v>889</v>
      </c>
    </row>
    <row r="554" spans="1:2" x14ac:dyDescent="0.35">
      <c r="A554" t="s">
        <v>671</v>
      </c>
      <c r="B554" t="s">
        <v>889</v>
      </c>
    </row>
    <row r="555" spans="1:2" x14ac:dyDescent="0.35">
      <c r="A555" t="s">
        <v>672</v>
      </c>
      <c r="B555" t="s">
        <v>889</v>
      </c>
    </row>
    <row r="556" spans="1:2" x14ac:dyDescent="0.35">
      <c r="A556" t="s">
        <v>674</v>
      </c>
      <c r="B556" t="s">
        <v>889</v>
      </c>
    </row>
    <row r="557" spans="1:2" x14ac:dyDescent="0.35">
      <c r="A557" t="s">
        <v>686</v>
      </c>
      <c r="B557" t="s">
        <v>889</v>
      </c>
    </row>
    <row r="558" spans="1:2" x14ac:dyDescent="0.35">
      <c r="A558" t="s">
        <v>697</v>
      </c>
      <c r="B558" t="s">
        <v>889</v>
      </c>
    </row>
    <row r="559" spans="1:2" x14ac:dyDescent="0.35">
      <c r="A559" t="s">
        <v>700</v>
      </c>
      <c r="B559" t="s">
        <v>889</v>
      </c>
    </row>
    <row r="560" spans="1:2" x14ac:dyDescent="0.35">
      <c r="A560" t="s">
        <v>705</v>
      </c>
      <c r="B560" t="s">
        <v>889</v>
      </c>
    </row>
    <row r="561" spans="1:2" x14ac:dyDescent="0.35">
      <c r="A561" t="s">
        <v>713</v>
      </c>
      <c r="B561" t="s">
        <v>889</v>
      </c>
    </row>
    <row r="562" spans="1:2" x14ac:dyDescent="0.35">
      <c r="A562" t="s">
        <v>717</v>
      </c>
      <c r="B562" t="s">
        <v>889</v>
      </c>
    </row>
    <row r="563" spans="1:2" x14ac:dyDescent="0.35">
      <c r="A563" t="s">
        <v>719</v>
      </c>
      <c r="B563" t="s">
        <v>889</v>
      </c>
    </row>
    <row r="564" spans="1:2" x14ac:dyDescent="0.35">
      <c r="A564" t="s">
        <v>720</v>
      </c>
      <c r="B564" t="s">
        <v>889</v>
      </c>
    </row>
    <row r="565" spans="1:2" x14ac:dyDescent="0.35">
      <c r="A565" t="s">
        <v>726</v>
      </c>
      <c r="B565" t="s">
        <v>889</v>
      </c>
    </row>
    <row r="566" spans="1:2" x14ac:dyDescent="0.35">
      <c r="A566" t="s">
        <v>728</v>
      </c>
      <c r="B566" t="s">
        <v>889</v>
      </c>
    </row>
    <row r="567" spans="1:2" x14ac:dyDescent="0.35">
      <c r="A567" t="s">
        <v>739</v>
      </c>
      <c r="B567" t="s">
        <v>889</v>
      </c>
    </row>
    <row r="568" spans="1:2" x14ac:dyDescent="0.35">
      <c r="A568" t="s">
        <v>740</v>
      </c>
      <c r="B568" t="s">
        <v>889</v>
      </c>
    </row>
    <row r="569" spans="1:2" x14ac:dyDescent="0.35">
      <c r="A569" t="s">
        <v>743</v>
      </c>
      <c r="B569" t="s">
        <v>889</v>
      </c>
    </row>
    <row r="570" spans="1:2" x14ac:dyDescent="0.35">
      <c r="A570" t="s">
        <v>745</v>
      </c>
      <c r="B570" t="s">
        <v>889</v>
      </c>
    </row>
    <row r="571" spans="1:2" x14ac:dyDescent="0.35">
      <c r="A571" t="s">
        <v>748</v>
      </c>
      <c r="B571" t="s">
        <v>889</v>
      </c>
    </row>
    <row r="572" spans="1:2" x14ac:dyDescent="0.35">
      <c r="A572" t="s">
        <v>752</v>
      </c>
      <c r="B572" t="s">
        <v>889</v>
      </c>
    </row>
    <row r="573" spans="1:2" x14ac:dyDescent="0.35">
      <c r="A573" t="s">
        <v>793</v>
      </c>
      <c r="B573" t="s">
        <v>889</v>
      </c>
    </row>
    <row r="574" spans="1:2" x14ac:dyDescent="0.35">
      <c r="A574" t="s">
        <v>243</v>
      </c>
      <c r="B574" t="s">
        <v>890</v>
      </c>
    </row>
    <row r="575" spans="1:2" x14ac:dyDescent="0.35">
      <c r="A575" t="s">
        <v>637</v>
      </c>
      <c r="B575" t="s">
        <v>890</v>
      </c>
    </row>
    <row r="576" spans="1:2" x14ac:dyDescent="0.35">
      <c r="A576" t="s">
        <v>750</v>
      </c>
      <c r="B576" t="s">
        <v>890</v>
      </c>
    </row>
    <row r="577" spans="1:2" x14ac:dyDescent="0.35">
      <c r="A577" t="s">
        <v>795</v>
      </c>
      <c r="B577" t="s">
        <v>890</v>
      </c>
    </row>
    <row r="578" spans="1:2" x14ac:dyDescent="0.35">
      <c r="A578" t="s">
        <v>238</v>
      </c>
      <c r="B578" t="s">
        <v>891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70A0-B19C-49C8-A95F-FC7076010E0A}">
  <dimension ref="A1"/>
  <sheetViews>
    <sheetView workbookViewId="0">
      <selection activeCell="T15" sqref="T15"/>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3A8D8-4370-447D-9B40-7D1E5185E109}">
  <dimension ref="A1:B8"/>
  <sheetViews>
    <sheetView workbookViewId="0">
      <selection activeCell="I13" sqref="I13"/>
    </sheetView>
  </sheetViews>
  <sheetFormatPr defaultRowHeight="14.5" x14ac:dyDescent="0.35"/>
  <cols>
    <col min="1" max="1" width="18" bestFit="1" customWidth="1"/>
  </cols>
  <sheetData>
    <row r="1" spans="1:2" x14ac:dyDescent="0.35">
      <c r="A1" t="s">
        <v>892</v>
      </c>
      <c r="B1" t="s">
        <v>893</v>
      </c>
    </row>
    <row r="2" spans="1:2" x14ac:dyDescent="0.35">
      <c r="A2" t="s">
        <v>894</v>
      </c>
      <c r="B2">
        <f>AVERAGE([1]laptop_prices!G:G)</f>
        <v>2.0405254901960741</v>
      </c>
    </row>
    <row r="3" spans="1:2" x14ac:dyDescent="0.35">
      <c r="A3" t="s">
        <v>895</v>
      </c>
      <c r="B3">
        <f>MEDIAN([1]laptop_prices!G:G)</f>
        <v>2.04</v>
      </c>
    </row>
    <row r="4" spans="1:2" x14ac:dyDescent="0.35">
      <c r="A4" t="s">
        <v>896</v>
      </c>
      <c r="B4">
        <f>_xlfn.MODE.SNGL([1]laptop_prices!G:G)</f>
        <v>2.2000000000000002</v>
      </c>
    </row>
    <row r="5" spans="1:2" x14ac:dyDescent="0.35">
      <c r="A5" t="s">
        <v>897</v>
      </c>
      <c r="B5">
        <f>MIN([1]laptop_prices!G:G)</f>
        <v>0.69</v>
      </c>
    </row>
    <row r="6" spans="1:2" x14ac:dyDescent="0.35">
      <c r="A6" t="s">
        <v>898</v>
      </c>
      <c r="B6">
        <f>MAX([1]laptop_prices!G:G)</f>
        <v>4.7</v>
      </c>
    </row>
    <row r="7" spans="1:2" x14ac:dyDescent="0.35">
      <c r="A7" t="s">
        <v>899</v>
      </c>
      <c r="B7">
        <f>MAX([1]laptop_prices!G:G)-MIN([1]laptop_prices!G:G)</f>
        <v>4.01</v>
      </c>
    </row>
    <row r="8" spans="1:2" x14ac:dyDescent="0.35">
      <c r="A8" t="s">
        <v>900</v>
      </c>
      <c r="B8">
        <f>_xlfn.STDEV.S([1]laptop_prices!G:G)</f>
        <v>0.6691959759708368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79AF-0179-448E-AA67-C3C7ED6D47AD}">
  <dimension ref="A1"/>
  <sheetViews>
    <sheetView workbookViewId="0">
      <selection activeCell="M16" sqref="M16"/>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26C69-3C04-451E-92BE-E765A30F990B}">
  <dimension ref="A1:B9"/>
  <sheetViews>
    <sheetView workbookViewId="0">
      <selection activeCell="L26" sqref="L26"/>
    </sheetView>
  </sheetViews>
  <sheetFormatPr defaultRowHeight="14.5" x14ac:dyDescent="0.35"/>
  <cols>
    <col min="1" max="1" width="14.7265625" style="5" bestFit="1" customWidth="1"/>
    <col min="2" max="2" width="15.453125" style="5" bestFit="1" customWidth="1"/>
  </cols>
  <sheetData>
    <row r="1" spans="1:2" x14ac:dyDescent="0.35">
      <c r="A1" s="4" t="s">
        <v>903</v>
      </c>
      <c r="B1" s="5" t="s">
        <v>905</v>
      </c>
    </row>
    <row r="2" spans="1:2" x14ac:dyDescent="0.35">
      <c r="A2" s="6" t="s">
        <v>79</v>
      </c>
      <c r="B2" s="5">
        <v>16.34585365853658</v>
      </c>
    </row>
    <row r="3" spans="1:2" x14ac:dyDescent="0.35">
      <c r="A3" s="6" t="s">
        <v>253</v>
      </c>
      <c r="B3" s="5">
        <v>15.951724137931041</v>
      </c>
    </row>
    <row r="4" spans="1:2" x14ac:dyDescent="0.35">
      <c r="A4" s="6" t="s">
        <v>37</v>
      </c>
      <c r="B4" s="5">
        <v>15.327439886845958</v>
      </c>
    </row>
    <row r="5" spans="1:2" x14ac:dyDescent="0.35">
      <c r="A5" s="6" t="s">
        <v>86</v>
      </c>
      <c r="B5" s="5">
        <v>13.613675213675194</v>
      </c>
    </row>
    <row r="6" spans="1:2" x14ac:dyDescent="0.35">
      <c r="A6" s="6" t="s">
        <v>24</v>
      </c>
      <c r="B6" s="5">
        <v>13.604123711340209</v>
      </c>
    </row>
    <row r="7" spans="1:2" x14ac:dyDescent="0.35">
      <c r="A7" s="6" t="s">
        <v>75</v>
      </c>
      <c r="B7" s="5">
        <v>11.834782608695649</v>
      </c>
    </row>
    <row r="8" spans="1:2" x14ac:dyDescent="0.35">
      <c r="A8" s="6" t="s">
        <v>904</v>
      </c>
      <c r="B8" s="5">
        <v>15.022901960784345</v>
      </c>
    </row>
    <row r="9" spans="1:2" x14ac:dyDescent="0.35">
      <c r="A9"/>
      <c r="B9"/>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B4B01-2A27-4F25-9C1B-CBA8198B583C}">
  <dimension ref="A1:C20"/>
  <sheetViews>
    <sheetView workbookViewId="0">
      <selection activeCell="D26" sqref="D26"/>
    </sheetView>
  </sheetViews>
  <sheetFormatPr defaultRowHeight="14.5" x14ac:dyDescent="0.35"/>
  <cols>
    <col min="1" max="1" width="12.453125" bestFit="1" customWidth="1"/>
    <col min="2" max="2" width="16.08984375" bestFit="1" customWidth="1"/>
    <col min="3" max="4" width="17.453125" bestFit="1" customWidth="1"/>
  </cols>
  <sheetData>
    <row r="1" spans="1:3" x14ac:dyDescent="0.35">
      <c r="A1" s="7" t="s">
        <v>903</v>
      </c>
      <c r="B1" t="s">
        <v>906</v>
      </c>
      <c r="C1" t="s">
        <v>907</v>
      </c>
    </row>
    <row r="2" spans="1:3" x14ac:dyDescent="0.35">
      <c r="A2" s="8">
        <v>10.1</v>
      </c>
      <c r="B2">
        <v>319</v>
      </c>
      <c r="C2">
        <v>646.27</v>
      </c>
    </row>
    <row r="3" spans="1:3" x14ac:dyDescent="0.35">
      <c r="A3" s="8">
        <v>11.3</v>
      </c>
      <c r="B3">
        <v>1299</v>
      </c>
      <c r="C3">
        <v>1299</v>
      </c>
    </row>
    <row r="4" spans="1:3" x14ac:dyDescent="0.35">
      <c r="A4" s="8">
        <v>11.6</v>
      </c>
      <c r="B4">
        <v>174</v>
      </c>
      <c r="C4">
        <v>959</v>
      </c>
    </row>
    <row r="5" spans="1:3" x14ac:dyDescent="0.35">
      <c r="A5" s="8">
        <v>12</v>
      </c>
      <c r="B5">
        <v>1163</v>
      </c>
      <c r="C5">
        <v>1510</v>
      </c>
    </row>
    <row r="6" spans="1:3" x14ac:dyDescent="0.35">
      <c r="A6" s="8">
        <v>12.3</v>
      </c>
      <c r="B6">
        <v>449</v>
      </c>
      <c r="C6">
        <v>2199</v>
      </c>
    </row>
    <row r="7" spans="1:3" x14ac:dyDescent="0.35">
      <c r="A7" s="8">
        <v>12.5</v>
      </c>
      <c r="B7">
        <v>669</v>
      </c>
      <c r="C7">
        <v>3100</v>
      </c>
    </row>
    <row r="8" spans="1:3" x14ac:dyDescent="0.35">
      <c r="A8" s="8">
        <v>13</v>
      </c>
      <c r="B8">
        <v>1349</v>
      </c>
      <c r="C8">
        <v>1499</v>
      </c>
    </row>
    <row r="9" spans="1:3" x14ac:dyDescent="0.35">
      <c r="A9" s="8">
        <v>13.3</v>
      </c>
      <c r="B9">
        <v>196</v>
      </c>
      <c r="C9">
        <v>2799</v>
      </c>
    </row>
    <row r="10" spans="1:3" x14ac:dyDescent="0.35">
      <c r="A10" s="8">
        <v>13.5</v>
      </c>
      <c r="B10">
        <v>989</v>
      </c>
      <c r="C10">
        <v>2589</v>
      </c>
    </row>
    <row r="11" spans="1:3" x14ac:dyDescent="0.35">
      <c r="A11" s="8">
        <v>13.9</v>
      </c>
      <c r="B11">
        <v>1079</v>
      </c>
      <c r="C11">
        <v>2099</v>
      </c>
    </row>
    <row r="12" spans="1:3" x14ac:dyDescent="0.35">
      <c r="A12" s="8">
        <v>14</v>
      </c>
      <c r="B12">
        <v>199</v>
      </c>
      <c r="C12">
        <v>3499</v>
      </c>
    </row>
    <row r="13" spans="1:3" x14ac:dyDescent="0.35">
      <c r="A13" s="8">
        <v>14.1</v>
      </c>
      <c r="B13">
        <v>348</v>
      </c>
      <c r="C13">
        <v>348</v>
      </c>
    </row>
    <row r="14" spans="1:3" x14ac:dyDescent="0.35">
      <c r="A14" s="8">
        <v>15</v>
      </c>
      <c r="B14">
        <v>509</v>
      </c>
      <c r="C14">
        <v>1849</v>
      </c>
    </row>
    <row r="15" spans="1:3" x14ac:dyDescent="0.35">
      <c r="A15" s="8">
        <v>15.4</v>
      </c>
      <c r="B15">
        <v>2139.9699999999998</v>
      </c>
      <c r="C15">
        <v>2858</v>
      </c>
    </row>
    <row r="16" spans="1:3" x14ac:dyDescent="0.35">
      <c r="A16" s="8">
        <v>15.6</v>
      </c>
      <c r="B16">
        <v>199</v>
      </c>
      <c r="C16">
        <v>4899</v>
      </c>
    </row>
    <row r="17" spans="1:3" x14ac:dyDescent="0.35">
      <c r="A17" s="8">
        <v>17</v>
      </c>
      <c r="B17">
        <v>520.9</v>
      </c>
      <c r="C17">
        <v>520.9</v>
      </c>
    </row>
    <row r="18" spans="1:3" x14ac:dyDescent="0.35">
      <c r="A18" s="8">
        <v>17.3</v>
      </c>
      <c r="B18">
        <v>379</v>
      </c>
      <c r="C18">
        <v>6099</v>
      </c>
    </row>
    <row r="19" spans="1:3" x14ac:dyDescent="0.35">
      <c r="A19" s="8">
        <v>18.399999999999999</v>
      </c>
      <c r="B19">
        <v>2799</v>
      </c>
      <c r="C19">
        <v>2799</v>
      </c>
    </row>
    <row r="20" spans="1:3" x14ac:dyDescent="0.35">
      <c r="A20" s="8" t="s">
        <v>904</v>
      </c>
      <c r="B20">
        <v>174</v>
      </c>
      <c r="C20">
        <v>6099</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6E22-D596-4DCD-B56B-D75184E2E5F6}">
  <dimension ref="A4:L19"/>
  <sheetViews>
    <sheetView workbookViewId="0">
      <selection activeCell="R24" sqref="R24"/>
    </sheetView>
  </sheetViews>
  <sheetFormatPr defaultRowHeight="14.5" x14ac:dyDescent="0.35"/>
  <cols>
    <col min="1" max="1" width="15.81640625" bestFit="1" customWidth="1"/>
    <col min="2" max="2" width="15.6328125" bestFit="1" customWidth="1"/>
    <col min="3" max="3" width="3.81640625" bestFit="1" customWidth="1"/>
    <col min="4" max="11" width="4.81640625" bestFit="1" customWidth="1"/>
    <col min="12" max="12" width="10.36328125" bestFit="1" customWidth="1"/>
    <col min="13" max="14" width="5.81640625" bestFit="1" customWidth="1"/>
    <col min="15" max="15" width="10.36328125" bestFit="1" customWidth="1"/>
    <col min="16" max="1582" width="17.90625" bestFit="1" customWidth="1"/>
    <col min="1583" max="1583" width="21.453125" bestFit="1" customWidth="1"/>
    <col min="1584" max="1584" width="22.453125" bestFit="1" customWidth="1"/>
  </cols>
  <sheetData>
    <row r="4" spans="1:12" x14ac:dyDescent="0.35">
      <c r="A4" s="7" t="s">
        <v>910</v>
      </c>
      <c r="B4" s="7" t="s">
        <v>908</v>
      </c>
    </row>
    <row r="5" spans="1:12" x14ac:dyDescent="0.35">
      <c r="A5" s="7" t="s">
        <v>903</v>
      </c>
      <c r="B5">
        <v>768</v>
      </c>
      <c r="C5">
        <v>900</v>
      </c>
      <c r="D5">
        <v>1080</v>
      </c>
      <c r="E5">
        <v>1200</v>
      </c>
      <c r="F5">
        <v>1440</v>
      </c>
      <c r="G5">
        <v>1504</v>
      </c>
      <c r="H5">
        <v>1600</v>
      </c>
      <c r="I5">
        <v>1800</v>
      </c>
      <c r="J5">
        <v>1824</v>
      </c>
      <c r="K5">
        <v>2160</v>
      </c>
      <c r="L5" t="s">
        <v>904</v>
      </c>
    </row>
    <row r="6" spans="1:12" x14ac:dyDescent="0.35">
      <c r="A6" s="9">
        <v>1366</v>
      </c>
      <c r="B6">
        <v>290</v>
      </c>
      <c r="L6">
        <v>290</v>
      </c>
    </row>
    <row r="7" spans="1:12" x14ac:dyDescent="0.35">
      <c r="A7" s="9">
        <v>1440</v>
      </c>
      <c r="C7">
        <v>4</v>
      </c>
      <c r="L7">
        <v>4</v>
      </c>
    </row>
    <row r="8" spans="1:12" x14ac:dyDescent="0.35">
      <c r="A8" s="9">
        <v>1600</v>
      </c>
      <c r="C8">
        <v>23</v>
      </c>
      <c r="L8">
        <v>23</v>
      </c>
    </row>
    <row r="9" spans="1:12" x14ac:dyDescent="0.35">
      <c r="A9" s="9">
        <v>1920</v>
      </c>
      <c r="D9">
        <v>833</v>
      </c>
      <c r="E9">
        <v>5</v>
      </c>
      <c r="L9">
        <v>838</v>
      </c>
    </row>
    <row r="10" spans="1:12" x14ac:dyDescent="0.35">
      <c r="A10" s="9">
        <v>2160</v>
      </c>
      <c r="F10">
        <v>2</v>
      </c>
      <c r="L10">
        <v>2</v>
      </c>
    </row>
    <row r="11" spans="1:12" x14ac:dyDescent="0.35">
      <c r="A11" s="9">
        <v>2256</v>
      </c>
      <c r="G11">
        <v>6</v>
      </c>
      <c r="L11">
        <v>6</v>
      </c>
    </row>
    <row r="12" spans="1:12" x14ac:dyDescent="0.35">
      <c r="A12" s="9">
        <v>2304</v>
      </c>
      <c r="F12">
        <v>6</v>
      </c>
      <c r="L12">
        <v>6</v>
      </c>
    </row>
    <row r="13" spans="1:12" x14ac:dyDescent="0.35">
      <c r="A13" s="9">
        <v>2400</v>
      </c>
      <c r="H13">
        <v>4</v>
      </c>
      <c r="L13">
        <v>4</v>
      </c>
    </row>
    <row r="14" spans="1:12" x14ac:dyDescent="0.35">
      <c r="A14" s="9">
        <v>2560</v>
      </c>
      <c r="F14">
        <v>23</v>
      </c>
      <c r="H14">
        <v>6</v>
      </c>
      <c r="L14">
        <v>29</v>
      </c>
    </row>
    <row r="15" spans="1:12" x14ac:dyDescent="0.35">
      <c r="A15" s="9">
        <v>2736</v>
      </c>
      <c r="J15">
        <v>1</v>
      </c>
      <c r="L15">
        <v>1</v>
      </c>
    </row>
    <row r="16" spans="1:12" x14ac:dyDescent="0.35">
      <c r="A16" s="9">
        <v>2880</v>
      </c>
      <c r="I16">
        <v>4</v>
      </c>
      <c r="L16">
        <v>4</v>
      </c>
    </row>
    <row r="17" spans="1:12" x14ac:dyDescent="0.35">
      <c r="A17" s="9">
        <v>3200</v>
      </c>
      <c r="I17">
        <v>25</v>
      </c>
      <c r="L17">
        <v>25</v>
      </c>
    </row>
    <row r="18" spans="1:12" x14ac:dyDescent="0.35">
      <c r="A18" s="9">
        <v>3840</v>
      </c>
      <c r="K18">
        <v>43</v>
      </c>
      <c r="L18">
        <v>43</v>
      </c>
    </row>
    <row r="19" spans="1:12" x14ac:dyDescent="0.35">
      <c r="A19" s="9" t="s">
        <v>904</v>
      </c>
      <c r="B19">
        <v>290</v>
      </c>
      <c r="C19">
        <v>27</v>
      </c>
      <c r="D19">
        <v>833</v>
      </c>
      <c r="E19">
        <v>5</v>
      </c>
      <c r="F19">
        <v>31</v>
      </c>
      <c r="G19">
        <v>6</v>
      </c>
      <c r="H19">
        <v>10</v>
      </c>
      <c r="I19">
        <v>29</v>
      </c>
      <c r="J19">
        <v>1</v>
      </c>
      <c r="K19">
        <v>43</v>
      </c>
      <c r="L19">
        <v>1275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908A1-CECD-4CD4-892E-46C7C48E47E9}">
  <dimension ref="A1:K23"/>
  <sheetViews>
    <sheetView workbookViewId="0">
      <selection activeCell="L26" sqref="L26"/>
    </sheetView>
  </sheetViews>
  <sheetFormatPr defaultRowHeight="14.5" x14ac:dyDescent="0.35"/>
  <cols>
    <col min="1" max="1" width="16.81640625" bestFit="1" customWidth="1"/>
    <col min="2" max="2" width="15.6328125" bestFit="1" customWidth="1"/>
    <col min="3" max="3" width="10.1796875" bestFit="1" customWidth="1"/>
    <col min="4" max="5" width="8.81640625" bestFit="1" customWidth="1"/>
    <col min="6" max="6" width="7.81640625" bestFit="1" customWidth="1"/>
    <col min="7" max="7" width="8.81640625" bestFit="1" customWidth="1"/>
    <col min="8" max="8" width="10.81640625" bestFit="1" customWidth="1"/>
    <col min="9" max="9" width="12.26953125" bestFit="1" customWidth="1"/>
    <col min="10" max="10" width="9.81640625" bestFit="1" customWidth="1"/>
    <col min="11" max="11" width="10.81640625" bestFit="1" customWidth="1"/>
    <col min="12" max="12" width="34.36328125" bestFit="1" customWidth="1"/>
    <col min="13" max="13" width="32.1796875" bestFit="1" customWidth="1"/>
    <col min="14" max="14" width="36.7265625" bestFit="1" customWidth="1"/>
    <col min="15" max="15" width="37.08984375" bestFit="1" customWidth="1"/>
    <col min="16" max="16" width="36.54296875" bestFit="1" customWidth="1"/>
    <col min="17" max="18" width="34.6328125" bestFit="1" customWidth="1"/>
    <col min="19" max="19" width="36.90625" bestFit="1" customWidth="1"/>
    <col min="20" max="20" width="34.54296875" bestFit="1" customWidth="1"/>
    <col min="21" max="21" width="32.26953125" bestFit="1" customWidth="1"/>
    <col min="22" max="22" width="31.7265625" bestFit="1" customWidth="1"/>
    <col min="23" max="23" width="32.08984375" bestFit="1" customWidth="1"/>
    <col min="24" max="24" width="39.1796875" bestFit="1" customWidth="1"/>
    <col min="25" max="25" width="36.90625" bestFit="1" customWidth="1"/>
    <col min="26" max="26" width="32.26953125" bestFit="1" customWidth="1"/>
    <col min="27" max="27" width="37.453125" bestFit="1" customWidth="1"/>
    <col min="28" max="28" width="36.453125" bestFit="1" customWidth="1"/>
    <col min="29" max="29" width="44.6328125" bestFit="1" customWidth="1"/>
    <col min="30" max="30" width="36.7265625" bestFit="1" customWidth="1"/>
    <col min="31" max="31" width="38.6328125" bestFit="1" customWidth="1"/>
    <col min="32" max="32" width="36.1796875" bestFit="1" customWidth="1"/>
    <col min="33" max="33" width="36.26953125" bestFit="1" customWidth="1"/>
    <col min="34" max="34" width="34.453125" bestFit="1" customWidth="1"/>
    <col min="35" max="35" width="27.6328125" bestFit="1" customWidth="1"/>
    <col min="36" max="36" width="34.81640625" bestFit="1" customWidth="1"/>
    <col min="37" max="37" width="28.54296875" bestFit="1" customWidth="1"/>
    <col min="38" max="38" width="36.08984375" bestFit="1" customWidth="1"/>
    <col min="39" max="39" width="32" bestFit="1" customWidth="1"/>
    <col min="40" max="40" width="34.54296875" bestFit="1" customWidth="1"/>
    <col min="41" max="41" width="36" bestFit="1" customWidth="1"/>
    <col min="42" max="42" width="35.7265625" bestFit="1" customWidth="1"/>
    <col min="43" max="43" width="32.1796875" bestFit="1" customWidth="1"/>
    <col min="44" max="44" width="12.36328125" bestFit="1" customWidth="1"/>
    <col min="45" max="45" width="34.36328125" bestFit="1" customWidth="1"/>
    <col min="46" max="46" width="31.90625" bestFit="1" customWidth="1"/>
    <col min="47" max="47" width="35.36328125" bestFit="1" customWidth="1"/>
    <col min="48" max="48" width="31.36328125" bestFit="1" customWidth="1"/>
    <col min="49" max="49" width="34.81640625" bestFit="1" customWidth="1"/>
    <col min="50" max="50" width="6.81640625" bestFit="1" customWidth="1"/>
    <col min="51" max="51" width="6.453125" bestFit="1" customWidth="1"/>
    <col min="52" max="53" width="7.81640625" bestFit="1" customWidth="1"/>
    <col min="54" max="54" width="33.6328125" bestFit="1" customWidth="1"/>
    <col min="55" max="55" width="36.36328125" bestFit="1" customWidth="1"/>
    <col min="56" max="56" width="39.81640625" bestFit="1" customWidth="1"/>
    <col min="57" max="58" width="11.453125" bestFit="1" customWidth="1"/>
    <col min="59" max="59" width="7.453125" bestFit="1" customWidth="1"/>
    <col min="60" max="61" width="7.81640625" bestFit="1" customWidth="1"/>
    <col min="62" max="62" width="7.453125" bestFit="1" customWidth="1"/>
    <col min="63" max="64" width="13.26953125" bestFit="1" customWidth="1"/>
    <col min="65" max="65" width="14.54296875" bestFit="1" customWidth="1"/>
    <col min="66" max="66" width="19.81640625" bestFit="1" customWidth="1"/>
    <col min="67" max="67" width="19" bestFit="1" customWidth="1"/>
    <col min="68" max="68" width="19.54296875" bestFit="1" customWidth="1"/>
    <col min="69" max="70" width="14.54296875" bestFit="1" customWidth="1"/>
    <col min="71" max="72" width="12.08984375" bestFit="1" customWidth="1"/>
    <col min="73" max="74" width="13.453125" bestFit="1" customWidth="1"/>
    <col min="75" max="78" width="13.26953125" bestFit="1" customWidth="1"/>
    <col min="79" max="79" width="13.453125" bestFit="1" customWidth="1"/>
    <col min="80" max="80" width="18.08984375" bestFit="1" customWidth="1"/>
    <col min="81" max="81" width="8.6328125" bestFit="1" customWidth="1"/>
    <col min="82" max="82" width="14.6328125" bestFit="1" customWidth="1"/>
    <col min="83" max="83" width="33.81640625" bestFit="1" customWidth="1"/>
    <col min="84" max="84" width="30.36328125" bestFit="1" customWidth="1"/>
    <col min="85" max="85" width="35" bestFit="1" customWidth="1"/>
    <col min="86" max="86" width="33.81640625" bestFit="1" customWidth="1"/>
    <col min="87" max="87" width="8.6328125" bestFit="1" customWidth="1"/>
    <col min="88" max="88" width="11.90625" bestFit="1" customWidth="1"/>
    <col min="89" max="89" width="33.7265625" bestFit="1" customWidth="1"/>
    <col min="90" max="90" width="37.1796875" bestFit="1" customWidth="1"/>
    <col min="91" max="94" width="14" bestFit="1" customWidth="1"/>
    <col min="95" max="95" width="13" bestFit="1" customWidth="1"/>
    <col min="96" max="96" width="18.54296875" bestFit="1" customWidth="1"/>
    <col min="97" max="97" width="21.6328125" bestFit="1" customWidth="1"/>
    <col min="98" max="98" width="21.90625" bestFit="1" customWidth="1"/>
    <col min="99" max="99" width="21.36328125" bestFit="1" customWidth="1"/>
    <col min="100" max="100" width="24.36328125" bestFit="1" customWidth="1"/>
    <col min="101" max="101" width="15.1796875" bestFit="1" customWidth="1"/>
    <col min="102" max="102" width="15.26953125" bestFit="1" customWidth="1"/>
    <col min="103" max="103" width="15.6328125" bestFit="1" customWidth="1"/>
    <col min="104" max="104" width="16.08984375" bestFit="1" customWidth="1"/>
    <col min="105" max="105" width="36.1796875" bestFit="1" customWidth="1"/>
    <col min="106" max="106" width="36.81640625" bestFit="1" customWidth="1"/>
    <col min="107" max="107" width="7.453125" bestFit="1" customWidth="1"/>
    <col min="108" max="109" width="13.08984375" bestFit="1" customWidth="1"/>
    <col min="110" max="112" width="12" bestFit="1" customWidth="1"/>
    <col min="113" max="113" width="13.1796875" bestFit="1" customWidth="1"/>
    <col min="114" max="114" width="13" bestFit="1" customWidth="1"/>
    <col min="115" max="115" width="6.26953125" bestFit="1" customWidth="1"/>
    <col min="116" max="116" width="15" bestFit="1" customWidth="1"/>
    <col min="117" max="117" width="14.7265625" bestFit="1" customWidth="1"/>
    <col min="118" max="118" width="14.54296875" bestFit="1" customWidth="1"/>
    <col min="119" max="119" width="15.1796875" bestFit="1" customWidth="1"/>
    <col min="120" max="120" width="14" bestFit="1" customWidth="1"/>
    <col min="121" max="121" width="13.6328125" bestFit="1" customWidth="1"/>
    <col min="122" max="122" width="9" bestFit="1" customWidth="1"/>
    <col min="123" max="123" width="40.08984375" bestFit="1" customWidth="1"/>
    <col min="124" max="124" width="13.90625" bestFit="1" customWidth="1"/>
    <col min="125" max="125" width="18.90625" bestFit="1" customWidth="1"/>
    <col min="126" max="126" width="33.08984375" bestFit="1" customWidth="1"/>
    <col min="127" max="127" width="5.6328125" bestFit="1" customWidth="1"/>
    <col min="128" max="128" width="12.7265625" bestFit="1" customWidth="1"/>
    <col min="129" max="129" width="32.26953125" bestFit="1" customWidth="1"/>
    <col min="130" max="130" width="41.6328125" bestFit="1" customWidth="1"/>
    <col min="131" max="131" width="33.81640625" bestFit="1" customWidth="1"/>
    <col min="132" max="132" width="40.6328125" bestFit="1" customWidth="1"/>
    <col min="133" max="133" width="34.08984375" bestFit="1" customWidth="1"/>
    <col min="134" max="134" width="39.1796875" bestFit="1" customWidth="1"/>
    <col min="135" max="135" width="33.6328125" bestFit="1" customWidth="1"/>
    <col min="136" max="136" width="43.1796875" bestFit="1" customWidth="1"/>
    <col min="137" max="137" width="33.453125" bestFit="1" customWidth="1"/>
    <col min="138" max="138" width="41.1796875" bestFit="1" customWidth="1"/>
    <col min="139" max="139" width="33.453125" bestFit="1" customWidth="1"/>
    <col min="140" max="140" width="34.453125" bestFit="1" customWidth="1"/>
    <col min="141" max="141" width="41" bestFit="1" customWidth="1"/>
    <col min="142" max="142" width="34.1796875" bestFit="1" customWidth="1"/>
    <col min="143" max="143" width="30.7265625" bestFit="1" customWidth="1"/>
    <col min="144" max="144" width="33.453125" bestFit="1" customWidth="1"/>
    <col min="145" max="145" width="11.7265625" bestFit="1" customWidth="1"/>
    <col min="146" max="147" width="10.90625" bestFit="1" customWidth="1"/>
    <col min="148" max="148" width="11.7265625" bestFit="1" customWidth="1"/>
    <col min="149" max="149" width="12.6328125" bestFit="1" customWidth="1"/>
    <col min="150" max="150" width="10.90625" bestFit="1" customWidth="1"/>
    <col min="151" max="151" width="14.08984375" bestFit="1" customWidth="1"/>
    <col min="152" max="153" width="10.90625" bestFit="1" customWidth="1"/>
    <col min="154" max="154" width="32.7265625" bestFit="1" customWidth="1"/>
    <col min="155" max="155" width="8.6328125" bestFit="1" customWidth="1"/>
    <col min="156" max="156" width="24.26953125" bestFit="1" customWidth="1"/>
    <col min="157" max="157" width="10.26953125" bestFit="1" customWidth="1"/>
    <col min="158" max="158" width="11.36328125" bestFit="1" customWidth="1"/>
    <col min="159" max="159" width="11.08984375" bestFit="1" customWidth="1"/>
    <col min="160" max="160" width="11.36328125" bestFit="1" customWidth="1"/>
    <col min="161" max="161" width="11.08984375" bestFit="1" customWidth="1"/>
    <col min="162" max="162" width="10.08984375" bestFit="1" customWidth="1"/>
    <col min="163" max="163" width="11.54296875" bestFit="1" customWidth="1"/>
    <col min="164" max="164" width="11.26953125" bestFit="1" customWidth="1"/>
    <col min="165" max="165" width="13.81640625" bestFit="1" customWidth="1"/>
    <col min="166" max="166" width="12.453125" bestFit="1" customWidth="1"/>
    <col min="167" max="167" width="11.26953125" bestFit="1" customWidth="1"/>
    <col min="168" max="168" width="13.6328125" bestFit="1" customWidth="1"/>
    <col min="169" max="169" width="14.6328125" bestFit="1" customWidth="1"/>
    <col min="170" max="172" width="11.7265625" bestFit="1" customWidth="1"/>
    <col min="173" max="173" width="13.1796875" bestFit="1" customWidth="1"/>
    <col min="174" max="174" width="11" bestFit="1" customWidth="1"/>
    <col min="175" max="175" width="10.453125" bestFit="1" customWidth="1"/>
    <col min="176" max="177" width="11" bestFit="1" customWidth="1"/>
    <col min="178" max="178" width="11.26953125" bestFit="1" customWidth="1"/>
    <col min="179" max="179" width="11.54296875" bestFit="1" customWidth="1"/>
    <col min="180" max="180" width="11" bestFit="1" customWidth="1"/>
    <col min="181" max="181" width="11.26953125" bestFit="1" customWidth="1"/>
    <col min="182" max="182" width="13.90625" bestFit="1" customWidth="1"/>
    <col min="183" max="183" width="11.08984375" bestFit="1" customWidth="1"/>
    <col min="184" max="184" width="10.81640625" bestFit="1" customWidth="1"/>
    <col min="185" max="185" width="15.36328125" bestFit="1" customWidth="1"/>
    <col min="186" max="186" width="16.54296875" bestFit="1" customWidth="1"/>
    <col min="187" max="188" width="11.81640625" bestFit="1" customWidth="1"/>
    <col min="189" max="189" width="9.7265625" bestFit="1" customWidth="1"/>
    <col min="190" max="190" width="15.81640625" bestFit="1" customWidth="1"/>
    <col min="191" max="191" width="15.90625" bestFit="1" customWidth="1"/>
    <col min="192" max="192" width="10.453125" bestFit="1" customWidth="1"/>
    <col min="193" max="193" width="17.7265625" bestFit="1" customWidth="1"/>
    <col min="194" max="194" width="16.54296875" bestFit="1" customWidth="1"/>
    <col min="195" max="195" width="16.453125" bestFit="1" customWidth="1"/>
    <col min="196" max="196" width="17.08984375" bestFit="1" customWidth="1"/>
    <col min="197" max="197" width="17.6328125" bestFit="1" customWidth="1"/>
    <col min="198" max="198" width="16.453125" bestFit="1" customWidth="1"/>
    <col min="199" max="199" width="17.1796875" bestFit="1" customWidth="1"/>
    <col min="200" max="202" width="16.453125" bestFit="1" customWidth="1"/>
    <col min="203" max="203" width="17.1796875" bestFit="1" customWidth="1"/>
    <col min="204" max="204" width="16.81640625" bestFit="1" customWidth="1"/>
    <col min="205" max="206" width="16.453125" bestFit="1" customWidth="1"/>
    <col min="207" max="207" width="17.81640625" bestFit="1" customWidth="1"/>
    <col min="208" max="208" width="17.7265625" bestFit="1" customWidth="1"/>
    <col min="209" max="210" width="16.453125" bestFit="1" customWidth="1"/>
    <col min="211" max="211" width="17.7265625" bestFit="1" customWidth="1"/>
    <col min="212" max="212" width="16.453125" bestFit="1" customWidth="1"/>
    <col min="213" max="213" width="17.453125" bestFit="1" customWidth="1"/>
    <col min="214" max="216" width="16.453125" bestFit="1" customWidth="1"/>
    <col min="217" max="217" width="17.6328125" bestFit="1" customWidth="1"/>
    <col min="218" max="218" width="17.453125" bestFit="1" customWidth="1"/>
    <col min="219" max="219" width="17.7265625" bestFit="1" customWidth="1"/>
    <col min="220" max="220" width="17.6328125" bestFit="1" customWidth="1"/>
    <col min="221" max="221" width="16.453125" bestFit="1" customWidth="1"/>
    <col min="222" max="223" width="17.6328125" bestFit="1" customWidth="1"/>
    <col min="224" max="224" width="18.26953125" bestFit="1" customWidth="1"/>
    <col min="225" max="227" width="17.6328125" bestFit="1" customWidth="1"/>
    <col min="228" max="254" width="12.08984375" bestFit="1" customWidth="1"/>
    <col min="255" max="255" width="25.7265625" bestFit="1" customWidth="1"/>
    <col min="256" max="256" width="30.08984375" bestFit="1" customWidth="1"/>
    <col min="257" max="257" width="41.6328125" bestFit="1" customWidth="1"/>
    <col min="258" max="258" width="32.81640625" bestFit="1" customWidth="1"/>
    <col min="259" max="259" width="36.08984375" bestFit="1" customWidth="1"/>
    <col min="260" max="260" width="36.1796875" bestFit="1" customWidth="1"/>
    <col min="261" max="262" width="11.81640625" bestFit="1" customWidth="1"/>
    <col min="263" max="263" width="12.54296875" bestFit="1" customWidth="1"/>
    <col min="264" max="264" width="10" bestFit="1" customWidth="1"/>
    <col min="265" max="277" width="12.08984375" bestFit="1" customWidth="1"/>
    <col min="278" max="282" width="13.1796875" bestFit="1" customWidth="1"/>
    <col min="283" max="283" width="17.54296875" bestFit="1" customWidth="1"/>
    <col min="284" max="284" width="16.1796875" bestFit="1" customWidth="1"/>
    <col min="285" max="285" width="14" bestFit="1" customWidth="1"/>
    <col min="286" max="286" width="13.81640625" bestFit="1" customWidth="1"/>
    <col min="287" max="288" width="12.453125" bestFit="1" customWidth="1"/>
    <col min="289" max="289" width="11.453125" bestFit="1" customWidth="1"/>
    <col min="290" max="290" width="11" bestFit="1" customWidth="1"/>
    <col min="291" max="291" width="11.453125" bestFit="1" customWidth="1"/>
    <col min="292" max="292" width="10.453125" bestFit="1" customWidth="1"/>
    <col min="293" max="293" width="11.1796875" bestFit="1" customWidth="1"/>
    <col min="294" max="294" width="25.90625" bestFit="1" customWidth="1"/>
    <col min="295" max="295" width="18" bestFit="1" customWidth="1"/>
    <col min="296" max="296" width="6.26953125" bestFit="1" customWidth="1"/>
    <col min="297" max="297" width="13.36328125" bestFit="1" customWidth="1"/>
    <col min="298" max="298" width="9.1796875" bestFit="1" customWidth="1"/>
    <col min="299" max="299" width="10.1796875" bestFit="1" customWidth="1"/>
    <col min="300" max="300" width="16.26953125" bestFit="1" customWidth="1"/>
    <col min="301" max="301" width="6.81640625" bestFit="1" customWidth="1"/>
    <col min="302" max="302" width="16.1796875" bestFit="1" customWidth="1"/>
    <col min="303" max="304" width="15.90625" bestFit="1" customWidth="1"/>
    <col min="305" max="305" width="16" bestFit="1" customWidth="1"/>
    <col min="306" max="306" width="16.26953125" bestFit="1" customWidth="1"/>
    <col min="307" max="307" width="16" bestFit="1" customWidth="1"/>
    <col min="308" max="308" width="15.6328125" bestFit="1" customWidth="1"/>
    <col min="309" max="310" width="15.26953125" bestFit="1" customWidth="1"/>
    <col min="311" max="311" width="13.54296875" bestFit="1" customWidth="1"/>
    <col min="312" max="312" width="17.90625" bestFit="1" customWidth="1"/>
    <col min="313" max="313" width="18.453125" bestFit="1" customWidth="1"/>
    <col min="314" max="314" width="18.08984375" bestFit="1" customWidth="1"/>
    <col min="315" max="315" width="17.81640625" bestFit="1" customWidth="1"/>
    <col min="316" max="316" width="18.08984375" bestFit="1" customWidth="1"/>
    <col min="317" max="317" width="13.08984375" bestFit="1" customWidth="1"/>
    <col min="318" max="318" width="12" bestFit="1" customWidth="1"/>
    <col min="319" max="319" width="14" bestFit="1" customWidth="1"/>
    <col min="320" max="320" width="8.6328125" bestFit="1" customWidth="1"/>
    <col min="321" max="321" width="19.1796875" bestFit="1" customWidth="1"/>
    <col min="322" max="322" width="19.08984375" bestFit="1" customWidth="1"/>
    <col min="323" max="323" width="16.453125" bestFit="1" customWidth="1"/>
    <col min="324" max="324" width="18" bestFit="1" customWidth="1"/>
    <col min="325" max="325" width="15.81640625" bestFit="1" customWidth="1"/>
    <col min="326" max="326" width="16.26953125" bestFit="1" customWidth="1"/>
    <col min="327" max="327" width="16.08984375" bestFit="1" customWidth="1"/>
    <col min="328" max="329" width="16.26953125" bestFit="1" customWidth="1"/>
    <col min="330" max="330" width="16.36328125" bestFit="1" customWidth="1"/>
    <col min="331" max="331" width="15.7265625" bestFit="1" customWidth="1"/>
    <col min="332" max="332" width="16" bestFit="1" customWidth="1"/>
    <col min="333" max="333" width="16.1796875" bestFit="1" customWidth="1"/>
    <col min="334" max="334" width="16.08984375" bestFit="1" customWidth="1"/>
    <col min="335" max="335" width="16.453125" bestFit="1" customWidth="1"/>
    <col min="336" max="337" width="17.08984375" bestFit="1" customWidth="1"/>
    <col min="338" max="342" width="13.08984375" bestFit="1" customWidth="1"/>
    <col min="343" max="343" width="14.54296875" bestFit="1" customWidth="1"/>
    <col min="344" max="344" width="10.26953125" bestFit="1" customWidth="1"/>
    <col min="345" max="345" width="14.26953125" bestFit="1" customWidth="1"/>
    <col min="346" max="346" width="16.26953125" bestFit="1" customWidth="1"/>
    <col min="347" max="347" width="19.7265625" bestFit="1" customWidth="1"/>
    <col min="348" max="348" width="19.453125" bestFit="1" customWidth="1"/>
    <col min="349" max="349" width="16.26953125" bestFit="1" customWidth="1"/>
    <col min="350" max="355" width="11" bestFit="1" customWidth="1"/>
    <col min="356" max="356" width="11.90625" bestFit="1" customWidth="1"/>
    <col min="357" max="357" width="41.08984375" bestFit="1" customWidth="1"/>
    <col min="358" max="358" width="40.6328125" bestFit="1" customWidth="1"/>
    <col min="359" max="359" width="32.6328125" bestFit="1" customWidth="1"/>
    <col min="360" max="360" width="33.1796875" bestFit="1" customWidth="1"/>
    <col min="361" max="361" width="43.26953125" bestFit="1" customWidth="1"/>
    <col min="362" max="362" width="10.81640625" bestFit="1" customWidth="1"/>
    <col min="363" max="363" width="18.1796875" bestFit="1" customWidth="1"/>
    <col min="364" max="364" width="11.54296875" bestFit="1" customWidth="1"/>
    <col min="365" max="365" width="17.54296875" bestFit="1" customWidth="1"/>
    <col min="366" max="366" width="18.1796875" bestFit="1" customWidth="1"/>
    <col min="367" max="367" width="16.7265625" bestFit="1" customWidth="1"/>
    <col min="368" max="368" width="17.6328125" bestFit="1" customWidth="1"/>
    <col min="369" max="369" width="19.7265625" bestFit="1" customWidth="1"/>
    <col min="370" max="370" width="17.81640625" bestFit="1" customWidth="1"/>
    <col min="371" max="371" width="18" bestFit="1" customWidth="1"/>
    <col min="372" max="372" width="17.1796875" bestFit="1" customWidth="1"/>
    <col min="373" max="373" width="11.6328125" bestFit="1" customWidth="1"/>
    <col min="374" max="374" width="19.453125" bestFit="1" customWidth="1"/>
    <col min="375" max="375" width="19.6328125" bestFit="1" customWidth="1"/>
    <col min="376" max="376" width="16.6328125" bestFit="1" customWidth="1"/>
    <col min="377" max="377" width="18.08984375" bestFit="1" customWidth="1"/>
    <col min="378" max="378" width="18.36328125" bestFit="1" customWidth="1"/>
    <col min="379" max="380" width="19.26953125" bestFit="1" customWidth="1"/>
    <col min="381" max="381" width="18.54296875" bestFit="1" customWidth="1"/>
    <col min="382" max="382" width="18.90625" bestFit="1" customWidth="1"/>
    <col min="383" max="383" width="19.7265625" bestFit="1" customWidth="1"/>
    <col min="384" max="384" width="18.81640625" bestFit="1" customWidth="1"/>
    <col min="385" max="386" width="19.08984375" bestFit="1" customWidth="1"/>
    <col min="387" max="387" width="16.6328125" bestFit="1" customWidth="1"/>
    <col min="388" max="388" width="18.81640625" bestFit="1" customWidth="1"/>
    <col min="389" max="389" width="8.08984375" bestFit="1" customWidth="1"/>
    <col min="390" max="390" width="12.6328125" bestFit="1" customWidth="1"/>
    <col min="391" max="391" width="10.90625" bestFit="1" customWidth="1"/>
    <col min="392" max="395" width="13.36328125" bestFit="1" customWidth="1"/>
    <col min="396" max="396" width="14.36328125" bestFit="1" customWidth="1"/>
    <col min="397" max="397" width="35.7265625" bestFit="1" customWidth="1"/>
    <col min="398" max="398" width="35.90625" bestFit="1" customWidth="1"/>
    <col min="399" max="400" width="16.453125" bestFit="1" customWidth="1"/>
    <col min="401" max="401" width="10.36328125" bestFit="1" customWidth="1"/>
    <col min="402" max="402" width="11.54296875" bestFit="1" customWidth="1"/>
    <col min="403" max="404" width="6" bestFit="1" customWidth="1"/>
    <col min="405" max="405" width="12.90625" bestFit="1" customWidth="1"/>
    <col min="406" max="406" width="16.08984375" bestFit="1" customWidth="1"/>
    <col min="407" max="408" width="17.1796875" bestFit="1" customWidth="1"/>
    <col min="409" max="409" width="18.1796875" bestFit="1" customWidth="1"/>
    <col min="410" max="410" width="13.453125" bestFit="1" customWidth="1"/>
    <col min="411" max="412" width="6.453125" bestFit="1" customWidth="1"/>
    <col min="413" max="413" width="18.453125" bestFit="1" customWidth="1"/>
    <col min="414" max="414" width="14.7265625" bestFit="1" customWidth="1"/>
    <col min="415" max="415" width="14.453125" bestFit="1" customWidth="1"/>
    <col min="416" max="417" width="14.54296875" bestFit="1" customWidth="1"/>
    <col min="418" max="418" width="14.453125" bestFit="1" customWidth="1"/>
    <col min="419" max="420" width="14.7265625" bestFit="1" customWidth="1"/>
    <col min="421" max="421" width="14.90625" bestFit="1" customWidth="1"/>
    <col min="422" max="423" width="14.7265625" bestFit="1" customWidth="1"/>
    <col min="424" max="425" width="14.453125" bestFit="1" customWidth="1"/>
    <col min="426" max="431" width="14.36328125" bestFit="1" customWidth="1"/>
    <col min="432" max="432" width="11" bestFit="1" customWidth="1"/>
    <col min="433" max="436" width="13.08984375" bestFit="1" customWidth="1"/>
    <col min="437" max="440" width="13" bestFit="1" customWidth="1"/>
    <col min="441" max="443" width="12.08984375" bestFit="1" customWidth="1"/>
    <col min="444" max="444" width="13.08984375" bestFit="1" customWidth="1"/>
    <col min="445" max="446" width="12.08984375" bestFit="1" customWidth="1"/>
    <col min="447" max="447" width="13" bestFit="1" customWidth="1"/>
    <col min="448" max="448" width="14.08984375" bestFit="1" customWidth="1"/>
    <col min="449" max="449" width="13.90625" bestFit="1" customWidth="1"/>
    <col min="450" max="450" width="13" bestFit="1" customWidth="1"/>
    <col min="451" max="451" width="14.08984375" bestFit="1" customWidth="1"/>
    <col min="452" max="452" width="13.90625" bestFit="1" customWidth="1"/>
    <col min="453" max="454" width="13" bestFit="1" customWidth="1"/>
    <col min="455" max="455" width="11.08984375" bestFit="1" customWidth="1"/>
    <col min="456" max="457" width="13.1796875" bestFit="1" customWidth="1"/>
    <col min="458" max="458" width="13.08984375" bestFit="1" customWidth="1"/>
    <col min="459" max="459" width="45.7265625" bestFit="1" customWidth="1"/>
    <col min="460" max="460" width="36.453125" bestFit="1" customWidth="1"/>
    <col min="461" max="461" width="11.36328125" bestFit="1" customWidth="1"/>
    <col min="462" max="463" width="16.54296875" bestFit="1" customWidth="1"/>
    <col min="464" max="464" width="17.453125" bestFit="1" customWidth="1"/>
    <col min="465" max="466" width="44.08984375" bestFit="1" customWidth="1"/>
    <col min="467" max="467" width="42.90625" bestFit="1" customWidth="1"/>
    <col min="468" max="468" width="34.81640625" bestFit="1" customWidth="1"/>
    <col min="469" max="469" width="30.1796875" bestFit="1" customWidth="1"/>
    <col min="470" max="470" width="27.7265625" bestFit="1" customWidth="1"/>
    <col min="471" max="471" width="34.453125" bestFit="1" customWidth="1"/>
    <col min="472" max="472" width="32.1796875" bestFit="1" customWidth="1"/>
    <col min="473" max="473" width="34.453125" bestFit="1" customWidth="1"/>
    <col min="474" max="474" width="30" bestFit="1" customWidth="1"/>
    <col min="475" max="475" width="34.1796875" bestFit="1" customWidth="1"/>
    <col min="476" max="477" width="34.453125" bestFit="1" customWidth="1"/>
    <col min="478" max="478" width="32.36328125" bestFit="1" customWidth="1"/>
    <col min="479" max="479" width="34.453125" bestFit="1" customWidth="1"/>
    <col min="480" max="480" width="32.54296875" bestFit="1" customWidth="1"/>
    <col min="481" max="481" width="28.1796875" bestFit="1" customWidth="1"/>
    <col min="482" max="482" width="36.36328125" bestFit="1" customWidth="1"/>
    <col min="483" max="483" width="30" bestFit="1" customWidth="1"/>
    <col min="484" max="484" width="26.90625" bestFit="1" customWidth="1"/>
    <col min="485" max="485" width="36.36328125" bestFit="1" customWidth="1"/>
    <col min="486" max="486" width="36.7265625" bestFit="1" customWidth="1"/>
    <col min="487" max="487" width="36.36328125" bestFit="1" customWidth="1"/>
    <col min="488" max="488" width="32.36328125" bestFit="1" customWidth="1"/>
    <col min="489" max="489" width="34.36328125" bestFit="1" customWidth="1"/>
    <col min="490" max="490" width="36.36328125" bestFit="1" customWidth="1"/>
    <col min="491" max="491" width="26.90625" bestFit="1" customWidth="1"/>
    <col min="492" max="492" width="36.7265625" bestFit="1" customWidth="1"/>
    <col min="493" max="497" width="38.81640625" bestFit="1" customWidth="1"/>
    <col min="498" max="498" width="36.7265625" bestFit="1" customWidth="1"/>
    <col min="499" max="499" width="11.81640625" bestFit="1" customWidth="1"/>
    <col min="500" max="502" width="15.26953125" bestFit="1" customWidth="1"/>
    <col min="503" max="503" width="12" bestFit="1" customWidth="1"/>
    <col min="504" max="504" width="15.1796875" bestFit="1" customWidth="1"/>
    <col min="505" max="505" width="12.1796875" bestFit="1" customWidth="1"/>
    <col min="506" max="506" width="11.54296875" bestFit="1" customWidth="1"/>
    <col min="507" max="508" width="11.90625" bestFit="1" customWidth="1"/>
    <col min="509" max="509" width="22.08984375" bestFit="1" customWidth="1"/>
    <col min="510" max="510" width="23.81640625" bestFit="1" customWidth="1"/>
    <col min="511" max="516" width="10.453125" bestFit="1" customWidth="1"/>
    <col min="517" max="517" width="37.08984375" bestFit="1" customWidth="1"/>
    <col min="518" max="518" width="35.26953125" bestFit="1" customWidth="1"/>
    <col min="519" max="519" width="40.7265625" bestFit="1" customWidth="1"/>
    <col min="520" max="520" width="31.08984375" bestFit="1" customWidth="1"/>
    <col min="521" max="521" width="27.6328125" bestFit="1" customWidth="1"/>
    <col min="522" max="522" width="26.7265625" bestFit="1" customWidth="1"/>
    <col min="523" max="525" width="34" bestFit="1" customWidth="1"/>
    <col min="526" max="526" width="37.453125" bestFit="1" customWidth="1"/>
    <col min="527" max="527" width="44.1796875" bestFit="1" customWidth="1"/>
    <col min="528" max="528" width="42.54296875" bestFit="1" customWidth="1"/>
    <col min="529" max="529" width="38.36328125" bestFit="1" customWidth="1"/>
    <col min="530" max="530" width="38.1796875" bestFit="1" customWidth="1"/>
    <col min="531" max="531" width="40" bestFit="1" customWidth="1"/>
    <col min="532" max="533" width="35.81640625" bestFit="1" customWidth="1"/>
    <col min="534" max="534" width="37" bestFit="1" customWidth="1"/>
    <col min="535" max="535" width="32.81640625" bestFit="1" customWidth="1"/>
    <col min="536" max="536" width="40.6328125" bestFit="1" customWidth="1"/>
    <col min="537" max="537" width="38.54296875" bestFit="1" customWidth="1"/>
    <col min="538" max="538" width="35.1796875" bestFit="1" customWidth="1"/>
    <col min="539" max="539" width="36.08984375" bestFit="1" customWidth="1"/>
    <col min="540" max="540" width="35.90625" bestFit="1" customWidth="1"/>
    <col min="541" max="541" width="6.453125" bestFit="1" customWidth="1"/>
    <col min="542" max="542" width="7.81640625" bestFit="1" customWidth="1"/>
    <col min="543" max="543" width="8.1796875" bestFit="1" customWidth="1"/>
    <col min="544" max="544" width="13.81640625" bestFit="1" customWidth="1"/>
    <col min="545" max="551" width="13.6328125" bestFit="1" customWidth="1"/>
    <col min="552" max="552" width="8.1796875" bestFit="1" customWidth="1"/>
    <col min="553" max="553" width="13.6328125" bestFit="1" customWidth="1"/>
    <col min="554" max="554" width="14.7265625" bestFit="1" customWidth="1"/>
    <col min="555" max="556" width="13.6328125" bestFit="1" customWidth="1"/>
    <col min="557" max="557" width="9.26953125" bestFit="1" customWidth="1"/>
    <col min="558" max="558" width="8.26953125" bestFit="1" customWidth="1"/>
    <col min="559" max="559" width="9.36328125" bestFit="1" customWidth="1"/>
    <col min="560" max="560" width="8.81640625" bestFit="1" customWidth="1"/>
    <col min="561" max="561" width="11.7265625" bestFit="1" customWidth="1"/>
    <col min="562" max="562" width="9.36328125" bestFit="1" customWidth="1"/>
    <col min="563" max="563" width="11.54296875" bestFit="1" customWidth="1"/>
    <col min="564" max="564" width="11.08984375" bestFit="1" customWidth="1"/>
    <col min="565" max="565" width="21.81640625" bestFit="1" customWidth="1"/>
    <col min="566" max="566" width="23" bestFit="1" customWidth="1"/>
    <col min="567" max="567" width="21.7265625" bestFit="1" customWidth="1"/>
    <col min="568" max="568" width="23.26953125" bestFit="1" customWidth="1"/>
    <col min="569" max="569" width="21.6328125" bestFit="1" customWidth="1"/>
    <col min="570" max="570" width="16.1796875" bestFit="1" customWidth="1"/>
    <col min="571" max="572" width="23.26953125" bestFit="1" customWidth="1"/>
    <col min="573" max="573" width="16.1796875" bestFit="1" customWidth="1"/>
    <col min="574" max="574" width="16.36328125" bestFit="1" customWidth="1"/>
    <col min="575" max="575" width="23" bestFit="1" customWidth="1"/>
    <col min="576" max="576" width="23.453125" bestFit="1" customWidth="1"/>
    <col min="577" max="577" width="20.6328125" bestFit="1" customWidth="1"/>
    <col min="578" max="578" width="10.81640625" bestFit="1" customWidth="1"/>
  </cols>
  <sheetData>
    <row r="1" spans="1:11" x14ac:dyDescent="0.35">
      <c r="A1" s="7" t="s">
        <v>909</v>
      </c>
      <c r="B1" s="7" t="s">
        <v>908</v>
      </c>
    </row>
    <row r="2" spans="1:11" x14ac:dyDescent="0.35">
      <c r="A2" s="7" t="s">
        <v>903</v>
      </c>
      <c r="B2" t="s">
        <v>128</v>
      </c>
      <c r="C2" t="s">
        <v>305</v>
      </c>
      <c r="D2" t="s">
        <v>106</v>
      </c>
      <c r="E2" t="s">
        <v>51</v>
      </c>
      <c r="F2" t="s">
        <v>25</v>
      </c>
      <c r="G2" t="s">
        <v>38</v>
      </c>
      <c r="H2" t="s">
        <v>47</v>
      </c>
      <c r="I2" t="s">
        <v>149</v>
      </c>
      <c r="J2" t="s">
        <v>465</v>
      </c>
      <c r="K2" t="s">
        <v>904</v>
      </c>
    </row>
    <row r="3" spans="1:11" x14ac:dyDescent="0.35">
      <c r="A3" s="9" t="s">
        <v>874</v>
      </c>
      <c r="B3">
        <v>319</v>
      </c>
      <c r="D3">
        <v>1956.3400000000001</v>
      </c>
      <c r="E3">
        <v>4236.9699999999993</v>
      </c>
      <c r="F3">
        <v>17236.3</v>
      </c>
      <c r="G3">
        <v>2439.89</v>
      </c>
      <c r="H3">
        <v>25286.61</v>
      </c>
      <c r="K3">
        <v>51475.11</v>
      </c>
    </row>
    <row r="4" spans="1:11" x14ac:dyDescent="0.35">
      <c r="A4" s="9" t="s">
        <v>875</v>
      </c>
      <c r="H4">
        <v>1792.99</v>
      </c>
      <c r="K4">
        <v>1792.99</v>
      </c>
    </row>
    <row r="5" spans="1:11" x14ac:dyDescent="0.35">
      <c r="A5" s="9" t="s">
        <v>876</v>
      </c>
      <c r="D5">
        <v>3095.9</v>
      </c>
      <c r="F5">
        <v>1510</v>
      </c>
      <c r="G5">
        <v>3935.36</v>
      </c>
      <c r="H5">
        <v>100364.83</v>
      </c>
      <c r="I5">
        <v>2706.99</v>
      </c>
      <c r="K5">
        <v>111613.08</v>
      </c>
    </row>
    <row r="6" spans="1:11" x14ac:dyDescent="0.35">
      <c r="A6" s="9" t="s">
        <v>877</v>
      </c>
      <c r="D6">
        <v>1049</v>
      </c>
      <c r="H6">
        <v>3248</v>
      </c>
      <c r="K6">
        <v>4297</v>
      </c>
    </row>
    <row r="7" spans="1:11" x14ac:dyDescent="0.35">
      <c r="A7" s="9" t="s">
        <v>878</v>
      </c>
      <c r="D7">
        <v>2068</v>
      </c>
      <c r="G7">
        <v>7449.9</v>
      </c>
      <c r="H7">
        <v>63658.22</v>
      </c>
      <c r="K7">
        <v>73176.12</v>
      </c>
    </row>
    <row r="8" spans="1:11" x14ac:dyDescent="0.35">
      <c r="A8" s="9" t="s">
        <v>879</v>
      </c>
      <c r="H8">
        <v>1544</v>
      </c>
      <c r="K8">
        <v>1544</v>
      </c>
    </row>
    <row r="9" spans="1:11" x14ac:dyDescent="0.35">
      <c r="A9" s="9" t="s">
        <v>880</v>
      </c>
      <c r="H9">
        <v>2999</v>
      </c>
      <c r="K9">
        <v>2999</v>
      </c>
    </row>
    <row r="10" spans="1:11" x14ac:dyDescent="0.35">
      <c r="A10" s="9" t="s">
        <v>881</v>
      </c>
      <c r="C10">
        <v>658.9</v>
      </c>
      <c r="D10">
        <v>3790.9600000000005</v>
      </c>
      <c r="F10">
        <v>3998.9</v>
      </c>
      <c r="G10">
        <v>3328</v>
      </c>
      <c r="H10">
        <v>101027.13</v>
      </c>
      <c r="K10">
        <v>112803.89</v>
      </c>
    </row>
    <row r="11" spans="1:11" x14ac:dyDescent="0.35">
      <c r="A11" s="9" t="s">
        <v>882</v>
      </c>
      <c r="H11">
        <v>970.9</v>
      </c>
      <c r="K11">
        <v>970.9</v>
      </c>
    </row>
    <row r="12" spans="1:11" x14ac:dyDescent="0.35">
      <c r="A12" s="9" t="s">
        <v>883</v>
      </c>
      <c r="C12">
        <v>3743</v>
      </c>
      <c r="D12">
        <v>5799.5700000000006</v>
      </c>
      <c r="G12">
        <v>2832.49</v>
      </c>
      <c r="H12">
        <v>118955.99999999999</v>
      </c>
      <c r="I12">
        <v>5377</v>
      </c>
      <c r="K12">
        <v>136708.06</v>
      </c>
    </row>
    <row r="13" spans="1:11" x14ac:dyDescent="0.35">
      <c r="A13" s="9" t="s">
        <v>884</v>
      </c>
      <c r="H13">
        <v>4447</v>
      </c>
      <c r="K13">
        <v>4447</v>
      </c>
    </row>
    <row r="14" spans="1:11" x14ac:dyDescent="0.35">
      <c r="A14" s="9" t="s">
        <v>885</v>
      </c>
      <c r="H14">
        <v>6285.6</v>
      </c>
      <c r="K14">
        <v>6285.6</v>
      </c>
    </row>
    <row r="15" spans="1:11" x14ac:dyDescent="0.35">
      <c r="A15" s="9" t="s">
        <v>886</v>
      </c>
      <c r="H15">
        <v>248.9</v>
      </c>
      <c r="K15">
        <v>248.9</v>
      </c>
    </row>
    <row r="16" spans="1:11" x14ac:dyDescent="0.35">
      <c r="A16" s="9" t="s">
        <v>887</v>
      </c>
      <c r="C16">
        <v>265</v>
      </c>
      <c r="D16">
        <v>889</v>
      </c>
      <c r="G16">
        <v>3007.95</v>
      </c>
      <c r="H16">
        <v>49102.090000000004</v>
      </c>
      <c r="I16">
        <v>340</v>
      </c>
      <c r="J16">
        <v>1340</v>
      </c>
      <c r="K16">
        <v>54944.04</v>
      </c>
    </row>
    <row r="17" spans="1:11" x14ac:dyDescent="0.35">
      <c r="A17" s="9" t="s">
        <v>911</v>
      </c>
      <c r="B17">
        <v>549</v>
      </c>
      <c r="C17">
        <v>10279.9</v>
      </c>
      <c r="D17">
        <v>16397.52</v>
      </c>
      <c r="E17">
        <v>5866</v>
      </c>
      <c r="G17">
        <v>15350.3</v>
      </c>
      <c r="H17">
        <v>711645.92999999993</v>
      </c>
      <c r="I17">
        <v>1867.85</v>
      </c>
      <c r="J17">
        <v>74559.310000000012</v>
      </c>
      <c r="K17">
        <v>836515.80999999994</v>
      </c>
    </row>
    <row r="18" spans="1:11" x14ac:dyDescent="0.35">
      <c r="A18" s="9" t="s">
        <v>888</v>
      </c>
      <c r="H18">
        <v>2159</v>
      </c>
      <c r="K18">
        <v>2159</v>
      </c>
    </row>
    <row r="19" spans="1:11" x14ac:dyDescent="0.35">
      <c r="A19" s="9" t="s">
        <v>828</v>
      </c>
      <c r="H19">
        <v>4184.41</v>
      </c>
      <c r="K19">
        <v>4184.41</v>
      </c>
    </row>
    <row r="20" spans="1:11" x14ac:dyDescent="0.35">
      <c r="A20" s="9" t="s">
        <v>889</v>
      </c>
      <c r="D20">
        <v>1022</v>
      </c>
      <c r="G20">
        <v>462.35</v>
      </c>
      <c r="H20">
        <v>33144.290000000008</v>
      </c>
      <c r="K20">
        <v>34628.640000000007</v>
      </c>
    </row>
    <row r="21" spans="1:11" x14ac:dyDescent="0.35">
      <c r="A21" s="9" t="s">
        <v>890</v>
      </c>
      <c r="H21">
        <v>3629</v>
      </c>
      <c r="K21">
        <v>3629</v>
      </c>
    </row>
    <row r="22" spans="1:11" x14ac:dyDescent="0.35">
      <c r="A22" s="9" t="s">
        <v>891</v>
      </c>
      <c r="H22">
        <v>2663</v>
      </c>
      <c r="K22">
        <v>2663</v>
      </c>
    </row>
    <row r="23" spans="1:11" x14ac:dyDescent="0.35">
      <c r="A23" s="9" t="s">
        <v>904</v>
      </c>
      <c r="B23">
        <v>868</v>
      </c>
      <c r="C23">
        <v>14946.8</v>
      </c>
      <c r="D23">
        <v>36068.29</v>
      </c>
      <c r="E23">
        <v>10102.969999999999</v>
      </c>
      <c r="F23">
        <v>22745.200000000001</v>
      </c>
      <c r="G23">
        <v>38806.239999999998</v>
      </c>
      <c r="H23">
        <v>1237356.8999999999</v>
      </c>
      <c r="I23">
        <v>10291.84</v>
      </c>
      <c r="J23">
        <v>75899.310000000012</v>
      </c>
      <c r="K23">
        <v>1447085.5499999998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E747-7B3C-4E29-8775-01758D57EBC8}">
  <dimension ref="A1:B22"/>
  <sheetViews>
    <sheetView tabSelected="1" workbookViewId="0">
      <selection activeCell="O2" sqref="O2"/>
    </sheetView>
  </sheetViews>
  <sheetFormatPr defaultRowHeight="14.5" x14ac:dyDescent="0.35"/>
  <cols>
    <col min="1" max="1" width="12.453125" bestFit="1" customWidth="1"/>
    <col min="2" max="2" width="19.6328125" bestFit="1" customWidth="1"/>
  </cols>
  <sheetData>
    <row r="1" spans="1:2" x14ac:dyDescent="0.35">
      <c r="A1" s="7" t="s">
        <v>903</v>
      </c>
      <c r="B1" t="s">
        <v>912</v>
      </c>
    </row>
    <row r="2" spans="1:2" x14ac:dyDescent="0.35">
      <c r="A2" s="9" t="s">
        <v>880</v>
      </c>
      <c r="B2">
        <v>2999</v>
      </c>
    </row>
    <row r="3" spans="1:2" x14ac:dyDescent="0.35">
      <c r="A3" s="9" t="s">
        <v>891</v>
      </c>
      <c r="B3">
        <v>2663</v>
      </c>
    </row>
    <row r="4" spans="1:2" x14ac:dyDescent="0.35">
      <c r="A4" s="9" t="s">
        <v>884</v>
      </c>
      <c r="B4">
        <v>1482.3333333333333</v>
      </c>
    </row>
    <row r="5" spans="1:2" x14ac:dyDescent="0.35">
      <c r="A5" s="9" t="s">
        <v>877</v>
      </c>
      <c r="B5">
        <v>1432.3333333333333</v>
      </c>
    </row>
    <row r="6" spans="1:2" x14ac:dyDescent="0.35">
      <c r="A6" s="9" t="s">
        <v>911</v>
      </c>
      <c r="B6">
        <v>1200.1661549497846</v>
      </c>
    </row>
    <row r="7" spans="1:2" x14ac:dyDescent="0.35">
      <c r="A7" s="9" t="s">
        <v>878</v>
      </c>
      <c r="B7">
        <v>1199.6085245901638</v>
      </c>
    </row>
    <row r="8" spans="1:2" x14ac:dyDescent="0.35">
      <c r="A8" s="9" t="s">
        <v>887</v>
      </c>
      <c r="B8">
        <v>1169.0221276595744</v>
      </c>
    </row>
    <row r="9" spans="1:2" x14ac:dyDescent="0.35">
      <c r="A9" s="9" t="s">
        <v>883</v>
      </c>
      <c r="B9">
        <v>1158.5428813559322</v>
      </c>
    </row>
    <row r="10" spans="1:2" x14ac:dyDescent="0.35">
      <c r="A10" s="9" t="s">
        <v>888</v>
      </c>
      <c r="B10">
        <v>1079.5</v>
      </c>
    </row>
    <row r="11" spans="1:2" x14ac:dyDescent="0.35">
      <c r="A11" s="9" t="s">
        <v>881</v>
      </c>
      <c r="B11">
        <v>1064.1876415094339</v>
      </c>
    </row>
    <row r="12" spans="1:2" x14ac:dyDescent="0.35">
      <c r="A12" s="9" t="s">
        <v>885</v>
      </c>
      <c r="B12">
        <v>1047.6000000000001</v>
      </c>
    </row>
    <row r="13" spans="1:2" x14ac:dyDescent="0.35">
      <c r="A13" s="9" t="s">
        <v>828</v>
      </c>
      <c r="B13">
        <v>1046.1025</v>
      </c>
    </row>
    <row r="14" spans="1:2" x14ac:dyDescent="0.35">
      <c r="A14" s="9" t="s">
        <v>882</v>
      </c>
      <c r="B14">
        <v>970.9</v>
      </c>
    </row>
    <row r="15" spans="1:2" x14ac:dyDescent="0.35">
      <c r="A15" s="9" t="s">
        <v>889</v>
      </c>
      <c r="B15">
        <v>961.90666666666687</v>
      </c>
    </row>
    <row r="16" spans="1:2" x14ac:dyDescent="0.35">
      <c r="A16" s="9" t="s">
        <v>876</v>
      </c>
      <c r="B16">
        <v>914.86131147540993</v>
      </c>
    </row>
    <row r="17" spans="1:2" x14ac:dyDescent="0.35">
      <c r="A17" s="9" t="s">
        <v>890</v>
      </c>
      <c r="B17">
        <v>907.25</v>
      </c>
    </row>
    <row r="18" spans="1:2" x14ac:dyDescent="0.35">
      <c r="A18" s="9" t="s">
        <v>874</v>
      </c>
      <c r="B18">
        <v>903.07210526315794</v>
      </c>
    </row>
    <row r="19" spans="1:2" x14ac:dyDescent="0.35">
      <c r="A19" s="9" t="s">
        <v>879</v>
      </c>
      <c r="B19">
        <v>772</v>
      </c>
    </row>
    <row r="20" spans="1:2" x14ac:dyDescent="0.35">
      <c r="A20" s="9" t="s">
        <v>875</v>
      </c>
      <c r="B20">
        <v>597.6633333333333</v>
      </c>
    </row>
    <row r="21" spans="1:2" x14ac:dyDescent="0.35">
      <c r="A21" s="9" t="s">
        <v>886</v>
      </c>
      <c r="B21">
        <v>248.9</v>
      </c>
    </row>
    <row r="22" spans="1:2" x14ac:dyDescent="0.35">
      <c r="A22" s="9" t="s">
        <v>904</v>
      </c>
      <c r="B22">
        <v>1134.9690588235292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B0FE75-2B60-48A6-BBDE-01691BF823BD}">
  <ds:schemaRefs>
    <ds:schemaRef ds:uri="http://schemas.microsoft.com/DataMashup"/>
  </ds:schemaRefs>
</ds:datastoreItem>
</file>

<file path=docMetadata/LabelInfo.xml><?xml version="1.0" encoding="utf-8"?>
<clbl:labelList xmlns:clbl="http://schemas.microsoft.com/office/2020/mipLabelMetadata">
  <clbl:label id="{82c514c1-a717-4087-be06-d40d2070ad52}" enabled="0" method="" siteId="{82c514c1-a717-4087-be06-d40d2070ad5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laptop_prices</vt:lpstr>
      <vt:lpstr>laptop_lookup</vt:lpstr>
      <vt:lpstr>Sheet1</vt:lpstr>
      <vt:lpstr>Sheet2</vt:lpstr>
      <vt:lpstr>Sheet3</vt:lpstr>
      <vt:lpstr>Sheet5</vt:lpstr>
      <vt:lpstr>Sheet6</vt:lpstr>
      <vt:lpstr>Sheet7</vt:lpstr>
      <vt:lpstr>Sheet8</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Emmanuel Deng</cp:lastModifiedBy>
  <cp:revision/>
  <cp:lastPrinted>2025-01-07T08:50:51Z</cp:lastPrinted>
  <dcterms:created xsi:type="dcterms:W3CDTF">2024-10-08T11:14:49Z</dcterms:created>
  <dcterms:modified xsi:type="dcterms:W3CDTF">2025-06-10T17:01:59Z</dcterms:modified>
  <cp:category/>
  <cp:contentStatus/>
</cp:coreProperties>
</file>