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tpb.sharepoint.com/sites/SeniorDesignSuperStars/Shared Documents/General/"/>
    </mc:Choice>
  </mc:AlternateContent>
  <xr:revisionPtr revIDLastSave="162" documentId="11_5213044D5C9A793DFC7F8D3E45729EE02C73F02E" xr6:coauthVersionLast="47" xr6:coauthVersionMax="47" xr10:uidLastSave="{E7BADC36-0F55-4152-97A1-453E04C873A3}"/>
  <bookViews>
    <workbookView xWindow="1224" yWindow="0" windowWidth="17280" windowHeight="8964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1" l="1"/>
  <c r="C14" i="1"/>
  <c r="C4" i="1"/>
  <c r="C11" i="1"/>
  <c r="C9" i="1"/>
  <c r="C17" i="1"/>
  <c r="C6" i="1"/>
  <c r="C7" i="1"/>
  <c r="B20" i="1" l="1"/>
  <c r="B21" i="1" s="1"/>
</calcChain>
</file>

<file path=xl/sharedStrings.xml><?xml version="1.0" encoding="utf-8"?>
<sst xmlns="http://schemas.openxmlformats.org/spreadsheetml/2006/main" count="36" uniqueCount="35">
  <si>
    <t>Item:</t>
  </si>
  <si>
    <t>URL:</t>
  </si>
  <si>
    <t>Price:</t>
  </si>
  <si>
    <t>Build:</t>
  </si>
  <si>
    <t>Wood</t>
  </si>
  <si>
    <t>Plywood</t>
  </si>
  <si>
    <t>SLS</t>
  </si>
  <si>
    <t>Food safe spout</t>
  </si>
  <si>
    <t>PVC</t>
  </si>
  <si>
    <t>Frame</t>
  </si>
  <si>
    <t>Arudino</t>
  </si>
  <si>
    <t xml:space="preserve">ELEGOO MEGA R3 Board ATmega 2560 </t>
  </si>
  <si>
    <t>LCD</t>
  </si>
  <si>
    <t xml:space="preserve">LCD 2004 20x4 Display Module with I2C Interface </t>
  </si>
  <si>
    <t>Food Safe Container(s)</t>
  </si>
  <si>
    <t>2 Pack Clear 1.5 Gallon Square Plastic Containers</t>
  </si>
  <si>
    <t>Dog Bowl(s)</t>
  </si>
  <si>
    <t>2 Pack 4 Cup Hammered Stainless Steel Dog Bowls</t>
  </si>
  <si>
    <t>Weight Sensor(s)</t>
  </si>
  <si>
    <t>https://www.amazon.com/dp/B0B9XH8WGM?psc=1&amp;smid=A27MCP768Z76HQ&amp;ref_=chk_typ_imgToDp</t>
  </si>
  <si>
    <t>Battery</t>
  </si>
  <si>
    <t xml:space="preserve"> 12V 9AH Replacement Battery</t>
  </si>
  <si>
    <t>120 AC: ? DC Transformer</t>
  </si>
  <si>
    <t>Servo motor</t>
  </si>
  <si>
    <t xml:space="preserve">35kg high Torque Servo Motor(Control Angle 270°) </t>
  </si>
  <si>
    <t>RFID</t>
  </si>
  <si>
    <t>Regulator CCT</t>
  </si>
  <si>
    <t>Switch</t>
  </si>
  <si>
    <t>BUYGOO 6Pcs Micro Limit Switch with Hinge Roller</t>
  </si>
  <si>
    <t>Tracks for drawer</t>
  </si>
  <si>
    <t>Disabled Rack And Pinion</t>
  </si>
  <si>
    <t xml:space="preserve">3-6V Dual Shaft Geared Magnetic Motors with Plastic Tire Wheel </t>
  </si>
  <si>
    <t xml:space="preserve">BUDGET: </t>
  </si>
  <si>
    <t xml:space="preserve">TOTAL COST: </t>
  </si>
  <si>
    <t>Money Left To Burn: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</si>
</sst>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0"/>
  </numFmts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rgb="FF00B05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44" fontId="5" fillId="0" borderId="0" applyFont="0" applyFill="0" applyBorder="0" applyAlignment="0" applyProtection="0"/>
  </cellStyleXfs>
  <cellXfs count="20">
    <xf numFmtId="0" fontId="0" fillId="0" borderId="0" xfId="0"/>
    <xf numFmtId="0" fontId="2" fillId="0" borderId="0" xfId="0" applyFont="1" applyAlignment="1">
      <alignment wrapText="1"/>
    </xf>
    <xf numFmtId="0" fontId="2" fillId="0" borderId="0" xfId="0" applyFont="1"/>
    <xf numFmtId="0" fontId="1" fillId="0" borderId="0" xfId="1"/>
    <xf numFmtId="8" fontId="0" fillId="0" borderId="0" xfId="0" applyNumberFormat="1"/>
    <xf numFmtId="6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8" fontId="0" fillId="0" borderId="0" xfId="0" applyNumberFormat="1" applyAlignment="1">
      <alignment horizontal="left"/>
    </xf>
    <xf numFmtId="0" fontId="3" fillId="0" borderId="0" xfId="0" applyFont="1"/>
    <xf numFmtId="0" fontId="4" fillId="0" borderId="0" xfId="1" applyFont="1"/>
    <xf numFmtId="8" fontId="3" fillId="0" borderId="0" xfId="0" applyNumberFormat="1" applyFont="1"/>
    <xf numFmtId="44" fontId="0" fillId="0" borderId="0" xfId="2" applyFont="1"/>
    <xf numFmtId="164" fontId="0" fillId="0" borderId="0" xfId="2" applyNumberFormat="1" applyFont="1"/>
    <xf numFmtId="6" fontId="0" fillId="0" borderId="0" xfId="0" applyNumberFormat="1"/>
    <xf numFmtId="164" fontId="0" fillId="0" borderId="0" xfId="0" applyNumberFormat="1"/>
    <xf numFmtId="0" fontId="6" fillId="0" borderId="0" xfId="1" applyFont="1"/>
    <xf numFmtId="0" fontId="7" fillId="0" borderId="0" xfId="0" applyFont="1"/>
    <xf numFmtId="8" fontId="7" fillId="0" borderId="0" xfId="0" applyNumberFormat="1" applyFont="1"/>
    <xf numFmtId="164" fontId="7" fillId="0" borderId="0" xfId="2" applyNumberFormat="1" applyFont="1"/>
    <xf numFmtId="0" fontId="8" fillId="0" borderId="0" xfId="0" applyFont="1"/>
  </cellXfs>
  <cellStyles count="3">
    <cellStyle name="Currency" xfId="2" builtinId="4"/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com/GeeekPi-Interface-Adapter-Backlight-Raspberry/dp/B07QLRD3TM/ref=sr_1_1_sspa?crid=3PCN9J3NF55BX&amp;keywords=lcd+20x4&amp;qid=1675811746&amp;sprefix=lcd+20x4%2Caps%2C127&amp;sr=8-1-spons&amp;psc=1&amp;spLa=ZW5jcnlwdGVkUXVhbGlmaWVyPUEzSkNVN0s5OURRRTJCJmVuY3J5cHRlZElkPUEwNTcxMzg4MUhRNkFHUFNLMFNLUCZlbmNyeXB0ZWRBZElkPUEwNTM0OTUwMkJQUjVQVFA2SjFPRiZ3aWRnZXROYW1lPXNwX2F0ZiZhY3Rpb249Y2xpY2tSZWRpcmVjdCZkb05vdExvZ0NsaWNrPXRydWU=" TargetMode="External"/><Relationship Id="rId3" Type="http://schemas.openxmlformats.org/officeDocument/2006/relationships/hyperlink" Target="https://www.amazon.com/Stemedu-Gearbox-Motor-200RPM-Arduino/dp/B07L881GXZ/ref=sr_1_7?keywords=arduino+dc+motor&amp;qid=1675808930&amp;sr=8-7" TargetMode="External"/><Relationship Id="rId7" Type="http://schemas.openxmlformats.org/officeDocument/2006/relationships/hyperlink" Target="https://www.amazon.com/BUYGOO-V-156-1C25-Momentary-Arduino-CYT1046/dp/B07D9C2B6J/ref=sr_1_3?crid=1WYJVZYTN7B0U&amp;keywords=micro+switch&amp;qid=1675811067&amp;sprefix=micro+switc%2Caps%2C120&amp;sr=8-3" TargetMode="External"/><Relationship Id="rId2" Type="http://schemas.openxmlformats.org/officeDocument/2006/relationships/hyperlink" Target="https://www.amazon.com/URBUDDIES-Hammered-Stainless-Nonslip-Dishwasher/dp/B0B695ZN5Y/ref=sr_1_7?crid=3T9Y1OUZW6Y1Q&amp;keywords=4%2Bcup%2Bdog%2Bbowl&amp;qid=1674596130&amp;refinements=p_36%3A2661612011&amp;rnid=2661611011&amp;s=pet-supplies&amp;sprefix=4%2Bcup%2Bdog%2Bbowl%2Cpets%2C120&amp;sr=1-7&amp;th=1" TargetMode="External"/><Relationship Id="rId1" Type="http://schemas.openxmlformats.org/officeDocument/2006/relationships/hyperlink" Target="https://www.amazon.com/ZOOFOX-Plastic-Containers-Refillable-Household/dp/B099ZS34Z7/ref=sr_1_28?crid=35T7T0YSS7V1Y&amp;keywords=2+gallon+food+safe+container&amp;qid=1674595528&amp;refinements=p_36%3A1253523011&amp;rnid=386465011&amp;s=home-garden&amp;sprefix=2+gallon+food+safe+container%2Cgarden%2C130&amp;sr=1-28" TargetMode="External"/><Relationship Id="rId6" Type="http://schemas.openxmlformats.org/officeDocument/2006/relationships/hyperlink" Target="https://www.amazon.com/ELEGOO-ATmega2560-ATMEGA16U2-Projects-Compliant/dp/B01H4ZLZLQ/ref=sxin_15_pa_sp_search_thematic_sspa?content-id=amzn1.sym.f0c5ad8f-c1b9-48f0-8868-482b84b2d5eb%3Aamzn1.sym.f0c5ad8f-c1b9-48f0-8868-482b84b2d5eb&amp;crid=3PEPZ6DJVXV5K&amp;cv_ct_cx=arduino+mega&amp;keywords=arduino+mega&amp;pd_rd_i=B01H4ZLZLQ&amp;pd_rd_r=6c4346ba-d0a0-4900-8052-1ad110a161df&amp;pd_rd_w=PszyN&amp;pd_rd_wg=KNUF3&amp;pf_rd_p=f0c5ad8f-c1b9-48f0-8868-482b84b2d5eb&amp;pf_rd_r=S65XHXQSH7JSV3AZ01AQ&amp;qid=1675810694&amp;s=toys-and-games&amp;sprefix=arduino+mega%2Ctoys-and-games%2C226&amp;sr=1-1-a73d1c8c-2fd2-4f19-aa41-2df022bcb241-spons&amp;psc=1&amp;spLa=ZW5jcnlwdGVkUXVhbGlmaWVyPUExUVZUT0QzWUs4SjgzJmVuY3J5cHRlZElkPUEwNjEyODkyMk1ERUE1M1BHWUFVTiZlbmNyeXB0ZWRBZElkPUEwNDA1MjE3Mk5WUUhXTUtGMDVJOCZ3aWRnZXROYW1lPXNwX3NlYXJjaF90aGVtYXRpYyZhY3Rpb249Y2xpY2tSZWRpcmVjdCZkb05vdExvZ0NsaWNrPXRydWU=" TargetMode="External"/><Relationship Id="rId5" Type="http://schemas.openxmlformats.org/officeDocument/2006/relationships/hyperlink" Target="https://www.amazon.com/12V-Replacement-Battery-CyberPower-RB1290/dp/B01FK9B7UW/ref=sr_1_1?crid=CJCC72O93KRG&amp;keywords=ups+battery+12v+9ah&amp;qid=1675809966&amp;sprefix=ups+battery+12%2Caps%2C119&amp;sr=8-1" TargetMode="External"/><Relationship Id="rId4" Type="http://schemas.openxmlformats.org/officeDocument/2006/relationships/hyperlink" Target="https://www.amazon.com/ZOSKAY-Coreless-Digital-Stainless-arduino/dp/B07S9XZYN2/ref=sr_1_1_sspa?crid=504FB0BPK4DK&amp;keywords=servo+motor+12+volt&amp;qid=1675810163&amp;s=toys-and-games&amp;sprefix=servo+motor+12+volt+%2Ctoys-and-games%2C103&amp;sr=1-1-spons&amp;psc=1&amp;spLa=ZW5jcnlwdGVkUXVhbGlmaWVyPUEyWlE3S0Q5WUY1RUdBJmVuY3J5cHRlZElkPUExMDEwODI0M1ZRUTZTVjNaNzVRUCZlbmNyeXB0ZWRBZElkPUEwNzA1ODQ1M0NHWFlCSUZKSDM0SyZ3aWRnZXROYW1lPXNwX2F0ZiZhY3Rpb249Y2xpY2tSZWRpcmVjdCZkb05vdExvZ0NsaWNrPXRydWU=" TargetMode="External"/><Relationship Id="rId9" Type="http://schemas.openxmlformats.org/officeDocument/2006/relationships/hyperlink" Target="https://www.amazon.com/dp/B0B9XH8WGM?psc=1&amp;smid=A27MCP768Z76HQ&amp;ref_=chk_typ_imgToD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1"/>
  <sheetViews>
    <sheetView tabSelected="1" topLeftCell="A14" workbookViewId="0">
      <selection activeCell="A11" sqref="A11"/>
    </sheetView>
  </sheetViews>
  <sheetFormatPr defaultRowHeight="14.4" x14ac:dyDescent="0.3"/>
  <cols>
    <col min="1" max="1" width="24" bestFit="1" customWidth="1"/>
    <col min="2" max="2" width="54.88671875" bestFit="1" customWidth="1"/>
  </cols>
  <sheetData>
    <row r="1" spans="1:7" x14ac:dyDescent="0.3">
      <c r="A1" s="2" t="s">
        <v>0</v>
      </c>
      <c r="B1" s="1" t="s">
        <v>1</v>
      </c>
      <c r="C1" s="2" t="s">
        <v>2</v>
      </c>
      <c r="D1" s="2"/>
      <c r="E1" s="2" t="s">
        <v>3</v>
      </c>
      <c r="F1" s="2" t="s">
        <v>2</v>
      </c>
    </row>
    <row r="2" spans="1:7" x14ac:dyDescent="0.3">
      <c r="A2" t="s">
        <v>4</v>
      </c>
      <c r="B2" s="19" t="s">
        <v>5</v>
      </c>
      <c r="E2" t="s">
        <v>6</v>
      </c>
    </row>
    <row r="3" spans="1:7" x14ac:dyDescent="0.3">
      <c r="A3" t="s">
        <v>7</v>
      </c>
      <c r="B3" t="s">
        <v>8</v>
      </c>
      <c r="E3" t="s">
        <v>9</v>
      </c>
    </row>
    <row r="4" spans="1:7" x14ac:dyDescent="0.3">
      <c r="A4" t="s">
        <v>10</v>
      </c>
      <c r="B4" s="3" t="s">
        <v>11</v>
      </c>
      <c r="C4" s="13">
        <f>20.99*1.08</f>
        <v>22.6692</v>
      </c>
    </row>
    <row r="5" spans="1:7" x14ac:dyDescent="0.3">
      <c r="A5" s="16" t="s">
        <v>12</v>
      </c>
      <c r="B5" s="15" t="s">
        <v>13</v>
      </c>
      <c r="C5" s="4">
        <f>10.99*1.08</f>
        <v>11.869200000000001</v>
      </c>
    </row>
    <row r="6" spans="1:7" x14ac:dyDescent="0.3">
      <c r="A6" s="8" t="s">
        <v>14</v>
      </c>
      <c r="B6" s="9" t="s">
        <v>15</v>
      </c>
      <c r="C6" s="10">
        <f>23.99 * 1.08</f>
        <v>25.909199999999998</v>
      </c>
    </row>
    <row r="7" spans="1:7" x14ac:dyDescent="0.3">
      <c r="A7" s="16" t="s">
        <v>16</v>
      </c>
      <c r="B7" s="15" t="s">
        <v>17</v>
      </c>
      <c r="C7" s="17">
        <f>15.99 * 1.08</f>
        <v>17.269200000000001</v>
      </c>
    </row>
    <row r="8" spans="1:7" x14ac:dyDescent="0.3">
      <c r="A8" s="16" t="s">
        <v>18</v>
      </c>
      <c r="B8" s="15" t="s">
        <v>19</v>
      </c>
      <c r="C8" s="16"/>
      <c r="D8" s="16"/>
      <c r="E8" s="16"/>
      <c r="F8" s="16"/>
      <c r="G8" s="16"/>
    </row>
    <row r="9" spans="1:7" x14ac:dyDescent="0.3">
      <c r="A9" t="s">
        <v>20</v>
      </c>
      <c r="B9" s="3" t="s">
        <v>21</v>
      </c>
      <c r="C9" s="12">
        <f>24.99*1.08</f>
        <v>26.9892</v>
      </c>
    </row>
    <row r="10" spans="1:7" x14ac:dyDescent="0.3">
      <c r="A10" t="s">
        <v>22</v>
      </c>
      <c r="C10" s="11"/>
    </row>
    <row r="11" spans="1:7" x14ac:dyDescent="0.3">
      <c r="A11" s="16" t="s">
        <v>23</v>
      </c>
      <c r="B11" s="15" t="s">
        <v>24</v>
      </c>
      <c r="C11" s="12">
        <f>29.99 * 1.08</f>
        <v>32.389200000000002</v>
      </c>
    </row>
    <row r="12" spans="1:7" x14ac:dyDescent="0.3">
      <c r="A12" t="s">
        <v>25</v>
      </c>
    </row>
    <row r="13" spans="1:7" x14ac:dyDescent="0.3">
      <c r="A13" t="s">
        <v>26</v>
      </c>
    </row>
    <row r="14" spans="1:7" x14ac:dyDescent="0.3">
      <c r="A14" t="s">
        <v>27</v>
      </c>
      <c r="B14" s="3" t="s">
        <v>28</v>
      </c>
      <c r="C14" s="14">
        <f>7.69*1.08</f>
        <v>8.305200000000001</v>
      </c>
    </row>
    <row r="15" spans="1:7" x14ac:dyDescent="0.3">
      <c r="A15" s="16" t="s">
        <v>29</v>
      </c>
    </row>
    <row r="17" spans="1:4" x14ac:dyDescent="0.3">
      <c r="A17" s="16" t="s">
        <v>30</v>
      </c>
      <c r="B17" s="15" t="s">
        <v>31</v>
      </c>
      <c r="C17" s="18">
        <f>8.99 * 1.08</f>
        <v>9.7092000000000009</v>
      </c>
      <c r="D17" s="16"/>
    </row>
    <row r="19" spans="1:4" x14ac:dyDescent="0.3">
      <c r="A19" t="s">
        <v>32</v>
      </c>
      <c r="B19" s="5">
        <v>500</v>
      </c>
    </row>
    <row r="20" spans="1:4" x14ac:dyDescent="0.3">
      <c r="A20" t="s">
        <v>33</v>
      </c>
      <c r="B20" s="6">
        <f>SUM(C2:C16)-C6</f>
        <v>119.49120000000002</v>
      </c>
    </row>
    <row r="21" spans="1:4" x14ac:dyDescent="0.3">
      <c r="A21" t="s">
        <v>34</v>
      </c>
      <c r="B21" s="7">
        <f>B19-B20</f>
        <v>380.50879999999995</v>
      </c>
    </row>
  </sheetData>
  <hyperlinks>
    <hyperlink ref="B6" r:id="rId1" xr:uid="{EAF132CF-D416-41C4-A5DA-84BF7791947C}"/>
    <hyperlink ref="B7" r:id="rId2" xr:uid="{9795ECFE-022D-421C-A91C-3027436822FC}"/>
    <hyperlink ref="B17" r:id="rId3" display="https://www.amazon.com/Stemedu-Gearbox-Motor-200RPM-Arduino/dp/B07L881GXZ/ref=sr_1_7?keywords=arduino+dc+motor&amp;qid=1675808930&amp;sr=8-7" xr:uid="{54C438CF-8F66-4447-A313-D9B19D66AFAE}"/>
    <hyperlink ref="B11" r:id="rId4" display="https://www.amazon.com/ZOSKAY-Coreless-Digital-Stainless-arduino/dp/B07S9XZYN2/ref=sr_1_1_sspa?crid=504FB0BPK4DK&amp;keywords=servo+motor+12+volt&amp;qid=1675810163&amp;s=toys-and-games&amp;sprefix=servo+motor+12+volt+%2Ctoys-and-games%2C103&amp;sr=1-1-spons&amp;psc=1&amp;spLa=ZW5jcnlwdGVkUXVhbGlmaWVyPUEyWlE3S0Q5WUY1RUdBJmVuY3J5cHRlZElkPUExMDEwODI0M1ZRUTZTVjNaNzVRUCZlbmNyeXB0ZWRBZElkPUEwNzA1ODQ1M0NHWFlCSUZKSDM0SyZ3aWRnZXROYW1lPXNwX2F0ZiZhY3Rpb249Y2xpY2tSZWRpcmVjdCZkb05vdExvZ0NsaWNrPXRydWU=" xr:uid="{45490DA2-CE37-4D0D-B94F-CC6DC4831254}"/>
    <hyperlink ref="B9" r:id="rId5" display="https://www.amazon.com/12V-Replacement-Battery-CyberPower-RB1290/dp/B01FK9B7UW/ref=sr_1_1?crid=CJCC72O93KRG&amp;keywords=ups+battery+12v+9ah&amp;qid=1675809966&amp;sprefix=ups+battery+12%2Caps%2C119&amp;sr=8-1" xr:uid="{FB5DEB73-9029-44E4-8D23-DFE404D56148}"/>
    <hyperlink ref="B4" r:id="rId6" display="https://www.amazon.com/ELEGOO-ATmega2560-ATMEGA16U2-Projects-Compliant/dp/B01H4ZLZLQ/ref=sxin_15_pa_sp_search_thematic_sspa?content-id=amzn1.sym.f0c5ad8f-c1b9-48f0-8868-482b84b2d5eb%3Aamzn1.sym.f0c5ad8f-c1b9-48f0-8868-482b84b2d5eb&amp;crid=3PEPZ6DJVXV5K&amp;cv_ct_cx=arduino+mega&amp;keywords=arduino+mega&amp;pd_rd_i=B01H4ZLZLQ&amp;pd_rd_r=6c4346ba-d0a0-4900-8052-1ad110a161df&amp;pd_rd_w=PszyN&amp;pd_rd_wg=KNUF3&amp;pf_rd_p=f0c5ad8f-c1b9-48f0-8868-482b84b2d5eb&amp;pf_rd_r=S65XHXQSH7JSV3AZ01AQ&amp;qid=1675810694&amp;s=toys-and-games&amp;sprefix=arduino+mega%2Ctoys-and-games%2C226&amp;sr=1-1-a73d1c8c-2fd2-4f19-aa41-2df022bcb241-spons&amp;psc=1&amp;spLa=ZW5jcnlwdGVkUXVhbGlmaWVyPUExUVZUT0QzWUs4SjgzJmVuY3J5cHRlZElkPUEwNjEyODkyMk1ERUE1M1BHWUFVTiZlbmNyeXB0ZWRBZElkPUEwNDA1MjE3Mk5WUUhXTUtGMDVJOCZ3aWRnZXROYW1lPXNwX3NlYXJjaF90aGVtYXRpYyZhY3Rpb249Y2xpY2tSZWRpcmVjdCZkb05vdExvZ0NsaWNrPXRydWU=" xr:uid="{B3B39B39-716B-4D5D-8C2F-47206AD3D107}"/>
    <hyperlink ref="B14" r:id="rId7" display="https://www.amazon.com/BUYGOO-V-156-1C25-Momentary-Arduino-CYT1046/dp/B07D9C2B6J/ref=sr_1_3?crid=1WYJVZYTN7B0U&amp;keywords=micro+switch&amp;qid=1675811067&amp;sprefix=micro+switc%2Caps%2C120&amp;sr=8-3" xr:uid="{2F0A00B4-D56B-48F1-8A9C-83BC58E8F209}"/>
    <hyperlink ref="B5" r:id="rId8" display="https://www.amazon.com/GeeekPi-Interface-Adapter-Backlight-Raspberry/dp/B07QLRD3TM/ref=sr_1_1_sspa?crid=3PCN9J3NF55BX&amp;keywords=lcd+20x4&amp;qid=1675811746&amp;sprefix=lcd+20x4%2Caps%2C127&amp;sr=8-1-spons&amp;psc=1&amp;spLa=ZW5jcnlwdGVkUXVhbGlmaWVyPUEzSkNVN0s5OURRRTJCJmVuY3J5cHRlZElkPUEwNTcxMzg4MUhRNkFHUFNLMFNLUCZlbmNyeXB0ZWRBZElkPUEwNTM0OTUwMkJQUjVQVFA2SjFPRiZ3aWRnZXROYW1lPXNwX2F0ZiZhY3Rpb249Y2xpY2tSZWRpcmVjdCZkb05vdExvZ0NsaWNrPXRydWU=" xr:uid="{AC009102-7046-46E4-A00E-A8548AB0F0F0}"/>
    <hyperlink ref="B8" r:id="rId9" xr:uid="{DDDBD262-BC7B-4082-8C92-56E9E6D537AF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9314f271-8a40-4a43-a5dd-aa5528ab0c8a" xsi:nil="true"/>
    <lcf76f155ced4ddcb4097134ff3c332f xmlns="85fa6708-c942-4f7d-a918-dc3c9afdc4aa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96585825D5EF24EA1EA377146373F8E" ma:contentTypeVersion="9" ma:contentTypeDescription="Create a new document." ma:contentTypeScope="" ma:versionID="6bd212e15e417b7b56ca323d02a6ca94">
  <xsd:schema xmlns:xsd="http://www.w3.org/2001/XMLSchema" xmlns:xs="http://www.w3.org/2001/XMLSchema" xmlns:p="http://schemas.microsoft.com/office/2006/metadata/properties" xmlns:ns2="85fa6708-c942-4f7d-a918-dc3c9afdc4aa" xmlns:ns3="9314f271-8a40-4a43-a5dd-aa5528ab0c8a" targetNamespace="http://schemas.microsoft.com/office/2006/metadata/properties" ma:root="true" ma:fieldsID="b9b701ad2ed2386c67025682c81fecc9" ns2:_="" ns3:_="">
    <xsd:import namespace="85fa6708-c942-4f7d-a918-dc3c9afdc4aa"/>
    <xsd:import namespace="9314f271-8a40-4a43-a5dd-aa5528ab0c8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fa6708-c942-4f7d-a918-dc3c9afdc4a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340273f3-3dfb-4b29-b2ec-ca41d92f1cd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314f271-8a40-4a43-a5dd-aa5528ab0c8a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e2c1b78b-ed8d-461f-86b5-881578086ed7}" ma:internalName="TaxCatchAll" ma:showField="CatchAllData" ma:web="9314f271-8a40-4a43-a5dd-aa5528ab0c8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DCD8737-140F-4735-955A-F82D0F03B9DF}">
  <ds:schemaRefs>
    <ds:schemaRef ds:uri="9314f271-8a40-4a43-a5dd-aa5528ab0c8a"/>
    <ds:schemaRef ds:uri="85fa6708-c942-4f7d-a918-dc3c9afdc4aa"/>
    <ds:schemaRef ds:uri="http://www.w3.org/XML/1998/namespace"/>
    <ds:schemaRef ds:uri="http://schemas.microsoft.com/office/2006/documentManagement/types"/>
    <ds:schemaRef ds:uri="http://purl.org/dc/terms/"/>
    <ds:schemaRef ds:uri="http://schemas.microsoft.com/office/infopath/2007/PartnerControls"/>
    <ds:schemaRef ds:uri="http://schemas.microsoft.com/office/2006/metadata/properties"/>
    <ds:schemaRef ds:uri="http://schemas.openxmlformats.org/package/2006/metadata/core-properties"/>
    <ds:schemaRef ds:uri="http://purl.org/dc/dcmitype/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A85C374C-A0B6-471E-B220-1217F1B1962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80BD032-F998-45AB-BBD4-257671FCEEE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Slaton Bird</cp:lastModifiedBy>
  <cp:revision/>
  <dcterms:created xsi:type="dcterms:W3CDTF">2023-01-23T17:26:33Z</dcterms:created>
  <dcterms:modified xsi:type="dcterms:W3CDTF">2023-02-18T22:48:06Z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0x010100696585825D5EF24EA1EA377146373F8E</vt:lpwstr>
  </property>
  <property fmtid="{D5CDD505-2E9C-101B-9397-08002B2CF9AE}" pid="3" name="MediaServiceImageTags">
    <vt:lpwstr/>
  </property>
</Properties>
</file>