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ooo\Desktop\"/>
    </mc:Choice>
  </mc:AlternateContent>
  <xr:revisionPtr revIDLastSave="0" documentId="13_ncr:1_{43115958-BE02-42B5-A252-FD9D6C1F1C1C}" xr6:coauthVersionLast="47" xr6:coauthVersionMax="47" xr10:uidLastSave="{00000000-0000-0000-0000-000000000000}"/>
  <bookViews>
    <workbookView xWindow="-120" yWindow="-120" windowWidth="29040" windowHeight="16440" activeTab="3" xr2:uid="{5ECB4B27-145D-44FE-A3CA-DD5E97AEDCBA}"/>
  </bookViews>
  <sheets>
    <sheet name="дз1" sheetId="1" r:id="rId1"/>
    <sheet name="дз2" sheetId="3" r:id="rId2"/>
    <sheet name="дз2_2" sheetId="4" r:id="rId3"/>
    <sheet name="дз3" sheetId="5" r:id="rId4"/>
  </sheets>
  <definedNames>
    <definedName name="solver_adj" localSheetId="3" hidden="1">дз3!$B$6,дз3!$C$6,дз3!$D$6</definedName>
    <definedName name="solver_cvg" localSheetId="3" hidden="1">0.0001</definedName>
    <definedName name="solver_drv" localSheetId="3" hidden="1">1</definedName>
    <definedName name="solver_eng" localSheetId="0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дз3!$B$6</definedName>
    <definedName name="solver_lhs2" localSheetId="3" hidden="1">дз3!$C$6</definedName>
    <definedName name="solver_lhs3" localSheetId="3" hidden="1">дз3!$D$6</definedName>
    <definedName name="solver_lhs4" localSheetId="3" hidden="1">дз3!$E$7</definedName>
    <definedName name="solver_lhs5" localSheetId="3" hidden="1">дз3!$E$8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0" hidden="1">1</definedName>
    <definedName name="solver_neg" localSheetId="3" hidden="1">1</definedName>
    <definedName name="solver_nod" localSheetId="3" hidden="1">2147483647</definedName>
    <definedName name="solver_num" localSheetId="0" hidden="1">0</definedName>
    <definedName name="solver_num" localSheetId="3" hidden="1">5</definedName>
    <definedName name="solver_nwt" localSheetId="3" hidden="1">1</definedName>
    <definedName name="solver_opt" localSheetId="0" hidden="1">дз1!$D$10</definedName>
    <definedName name="solver_opt" localSheetId="3" hidden="1">дз3!$B$9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el4" localSheetId="3" hidden="1">1</definedName>
    <definedName name="solver_rel5" localSheetId="3" hidden="1">1</definedName>
    <definedName name="solver_rhs1" localSheetId="3" hidden="1">дз3!$B$5</definedName>
    <definedName name="solver_rhs2" localSheetId="3" hidden="1">дз3!$C$5</definedName>
    <definedName name="solver_rhs3" localSheetId="3" hidden="1">дз3!$D$5</definedName>
    <definedName name="solver_rhs4" localSheetId="3" hidden="1">13000</definedName>
    <definedName name="solver_rhs5" localSheetId="3" hidden="1">3000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0" hidden="1">1</definedName>
    <definedName name="solver_typ" localSheetId="3" hidden="1">1</definedName>
    <definedName name="solver_val" localSheetId="0" hidden="1">0</definedName>
    <definedName name="solver_val" localSheetId="3" hidden="1">0</definedName>
    <definedName name="solver_ver" localSheetId="0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5" l="1"/>
  <c r="C8" i="5"/>
  <c r="D8" i="5"/>
  <c r="B8" i="5"/>
  <c r="D7" i="5"/>
  <c r="C7" i="5"/>
  <c r="B7" i="5"/>
  <c r="B4" i="4"/>
  <c r="B5" i="3"/>
  <c r="E9" i="1"/>
  <c r="F9" i="1" s="1"/>
  <c r="G9" i="1" s="1"/>
  <c r="H9" i="1" s="1"/>
  <c r="I9" i="1" s="1"/>
  <c r="J9" i="1" s="1"/>
  <c r="K9" i="1" s="1"/>
  <c r="L9" i="1" s="1"/>
  <c r="E7" i="5" l="1"/>
  <c r="E8" i="5"/>
  <c r="B8" i="1" l="1"/>
  <c r="C9" i="1" s="1"/>
</calcChain>
</file>

<file path=xl/sharedStrings.xml><?xml version="1.0" encoding="utf-8"?>
<sst xmlns="http://schemas.openxmlformats.org/spreadsheetml/2006/main" count="29" uniqueCount="27">
  <si>
    <t>Затраты на музикл</t>
  </si>
  <si>
    <t>цена на билет</t>
  </si>
  <si>
    <t xml:space="preserve">Количество мест </t>
  </si>
  <si>
    <t xml:space="preserve">дней в году </t>
  </si>
  <si>
    <t>Полнота зала</t>
  </si>
  <si>
    <t>продажа билетов (лет)</t>
  </si>
  <si>
    <t>прибыль</t>
  </si>
  <si>
    <t>Мышь</t>
  </si>
  <si>
    <t>Клавиатура</t>
  </si>
  <si>
    <t>Джойстик</t>
  </si>
  <si>
    <t>Прибыль</t>
  </si>
  <si>
    <t>Рабочее время</t>
  </si>
  <si>
    <t>Машинное время</t>
  </si>
  <si>
    <t>Ежемесячный спрос</t>
  </si>
  <si>
    <t>кредит</t>
  </si>
  <si>
    <t>срок  кредита (лет)</t>
  </si>
  <si>
    <t>ежегодные платежи</t>
  </si>
  <si>
    <t xml:space="preserve">процентная ставка </t>
  </si>
  <si>
    <t>ежемесячые платежи</t>
  </si>
  <si>
    <t>срок  кредита (месяцев)</t>
  </si>
  <si>
    <t>Единиц продукции</t>
  </si>
  <si>
    <t>Ограничения</t>
  </si>
  <si>
    <t>Суммарно РабВ</t>
  </si>
  <si>
    <t>Суммарно МашшинВ</t>
  </si>
  <si>
    <t>РАбВ &lt;=13 000</t>
  </si>
  <si>
    <t>МашинВ &lt;= 3000</t>
  </si>
  <si>
    <t>общая 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</si>
</sst>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\ &quot;₽&quot;"/>
    <numFmt numFmtId="166" formatCode="#,##0.00\ &quot;₽&quot;;[Red]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0" borderId="0" xfId="0" applyNumberFormat="1"/>
    <xf numFmtId="9" fontId="0" fillId="0" borderId="0" xfId="0" applyNumberFormat="1"/>
    <xf numFmtId="165" fontId="0" fillId="2" borderId="0" xfId="0" applyNumberFormat="1" applyFill="1"/>
    <xf numFmtId="0" fontId="0" fillId="3" borderId="0" xfId="0" applyFill="1"/>
    <xf numFmtId="9" fontId="0" fillId="4" borderId="0" xfId="0" applyNumberFormat="1" applyFill="1"/>
    <xf numFmtId="9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0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6310-43A9-4713-B6DD-F802B6A0EF91}">
  <sheetPr codeName="Лист1"/>
  <dimension ref="A1:L14"/>
  <sheetViews>
    <sheetView workbookViewId="0">
      <selection activeCell="B6" sqref="B6"/>
    </sheetView>
  </sheetViews>
  <sheetFormatPr defaultRowHeight="15" x14ac:dyDescent="0.25"/>
  <cols>
    <col min="1" max="1" width="41.5703125" customWidth="1"/>
    <col min="2" max="2" width="23.42578125" customWidth="1"/>
    <col min="3" max="3" width="18.140625" customWidth="1"/>
    <col min="4" max="4" width="18.42578125" customWidth="1"/>
    <col min="5" max="5" width="20.140625" customWidth="1"/>
    <col min="6" max="6" width="19.28515625" customWidth="1"/>
    <col min="7" max="7" width="18.140625" customWidth="1"/>
    <col min="8" max="8" width="17.42578125" customWidth="1"/>
    <col min="9" max="9" width="17.140625" customWidth="1"/>
    <col min="10" max="10" width="20.42578125" customWidth="1"/>
    <col min="11" max="11" width="20" customWidth="1"/>
    <col min="12" max="12" width="18.5703125" customWidth="1"/>
    <col min="13" max="13" width="15.85546875" customWidth="1"/>
    <col min="14" max="14" width="15.28515625" customWidth="1"/>
    <col min="15" max="15" width="13.85546875" customWidth="1"/>
  </cols>
  <sheetData>
    <row r="1" spans="1:12" x14ac:dyDescent="0.25">
      <c r="A1" t="s">
        <v>0</v>
      </c>
      <c r="B1" s="1">
        <v>50000000</v>
      </c>
    </row>
    <row r="2" spans="1:12" x14ac:dyDescent="0.25">
      <c r="A2" t="s">
        <v>1</v>
      </c>
      <c r="B2" s="1">
        <v>3500</v>
      </c>
    </row>
    <row r="3" spans="1:12" x14ac:dyDescent="0.25">
      <c r="A3" t="s">
        <v>2</v>
      </c>
      <c r="B3">
        <v>2000</v>
      </c>
    </row>
    <row r="4" spans="1:12" x14ac:dyDescent="0.25">
      <c r="A4" t="s">
        <v>3</v>
      </c>
      <c r="B4">
        <v>365</v>
      </c>
    </row>
    <row r="5" spans="1:12" x14ac:dyDescent="0.25">
      <c r="A5" t="s">
        <v>4</v>
      </c>
      <c r="B5" s="5">
        <v>0.5</v>
      </c>
    </row>
    <row r="6" spans="1:12" x14ac:dyDescent="0.25">
      <c r="A6" t="s">
        <v>5</v>
      </c>
      <c r="B6" s="4">
        <v>4</v>
      </c>
    </row>
    <row r="8" spans="1:12" x14ac:dyDescent="0.25">
      <c r="A8" t="s">
        <v>6</v>
      </c>
      <c r="B8" s="3">
        <f>B2*B3*B5*B4*B6-B1</f>
        <v>5060000000</v>
      </c>
    </row>
    <row r="9" spans="1:12" x14ac:dyDescent="0.25">
      <c r="C9" s="3">
        <f>B8</f>
        <v>5060000000</v>
      </c>
      <c r="D9" s="6">
        <v>0.5</v>
      </c>
      <c r="E9" s="6">
        <f>D9+0.05</f>
        <v>0.55000000000000004</v>
      </c>
      <c r="F9" s="6">
        <f t="shared" ref="F9:K9" si="0">E9+0.05</f>
        <v>0.60000000000000009</v>
      </c>
      <c r="G9" s="6">
        <f t="shared" si="0"/>
        <v>0.65000000000000013</v>
      </c>
      <c r="H9" s="6">
        <f t="shared" si="0"/>
        <v>0.70000000000000018</v>
      </c>
      <c r="I9" s="6">
        <f t="shared" si="0"/>
        <v>0.75000000000000022</v>
      </c>
      <c r="J9" s="6">
        <f t="shared" si="0"/>
        <v>0.80000000000000027</v>
      </c>
      <c r="K9" s="6">
        <f t="shared" si="0"/>
        <v>0.85000000000000031</v>
      </c>
      <c r="L9" s="6">
        <f>K9+0.05</f>
        <v>0.90000000000000036</v>
      </c>
    </row>
    <row r="10" spans="1:12" x14ac:dyDescent="0.25">
      <c r="C10" s="4">
        <v>1</v>
      </c>
      <c r="D10" s="1">
        <f t="dataTable" ref="D10:L14" dt2D="1" dtr="1" r1="B5" r2="B6"/>
        <v>1227500000</v>
      </c>
      <c r="E10" s="1">
        <v>1355250000.0000002</v>
      </c>
      <c r="F10" s="1">
        <v>1483000000.0000002</v>
      </c>
      <c r="G10" s="1">
        <v>1610750000.0000002</v>
      </c>
      <c r="H10" s="1">
        <v>1738500000.0000002</v>
      </c>
      <c r="I10" s="1">
        <v>1866250000.0000007</v>
      </c>
      <c r="J10" s="1">
        <v>1994000000.0000007</v>
      </c>
      <c r="K10" s="1">
        <v>2121750000.0000005</v>
      </c>
      <c r="L10" s="1">
        <v>2249500000.000001</v>
      </c>
    </row>
    <row r="11" spans="1:12" x14ac:dyDescent="0.25">
      <c r="C11" s="4">
        <v>2</v>
      </c>
      <c r="D11" s="1">
        <v>2505000000</v>
      </c>
      <c r="E11" s="1">
        <v>2760500000.0000005</v>
      </c>
      <c r="F11" s="1">
        <v>3016000000.0000005</v>
      </c>
      <c r="G11" s="1">
        <v>3271500000.0000005</v>
      </c>
      <c r="H11" s="1">
        <v>3527000000.0000005</v>
      </c>
      <c r="I11" s="1">
        <v>3782500000.0000014</v>
      </c>
      <c r="J11" s="1">
        <v>4038000000.0000014</v>
      </c>
      <c r="K11" s="1">
        <v>4293500000.000001</v>
      </c>
      <c r="L11" s="1">
        <v>4549000000.0000019</v>
      </c>
    </row>
    <row r="12" spans="1:12" x14ac:dyDescent="0.25">
      <c r="C12" s="4">
        <v>3</v>
      </c>
      <c r="D12" s="1">
        <v>3782500000</v>
      </c>
      <c r="E12" s="1">
        <v>4165750000.000001</v>
      </c>
      <c r="F12" s="1">
        <v>4549000000.000001</v>
      </c>
      <c r="G12" s="1">
        <v>4932250000.000001</v>
      </c>
      <c r="H12" s="1">
        <v>5315500000.000001</v>
      </c>
      <c r="I12" s="1">
        <v>5698750000.0000019</v>
      </c>
      <c r="J12" s="1">
        <v>6082000000.0000019</v>
      </c>
      <c r="K12" s="1">
        <v>6465250000.0000019</v>
      </c>
      <c r="L12" s="1">
        <v>6848500000.0000029</v>
      </c>
    </row>
    <row r="13" spans="1:12" x14ac:dyDescent="0.25">
      <c r="C13" s="4">
        <v>4</v>
      </c>
      <c r="D13" s="1">
        <v>5060000000</v>
      </c>
      <c r="E13" s="1">
        <v>5571000000.000001</v>
      </c>
      <c r="F13" s="1">
        <v>6082000000.000001</v>
      </c>
      <c r="G13" s="1">
        <v>6593000000.000001</v>
      </c>
      <c r="H13" s="1">
        <v>7104000000.000001</v>
      </c>
      <c r="I13" s="1">
        <v>7615000000.0000029</v>
      </c>
      <c r="J13" s="1">
        <v>8126000000.0000029</v>
      </c>
      <c r="K13" s="1">
        <v>8637000000.0000019</v>
      </c>
      <c r="L13" s="1">
        <v>9148000000.0000038</v>
      </c>
    </row>
    <row r="14" spans="1:12" x14ac:dyDescent="0.25">
      <c r="C14" s="4">
        <v>5</v>
      </c>
      <c r="D14" s="1">
        <v>6337500000</v>
      </c>
      <c r="E14" s="1">
        <v>6976250000.000001</v>
      </c>
      <c r="F14" s="1">
        <v>7615000000.000001</v>
      </c>
      <c r="G14" s="1">
        <v>8253750000.000001</v>
      </c>
      <c r="H14" s="1">
        <v>8892500000.0000019</v>
      </c>
      <c r="I14" s="1">
        <v>9531250000.0000038</v>
      </c>
      <c r="J14" s="1">
        <v>10170000000.000004</v>
      </c>
      <c r="K14" s="1">
        <v>10808750000.000002</v>
      </c>
      <c r="L14" s="1">
        <v>11447500000.000004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70F6-F584-4DBD-9086-D746AA899C52}">
  <sheetPr codeName="Лист3"/>
  <dimension ref="A1:E5"/>
  <sheetViews>
    <sheetView workbookViewId="0">
      <selection activeCell="B4" sqref="B4"/>
    </sheetView>
  </sheetViews>
  <sheetFormatPr defaultRowHeight="15" x14ac:dyDescent="0.25"/>
  <cols>
    <col min="1" max="1" width="24" customWidth="1"/>
    <col min="2" max="2" width="17.5703125" customWidth="1"/>
  </cols>
  <sheetData>
    <row r="1" spans="1:5" x14ac:dyDescent="0.25">
      <c r="A1" s="7" t="s">
        <v>14</v>
      </c>
      <c r="B1" s="1">
        <v>5000000</v>
      </c>
      <c r="E1" s="11"/>
    </row>
    <row r="2" spans="1:5" x14ac:dyDescent="0.25">
      <c r="A2" s="8" t="s">
        <v>15</v>
      </c>
      <c r="B2">
        <v>20</v>
      </c>
      <c r="E2" s="11"/>
    </row>
    <row r="3" spans="1:5" x14ac:dyDescent="0.25">
      <c r="A3" s="9" t="s">
        <v>16</v>
      </c>
      <c r="B3" s="12">
        <v>300000</v>
      </c>
    </row>
    <row r="4" spans="1:5" x14ac:dyDescent="0.25">
      <c r="B4" s="13"/>
    </row>
    <row r="5" spans="1:5" x14ac:dyDescent="0.25">
      <c r="A5" s="10" t="s">
        <v>17</v>
      </c>
      <c r="B5" s="11">
        <f>RATE(B2,-B3,B1)</f>
        <v>1.8029583787621352E-2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DE6A-3E42-45C9-A93F-9937D7D861FF}">
  <dimension ref="A1:B4"/>
  <sheetViews>
    <sheetView workbookViewId="0">
      <selection activeCell="B5" sqref="B5"/>
    </sheetView>
  </sheetViews>
  <sheetFormatPr defaultRowHeight="15" x14ac:dyDescent="0.25"/>
  <cols>
    <col min="1" max="1" width="24.85546875" customWidth="1"/>
    <col min="2" max="2" width="13.7109375" customWidth="1"/>
  </cols>
  <sheetData>
    <row r="1" spans="1:2" x14ac:dyDescent="0.25">
      <c r="A1" s="7" t="s">
        <v>14</v>
      </c>
      <c r="B1" s="1">
        <v>5000000</v>
      </c>
    </row>
    <row r="2" spans="1:2" x14ac:dyDescent="0.25">
      <c r="A2" s="8" t="s">
        <v>19</v>
      </c>
      <c r="B2">
        <v>240</v>
      </c>
    </row>
    <row r="3" spans="1:2" x14ac:dyDescent="0.25">
      <c r="A3" s="9" t="s">
        <v>18</v>
      </c>
      <c r="B3" s="1">
        <v>90000</v>
      </c>
    </row>
    <row r="4" spans="1:2" x14ac:dyDescent="0.25">
      <c r="A4" s="10" t="s">
        <v>17</v>
      </c>
      <c r="B4" s="2">
        <f>RATE(B2,-B3,B1)</f>
        <v>1.7735197663236113E-2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112E-29DD-499E-BFE4-211FFE0F0D18}">
  <dimension ref="A1:F9"/>
  <sheetViews>
    <sheetView tabSelected="1" workbookViewId="0">
      <selection activeCell="B16" sqref="B16"/>
    </sheetView>
  </sheetViews>
  <sheetFormatPr defaultRowHeight="15" x14ac:dyDescent="0.25"/>
  <cols>
    <col min="1" max="1" width="22.140625" customWidth="1"/>
    <col min="2" max="2" width="19.28515625" customWidth="1"/>
    <col min="3" max="3" width="19.85546875" customWidth="1"/>
    <col min="4" max="4" width="25" customWidth="1"/>
    <col min="6" max="6" width="29.5703125" customWidth="1"/>
  </cols>
  <sheetData>
    <row r="1" spans="1:6" x14ac:dyDescent="0.25">
      <c r="B1" t="s">
        <v>7</v>
      </c>
      <c r="C1" t="s">
        <v>8</v>
      </c>
      <c r="D1" t="s">
        <v>9</v>
      </c>
      <c r="F1" t="s">
        <v>21</v>
      </c>
    </row>
    <row r="2" spans="1:6" x14ac:dyDescent="0.25">
      <c r="A2" t="s">
        <v>10</v>
      </c>
      <c r="B2">
        <v>800</v>
      </c>
      <c r="C2">
        <v>1100</v>
      </c>
      <c r="D2">
        <v>900</v>
      </c>
      <c r="F2" t="s">
        <v>24</v>
      </c>
    </row>
    <row r="3" spans="1:6" x14ac:dyDescent="0.25">
      <c r="A3" t="s">
        <v>11</v>
      </c>
      <c r="B3">
        <v>0.2</v>
      </c>
      <c r="C3">
        <v>0.3</v>
      </c>
      <c r="D3">
        <v>0.24</v>
      </c>
      <c r="F3" t="s">
        <v>25</v>
      </c>
    </row>
    <row r="4" spans="1:6" x14ac:dyDescent="0.25">
      <c r="A4" t="s">
        <v>12</v>
      </c>
      <c r="B4">
        <v>0.04</v>
      </c>
      <c r="C4">
        <v>5.5E-2</v>
      </c>
      <c r="D4">
        <v>0.04</v>
      </c>
    </row>
    <row r="5" spans="1:6" x14ac:dyDescent="0.25">
      <c r="A5" t="s">
        <v>13</v>
      </c>
      <c r="B5">
        <v>15000</v>
      </c>
      <c r="C5">
        <v>29000</v>
      </c>
      <c r="D5">
        <v>11000</v>
      </c>
    </row>
    <row r="6" spans="1:6" x14ac:dyDescent="0.25">
      <c r="A6" t="s">
        <v>20</v>
      </c>
      <c r="B6">
        <v>15000</v>
      </c>
      <c r="C6">
        <v>24533.333333333332</v>
      </c>
      <c r="D6">
        <v>11000</v>
      </c>
    </row>
    <row r="7" spans="1:6" x14ac:dyDescent="0.25">
      <c r="A7" t="s">
        <v>22</v>
      </c>
      <c r="B7">
        <f>B3*B6</f>
        <v>3000</v>
      </c>
      <c r="C7">
        <f>C3*C6</f>
        <v>7359.9999999999991</v>
      </c>
      <c r="D7">
        <f>D3*D6</f>
        <v>2640</v>
      </c>
      <c r="E7">
        <f>SUM(B7:D7)</f>
        <v>13000</v>
      </c>
    </row>
    <row r="8" spans="1:6" x14ac:dyDescent="0.25">
      <c r="A8" t="s">
        <v>23</v>
      </c>
      <c r="B8">
        <f>B4*B6</f>
        <v>600</v>
      </c>
      <c r="C8">
        <f t="shared" ref="C8:D8" si="0">C4*C6</f>
        <v>1349.3333333333333</v>
      </c>
      <c r="D8">
        <f t="shared" si="0"/>
        <v>440</v>
      </c>
      <c r="E8">
        <f>SUM(B8:D8)</f>
        <v>2389.333333333333</v>
      </c>
    </row>
    <row r="9" spans="1:6" x14ac:dyDescent="0.25">
      <c r="A9" t="s">
        <v>26</v>
      </c>
      <c r="B9">
        <f>B6*B2+C6*C2+D6*D2</f>
        <v>48886666.666666664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дз1</vt:lpstr>
      <vt:lpstr>дз2</vt:lpstr>
      <vt:lpstr>дз2_2</vt:lpstr>
      <vt:lpstr>дз3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</dc:creator>
  <cp:lastModifiedBy>ooo</cp:lastModifiedBy>
  <dcterms:created xsi:type="dcterms:W3CDTF">2024-09-16T14:03:58Z</dcterms:created>
  <dcterms:modified xsi:type="dcterms:W3CDTF">2024-09-16T16:45:32Z</dcterms:modified>
</cp:coreProperties>
</file>