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Шебанов Вячеслав\Downloads\"/>
    </mc:Choice>
  </mc:AlternateContent>
  <xr:revisionPtr revIDLastSave="0" documentId="13_ncr:1_{5F011258-089C-425C-9C44-976B40F8F09D}" xr6:coauthVersionLast="47" xr6:coauthVersionMax="47" xr10:uidLastSave="{00000000-0000-0000-0000-000000000000}"/>
  <bookViews>
    <workbookView xWindow="-120" yWindow="-120" windowWidth="29040" windowHeight="16440" tabRatio="500" xr2:uid="{00000000-000D-0000-FFFF-FFFF00000000}"/>
  </bookViews>
  <sheets>
    <sheet name="Задание 4" sheetId="1" r:id="rId1"/>
    <sheet name="Задание 5" sheetId="2" r:id="rId2"/>
    <sheet name="Задание 6" sheetId="3" r:id="rId3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17" i="3" l="1"/>
  <c r="D16" i="3"/>
  <c r="D15" i="3"/>
  <c r="D14" i="3"/>
  <c r="D13" i="3"/>
  <c r="D12" i="3"/>
  <c r="D11" i="3"/>
  <c r="D10" i="3"/>
  <c r="D9" i="3"/>
  <c r="D8" i="3"/>
  <c r="D7" i="3"/>
  <c r="D6" i="3"/>
  <c r="I8" i="2"/>
  <c r="K7" i="2" s="1"/>
  <c r="C14" i="2" s="1"/>
  <c r="H8" i="2"/>
  <c r="M14" i="2" s="1"/>
  <c r="G8" i="2"/>
  <c r="F8" i="2"/>
  <c r="I7" i="2"/>
  <c r="H7" i="2"/>
  <c r="M13" i="2" s="1"/>
  <c r="G7" i="2"/>
  <c r="F7" i="2"/>
  <c r="I6" i="2"/>
  <c r="H6" i="2"/>
  <c r="M12" i="2" s="1"/>
  <c r="G6" i="2"/>
  <c r="L7" i="2" s="1"/>
  <c r="C18" i="2" s="1"/>
  <c r="F6" i="2"/>
  <c r="I8" i="1"/>
  <c r="H8" i="1"/>
  <c r="G8" i="1"/>
  <c r="F8" i="1"/>
  <c r="I7" i="1"/>
  <c r="H7" i="1"/>
  <c r="G7" i="1"/>
  <c r="F7" i="1"/>
  <c r="I6" i="1"/>
  <c r="H6" i="1"/>
  <c r="K7" i="1" s="1"/>
  <c r="G6" i="1"/>
  <c r="L7" i="1" s="1"/>
  <c r="F6" i="1"/>
  <c r="K13" i="2" l="1"/>
  <c r="K14" i="2"/>
  <c r="K12" i="2"/>
</calcChain>
</file>

<file path=xl/sharedStrings.xml><?xml version="1.0" encoding="utf-8"?>
<sst xmlns="http://schemas.openxmlformats.org/spreadsheetml/2006/main" count="43" uniqueCount="28">
  <si>
    <t>Продолжение модуля 1 задание 4 (AUCroc и AUCpr)</t>
  </si>
  <si>
    <t>Переворачиваем ROC</t>
  </si>
  <si>
    <t>TP</t>
  </si>
  <si>
    <t>TN</t>
  </si>
  <si>
    <t>FP</t>
  </si>
  <si>
    <t>FN</t>
  </si>
  <si>
    <t>TPR</t>
  </si>
  <si>
    <t>FPR</t>
  </si>
  <si>
    <t>P</t>
  </si>
  <si>
    <t>R</t>
  </si>
  <si>
    <t>AUCpr</t>
  </si>
  <si>
    <t>AUCroc</t>
  </si>
  <si>
    <t>Если не отображается я сделал картинку (смотрите на 30 ячейке под графиками)</t>
  </si>
  <si>
    <t>Правильная картинка</t>
  </si>
  <si>
    <t>Продолжение модуля 1 задание 5</t>
  </si>
  <si>
    <t xml:space="preserve">F-мера при b = 1 </t>
  </si>
  <si>
    <t>F-мера при b = 5</t>
  </si>
  <si>
    <t>Переобученность:</t>
  </si>
  <si>
    <t>Продолжение модуля 1 задание 6</t>
  </si>
  <si>
    <t>возраст</t>
  </si>
  <si>
    <t>доход</t>
  </si>
  <si>
    <t>метка</t>
  </si>
  <si>
    <t>новый</t>
  </si>
  <si>
    <t>Новый клиент</t>
  </si>
  <si>
    <t>Ответ</t>
  </si>
  <si>
    <t>При k=1</t>
  </si>
  <si>
    <t>метка 1</t>
  </si>
  <si>
    <t>При k=3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</si>
</sst>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rgb="FF000000"/>
      <name val="Calibri"/>
      <charset val="1"/>
    </font>
    <font>
      <sz val="24"/>
      <color rgb="FFFFFFFF"/>
      <name val="Calibri"/>
      <charset val="1"/>
    </font>
    <font>
      <sz val="11"/>
      <color rgb="FFFFFFFF"/>
      <name val="Calibri"/>
      <charset val="1"/>
    </font>
    <font>
      <sz val="14"/>
      <color rgb="FF000000"/>
      <name val="Calibri"/>
      <charset val="1"/>
    </font>
    <font>
      <sz val="11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BFBFBF"/>
        <bgColor rgb="FFB3B3B3"/>
      </patternFill>
    </fill>
    <fill>
      <patternFill patternType="solid">
        <fgColor rgb="FF7030A0"/>
        <bgColor rgb="FF993366"/>
      </patternFill>
    </fill>
    <fill>
      <patternFill patternType="solid">
        <fgColor rgb="FF800080"/>
        <bgColor rgb="FF660066"/>
      </patternFill>
    </fill>
    <fill>
      <patternFill patternType="solid">
        <fgColor rgb="FFCCCCCC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8000FF"/>
        <bgColor rgb="FF800080"/>
      </patternFill>
    </fill>
  </fills>
  <borders count="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165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165" fontId="4" fillId="7" borderId="0" xfId="0" applyNumberFormat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2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7" borderId="2" xfId="0" applyNumberForma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4" borderId="0" xfId="0" applyFill="1"/>
    <xf numFmtId="0" fontId="0" fillId="0" borderId="8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7030A0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FF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  <a:ea typeface="Arial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  <a:ea typeface="Arial"/>
              </a:rPr>
              <a:t>PR</a:t>
            </a:r>
          </a:p>
        </c:rich>
      </c:tx>
      <c:layout>
        <c:manualLayout>
          <c:xMode val="edge"/>
          <c:yMode val="edge"/>
          <c:x val="0.48166463785757802"/>
          <c:y val="4.6450597034509898E-2"/>
        </c:manualLayout>
      </c:layout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'Задание 4'!$H$6:$H$10</c:f>
              <c:numCache>
                <c:formatCode>0.000</c:formatCode>
                <c:ptCount val="5"/>
                <c:pt idx="0">
                  <c:v>0.66666666666666663</c:v>
                </c:pt>
                <c:pt idx="1">
                  <c:v>0.39130434782608697</c:v>
                </c:pt>
                <c:pt idx="2">
                  <c:v>5.011389521640091E-2</c:v>
                </c:pt>
                <c:pt idx="3" formatCode="General">
                  <c:v>1</c:v>
                </c:pt>
                <c:pt idx="4" formatCode="General">
                  <c:v>0</c:v>
                </c:pt>
              </c:numCache>
            </c:numRef>
          </c:xVal>
          <c:yVal>
            <c:numRef>
              <c:f>'Задание 4'!$I$6:$I$10</c:f>
              <c:numCache>
                <c:formatCode>0.000</c:formatCode>
                <c:ptCount val="5"/>
                <c:pt idx="0">
                  <c:v>0.66666666666666663</c:v>
                </c:pt>
                <c:pt idx="1">
                  <c:v>0.75</c:v>
                </c:pt>
                <c:pt idx="2">
                  <c:v>0.91666666666666663</c:v>
                </c:pt>
                <c:pt idx="3" formatCode="General">
                  <c:v>0</c:v>
                </c:pt>
                <c:pt idx="4" formatCode="General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E-4224-A5EE-1B4746973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27755"/>
        <c:axId val="99517160"/>
      </c:scatterChart>
      <c:valAx>
        <c:axId val="4642775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  <a:ea typeface="Arial"/>
              </a:defRPr>
            </a:pPr>
            <a:endParaRPr lang="ru-RU"/>
          </a:p>
        </c:txPr>
        <c:crossAx val="99517160"/>
        <c:crosses val="autoZero"/>
        <c:crossBetween val="midCat"/>
      </c:valAx>
      <c:valAx>
        <c:axId val="995171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  <a:ea typeface="Arial"/>
              </a:defRPr>
            </a:pPr>
            <a:endParaRPr lang="ru-RU"/>
          </a:p>
        </c:txPr>
        <c:crossAx val="4642775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4'!$R$6:$R$10</c:f>
              <c:numCache>
                <c:formatCode>General</c:formatCode>
                <c:ptCount val="5"/>
                <c:pt idx="0">
                  <c:v>1.4E-2</c:v>
                </c:pt>
                <c:pt idx="1">
                  <c:v>4.9000000000000002E-2</c:v>
                </c:pt>
                <c:pt idx="2">
                  <c:v>0.91700000000000004</c:v>
                </c:pt>
                <c:pt idx="3">
                  <c:v>1</c:v>
                </c:pt>
                <c:pt idx="4">
                  <c:v>0</c:v>
                </c:pt>
              </c:numCache>
            </c:numRef>
          </c:xVal>
          <c:yVal>
            <c:numRef>
              <c:f>'Задание 4'!$S$6:$S$10</c:f>
              <c:numCache>
                <c:formatCode>General</c:formatCode>
                <c:ptCount val="5"/>
                <c:pt idx="0">
                  <c:v>0.66700000000000004</c:v>
                </c:pt>
                <c:pt idx="1">
                  <c:v>0.75</c:v>
                </c:pt>
                <c:pt idx="2">
                  <c:v>0.91700000000000004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AB-4865-9CC2-B21FD9C75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832600"/>
        <c:axId val="690830488"/>
      </c:scatterChart>
      <c:valAx>
        <c:axId val="69083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0830488"/>
        <c:crosses val="autoZero"/>
        <c:crossBetween val="midCat"/>
      </c:valAx>
      <c:valAx>
        <c:axId val="69083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0832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137891</xdr:colOff>
      <xdr:row>12</xdr:row>
      <xdr:rowOff>138462</xdr:rowOff>
    </xdr:from>
    <xdr:to>
      <xdr:col>14</xdr:col>
      <xdr:colOff>104772</xdr:colOff>
      <xdr:row>27</xdr:row>
      <xdr:rowOff>23982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661320</xdr:colOff>
      <xdr:row>27</xdr:row>
      <xdr:rowOff>185400</xdr:rowOff>
    </xdr:from>
    <xdr:to>
      <xdr:col>19</xdr:col>
      <xdr:colOff>396360</xdr:colOff>
      <xdr:row>50</xdr:row>
      <xdr:rowOff>32400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/>
        <a:srcRect l="50024"/>
        <a:stretch/>
      </xdr:blipFill>
      <xdr:spPr>
        <a:xfrm>
          <a:off x="6776280" y="5323320"/>
          <a:ext cx="6950520" cy="4228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201600</xdr:colOff>
      <xdr:row>33</xdr:row>
      <xdr:rowOff>33480</xdr:rowOff>
    </xdr:from>
    <xdr:to>
      <xdr:col>8</xdr:col>
      <xdr:colOff>515160</xdr:colOff>
      <xdr:row>45</xdr:row>
      <xdr:rowOff>109440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424520" y="6314400"/>
          <a:ext cx="3982680" cy="236196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0</xdr:col>
      <xdr:colOff>554690</xdr:colOff>
      <xdr:row>12</xdr:row>
      <xdr:rowOff>141194</xdr:rowOff>
    </xdr:from>
    <xdr:to>
      <xdr:col>8</xdr:col>
      <xdr:colOff>465043</xdr:colOff>
      <xdr:row>27</xdr:row>
      <xdr:rowOff>26894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9902E968-1E99-6F96-044E-F2DF2760B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2"/>
  <sheetViews>
    <sheetView tabSelected="1" zoomScale="85" zoomScaleNormal="85" workbookViewId="0">
      <selection activeCell="N16" sqref="N16"/>
    </sheetView>
  </sheetViews>
  <sheetFormatPr defaultColWidth="8.7109375" defaultRowHeight="15" x14ac:dyDescent="0.25"/>
  <cols>
    <col min="11" max="11" width="12.5703125" customWidth="1"/>
    <col min="12" max="12" width="13.7109375" customWidth="1"/>
    <col min="13" max="13" width="15.28515625" customWidth="1"/>
    <col min="14" max="14" width="17.42578125" customWidth="1"/>
  </cols>
  <sheetData>
    <row r="1" spans="1:23" x14ac:dyDescent="0.25">
      <c r="A1" s="11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23" x14ac:dyDescent="0.25">
      <c r="A2" s="11"/>
      <c r="B2" s="10" t="s">
        <v>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23" x14ac:dyDescent="0.25">
      <c r="A3" s="11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23" x14ac:dyDescent="0.25">
      <c r="A4" s="11"/>
      <c r="B4" s="12"/>
      <c r="C4" s="12"/>
      <c r="D4" s="12"/>
      <c r="E4" s="12"/>
      <c r="F4" s="13"/>
      <c r="G4" s="13"/>
      <c r="H4" s="13"/>
      <c r="I4" s="13"/>
      <c r="J4" s="13"/>
      <c r="K4" s="12"/>
      <c r="L4" s="13"/>
      <c r="M4" s="12"/>
      <c r="N4" s="12"/>
      <c r="R4" s="9" t="s">
        <v>1</v>
      </c>
      <c r="S4" s="9"/>
      <c r="T4" s="9"/>
      <c r="U4" s="9"/>
    </row>
    <row r="5" spans="1:23" x14ac:dyDescent="0.25">
      <c r="A5" s="11"/>
      <c r="B5" s="14" t="s">
        <v>2</v>
      </c>
      <c r="C5" s="15" t="s">
        <v>3</v>
      </c>
      <c r="D5" s="15" t="s">
        <v>4</v>
      </c>
      <c r="E5" s="15" t="s">
        <v>5</v>
      </c>
      <c r="F5" s="15" t="s">
        <v>6</v>
      </c>
      <c r="G5" s="15" t="s">
        <v>7</v>
      </c>
      <c r="H5" s="15" t="s">
        <v>8</v>
      </c>
      <c r="I5" s="15" t="s">
        <v>9</v>
      </c>
      <c r="J5" s="15"/>
      <c r="K5" s="16"/>
      <c r="L5" s="16"/>
      <c r="M5" s="17"/>
      <c r="N5" s="15"/>
      <c r="R5" s="18" t="s">
        <v>7</v>
      </c>
      <c r="S5" s="18" t="s">
        <v>6</v>
      </c>
      <c r="T5" s="19"/>
      <c r="U5" s="19"/>
    </row>
    <row r="6" spans="1:23" x14ac:dyDescent="0.25">
      <c r="A6" s="11"/>
      <c r="B6" s="20">
        <v>16</v>
      </c>
      <c r="C6" s="21">
        <v>560</v>
      </c>
      <c r="D6" s="21">
        <v>8</v>
      </c>
      <c r="E6" s="21">
        <v>8</v>
      </c>
      <c r="F6" s="22">
        <f>B6/(B6+E6)</f>
        <v>0.66666666666666663</v>
      </c>
      <c r="G6" s="22">
        <f>D6/(D6+C6)</f>
        <v>1.4084507042253521E-2</v>
      </c>
      <c r="H6" s="22">
        <f>B6/(B6+D6)</f>
        <v>0.66666666666666663</v>
      </c>
      <c r="I6" s="22">
        <f>B6/(B6+E6)</f>
        <v>0.66666666666666663</v>
      </c>
      <c r="J6" s="23"/>
      <c r="K6" s="24" t="s">
        <v>10</v>
      </c>
      <c r="L6" s="25" t="s">
        <v>11</v>
      </c>
      <c r="M6" s="15"/>
      <c r="N6" s="14"/>
      <c r="R6">
        <v>1.4E-2</v>
      </c>
      <c r="S6">
        <v>0.66700000000000004</v>
      </c>
      <c r="T6" s="19"/>
      <c r="U6" s="19"/>
    </row>
    <row r="7" spans="1:23" x14ac:dyDescent="0.25">
      <c r="A7" s="11"/>
      <c r="B7" s="14">
        <v>18</v>
      </c>
      <c r="C7" s="15">
        <v>540</v>
      </c>
      <c r="D7" s="15">
        <v>28</v>
      </c>
      <c r="E7" s="15">
        <v>6</v>
      </c>
      <c r="F7" s="26">
        <f>B7/(B7+E7)</f>
        <v>0.75</v>
      </c>
      <c r="G7" s="26">
        <f>D7/(D7+C7)</f>
        <v>4.9295774647887321E-2</v>
      </c>
      <c r="H7" s="26">
        <f>B7/(B7+D7)</f>
        <v>0.39130434782608697</v>
      </c>
      <c r="I7" s="27">
        <f>B7/(B7+E7)</f>
        <v>0.75</v>
      </c>
      <c r="J7" s="26"/>
      <c r="K7" s="28">
        <f>(1/2*(1-I8)*H8)+(1/2*(I8-I7)*(H7+H8))+(1/2*(1+H6)*I6)+(1/2*(H7+H6)*(I7-I6))</f>
        <v>0.63851061371364415</v>
      </c>
      <c r="L7" s="28">
        <f>((1/2)*G6*F6)+(((F6+F7)/2)*(G7-G6))+(((F8+F7)/2)*(G8-G7))+(((F9+F8)/2)*(G9-G8))</f>
        <v>0.85512030516431903</v>
      </c>
      <c r="M7" s="15"/>
      <c r="N7" s="15"/>
      <c r="R7">
        <v>4.9000000000000002E-2</v>
      </c>
      <c r="S7">
        <v>0.75</v>
      </c>
      <c r="T7" s="19"/>
      <c r="U7" s="19"/>
    </row>
    <row r="8" spans="1:23" x14ac:dyDescent="0.25">
      <c r="A8" s="11"/>
      <c r="B8" s="14">
        <v>22</v>
      </c>
      <c r="C8" s="15">
        <v>151</v>
      </c>
      <c r="D8" s="15">
        <v>417</v>
      </c>
      <c r="E8" s="15">
        <v>2</v>
      </c>
      <c r="F8" s="29">
        <f>B8/(B8+E8)</f>
        <v>0.91666666666666663</v>
      </c>
      <c r="G8" s="29">
        <f>D8/(D8+C8)</f>
        <v>0.73415492957746475</v>
      </c>
      <c r="H8" s="29">
        <f>B8/(B8+D8)</f>
        <v>5.011389521640091E-2</v>
      </c>
      <c r="I8" s="30">
        <f>B8/(B8+E8)</f>
        <v>0.91666666666666663</v>
      </c>
      <c r="J8" s="26"/>
      <c r="K8" s="18"/>
      <c r="L8" s="31"/>
      <c r="M8" s="18"/>
      <c r="N8" s="18"/>
      <c r="R8">
        <v>0.91700000000000004</v>
      </c>
      <c r="S8">
        <v>0.91700000000000004</v>
      </c>
      <c r="T8" s="19"/>
      <c r="U8" s="19"/>
    </row>
    <row r="9" spans="1:23" x14ac:dyDescent="0.25">
      <c r="A9" s="11"/>
      <c r="F9" s="15">
        <v>1</v>
      </c>
      <c r="G9" s="15">
        <v>1</v>
      </c>
      <c r="H9" s="15">
        <v>1</v>
      </c>
      <c r="I9" s="15">
        <v>0</v>
      </c>
      <c r="R9">
        <v>1</v>
      </c>
      <c r="S9">
        <v>1</v>
      </c>
      <c r="T9" s="19"/>
      <c r="U9" s="19"/>
    </row>
    <row r="10" spans="1:23" x14ac:dyDescent="0.25">
      <c r="A10" s="11"/>
      <c r="F10" s="15">
        <v>0</v>
      </c>
      <c r="G10" s="15">
        <v>0</v>
      </c>
      <c r="H10" s="15">
        <v>0</v>
      </c>
      <c r="I10" s="15">
        <v>1</v>
      </c>
      <c r="R10">
        <v>0</v>
      </c>
      <c r="S10">
        <v>0</v>
      </c>
      <c r="T10" s="19"/>
      <c r="U10" s="19"/>
    </row>
    <row r="12" spans="1:23" ht="15.75" customHeight="1" x14ac:dyDescent="0.3">
      <c r="C12" s="8" t="s">
        <v>12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27" spans="3:20" x14ac:dyDescent="0.25">
      <c r="P27" s="7" t="s">
        <v>13</v>
      </c>
      <c r="Q27" s="7"/>
      <c r="R27" s="7"/>
      <c r="S27" s="7"/>
      <c r="T27" s="7"/>
    </row>
    <row r="32" spans="3:20" x14ac:dyDescent="0.25">
      <c r="C32" s="7" t="s">
        <v>13</v>
      </c>
      <c r="D32" s="7"/>
      <c r="E32" s="7"/>
      <c r="F32" s="7"/>
      <c r="G32" s="7"/>
      <c r="H32" s="7"/>
      <c r="I32" s="7"/>
    </row>
  </sheetData>
  <mergeCells count="5">
    <mergeCell ref="B2:N3"/>
    <mergeCell ref="R4:U4"/>
    <mergeCell ref="C12:W12"/>
    <mergeCell ref="P27:T27"/>
    <mergeCell ref="C32:I32"/>
  </mergeCells>
  <pageMargins left="0.70069444444444495" right="0.70069444444444495" top="0.75208333333333299" bottom="0.75208333333333299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9"/>
  <sheetViews>
    <sheetView zoomScaleNormal="100" workbookViewId="0">
      <selection activeCell="M9" sqref="M9"/>
    </sheetView>
  </sheetViews>
  <sheetFormatPr defaultColWidth="8.7109375" defaultRowHeight="15" x14ac:dyDescent="0.25"/>
  <sheetData>
    <row r="1" spans="1:14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x14ac:dyDescent="0.25">
      <c r="A2" s="10" t="s">
        <v>14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32"/>
    </row>
    <row r="3" spans="1:14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32"/>
    </row>
    <row r="4" spans="1:14" x14ac:dyDescent="0.25">
      <c r="A4" s="12"/>
      <c r="B4" s="12"/>
      <c r="C4" s="12"/>
      <c r="D4" s="12"/>
      <c r="E4" s="13"/>
      <c r="F4" s="13"/>
      <c r="G4" s="13"/>
      <c r="H4" s="13"/>
      <c r="I4" s="13"/>
      <c r="J4" s="12"/>
      <c r="K4" s="13"/>
      <c r="L4" s="12"/>
      <c r="M4" s="12"/>
      <c r="N4" s="12"/>
    </row>
    <row r="5" spans="1:14" x14ac:dyDescent="0.25">
      <c r="A5" s="12"/>
      <c r="B5" s="14" t="s">
        <v>2</v>
      </c>
      <c r="C5" s="15" t="s">
        <v>3</v>
      </c>
      <c r="D5" s="15" t="s">
        <v>4</v>
      </c>
      <c r="E5" s="15" t="s">
        <v>5</v>
      </c>
      <c r="F5" s="15" t="s">
        <v>6</v>
      </c>
      <c r="G5" s="15" t="s">
        <v>7</v>
      </c>
      <c r="H5" s="15" t="s">
        <v>8</v>
      </c>
      <c r="I5" s="15" t="s">
        <v>9</v>
      </c>
      <c r="J5" s="15"/>
      <c r="K5" s="16"/>
      <c r="L5" s="16"/>
      <c r="M5" s="17"/>
      <c r="N5" s="15"/>
    </row>
    <row r="6" spans="1:14" x14ac:dyDescent="0.25">
      <c r="A6" s="12"/>
      <c r="B6" s="20">
        <v>16</v>
      </c>
      <c r="C6" s="21">
        <v>560</v>
      </c>
      <c r="D6" s="21">
        <v>8</v>
      </c>
      <c r="E6" s="21">
        <v>8</v>
      </c>
      <c r="F6" s="22">
        <f>B6/(B6+E6)</f>
        <v>0.66666666666666663</v>
      </c>
      <c r="G6" s="22">
        <f>D6/(D6+C6)</f>
        <v>1.4084507042253521E-2</v>
      </c>
      <c r="H6" s="22">
        <f>B6/(B6+D6)</f>
        <v>0.66666666666666663</v>
      </c>
      <c r="I6" s="22">
        <f>B6/(B6+E6)</f>
        <v>0.66666666666666663</v>
      </c>
      <c r="J6" s="23"/>
      <c r="K6" s="24" t="s">
        <v>10</v>
      </c>
      <c r="L6" s="25" t="s">
        <v>11</v>
      </c>
      <c r="M6" s="15"/>
      <c r="N6" s="14"/>
    </row>
    <row r="7" spans="1:14" x14ac:dyDescent="0.25">
      <c r="A7" s="12"/>
      <c r="B7" s="14">
        <v>18</v>
      </c>
      <c r="C7" s="15">
        <v>540</v>
      </c>
      <c r="D7" s="15">
        <v>28</v>
      </c>
      <c r="E7" s="15">
        <v>6</v>
      </c>
      <c r="F7" s="26">
        <f>B7/(B7+E7)</f>
        <v>0.75</v>
      </c>
      <c r="G7" s="26">
        <f>D7/(D7+C7)</f>
        <v>4.9295774647887321E-2</v>
      </c>
      <c r="H7" s="26">
        <f>B7/(B7+D7)</f>
        <v>0.39130434782608697</v>
      </c>
      <c r="I7" s="27">
        <f>B7/(B7+E7)</f>
        <v>0.75</v>
      </c>
      <c r="J7" s="26"/>
      <c r="K7" s="28">
        <f>(1/2*(1-I8)*H8)+(1/2*(I8-I7)*(H7+H8))+(1/2*(1+H6)*I6)+(1/2*(H7+H6)*(I7-I6))</f>
        <v>0.63851061371364415</v>
      </c>
      <c r="L7" s="28">
        <f>((1/2)*G6*F6)+(((F6+F7)/2)*(G7-G6))+(((F8+F7)/2)*(G8-G7))+(((F9+F8)/2)*(G9-G8))</f>
        <v>0.85512030516431903</v>
      </c>
      <c r="M7" s="15"/>
      <c r="N7" s="15"/>
    </row>
    <row r="8" spans="1:14" x14ac:dyDescent="0.25">
      <c r="A8" s="12"/>
      <c r="B8" s="14">
        <v>22</v>
      </c>
      <c r="C8" s="15">
        <v>151</v>
      </c>
      <c r="D8" s="15">
        <v>417</v>
      </c>
      <c r="E8" s="15">
        <v>2</v>
      </c>
      <c r="F8" s="29">
        <f>B8/(B8+E8)</f>
        <v>0.91666666666666663</v>
      </c>
      <c r="G8" s="29">
        <f>D8/(D8+C8)</f>
        <v>0.73415492957746475</v>
      </c>
      <c r="H8" s="29">
        <f>B8/(B8+D8)</f>
        <v>5.011389521640091E-2</v>
      </c>
      <c r="I8" s="30">
        <f>B8/(B8+E8)</f>
        <v>0.91666666666666663</v>
      </c>
      <c r="J8" s="26"/>
      <c r="K8" s="18"/>
      <c r="L8" s="31"/>
      <c r="M8" s="18"/>
      <c r="N8" s="18"/>
    </row>
    <row r="9" spans="1:14" x14ac:dyDescent="0.25">
      <c r="A9" s="12"/>
      <c r="F9" s="15">
        <v>1</v>
      </c>
      <c r="G9" s="15">
        <v>1</v>
      </c>
      <c r="H9" s="15">
        <v>1</v>
      </c>
      <c r="I9" s="15">
        <v>0</v>
      </c>
    </row>
    <row r="10" spans="1:14" x14ac:dyDescent="0.25">
      <c r="A10" s="12"/>
      <c r="F10" s="15">
        <v>0</v>
      </c>
      <c r="G10" s="15">
        <v>0</v>
      </c>
      <c r="H10" s="15">
        <v>0</v>
      </c>
      <c r="I10" s="15">
        <v>1</v>
      </c>
    </row>
    <row r="11" spans="1:14" x14ac:dyDescent="0.25">
      <c r="A11" s="12"/>
      <c r="B11" s="12"/>
      <c r="C11" s="12"/>
      <c r="D11" s="12"/>
      <c r="E11" s="12"/>
      <c r="F11" s="12"/>
      <c r="G11" s="12"/>
      <c r="H11" s="12"/>
      <c r="I11" s="12"/>
      <c r="K11" s="6" t="s">
        <v>15</v>
      </c>
      <c r="L11" s="6"/>
      <c r="M11" s="6" t="s">
        <v>16</v>
      </c>
      <c r="N11" s="6"/>
    </row>
    <row r="12" spans="1:14" x14ac:dyDescent="0.25">
      <c r="A12" s="12"/>
      <c r="B12" s="12"/>
      <c r="C12" s="12"/>
      <c r="D12" s="12"/>
      <c r="E12" s="12"/>
      <c r="F12" s="12"/>
      <c r="G12" s="12"/>
      <c r="H12" s="12"/>
      <c r="I12" s="12"/>
      <c r="K12" s="5">
        <f>(1+(1^2))*((H6*I6)/(((1^2)*I6)+H6))</f>
        <v>0.66666666666666663</v>
      </c>
      <c r="L12" s="5"/>
      <c r="M12" s="4">
        <f>(1+(5^2))*((H6*I6)/(((5^2)*I6)+H6))</f>
        <v>0.66666666666666663</v>
      </c>
      <c r="N12" s="4"/>
    </row>
    <row r="13" spans="1:14" x14ac:dyDescent="0.25">
      <c r="A13" s="32"/>
      <c r="B13" s="32"/>
      <c r="C13" s="32"/>
      <c r="D13" s="32"/>
      <c r="E13" s="32"/>
      <c r="F13" s="32"/>
      <c r="G13" s="32"/>
      <c r="H13" s="32"/>
      <c r="I13" s="32"/>
      <c r="K13" s="5">
        <f>(1+(1^2))*((H7*I7)/(((1^2)*I7)+H7))</f>
        <v>0.51428571428571435</v>
      </c>
      <c r="L13" s="5"/>
      <c r="M13" s="4">
        <f>(1+(5^2))*((H7*I7)/(((5^2)*I7)+H7))</f>
        <v>0.39863713798977857</v>
      </c>
      <c r="N13" s="4"/>
    </row>
    <row r="14" spans="1:14" x14ac:dyDescent="0.25">
      <c r="A14" s="32"/>
      <c r="B14" s="32"/>
      <c r="C14" s="3">
        <f>(1-K7)-1%</f>
        <v>0.35148938628635584</v>
      </c>
      <c r="D14" s="3"/>
      <c r="E14" s="3"/>
      <c r="F14" s="3"/>
      <c r="G14" s="3"/>
      <c r="H14" s="3"/>
      <c r="I14" s="3"/>
      <c r="K14" s="5">
        <f>(1+(1^2))*((H8*I8)/(((1^2)*I8)+H8))</f>
        <v>9.5032397408207334E-2</v>
      </c>
      <c r="L14" s="5"/>
      <c r="M14" s="4">
        <f>(1+(5^2))*((H8*I8)/(((5^2)*I8)+H8))</f>
        <v>5.2004727702518412E-2</v>
      </c>
      <c r="N14" s="4"/>
    </row>
    <row r="15" spans="1:14" x14ac:dyDescent="0.25">
      <c r="A15" s="2" t="s">
        <v>17</v>
      </c>
      <c r="B15" s="2"/>
      <c r="C15" s="3"/>
      <c r="D15" s="3"/>
      <c r="E15" s="3"/>
      <c r="F15" s="3"/>
      <c r="G15" s="3"/>
      <c r="H15" s="3"/>
      <c r="I15" s="3"/>
    </row>
    <row r="16" spans="1:14" x14ac:dyDescent="0.25">
      <c r="A16" s="12"/>
      <c r="B16" s="12"/>
      <c r="C16" s="12"/>
      <c r="D16" s="12"/>
      <c r="E16" s="12"/>
      <c r="F16" s="12"/>
      <c r="G16" s="12"/>
      <c r="H16" s="12"/>
      <c r="I16" s="12"/>
    </row>
    <row r="17" spans="1:9" x14ac:dyDescent="0.25">
      <c r="A17" s="32"/>
      <c r="B17" s="32"/>
      <c r="C17" s="32"/>
      <c r="D17" s="32"/>
      <c r="E17" s="32"/>
      <c r="F17" s="32"/>
      <c r="G17" s="32"/>
      <c r="H17" s="32"/>
      <c r="I17" s="32"/>
    </row>
    <row r="18" spans="1:9" x14ac:dyDescent="0.25">
      <c r="A18" s="32"/>
      <c r="B18" s="32"/>
      <c r="C18" s="1">
        <f>(1-L7)-1%</f>
        <v>0.13487969483568096</v>
      </c>
      <c r="D18" s="1"/>
      <c r="E18" s="1"/>
      <c r="F18" s="1"/>
      <c r="G18" s="1"/>
      <c r="H18" s="1"/>
      <c r="I18" s="1"/>
    </row>
    <row r="19" spans="1:9" x14ac:dyDescent="0.25">
      <c r="A19" s="2" t="s">
        <v>17</v>
      </c>
      <c r="B19" s="2"/>
      <c r="C19" s="1"/>
      <c r="D19" s="1"/>
      <c r="E19" s="1"/>
      <c r="F19" s="1"/>
      <c r="G19" s="1"/>
      <c r="H19" s="1"/>
      <c r="I19" s="1"/>
    </row>
  </sheetData>
  <mergeCells count="13">
    <mergeCell ref="A15:B15"/>
    <mergeCell ref="C18:I19"/>
    <mergeCell ref="A19:B19"/>
    <mergeCell ref="K13:L13"/>
    <mergeCell ref="M13:N13"/>
    <mergeCell ref="C14:I15"/>
    <mergeCell ref="K14:L14"/>
    <mergeCell ref="M14:N14"/>
    <mergeCell ref="A2:M3"/>
    <mergeCell ref="K11:L11"/>
    <mergeCell ref="M11:N11"/>
    <mergeCell ref="K12:L12"/>
    <mergeCell ref="M12:N12"/>
  </mergeCells>
  <pageMargins left="0.70069444444444495" right="0.70069444444444495" top="0.75208333333333299" bottom="0.75208333333333299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7"/>
  <sheetViews>
    <sheetView zoomScaleNormal="100" workbookViewId="0">
      <selection activeCell="E17" sqref="E17"/>
    </sheetView>
  </sheetViews>
  <sheetFormatPr defaultColWidth="8.7109375" defaultRowHeight="15" x14ac:dyDescent="0.25"/>
  <sheetData>
    <row r="1" spans="1:14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x14ac:dyDescent="0.25">
      <c r="A2" s="10" t="s">
        <v>18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2"/>
    </row>
    <row r="3" spans="1:14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2"/>
    </row>
    <row r="4" spans="1:14" x14ac:dyDescent="0.25">
      <c r="A4" s="12"/>
      <c r="B4" s="12"/>
      <c r="C4" s="12"/>
      <c r="D4" s="12"/>
      <c r="E4" s="13"/>
      <c r="F4" s="13"/>
      <c r="G4" s="13"/>
      <c r="H4" s="13"/>
      <c r="I4" s="13"/>
      <c r="J4" s="12"/>
      <c r="K4" s="13"/>
      <c r="L4" s="12"/>
      <c r="M4" s="12"/>
      <c r="N4" s="12"/>
    </row>
    <row r="5" spans="1:14" x14ac:dyDescent="0.25">
      <c r="A5" s="15" t="s">
        <v>19</v>
      </c>
      <c r="B5" s="15" t="s">
        <v>20</v>
      </c>
      <c r="C5" s="33" t="s">
        <v>21</v>
      </c>
      <c r="D5" s="15" t="s">
        <v>22</v>
      </c>
      <c r="E5" s="18"/>
      <c r="F5" s="18"/>
      <c r="G5" s="4" t="s">
        <v>23</v>
      </c>
      <c r="H5" s="4"/>
      <c r="I5" s="4"/>
      <c r="J5" s="18"/>
      <c r="N5" s="12"/>
    </row>
    <row r="6" spans="1:14" x14ac:dyDescent="0.25">
      <c r="A6" s="15">
        <v>27</v>
      </c>
      <c r="B6" s="15">
        <v>80</v>
      </c>
      <c r="C6" s="33">
        <v>1</v>
      </c>
      <c r="D6" s="34">
        <f t="shared" ref="D6:D17" si="0">SQRT(($G$6-A6)^2+($I$6-B6)^2)</f>
        <v>10.440306508910551</v>
      </c>
      <c r="E6" s="18"/>
      <c r="F6" s="18"/>
      <c r="G6" s="15">
        <v>30</v>
      </c>
      <c r="H6" s="35"/>
      <c r="I6" s="15">
        <v>70</v>
      </c>
      <c r="J6" s="18"/>
      <c r="N6" s="12"/>
    </row>
    <row r="7" spans="1:14" x14ac:dyDescent="0.25">
      <c r="A7" s="15">
        <v>21</v>
      </c>
      <c r="B7" s="15">
        <v>50</v>
      </c>
      <c r="C7" s="33">
        <v>0</v>
      </c>
      <c r="D7" s="34">
        <f t="shared" si="0"/>
        <v>21.931712199461309</v>
      </c>
      <c r="E7" s="18"/>
      <c r="F7" s="18"/>
      <c r="G7" s="18"/>
      <c r="H7" s="18"/>
      <c r="I7" s="18"/>
      <c r="J7" s="18"/>
      <c r="N7" s="12"/>
    </row>
    <row r="8" spans="1:14" x14ac:dyDescent="0.25">
      <c r="A8" s="15">
        <v>25</v>
      </c>
      <c r="B8" s="15">
        <v>120</v>
      </c>
      <c r="C8" s="33">
        <v>1</v>
      </c>
      <c r="D8" s="34">
        <f t="shared" si="0"/>
        <v>50.24937810560445</v>
      </c>
      <c r="E8" s="18"/>
      <c r="F8" s="18"/>
      <c r="G8" s="18"/>
      <c r="H8" s="18"/>
      <c r="I8" s="18"/>
      <c r="J8" s="18"/>
      <c r="N8" s="12"/>
    </row>
    <row r="9" spans="1:14" x14ac:dyDescent="0.25">
      <c r="A9" s="15">
        <v>33</v>
      </c>
      <c r="B9" s="15">
        <v>100</v>
      </c>
      <c r="C9" s="33">
        <v>1</v>
      </c>
      <c r="D9" s="34">
        <f t="shared" si="0"/>
        <v>30.14962686336267</v>
      </c>
      <c r="E9" s="18"/>
      <c r="F9" s="18"/>
      <c r="G9" s="4" t="s">
        <v>24</v>
      </c>
      <c r="H9" s="4"/>
      <c r="I9" s="4"/>
      <c r="J9" s="18"/>
      <c r="N9" s="12"/>
    </row>
    <row r="10" spans="1:14" x14ac:dyDescent="0.25">
      <c r="A10" s="15">
        <v>35</v>
      </c>
      <c r="B10" s="15">
        <v>90</v>
      </c>
      <c r="C10" s="33">
        <v>0</v>
      </c>
      <c r="D10" s="34">
        <f t="shared" si="0"/>
        <v>20.615528128088304</v>
      </c>
      <c r="E10" s="18"/>
      <c r="F10" s="18"/>
      <c r="G10" s="15" t="s">
        <v>25</v>
      </c>
      <c r="H10" s="36"/>
      <c r="I10" s="25" t="s">
        <v>26</v>
      </c>
      <c r="J10" s="18"/>
      <c r="N10" s="12"/>
    </row>
    <row r="11" spans="1:14" x14ac:dyDescent="0.25">
      <c r="A11" s="15">
        <v>24</v>
      </c>
      <c r="B11" s="15">
        <v>75</v>
      </c>
      <c r="C11" s="33">
        <v>1</v>
      </c>
      <c r="D11" s="34">
        <f t="shared" si="0"/>
        <v>7.810249675906654</v>
      </c>
      <c r="E11" s="18"/>
      <c r="F11" s="18"/>
      <c r="G11" s="35"/>
      <c r="H11" s="35"/>
      <c r="I11" s="35"/>
      <c r="J11" s="18"/>
      <c r="N11" s="12"/>
    </row>
    <row r="12" spans="1:14" x14ac:dyDescent="0.25">
      <c r="A12" s="15">
        <v>37</v>
      </c>
      <c r="B12" s="15">
        <v>95</v>
      </c>
      <c r="C12" s="33">
        <v>0</v>
      </c>
      <c r="D12" s="34">
        <f t="shared" si="0"/>
        <v>25.96150997149434</v>
      </c>
      <c r="E12" s="18"/>
      <c r="F12" s="18"/>
      <c r="G12" s="15" t="s">
        <v>27</v>
      </c>
      <c r="H12" s="15"/>
      <c r="I12" s="25" t="s">
        <v>26</v>
      </c>
      <c r="J12" s="18"/>
      <c r="N12" s="12"/>
    </row>
    <row r="13" spans="1:14" x14ac:dyDescent="0.25">
      <c r="A13" s="15">
        <v>30</v>
      </c>
      <c r="B13" s="15">
        <v>55</v>
      </c>
      <c r="C13" s="33">
        <v>0</v>
      </c>
      <c r="D13" s="34">
        <f t="shared" si="0"/>
        <v>15</v>
      </c>
      <c r="E13" s="18"/>
      <c r="F13" s="18"/>
      <c r="G13" s="18"/>
      <c r="H13" s="18"/>
      <c r="I13" s="18"/>
      <c r="J13" s="18"/>
      <c r="N13" s="12"/>
    </row>
    <row r="14" spans="1:14" x14ac:dyDescent="0.25">
      <c r="A14" s="15">
        <v>38</v>
      </c>
      <c r="B14" s="15">
        <v>45</v>
      </c>
      <c r="C14" s="33">
        <v>0</v>
      </c>
      <c r="D14" s="34">
        <f t="shared" si="0"/>
        <v>26.248809496813376</v>
      </c>
      <c r="E14" s="18"/>
      <c r="F14" s="18"/>
      <c r="G14" s="18"/>
      <c r="H14" s="18"/>
      <c r="I14" s="18"/>
      <c r="J14" s="18"/>
      <c r="N14" s="12"/>
    </row>
    <row r="15" spans="1:14" x14ac:dyDescent="0.25">
      <c r="A15" s="15">
        <v>28</v>
      </c>
      <c r="B15" s="15">
        <v>105</v>
      </c>
      <c r="C15" s="33">
        <v>1</v>
      </c>
      <c r="D15" s="34">
        <f t="shared" si="0"/>
        <v>35.057096285916209</v>
      </c>
      <c r="E15" s="18"/>
      <c r="F15" s="18"/>
      <c r="G15" s="18"/>
      <c r="H15" s="18"/>
      <c r="I15" s="18"/>
      <c r="J15" s="18"/>
      <c r="N15" s="12"/>
    </row>
    <row r="16" spans="1:14" x14ac:dyDescent="0.25">
      <c r="A16" s="15">
        <v>36</v>
      </c>
      <c r="B16" s="15">
        <v>65</v>
      </c>
      <c r="C16" s="33">
        <v>0</v>
      </c>
      <c r="D16" s="34">
        <f t="shared" si="0"/>
        <v>7.810249675906654</v>
      </c>
      <c r="E16" s="18"/>
      <c r="F16" s="18"/>
      <c r="G16" s="18"/>
      <c r="H16" s="18"/>
      <c r="I16" s="18"/>
      <c r="J16" s="18"/>
      <c r="N16" s="12"/>
    </row>
    <row r="17" spans="1:14" x14ac:dyDescent="0.25">
      <c r="A17" s="15">
        <v>31</v>
      </c>
      <c r="B17" s="15">
        <v>85</v>
      </c>
      <c r="C17" s="33">
        <v>1</v>
      </c>
      <c r="D17" s="34">
        <f t="shared" si="0"/>
        <v>15.033296378372908</v>
      </c>
      <c r="E17" s="18"/>
      <c r="F17" s="18"/>
      <c r="G17" s="18"/>
      <c r="H17" s="18"/>
      <c r="I17" s="18"/>
      <c r="J17" s="18"/>
      <c r="N17" s="12"/>
    </row>
  </sheetData>
  <mergeCells count="3">
    <mergeCell ref="A2:M3"/>
    <mergeCell ref="G5:I5"/>
    <mergeCell ref="G9:I9"/>
  </mergeCells>
  <pageMargins left="0.70069444444444495" right="0.70069444444444495" top="0.75208333333333299" bottom="0.75208333333333299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4</vt:lpstr>
      <vt:lpstr>Задание 5</vt:lpstr>
      <vt:lpstr>Задание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Вячеслав Шебанов</cp:lastModifiedBy>
  <cp:revision>3</cp:revision>
  <dcterms:modified xsi:type="dcterms:W3CDTF">2024-11-23T16:13:55Z</dcterms:modified>
  <dc:language>ru-RU</dc:language>
</cp:coreProperties>
</file>