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6800" yWindow="0" windowWidth="16800" windowHeight="20460" activeTab="1"/>
  </bookViews>
  <sheets>
    <sheet name="DKSalaries_11022014_analysis" sheetId="1" r:id="rId1"/>
    <sheet name="OverUnder" sheetId="3" r:id="rId2"/>
  </sheets>
  <definedNames>
    <definedName name="solver_adj" localSheetId="0" hidden="1">DKSalaries_11022014_analysis!$G$2:$G$120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DKSalaries_11022014_analysis!$G$2:$G$120</definedName>
    <definedName name="solver_lhs10" localSheetId="0" hidden="1">DKSalaries_11022014_analysis!$S$4</definedName>
    <definedName name="solver_lhs11" localSheetId="0" hidden="1">DKSalaries_11022014_analysis!$S$5</definedName>
    <definedName name="solver_lhs12" localSheetId="0" hidden="1">DKSalaries_11022014_analysis!$S$5</definedName>
    <definedName name="solver_lhs13" localSheetId="0" hidden="1">DKSalaries_11022014_analysis!$S$7</definedName>
    <definedName name="solver_lhs14" localSheetId="0" hidden="1">DKSalaries_11022014_analysis!$S$7</definedName>
    <definedName name="solver_lhs15" localSheetId="0" hidden="1">DKSalaries_11022014_analysis!$S$8</definedName>
    <definedName name="solver_lhs16" localSheetId="0" hidden="1">DKSalaries_11022014_analysis!$S$8</definedName>
    <definedName name="solver_lhs17" localSheetId="0" hidden="1">DKSalaries_11022014_analysis!$S$9</definedName>
    <definedName name="solver_lhs2" localSheetId="0" hidden="1">DKSalaries_11022014_analysis!$Q$2</definedName>
    <definedName name="solver_lhs3" localSheetId="0" hidden="1">DKSalaries_11022014_analysis!$S$1</definedName>
    <definedName name="solver_lhs4" localSheetId="0" hidden="1">DKSalaries_11022014_analysis!$S$1</definedName>
    <definedName name="solver_lhs5" localSheetId="0" hidden="1">DKSalaries_11022014_analysis!$S$2</definedName>
    <definedName name="solver_lhs6" localSheetId="0" hidden="1">DKSalaries_11022014_analysis!$S$2</definedName>
    <definedName name="solver_lhs7" localSheetId="0" hidden="1">DKSalaries_11022014_analysis!$S$3</definedName>
    <definedName name="solver_lhs8" localSheetId="0" hidden="1">DKSalaries_11022014_analysis!$S$3</definedName>
    <definedName name="solver_lhs9" localSheetId="0" hidden="1">DKSalaries_11022014_analysis!$S$4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DKSalaries_11022014_analysis!$Q$1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DKSalaries_11022014_analysis!$Q$3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2" i="3"/>
  <c r="D2" i="3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H52" i="1"/>
  <c r="H114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2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2" i="1"/>
  <c r="M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S1" i="1"/>
  <c r="S2" i="1"/>
  <c r="S5" i="1"/>
  <c r="S4" i="1"/>
  <c r="S3" i="1"/>
  <c r="Q2" i="1"/>
  <c r="Q1" i="1"/>
  <c r="S7" i="1"/>
  <c r="S8" i="1"/>
  <c r="S9" i="1"/>
</calcChain>
</file>

<file path=xl/sharedStrings.xml><?xml version="1.0" encoding="utf-8"?>
<sst xmlns="http://schemas.openxmlformats.org/spreadsheetml/2006/main" count="571" uniqueCount="200">
  <si>
    <t>Position</t>
  </si>
  <si>
    <t>Name</t>
  </si>
  <si>
    <t>Salary</t>
  </si>
  <si>
    <t>GameInfo</t>
  </si>
  <si>
    <t>AvgPointsPerGame</t>
  </si>
  <si>
    <t>PG</t>
  </si>
  <si>
    <t>PF</t>
  </si>
  <si>
    <t>Blake Griffin</t>
  </si>
  <si>
    <t>Chris Paul</t>
  </si>
  <si>
    <t>C</t>
  </si>
  <si>
    <t>DeMarcus Cousins</t>
  </si>
  <si>
    <t>SF</t>
  </si>
  <si>
    <t>SG</t>
  </si>
  <si>
    <t>Rudy Gay</t>
  </si>
  <si>
    <t>Darren Collison</t>
  </si>
  <si>
    <t>DeAndre Jordan</t>
  </si>
  <si>
    <t>Jamal Crawford</t>
  </si>
  <si>
    <t>Matt Barnes</t>
  </si>
  <si>
    <t>J.J. Redick</t>
  </si>
  <si>
    <t>Spencer Hawes</t>
  </si>
  <si>
    <t>Ben McLemore</t>
  </si>
  <si>
    <t>Jason Thompson</t>
  </si>
  <si>
    <t>Nik Stauskas</t>
  </si>
  <si>
    <t>Hedo Turkoglu</t>
  </si>
  <si>
    <t>Reggie Evans</t>
  </si>
  <si>
    <t>Ryan Hollins</t>
  </si>
  <si>
    <t>Carl Landry</t>
  </si>
  <si>
    <t>Jordan Farmar</t>
  </si>
  <si>
    <t>Glen Davis</t>
  </si>
  <si>
    <t>Ramon Sessions</t>
  </si>
  <si>
    <t>Chris Douglas-Roberts</t>
  </si>
  <si>
    <t>Ekpe Udoh</t>
  </si>
  <si>
    <t>Omri Casspi</t>
  </si>
  <si>
    <t>Derrick Williams</t>
  </si>
  <si>
    <t>C.J. Wilcox</t>
  </si>
  <si>
    <t>Jared Cunningham</t>
  </si>
  <si>
    <t>Reggie Bullock</t>
  </si>
  <si>
    <t>Eric Moreland</t>
  </si>
  <si>
    <t>Ray McCallum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</si>
  <si>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</si>
  <si>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</si>
  <si>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</si>
  <si>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</si>
  <si>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</si>
  <si>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</si>
  <si>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</si>
  <si>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</si>
  <si>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</si>
  <si>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</si>
  <si>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</si>
  <si>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</si>
  <si>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</si>
  <si>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</si>
  <si>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</si>
  <si>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</si>
  <si>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NO@Mem 08:00PM ET</t>
  </si>
  <si>
    <t>Hou@Phi 07:00PM ET</t>
  </si>
  <si>
    <t>Uta@LAC 10:30PM ET</t>
  </si>
  <si>
    <t>Sac@Den 09:00PM ET</t>
  </si>
  <si>
    <t>Bos@Dal 08:30PM ET</t>
  </si>
  <si>
    <t>Derrick Favors</t>
  </si>
  <si>
    <t>Marc Gasol</t>
  </si>
  <si>
    <t>Gordon Hayward</t>
  </si>
  <si>
    <t>Zach Randolph</t>
  </si>
  <si>
    <t>Kenneth Faried</t>
  </si>
  <si>
    <t>OKC@Bkn 07:30PM ET</t>
  </si>
  <si>
    <t>Ty Lawson</t>
  </si>
  <si>
    <t>Mike Conley</t>
  </si>
  <si>
    <t>Trey Burke</t>
  </si>
  <si>
    <t>Alec Burks</t>
  </si>
  <si>
    <t>Arron Afflalo</t>
  </si>
  <si>
    <t>Timofey Mozgov</t>
  </si>
  <si>
    <t>Wilson Chandler</t>
  </si>
  <si>
    <t>JaVale McGee</t>
  </si>
  <si>
    <t>Tony Allen</t>
  </si>
  <si>
    <t>Dante Exum</t>
  </si>
  <si>
    <t>Courtney Lee</t>
  </si>
  <si>
    <t>Danilo Gallinari</t>
  </si>
  <si>
    <t>Vince Carter</t>
  </si>
  <si>
    <t>Trevor Booker</t>
  </si>
  <si>
    <t>Enes Kanter</t>
  </si>
  <si>
    <t>Randy Foye</t>
  </si>
  <si>
    <t>Tayshaun Prince</t>
  </si>
  <si>
    <t>Steve Novak</t>
  </si>
  <si>
    <t>Nate Robinson</t>
  </si>
  <si>
    <t>Beno Udrih</t>
  </si>
  <si>
    <t>Alonzo Gee</t>
  </si>
  <si>
    <t>Quincy Pondexter</t>
  </si>
  <si>
    <t>Darrell Arthur</t>
  </si>
  <si>
    <t>Jeremy Evans</t>
  </si>
  <si>
    <t>Kosta Koufos</t>
  </si>
  <si>
    <t>Jon Leuer</t>
  </si>
  <si>
    <t>Marcus Thornton</t>
  </si>
  <si>
    <t>J.J. Hickson</t>
  </si>
  <si>
    <t>Nick Calathes</t>
  </si>
  <si>
    <t>Jimmer Fredette</t>
  </si>
  <si>
    <t>Malcolm Thomas</t>
  </si>
  <si>
    <t>Alexis Ajinca</t>
  </si>
  <si>
    <t>Jeff Withey</t>
  </si>
  <si>
    <t>Jorge Gutierrez</t>
  </si>
  <si>
    <t>Al-Farouq Aminu</t>
  </si>
  <si>
    <t>Luke Babbitt</t>
  </si>
  <si>
    <t>Tyler Zeller</t>
  </si>
  <si>
    <t>Chris Johnson</t>
  </si>
  <si>
    <t>Darius Miller</t>
  </si>
  <si>
    <t>Toure' Murry</t>
  </si>
  <si>
    <t>Ian Clark</t>
  </si>
  <si>
    <t>Erick Green</t>
  </si>
  <si>
    <t>Cory Jefferson</t>
  </si>
  <si>
    <t>Troy Daniels</t>
  </si>
  <si>
    <t>Jordan Hamilton</t>
  </si>
  <si>
    <t>Greg Smith</t>
  </si>
  <si>
    <t>Tarik Black</t>
  </si>
  <si>
    <t>Patric Young</t>
  </si>
  <si>
    <t>Phil Pressey</t>
  </si>
  <si>
    <t>Dwight Powell</t>
  </si>
  <si>
    <t>Jae Crowder</t>
  </si>
  <si>
    <t>Russ Smith</t>
  </si>
  <si>
    <t>Markel Brown</t>
  </si>
  <si>
    <t>Joe Ingles</t>
  </si>
  <si>
    <t>Austin Rivers</t>
  </si>
  <si>
    <t>Nick Johnson</t>
  </si>
  <si>
    <t>Rodney Hood</t>
  </si>
  <si>
    <t>Jakarr Sampson</t>
  </si>
  <si>
    <t>Jarnell Stokes</t>
  </si>
  <si>
    <t>Kostas Papanikolaou</t>
  </si>
  <si>
    <t>Sergey Karasev</t>
  </si>
  <si>
    <t>Grant Jerrett</t>
  </si>
  <si>
    <t>Jordan Adams</t>
  </si>
  <si>
    <t>Mitch McGary</t>
  </si>
  <si>
    <t>Jerami Grant</t>
  </si>
  <si>
    <t>Gary Harris</t>
  </si>
  <si>
    <t>Ricky Ledo</t>
  </si>
  <si>
    <t>Rudy Gobert</t>
  </si>
  <si>
    <t>Vitor Faverani</t>
  </si>
  <si>
    <t>James Young</t>
  </si>
  <si>
    <t>Joel Embiid</t>
  </si>
  <si>
    <t>Jusuf Nurkic</t>
  </si>
  <si>
    <t>Clint Capela</t>
  </si>
  <si>
    <t>LeBron James</t>
  </si>
  <si>
    <t>Cle@Uta 09:00PM ET</t>
  </si>
  <si>
    <t>Stephen Curry</t>
  </si>
  <si>
    <t>LAC@GS 10:30PM ET</t>
  </si>
  <si>
    <t>Den@Sac 10:00PM ET</t>
  </si>
  <si>
    <t>Kevin Love</t>
  </si>
  <si>
    <t>Mem@Pho 09:00PM ET</t>
  </si>
  <si>
    <t>Klay Thompson</t>
  </si>
  <si>
    <t>Kyrie Irving</t>
  </si>
  <si>
    <t>Eric Bledsoe</t>
  </si>
  <si>
    <t>David Lee</t>
  </si>
  <si>
    <t>Goran Dragic</t>
  </si>
  <si>
    <t>Markieff Morris</t>
  </si>
  <si>
    <t>Isaiah Thomas</t>
  </si>
  <si>
    <t>Andrew Bogut</t>
  </si>
  <si>
    <t>Tristan Thompson</t>
  </si>
  <si>
    <t>Draymond Green</t>
  </si>
  <si>
    <t>Andre Iguodala</t>
  </si>
  <si>
    <t>P.J. Tucker</t>
  </si>
  <si>
    <t>Dion Waiters</t>
  </si>
  <si>
    <t>Anderson Varejao</t>
  </si>
  <si>
    <t>Gerald Green</t>
  </si>
  <si>
    <t>Miles Plumlee</t>
  </si>
  <si>
    <t>Harrison Barnes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</si>
  <si>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</si>
  <si>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</si>
  <si>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</si>
  <si>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</si>
  <si>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</si>
  <si>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</si>
  <si>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</si>
  <si>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</si>
  <si>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Leandro Barbosa</t>
  </si>
  <si>
    <t>Anthony Tolliver</t>
  </si>
  <si>
    <t>Shaun Livingston</t>
  </si>
  <si>
    <t>Brandon Rush</t>
  </si>
  <si>
    <t>Marreese Speights</t>
  </si>
  <si>
    <t>Justin Holiday</t>
  </si>
  <si>
    <t>Festus Ezeli</t>
  </si>
  <si>
    <t>Will Cherry</t>
  </si>
  <si>
    <t>Matthew Dellavedova</t>
  </si>
  <si>
    <t>Joe Harris</t>
  </si>
  <si>
    <t>Alex Kirk</t>
  </si>
  <si>
    <t>Zoran Dragic</t>
  </si>
  <si>
    <t>Ognjen Kuzmic</t>
  </si>
  <si>
    <t>T.J. Warren</t>
  </si>
  <si>
    <t>Archie Goodwin</t>
  </si>
  <si>
    <t>Nemanja Nedovic</t>
  </si>
  <si>
    <t>Tyler Ennis</t>
  </si>
  <si>
    <t>Games</t>
  </si>
  <si>
    <t>Percentage</t>
  </si>
  <si>
    <t>Over/Under</t>
  </si>
  <si>
    <t>Average</t>
  </si>
  <si>
    <t>Ind@Was 08:00PM ET</t>
  </si>
  <si>
    <t>Mia@Cha 07:00PM ET</t>
  </si>
  <si>
    <t>Orl@Phi 07:00PM ET</t>
  </si>
  <si>
    <t>NY@Det 07:30PM ET</t>
  </si>
  <si>
    <t>Tor@Bos 07:30PM ET</t>
  </si>
  <si>
    <t>Atl@SA 08:30PM ET</t>
  </si>
  <si>
    <t>Chi@Mil 08:00PM ET</t>
  </si>
  <si>
    <t>Min@Bkn 07:30PM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</si>
</sst>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20" fillId="0" borderId="0" xfId="0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workbookViewId="0">
      <selection activeCell="X1" sqref="X1"/>
    </sheetView>
  </sheetViews>
  <sheetFormatPr baseColWidth="10" defaultColWidth="8.83203125" defaultRowHeight="14" x14ac:dyDescent="0"/>
  <cols>
    <col min="2" max="2" width="18.1640625" bestFit="1" customWidth="1"/>
    <col min="5" max="5" width="15.83203125" bestFit="1" customWidth="1"/>
    <col min="6" max="6" width="11.1640625" style="4" bestFit="1" customWidth="1"/>
    <col min="8" max="9" width="10" customWidth="1"/>
    <col min="10" max="10" width="3" bestFit="1" customWidth="1"/>
    <col min="11" max="11" width="2.83203125" bestFit="1" customWidth="1"/>
    <col min="12" max="12" width="2.5" bestFit="1" customWidth="1"/>
    <col min="13" max="13" width="2.5" customWidth="1"/>
    <col min="14" max="14" width="2.6640625" customWidth="1"/>
    <col min="15" max="15" width="10.5" customWidth="1"/>
    <col min="24" max="24" width="12.1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52</v>
      </c>
      <c r="G1" t="s">
        <v>39</v>
      </c>
      <c r="H1" t="s">
        <v>42</v>
      </c>
      <c r="I1" t="s">
        <v>41</v>
      </c>
      <c r="J1" t="s">
        <v>5</v>
      </c>
      <c r="K1" t="s">
        <v>12</v>
      </c>
      <c r="L1" t="s">
        <v>11</v>
      </c>
      <c r="M1" t="s">
        <v>6</v>
      </c>
      <c r="N1" s="3" t="s">
        <v>9</v>
      </c>
      <c r="P1" s="1" t="s">
        <v>40</v>
      </c>
      <c r="Q1" s="2">
        <f>SUM(H2:H120)</f>
        <v>273.04300000000001</v>
      </c>
      <c r="R1" t="s">
        <v>44</v>
      </c>
      <c r="S1">
        <f>SUM(J:J)</f>
        <v>2</v>
      </c>
    </row>
    <row r="2" spans="1:19">
      <c r="A2" t="s">
        <v>11</v>
      </c>
      <c r="B2" t="s">
        <v>139</v>
      </c>
      <c r="C2">
        <v>10700</v>
      </c>
      <c r="D2" t="s">
        <v>140</v>
      </c>
      <c r="E2">
        <v>39.5</v>
      </c>
      <c r="F2" s="4">
        <f>E2</f>
        <v>39.5</v>
      </c>
      <c r="G2">
        <v>0</v>
      </c>
      <c r="H2">
        <f>G2*F2</f>
        <v>0</v>
      </c>
      <c r="I2">
        <f>G2*C2</f>
        <v>0</v>
      </c>
      <c r="J2">
        <f t="shared" ref="J2:N11" si="0">$G2*IF($A2=J$1,1,0)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P2" s="1" t="s">
        <v>2</v>
      </c>
      <c r="Q2">
        <f>SUM(I2:I120)</f>
        <v>50000</v>
      </c>
      <c r="R2" t="s">
        <v>48</v>
      </c>
      <c r="S2">
        <f>SUM(K:K)</f>
        <v>2</v>
      </c>
    </row>
    <row r="3" spans="1:19">
      <c r="A3" t="s">
        <v>5</v>
      </c>
      <c r="B3" t="s">
        <v>141</v>
      </c>
      <c r="C3">
        <v>10200</v>
      </c>
      <c r="D3" t="s">
        <v>142</v>
      </c>
      <c r="E3">
        <v>52</v>
      </c>
      <c r="F3" s="4">
        <f t="shared" ref="F3:F66" si="1">E3</f>
        <v>52</v>
      </c>
      <c r="G3">
        <v>1</v>
      </c>
      <c r="H3">
        <f t="shared" ref="H3:H66" si="2">G3*F3</f>
        <v>52</v>
      </c>
      <c r="I3">
        <f t="shared" ref="I3:I66" si="3">G3*C3</f>
        <v>10200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P3" s="1" t="s">
        <v>43</v>
      </c>
      <c r="Q3">
        <v>50000</v>
      </c>
      <c r="R3" t="s">
        <v>46</v>
      </c>
      <c r="S3">
        <f>SUM(L:L)</f>
        <v>1</v>
      </c>
    </row>
    <row r="4" spans="1:19">
      <c r="A4" t="s">
        <v>6</v>
      </c>
      <c r="B4" t="s">
        <v>7</v>
      </c>
      <c r="C4">
        <v>10100</v>
      </c>
      <c r="D4" t="s">
        <v>142</v>
      </c>
      <c r="E4">
        <v>43.688000000000002</v>
      </c>
      <c r="F4" s="4">
        <f t="shared" si="1"/>
        <v>43.688000000000002</v>
      </c>
      <c r="G4">
        <v>0</v>
      </c>
      <c r="H4">
        <f t="shared" si="2"/>
        <v>0</v>
      </c>
      <c r="I4">
        <f t="shared" si="3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R4" t="s">
        <v>47</v>
      </c>
      <c r="S4">
        <f>SUM(M:M)</f>
        <v>2</v>
      </c>
    </row>
    <row r="5" spans="1:19">
      <c r="A5" t="s">
        <v>9</v>
      </c>
      <c r="B5" t="s">
        <v>10</v>
      </c>
      <c r="C5">
        <v>9900</v>
      </c>
      <c r="D5" t="s">
        <v>143</v>
      </c>
      <c r="E5">
        <v>42.75</v>
      </c>
      <c r="F5" s="4">
        <f t="shared" si="1"/>
        <v>42.75</v>
      </c>
      <c r="G5">
        <v>0</v>
      </c>
      <c r="H5">
        <f t="shared" si="2"/>
        <v>0</v>
      </c>
      <c r="I5">
        <f t="shared" si="3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R5" t="s">
        <v>45</v>
      </c>
      <c r="S5">
        <f>SUM(N:N)</f>
        <v>1</v>
      </c>
    </row>
    <row r="6" spans="1:19">
      <c r="A6" t="s">
        <v>5</v>
      </c>
      <c r="B6" t="s">
        <v>8</v>
      </c>
      <c r="C6">
        <v>9600</v>
      </c>
      <c r="D6" t="s">
        <v>142</v>
      </c>
      <c r="E6">
        <v>46.438000000000002</v>
      </c>
      <c r="F6" s="4">
        <f t="shared" si="1"/>
        <v>46.438000000000002</v>
      </c>
      <c r="G6">
        <v>0</v>
      </c>
      <c r="H6">
        <f t="shared" si="2"/>
        <v>0</v>
      </c>
      <c r="I6">
        <f t="shared" si="3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9">
      <c r="A7" t="s">
        <v>6</v>
      </c>
      <c r="B7" t="s">
        <v>144</v>
      </c>
      <c r="C7">
        <v>9200</v>
      </c>
      <c r="D7" t="s">
        <v>140</v>
      </c>
      <c r="E7">
        <v>44.332999999999998</v>
      </c>
      <c r="F7" s="4">
        <f t="shared" si="1"/>
        <v>44.332999999999998</v>
      </c>
      <c r="G7">
        <v>0</v>
      </c>
      <c r="H7">
        <f t="shared" si="2"/>
        <v>0</v>
      </c>
      <c r="I7">
        <f t="shared" si="3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R7" t="s">
        <v>49</v>
      </c>
      <c r="S7">
        <f>S1+S2+S5</f>
        <v>5</v>
      </c>
    </row>
    <row r="8" spans="1:19">
      <c r="A8" t="s">
        <v>9</v>
      </c>
      <c r="B8" t="s">
        <v>61</v>
      </c>
      <c r="C8">
        <v>8000</v>
      </c>
      <c r="D8" t="s">
        <v>145</v>
      </c>
      <c r="E8">
        <v>41.125</v>
      </c>
      <c r="F8" s="4">
        <f t="shared" si="1"/>
        <v>41.125</v>
      </c>
      <c r="G8">
        <v>1</v>
      </c>
      <c r="H8">
        <f t="shared" si="2"/>
        <v>41.125</v>
      </c>
      <c r="I8">
        <f t="shared" si="3"/>
        <v>8000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1</v>
      </c>
      <c r="R8" t="s">
        <v>50</v>
      </c>
      <c r="S8">
        <f>S3+S4+S5</f>
        <v>4</v>
      </c>
    </row>
    <row r="9" spans="1:19">
      <c r="A9" t="s">
        <v>11</v>
      </c>
      <c r="B9" t="s">
        <v>13</v>
      </c>
      <c r="C9">
        <v>7700</v>
      </c>
      <c r="D9" t="s">
        <v>143</v>
      </c>
      <c r="E9">
        <v>38.5</v>
      </c>
      <c r="F9" s="4">
        <f t="shared" si="1"/>
        <v>38.5</v>
      </c>
      <c r="G9">
        <v>1</v>
      </c>
      <c r="H9">
        <f t="shared" si="2"/>
        <v>38.5</v>
      </c>
      <c r="I9">
        <f t="shared" si="3"/>
        <v>7700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R9" t="s">
        <v>51</v>
      </c>
      <c r="S9">
        <f>SUM(S1:S5)</f>
        <v>8</v>
      </c>
    </row>
    <row r="10" spans="1:19">
      <c r="A10" t="s">
        <v>12</v>
      </c>
      <c r="B10" t="s">
        <v>146</v>
      </c>
      <c r="C10">
        <v>7600</v>
      </c>
      <c r="D10" t="s">
        <v>142</v>
      </c>
      <c r="E10">
        <v>42.5</v>
      </c>
      <c r="F10" s="4">
        <v>34</v>
      </c>
      <c r="G10">
        <v>0</v>
      </c>
      <c r="H10">
        <f t="shared" si="2"/>
        <v>0</v>
      </c>
      <c r="I10">
        <f t="shared" si="3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9">
      <c r="A11" t="s">
        <v>11</v>
      </c>
      <c r="B11" t="s">
        <v>62</v>
      </c>
      <c r="C11">
        <v>7600</v>
      </c>
      <c r="D11" t="s">
        <v>140</v>
      </c>
      <c r="E11">
        <v>38.438000000000002</v>
      </c>
      <c r="F11" s="4">
        <f t="shared" si="1"/>
        <v>38.438000000000002</v>
      </c>
      <c r="G11">
        <v>0</v>
      </c>
      <c r="H11">
        <f t="shared" si="2"/>
        <v>0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9">
      <c r="A12" t="s">
        <v>6</v>
      </c>
      <c r="B12" t="s">
        <v>60</v>
      </c>
      <c r="C12">
        <v>7600</v>
      </c>
      <c r="D12" t="s">
        <v>140</v>
      </c>
      <c r="E12">
        <v>35.125</v>
      </c>
      <c r="F12" s="4">
        <f t="shared" si="1"/>
        <v>35.125</v>
      </c>
      <c r="G12">
        <v>0</v>
      </c>
      <c r="H12">
        <f t="shared" si="2"/>
        <v>0</v>
      </c>
      <c r="I12">
        <f t="shared" si="3"/>
        <v>0</v>
      </c>
      <c r="J12">
        <f t="shared" ref="J12:N21" si="4">$G12*IF($A12=J$1,1,0)</f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</row>
    <row r="13" spans="1:19">
      <c r="A13" t="s">
        <v>6</v>
      </c>
      <c r="B13" t="s">
        <v>63</v>
      </c>
      <c r="C13">
        <v>7500</v>
      </c>
      <c r="D13" t="s">
        <v>145</v>
      </c>
      <c r="E13">
        <v>40.063000000000002</v>
      </c>
      <c r="F13" s="4">
        <f t="shared" si="1"/>
        <v>40.063000000000002</v>
      </c>
      <c r="G13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P13" t="s">
        <v>53</v>
      </c>
    </row>
    <row r="14" spans="1:19">
      <c r="A14" t="s">
        <v>6</v>
      </c>
      <c r="B14" t="s">
        <v>64</v>
      </c>
      <c r="C14">
        <v>7400</v>
      </c>
      <c r="D14" t="s">
        <v>143</v>
      </c>
      <c r="E14">
        <v>32.75</v>
      </c>
      <c r="F14" s="4">
        <f t="shared" si="1"/>
        <v>32.75</v>
      </c>
      <c r="G14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P14" t="s">
        <v>54</v>
      </c>
    </row>
    <row r="15" spans="1:19">
      <c r="A15" t="s">
        <v>5</v>
      </c>
      <c r="B15" t="s">
        <v>147</v>
      </c>
      <c r="C15">
        <v>7300</v>
      </c>
      <c r="D15" t="s">
        <v>140</v>
      </c>
      <c r="E15">
        <v>30.082999999999998</v>
      </c>
      <c r="F15" s="4">
        <f t="shared" si="1"/>
        <v>30.082999999999998</v>
      </c>
      <c r="G15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</row>
    <row r="16" spans="1:19">
      <c r="A16" t="s">
        <v>12</v>
      </c>
      <c r="B16" t="s">
        <v>148</v>
      </c>
      <c r="C16">
        <v>7200</v>
      </c>
      <c r="D16" t="s">
        <v>145</v>
      </c>
      <c r="E16">
        <v>27.687999999999999</v>
      </c>
      <c r="F16" s="4">
        <f t="shared" si="1"/>
        <v>27.687999999999999</v>
      </c>
      <c r="G16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</row>
    <row r="17" spans="1:14">
      <c r="A17" t="s">
        <v>5</v>
      </c>
      <c r="B17" t="s">
        <v>66</v>
      </c>
      <c r="C17">
        <v>7100</v>
      </c>
      <c r="D17" t="s">
        <v>143</v>
      </c>
      <c r="E17">
        <v>24.832999999999998</v>
      </c>
      <c r="F17" s="4">
        <f t="shared" si="1"/>
        <v>24.832999999999998</v>
      </c>
      <c r="G17"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</row>
    <row r="18" spans="1:14">
      <c r="A18" t="s">
        <v>5</v>
      </c>
      <c r="B18" t="s">
        <v>14</v>
      </c>
      <c r="C18">
        <v>7000</v>
      </c>
      <c r="D18" t="s">
        <v>143</v>
      </c>
      <c r="E18">
        <v>37.188000000000002</v>
      </c>
      <c r="F18" s="4">
        <f t="shared" si="1"/>
        <v>37.188000000000002</v>
      </c>
      <c r="G18"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</row>
    <row r="19" spans="1:14">
      <c r="A19" t="s">
        <v>9</v>
      </c>
      <c r="B19" t="s">
        <v>15</v>
      </c>
      <c r="C19">
        <v>6900</v>
      </c>
      <c r="D19" t="s">
        <v>142</v>
      </c>
      <c r="E19">
        <v>25.187999999999999</v>
      </c>
      <c r="F19" s="4">
        <f t="shared" si="1"/>
        <v>25.187999999999999</v>
      </c>
      <c r="G19"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</row>
    <row r="20" spans="1:14">
      <c r="A20" t="s">
        <v>6</v>
      </c>
      <c r="B20" t="s">
        <v>149</v>
      </c>
      <c r="C20">
        <v>6400</v>
      </c>
      <c r="D20" t="s">
        <v>142</v>
      </c>
      <c r="E20">
        <v>0</v>
      </c>
      <c r="F20" s="4">
        <f t="shared" si="1"/>
        <v>0</v>
      </c>
      <c r="G20"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</row>
    <row r="21" spans="1:14">
      <c r="A21" t="s">
        <v>5</v>
      </c>
      <c r="B21" t="s">
        <v>67</v>
      </c>
      <c r="C21">
        <v>6400</v>
      </c>
      <c r="D21" t="s">
        <v>145</v>
      </c>
      <c r="E21">
        <v>27.375</v>
      </c>
      <c r="F21" s="4">
        <f t="shared" si="1"/>
        <v>27.375</v>
      </c>
      <c r="G21"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</row>
    <row r="22" spans="1:14">
      <c r="A22" t="s">
        <v>5</v>
      </c>
      <c r="B22" t="s">
        <v>150</v>
      </c>
      <c r="C22">
        <v>6000</v>
      </c>
      <c r="D22" t="s">
        <v>145</v>
      </c>
      <c r="E22">
        <v>22.062999999999999</v>
      </c>
      <c r="F22" s="4">
        <f t="shared" si="1"/>
        <v>22.062999999999999</v>
      </c>
      <c r="G22">
        <v>0</v>
      </c>
      <c r="H22">
        <f t="shared" si="2"/>
        <v>0</v>
      </c>
      <c r="I22">
        <f t="shared" si="3"/>
        <v>0</v>
      </c>
      <c r="J22">
        <f t="shared" ref="J22:N31" si="5">$G22*IF($A22=J$1,1,0)</f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</row>
    <row r="23" spans="1:14">
      <c r="A23" t="s">
        <v>6</v>
      </c>
      <c r="B23" t="s">
        <v>151</v>
      </c>
      <c r="C23">
        <v>6000</v>
      </c>
      <c r="D23" t="s">
        <v>145</v>
      </c>
      <c r="E23">
        <v>33.688000000000002</v>
      </c>
      <c r="F23" s="4">
        <f t="shared" si="1"/>
        <v>33.688000000000002</v>
      </c>
      <c r="G23">
        <v>1</v>
      </c>
      <c r="H23">
        <f t="shared" si="2"/>
        <v>33.688000000000002</v>
      </c>
      <c r="I23">
        <f t="shared" si="3"/>
        <v>6000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1</v>
      </c>
      <c r="N23">
        <f t="shared" si="5"/>
        <v>0</v>
      </c>
    </row>
    <row r="24" spans="1:14">
      <c r="A24" t="s">
        <v>12</v>
      </c>
      <c r="B24" t="s">
        <v>16</v>
      </c>
      <c r="C24">
        <v>5600</v>
      </c>
      <c r="D24" t="s">
        <v>142</v>
      </c>
      <c r="E24">
        <v>31.167000000000002</v>
      </c>
      <c r="F24" s="4">
        <f t="shared" si="1"/>
        <v>31.167000000000002</v>
      </c>
      <c r="G24">
        <v>1</v>
      </c>
      <c r="H24">
        <f t="shared" si="2"/>
        <v>31.167000000000002</v>
      </c>
      <c r="I24">
        <f t="shared" si="3"/>
        <v>5600</v>
      </c>
      <c r="J24">
        <f t="shared" si="5"/>
        <v>0</v>
      </c>
      <c r="K24">
        <f t="shared" si="5"/>
        <v>1</v>
      </c>
      <c r="L24">
        <f t="shared" si="5"/>
        <v>0</v>
      </c>
      <c r="M24">
        <f t="shared" si="5"/>
        <v>0</v>
      </c>
      <c r="N24">
        <f t="shared" si="5"/>
        <v>0</v>
      </c>
    </row>
    <row r="25" spans="1:14">
      <c r="A25" t="s">
        <v>12</v>
      </c>
      <c r="B25" t="s">
        <v>70</v>
      </c>
      <c r="C25">
        <v>5500</v>
      </c>
      <c r="D25" t="s">
        <v>143</v>
      </c>
      <c r="E25">
        <v>23.417000000000002</v>
      </c>
      <c r="F25" s="4">
        <f t="shared" si="1"/>
        <v>23.417000000000002</v>
      </c>
      <c r="G25">
        <v>0</v>
      </c>
      <c r="H25">
        <f t="shared" si="2"/>
        <v>0</v>
      </c>
      <c r="I25">
        <f t="shared" si="3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1:14">
      <c r="A26" t="s">
        <v>5</v>
      </c>
      <c r="B26" t="s">
        <v>152</v>
      </c>
      <c r="C26">
        <v>5500</v>
      </c>
      <c r="D26" t="s">
        <v>145</v>
      </c>
      <c r="E26">
        <v>31.062999999999999</v>
      </c>
      <c r="F26" s="4">
        <f t="shared" si="1"/>
        <v>31.062999999999999</v>
      </c>
      <c r="G26">
        <v>1</v>
      </c>
      <c r="H26">
        <f t="shared" si="2"/>
        <v>31.062999999999999</v>
      </c>
      <c r="I26">
        <f t="shared" si="3"/>
        <v>5500</v>
      </c>
      <c r="J26">
        <f t="shared" si="5"/>
        <v>1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1:14">
      <c r="A27" t="s">
        <v>5</v>
      </c>
      <c r="B27" t="s">
        <v>68</v>
      </c>
      <c r="C27">
        <v>5500</v>
      </c>
      <c r="D27" t="s">
        <v>140</v>
      </c>
      <c r="E27">
        <v>23</v>
      </c>
      <c r="F27" s="4">
        <f t="shared" si="1"/>
        <v>23</v>
      </c>
      <c r="G27">
        <v>0</v>
      </c>
      <c r="H27">
        <f t="shared" si="2"/>
        <v>0</v>
      </c>
      <c r="I27">
        <f t="shared" si="3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1:14">
      <c r="A28" t="s">
        <v>9</v>
      </c>
      <c r="B28" t="s">
        <v>153</v>
      </c>
      <c r="C28">
        <v>5400</v>
      </c>
      <c r="D28" t="s">
        <v>142</v>
      </c>
      <c r="E28">
        <v>26.917000000000002</v>
      </c>
      <c r="F28" s="4">
        <f t="shared" si="1"/>
        <v>26.917000000000002</v>
      </c>
      <c r="G28">
        <v>0</v>
      </c>
      <c r="H28">
        <f t="shared" si="2"/>
        <v>0</v>
      </c>
      <c r="I28">
        <f t="shared" si="3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1:14">
      <c r="A29" t="s">
        <v>12</v>
      </c>
      <c r="B29" t="s">
        <v>69</v>
      </c>
      <c r="C29">
        <v>5400</v>
      </c>
      <c r="D29" t="s">
        <v>140</v>
      </c>
      <c r="E29">
        <v>24.25</v>
      </c>
      <c r="F29" s="4">
        <f t="shared" si="1"/>
        <v>24.25</v>
      </c>
      <c r="G29">
        <v>0</v>
      </c>
      <c r="H29">
        <f t="shared" si="2"/>
        <v>0</v>
      </c>
      <c r="I29">
        <f t="shared" si="3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1:14">
      <c r="A30" t="s">
        <v>6</v>
      </c>
      <c r="B30" t="s">
        <v>154</v>
      </c>
      <c r="C30">
        <v>5400</v>
      </c>
      <c r="D30" t="s">
        <v>140</v>
      </c>
      <c r="E30">
        <v>23.417000000000002</v>
      </c>
      <c r="F30" s="4">
        <f t="shared" si="1"/>
        <v>23.417000000000002</v>
      </c>
      <c r="G30">
        <v>0</v>
      </c>
      <c r="H30">
        <f t="shared" si="2"/>
        <v>0</v>
      </c>
      <c r="I30">
        <f t="shared" si="3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1:14">
      <c r="A31" t="s">
        <v>11</v>
      </c>
      <c r="B31" t="s">
        <v>155</v>
      </c>
      <c r="C31">
        <v>5000</v>
      </c>
      <c r="D31" t="s">
        <v>142</v>
      </c>
      <c r="E31">
        <v>23.582999999999998</v>
      </c>
      <c r="F31" s="4">
        <f t="shared" si="1"/>
        <v>23.582999999999998</v>
      </c>
      <c r="G31">
        <v>0</v>
      </c>
      <c r="H31">
        <f t="shared" si="2"/>
        <v>0</v>
      </c>
      <c r="I31">
        <f t="shared" si="3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1:14">
      <c r="A32" t="s">
        <v>9</v>
      </c>
      <c r="B32" t="s">
        <v>71</v>
      </c>
      <c r="C32">
        <v>5000</v>
      </c>
      <c r="D32" t="s">
        <v>143</v>
      </c>
      <c r="E32">
        <v>22.25</v>
      </c>
      <c r="F32" s="4">
        <f t="shared" si="1"/>
        <v>22.25</v>
      </c>
      <c r="G32">
        <v>0</v>
      </c>
      <c r="H32">
        <f t="shared" si="2"/>
        <v>0</v>
      </c>
      <c r="I32">
        <f t="shared" si="3"/>
        <v>0</v>
      </c>
      <c r="J32">
        <f t="shared" ref="J32:N41" si="6">$G32*IF($A32=J$1,1,0)</f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</row>
    <row r="33" spans="1:14">
      <c r="A33" t="s">
        <v>12</v>
      </c>
      <c r="B33" t="s">
        <v>18</v>
      </c>
      <c r="C33">
        <v>4800</v>
      </c>
      <c r="D33" t="s">
        <v>142</v>
      </c>
      <c r="E33">
        <v>16</v>
      </c>
      <c r="F33" s="4">
        <f t="shared" si="1"/>
        <v>16</v>
      </c>
      <c r="G33">
        <v>0</v>
      </c>
      <c r="H33">
        <f t="shared" si="2"/>
        <v>0</v>
      </c>
      <c r="I33">
        <f t="shared" si="3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</row>
    <row r="34" spans="1:14">
      <c r="A34" t="s">
        <v>11</v>
      </c>
      <c r="B34" t="s">
        <v>156</v>
      </c>
      <c r="C34">
        <v>4700</v>
      </c>
      <c r="D34" t="s">
        <v>142</v>
      </c>
      <c r="E34">
        <v>20.25</v>
      </c>
      <c r="F34" s="4">
        <f t="shared" si="1"/>
        <v>20.25</v>
      </c>
      <c r="G34">
        <v>0</v>
      </c>
      <c r="H34">
        <f t="shared" si="2"/>
        <v>0</v>
      </c>
      <c r="I34">
        <f t="shared" si="3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</row>
    <row r="35" spans="1:14">
      <c r="A35" t="s">
        <v>11</v>
      </c>
      <c r="B35" t="s">
        <v>157</v>
      </c>
      <c r="C35">
        <v>4700</v>
      </c>
      <c r="D35" t="s">
        <v>145</v>
      </c>
      <c r="E35">
        <v>12.25</v>
      </c>
      <c r="F35" s="4">
        <f t="shared" si="1"/>
        <v>12.25</v>
      </c>
      <c r="G35">
        <v>0</v>
      </c>
      <c r="H35">
        <f t="shared" si="2"/>
        <v>0</v>
      </c>
      <c r="I35">
        <f t="shared" si="3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</row>
    <row r="36" spans="1:14">
      <c r="A36" t="s">
        <v>12</v>
      </c>
      <c r="B36" t="s">
        <v>74</v>
      </c>
      <c r="C36">
        <v>4600</v>
      </c>
      <c r="D36" t="s">
        <v>145</v>
      </c>
      <c r="E36">
        <v>24</v>
      </c>
      <c r="F36" s="4">
        <f t="shared" si="1"/>
        <v>24</v>
      </c>
      <c r="G36">
        <v>0</v>
      </c>
      <c r="H36">
        <f t="shared" si="2"/>
        <v>0</v>
      </c>
      <c r="I36">
        <f t="shared" si="3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</row>
    <row r="37" spans="1:14">
      <c r="A37" t="s">
        <v>12</v>
      </c>
      <c r="B37" t="s">
        <v>158</v>
      </c>
      <c r="C37">
        <v>4400</v>
      </c>
      <c r="D37" t="s">
        <v>140</v>
      </c>
      <c r="E37">
        <v>12</v>
      </c>
      <c r="F37" s="4">
        <f t="shared" si="1"/>
        <v>12</v>
      </c>
      <c r="G37">
        <v>0</v>
      </c>
      <c r="H37">
        <f t="shared" si="2"/>
        <v>0</v>
      </c>
      <c r="I37">
        <f t="shared" si="3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</row>
    <row r="38" spans="1:14">
      <c r="A38" t="s">
        <v>9</v>
      </c>
      <c r="B38" t="s">
        <v>80</v>
      </c>
      <c r="C38">
        <v>4300</v>
      </c>
      <c r="D38" t="s">
        <v>140</v>
      </c>
      <c r="E38">
        <v>16.875</v>
      </c>
      <c r="F38" s="4">
        <f t="shared" si="1"/>
        <v>16.875</v>
      </c>
      <c r="G38">
        <v>0</v>
      </c>
      <c r="H38">
        <f t="shared" si="2"/>
        <v>0</v>
      </c>
      <c r="I38">
        <f t="shared" si="3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</row>
    <row r="39" spans="1:14">
      <c r="A39" t="s">
        <v>9</v>
      </c>
      <c r="B39" t="s">
        <v>159</v>
      </c>
      <c r="C39">
        <v>4200</v>
      </c>
      <c r="D39" t="s">
        <v>140</v>
      </c>
      <c r="E39">
        <v>19.25</v>
      </c>
      <c r="F39" s="4">
        <f t="shared" si="1"/>
        <v>19.25</v>
      </c>
      <c r="G39">
        <v>0</v>
      </c>
      <c r="H39">
        <f t="shared" si="2"/>
        <v>0</v>
      </c>
      <c r="I39">
        <f t="shared" si="3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</row>
    <row r="40" spans="1:14">
      <c r="A40" t="s">
        <v>11</v>
      </c>
      <c r="B40" t="s">
        <v>72</v>
      </c>
      <c r="C40">
        <v>4200</v>
      </c>
      <c r="D40" t="s">
        <v>143</v>
      </c>
      <c r="E40">
        <v>18.332999999999998</v>
      </c>
      <c r="F40" s="4">
        <f t="shared" si="1"/>
        <v>18.332999999999998</v>
      </c>
      <c r="G40">
        <v>0</v>
      </c>
      <c r="H40">
        <f t="shared" si="2"/>
        <v>0</v>
      </c>
      <c r="I40">
        <f t="shared" si="3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</row>
    <row r="41" spans="1:14">
      <c r="A41" t="s">
        <v>12</v>
      </c>
      <c r="B41" t="s">
        <v>160</v>
      </c>
      <c r="C41">
        <v>4100</v>
      </c>
      <c r="D41" t="s">
        <v>145</v>
      </c>
      <c r="E41">
        <v>22.312999999999999</v>
      </c>
      <c r="F41" s="4">
        <f t="shared" si="1"/>
        <v>22.312999999999999</v>
      </c>
      <c r="G41">
        <v>0</v>
      </c>
      <c r="H41">
        <f t="shared" si="2"/>
        <v>0</v>
      </c>
      <c r="I41">
        <f t="shared" si="3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1:14">
      <c r="A42" t="s">
        <v>9</v>
      </c>
      <c r="B42" t="s">
        <v>73</v>
      </c>
      <c r="C42">
        <v>4100</v>
      </c>
      <c r="D42" t="s">
        <v>143</v>
      </c>
      <c r="E42">
        <v>18.332999999999998</v>
      </c>
      <c r="F42" s="4">
        <f t="shared" si="1"/>
        <v>18.332999999999998</v>
      </c>
      <c r="G42">
        <v>0</v>
      </c>
      <c r="H42">
        <f t="shared" si="2"/>
        <v>0</v>
      </c>
      <c r="I42">
        <f t="shared" si="3"/>
        <v>0</v>
      </c>
      <c r="J42">
        <f t="shared" ref="J42:N51" si="7">$G42*IF($A42=J$1,1,0)</f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</row>
    <row r="43" spans="1:14">
      <c r="A43" t="s">
        <v>9</v>
      </c>
      <c r="B43" t="s">
        <v>161</v>
      </c>
      <c r="C43">
        <v>4100</v>
      </c>
      <c r="D43" t="s">
        <v>145</v>
      </c>
      <c r="E43">
        <v>15.438000000000001</v>
      </c>
      <c r="F43" s="4">
        <f t="shared" si="1"/>
        <v>15.438000000000001</v>
      </c>
      <c r="G43">
        <v>0</v>
      </c>
      <c r="H43">
        <f t="shared" si="2"/>
        <v>0</v>
      </c>
      <c r="I43">
        <f t="shared" si="3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</row>
    <row r="44" spans="1:14">
      <c r="A44" t="s">
        <v>11</v>
      </c>
      <c r="B44" t="s">
        <v>17</v>
      </c>
      <c r="C44">
        <v>4000</v>
      </c>
      <c r="D44" t="s">
        <v>142</v>
      </c>
      <c r="E44">
        <v>13.438000000000001</v>
      </c>
      <c r="F44" s="4">
        <f t="shared" si="1"/>
        <v>13.438000000000001</v>
      </c>
      <c r="G44">
        <v>0</v>
      </c>
      <c r="H44">
        <f t="shared" si="2"/>
        <v>0</v>
      </c>
      <c r="I44">
        <f t="shared" si="3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</row>
    <row r="45" spans="1:14">
      <c r="A45" t="s">
        <v>6</v>
      </c>
      <c r="B45" t="s">
        <v>79</v>
      </c>
      <c r="C45">
        <v>3800</v>
      </c>
      <c r="D45" t="s">
        <v>140</v>
      </c>
      <c r="E45">
        <v>22.625</v>
      </c>
      <c r="F45" s="4">
        <f t="shared" si="1"/>
        <v>22.625</v>
      </c>
      <c r="G45">
        <v>1</v>
      </c>
      <c r="H45">
        <f t="shared" si="2"/>
        <v>22.625</v>
      </c>
      <c r="I45">
        <f t="shared" si="3"/>
        <v>3800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1</v>
      </c>
      <c r="N45">
        <f t="shared" si="7"/>
        <v>0</v>
      </c>
    </row>
    <row r="46" spans="1:14">
      <c r="A46" t="s">
        <v>11</v>
      </c>
      <c r="B46" t="s">
        <v>162</v>
      </c>
      <c r="C46">
        <v>3800</v>
      </c>
      <c r="D46" t="s">
        <v>142</v>
      </c>
      <c r="E46">
        <v>18.167000000000002</v>
      </c>
      <c r="F46" s="4">
        <f t="shared" si="1"/>
        <v>18.167000000000002</v>
      </c>
      <c r="G46">
        <v>0</v>
      </c>
      <c r="H46">
        <f t="shared" si="2"/>
        <v>0</v>
      </c>
      <c r="I46">
        <f t="shared" si="3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</row>
    <row r="47" spans="1:14">
      <c r="A47" t="s">
        <v>11</v>
      </c>
      <c r="B47" t="s">
        <v>82</v>
      </c>
      <c r="C47">
        <v>3600</v>
      </c>
      <c r="D47" t="s">
        <v>145</v>
      </c>
      <c r="E47">
        <v>12.25</v>
      </c>
      <c r="F47" s="4">
        <f t="shared" si="1"/>
        <v>12.25</v>
      </c>
      <c r="G47">
        <v>0</v>
      </c>
      <c r="H47">
        <f t="shared" si="2"/>
        <v>0</v>
      </c>
      <c r="I47">
        <f t="shared" si="3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</row>
    <row r="48" spans="1:14">
      <c r="A48" t="s">
        <v>6</v>
      </c>
      <c r="B48" t="s">
        <v>21</v>
      </c>
      <c r="C48">
        <v>3600</v>
      </c>
      <c r="D48" t="s">
        <v>143</v>
      </c>
      <c r="E48">
        <v>15</v>
      </c>
      <c r="F48" s="4">
        <f t="shared" si="1"/>
        <v>15</v>
      </c>
      <c r="G48">
        <v>0</v>
      </c>
      <c r="H48">
        <f t="shared" si="2"/>
        <v>0</v>
      </c>
      <c r="I48">
        <f t="shared" si="3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</row>
    <row r="49" spans="1:14">
      <c r="A49" t="s">
        <v>11</v>
      </c>
      <c r="B49" t="s">
        <v>77</v>
      </c>
      <c r="C49">
        <v>3600</v>
      </c>
      <c r="D49" t="s">
        <v>143</v>
      </c>
      <c r="E49">
        <v>11.583</v>
      </c>
      <c r="F49" s="4">
        <f t="shared" si="1"/>
        <v>11.583</v>
      </c>
      <c r="G49">
        <v>0</v>
      </c>
      <c r="H49">
        <f t="shared" si="2"/>
        <v>0</v>
      </c>
      <c r="I49">
        <f t="shared" si="3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</row>
    <row r="50" spans="1:14">
      <c r="A50" t="s">
        <v>9</v>
      </c>
      <c r="B50" t="s">
        <v>19</v>
      </c>
      <c r="C50">
        <v>3500</v>
      </c>
      <c r="D50" t="s">
        <v>142</v>
      </c>
      <c r="E50">
        <v>15.25</v>
      </c>
      <c r="F50" s="4">
        <f t="shared" si="1"/>
        <v>15.25</v>
      </c>
      <c r="G50">
        <v>0</v>
      </c>
      <c r="H50">
        <f t="shared" si="2"/>
        <v>0</v>
      </c>
      <c r="I50">
        <f t="shared" si="3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</row>
    <row r="51" spans="1:14">
      <c r="A51" t="s">
        <v>6</v>
      </c>
      <c r="B51" t="s">
        <v>24</v>
      </c>
      <c r="C51">
        <v>3400</v>
      </c>
      <c r="D51" t="s">
        <v>143</v>
      </c>
      <c r="E51">
        <v>12.063000000000001</v>
      </c>
      <c r="F51" s="4">
        <f t="shared" si="1"/>
        <v>12.063000000000001</v>
      </c>
      <c r="G51">
        <v>0</v>
      </c>
      <c r="H51">
        <f t="shared" si="2"/>
        <v>0</v>
      </c>
      <c r="I51">
        <f t="shared" si="3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</row>
    <row r="52" spans="1:14">
      <c r="A52" t="s">
        <v>6</v>
      </c>
      <c r="B52" t="s">
        <v>163</v>
      </c>
      <c r="C52">
        <v>3400</v>
      </c>
      <c r="D52" t="s">
        <v>145</v>
      </c>
      <c r="E52">
        <v>20.562999999999999</v>
      </c>
      <c r="F52" s="4">
        <v>0</v>
      </c>
      <c r="G52">
        <v>0</v>
      </c>
      <c r="H52">
        <f t="shared" si="2"/>
        <v>0</v>
      </c>
      <c r="I52">
        <f t="shared" si="3"/>
        <v>0</v>
      </c>
      <c r="J52">
        <f t="shared" ref="J52:N61" si="8">$G52*IF($A52=J$1,1,0)</f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</row>
    <row r="53" spans="1:14">
      <c r="A53" t="s">
        <v>12</v>
      </c>
      <c r="B53" t="s">
        <v>81</v>
      </c>
      <c r="C53">
        <v>3300</v>
      </c>
      <c r="D53" t="s">
        <v>143</v>
      </c>
      <c r="E53">
        <v>10.333</v>
      </c>
      <c r="F53" s="4">
        <f t="shared" si="1"/>
        <v>10.333</v>
      </c>
      <c r="G53">
        <v>0</v>
      </c>
      <c r="H53">
        <f t="shared" si="2"/>
        <v>0</v>
      </c>
      <c r="I53">
        <f t="shared" si="3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</row>
    <row r="54" spans="1:14">
      <c r="A54" t="s">
        <v>12</v>
      </c>
      <c r="B54" t="s">
        <v>78</v>
      </c>
      <c r="C54">
        <v>3200</v>
      </c>
      <c r="D54" t="s">
        <v>145</v>
      </c>
      <c r="E54">
        <v>9.0630000000000006</v>
      </c>
      <c r="F54" s="4">
        <f t="shared" si="1"/>
        <v>9.0630000000000006</v>
      </c>
      <c r="G54">
        <v>0</v>
      </c>
      <c r="H54">
        <f t="shared" si="2"/>
        <v>0</v>
      </c>
      <c r="I54">
        <f t="shared" si="3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</row>
    <row r="55" spans="1:14">
      <c r="A55" t="s">
        <v>12</v>
      </c>
      <c r="B55" t="s">
        <v>76</v>
      </c>
      <c r="C55">
        <v>3200</v>
      </c>
      <c r="D55" t="s">
        <v>145</v>
      </c>
      <c r="E55">
        <v>22.875</v>
      </c>
      <c r="F55" s="4">
        <f t="shared" si="1"/>
        <v>22.875</v>
      </c>
      <c r="G55">
        <v>1</v>
      </c>
      <c r="H55">
        <f t="shared" si="2"/>
        <v>22.875</v>
      </c>
      <c r="I55">
        <f t="shared" si="3"/>
        <v>3200</v>
      </c>
      <c r="J55">
        <f t="shared" si="8"/>
        <v>0</v>
      </c>
      <c r="K55">
        <f t="shared" si="8"/>
        <v>1</v>
      </c>
      <c r="L55">
        <f t="shared" si="8"/>
        <v>0</v>
      </c>
      <c r="M55">
        <f t="shared" si="8"/>
        <v>0</v>
      </c>
      <c r="N55">
        <f t="shared" si="8"/>
        <v>0</v>
      </c>
    </row>
    <row r="56" spans="1:14">
      <c r="A56" t="s">
        <v>12</v>
      </c>
      <c r="B56" t="s">
        <v>20</v>
      </c>
      <c r="C56">
        <v>3200</v>
      </c>
      <c r="D56" t="s">
        <v>143</v>
      </c>
      <c r="E56">
        <v>9.375</v>
      </c>
      <c r="F56" s="4">
        <f t="shared" si="1"/>
        <v>9.375</v>
      </c>
      <c r="G56">
        <v>0</v>
      </c>
      <c r="H56">
        <f t="shared" si="2"/>
        <v>0</v>
      </c>
      <c r="I56">
        <f t="shared" si="3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</row>
    <row r="57" spans="1:14">
      <c r="A57" t="s">
        <v>9</v>
      </c>
      <c r="B57" t="s">
        <v>164</v>
      </c>
      <c r="C57">
        <v>3200</v>
      </c>
      <c r="D57" t="s">
        <v>145</v>
      </c>
      <c r="E57">
        <v>19.5</v>
      </c>
      <c r="F57" s="4">
        <f t="shared" si="1"/>
        <v>19.5</v>
      </c>
      <c r="G57">
        <v>0</v>
      </c>
      <c r="H57">
        <f t="shared" si="2"/>
        <v>0</v>
      </c>
      <c r="I57">
        <f t="shared" si="3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1:14">
      <c r="A58" t="s">
        <v>5</v>
      </c>
      <c r="B58" t="s">
        <v>75</v>
      </c>
      <c r="C58">
        <v>3200</v>
      </c>
      <c r="D58" t="s">
        <v>140</v>
      </c>
      <c r="E58">
        <v>11.563000000000001</v>
      </c>
      <c r="F58" s="4">
        <f t="shared" si="1"/>
        <v>11.563000000000001</v>
      </c>
      <c r="G58">
        <v>0</v>
      </c>
      <c r="H58">
        <f t="shared" si="2"/>
        <v>0</v>
      </c>
      <c r="I58">
        <f t="shared" si="3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1:14">
      <c r="A59" t="s">
        <v>11</v>
      </c>
      <c r="B59" t="s">
        <v>165</v>
      </c>
      <c r="C59">
        <v>3000</v>
      </c>
      <c r="D59" t="s">
        <v>140</v>
      </c>
      <c r="E59">
        <v>11.333</v>
      </c>
      <c r="F59" s="4">
        <f t="shared" si="1"/>
        <v>11.333</v>
      </c>
      <c r="G59">
        <v>0</v>
      </c>
      <c r="H59">
        <f t="shared" si="2"/>
        <v>0</v>
      </c>
      <c r="I59">
        <f t="shared" si="3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1:14">
      <c r="A60" t="s">
        <v>11</v>
      </c>
      <c r="B60" t="s">
        <v>166</v>
      </c>
      <c r="C60">
        <v>3000</v>
      </c>
      <c r="D60" t="s">
        <v>140</v>
      </c>
      <c r="E60">
        <v>2.75</v>
      </c>
      <c r="F60" s="4">
        <f t="shared" si="1"/>
        <v>2.75</v>
      </c>
      <c r="G60">
        <v>0</v>
      </c>
      <c r="H60">
        <f t="shared" si="2"/>
        <v>0</v>
      </c>
      <c r="I60">
        <f t="shared" si="3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1:14">
      <c r="A61" t="s">
        <v>11</v>
      </c>
      <c r="B61" t="s">
        <v>23</v>
      </c>
      <c r="C61">
        <v>3000</v>
      </c>
      <c r="D61" t="s">
        <v>142</v>
      </c>
      <c r="E61">
        <v>7.5</v>
      </c>
      <c r="F61" s="4">
        <f t="shared" si="1"/>
        <v>7.5</v>
      </c>
      <c r="G61">
        <v>0</v>
      </c>
      <c r="H61">
        <f t="shared" si="2"/>
        <v>0</v>
      </c>
      <c r="I61">
        <f t="shared" si="3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1:14">
      <c r="A62" t="s">
        <v>9</v>
      </c>
      <c r="B62" t="s">
        <v>167</v>
      </c>
      <c r="C62">
        <v>3000</v>
      </c>
      <c r="D62" t="s">
        <v>140</v>
      </c>
      <c r="E62">
        <v>0</v>
      </c>
      <c r="F62" s="4">
        <f t="shared" si="1"/>
        <v>0</v>
      </c>
      <c r="G62">
        <v>0</v>
      </c>
      <c r="H62">
        <f t="shared" si="2"/>
        <v>0</v>
      </c>
      <c r="I62">
        <f t="shared" si="3"/>
        <v>0</v>
      </c>
      <c r="J62">
        <f t="shared" ref="J62:M81" si="9">$G62*IF($A62=J$1,1,0)</f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ref="N62:N125" si="10">$G62*IF($A62=N$1,1,0)</f>
        <v>0</v>
      </c>
    </row>
    <row r="63" spans="1:14">
      <c r="A63" t="s">
        <v>12</v>
      </c>
      <c r="B63" t="s">
        <v>168</v>
      </c>
      <c r="C63">
        <v>3000</v>
      </c>
      <c r="D63" t="s">
        <v>140</v>
      </c>
      <c r="E63">
        <v>0</v>
      </c>
      <c r="F63" s="4">
        <f t="shared" si="1"/>
        <v>0</v>
      </c>
      <c r="G63">
        <v>0</v>
      </c>
      <c r="H63">
        <f t="shared" si="2"/>
        <v>0</v>
      </c>
      <c r="I63">
        <f t="shared" si="3"/>
        <v>0</v>
      </c>
      <c r="J63">
        <f t="shared" si="9"/>
        <v>0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10"/>
        <v>0</v>
      </c>
    </row>
    <row r="64" spans="1:14">
      <c r="A64" t="s">
        <v>6</v>
      </c>
      <c r="B64" t="s">
        <v>169</v>
      </c>
      <c r="C64">
        <v>3000</v>
      </c>
      <c r="D64" t="s">
        <v>140</v>
      </c>
      <c r="E64">
        <v>0</v>
      </c>
      <c r="F64" s="4">
        <f t="shared" si="1"/>
        <v>0</v>
      </c>
      <c r="G64">
        <v>0</v>
      </c>
      <c r="H64">
        <f t="shared" si="2"/>
        <v>0</v>
      </c>
      <c r="I64">
        <f t="shared" si="3"/>
        <v>0</v>
      </c>
      <c r="J64">
        <f t="shared" si="9"/>
        <v>0</v>
      </c>
      <c r="K64">
        <f t="shared" si="9"/>
        <v>0</v>
      </c>
      <c r="L64">
        <f t="shared" si="9"/>
        <v>0</v>
      </c>
      <c r="M64">
        <f t="shared" si="9"/>
        <v>0</v>
      </c>
      <c r="N64">
        <f t="shared" si="10"/>
        <v>0</v>
      </c>
    </row>
    <row r="65" spans="1:14">
      <c r="A65" t="s">
        <v>11</v>
      </c>
      <c r="B65" t="s">
        <v>83</v>
      </c>
      <c r="C65">
        <v>3000</v>
      </c>
      <c r="D65" t="s">
        <v>140</v>
      </c>
      <c r="E65">
        <v>3.75</v>
      </c>
      <c r="F65" s="4">
        <f t="shared" si="1"/>
        <v>3.75</v>
      </c>
      <c r="G65">
        <v>0</v>
      </c>
      <c r="H65">
        <f t="shared" si="2"/>
        <v>0</v>
      </c>
      <c r="I65">
        <f t="shared" si="3"/>
        <v>0</v>
      </c>
      <c r="J65">
        <f t="shared" si="9"/>
        <v>0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10"/>
        <v>0</v>
      </c>
    </row>
    <row r="66" spans="1:14">
      <c r="A66" t="s">
        <v>6</v>
      </c>
      <c r="B66" t="s">
        <v>170</v>
      </c>
      <c r="C66">
        <v>3000</v>
      </c>
      <c r="D66" t="s">
        <v>145</v>
      </c>
      <c r="E66">
        <v>5.25</v>
      </c>
      <c r="F66" s="4">
        <f t="shared" si="1"/>
        <v>5.25</v>
      </c>
      <c r="G66">
        <v>0</v>
      </c>
      <c r="H66">
        <f t="shared" si="2"/>
        <v>0</v>
      </c>
      <c r="I66">
        <f t="shared" si="3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0</v>
      </c>
      <c r="N66">
        <f t="shared" si="10"/>
        <v>0</v>
      </c>
    </row>
    <row r="67" spans="1:14">
      <c r="A67" t="s">
        <v>5</v>
      </c>
      <c r="B67" t="s">
        <v>84</v>
      </c>
      <c r="C67">
        <v>3000</v>
      </c>
      <c r="D67" t="s">
        <v>143</v>
      </c>
      <c r="E67">
        <v>7.9169999999999998</v>
      </c>
      <c r="F67" s="4">
        <f t="shared" ref="F67:F130" si="11">E67</f>
        <v>7.9169999999999998</v>
      </c>
      <c r="G67">
        <v>0</v>
      </c>
      <c r="H67">
        <f t="shared" ref="H67:H130" si="12">G67*F67</f>
        <v>0</v>
      </c>
      <c r="I67">
        <f t="shared" ref="I67:I130" si="13">G67*C67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10"/>
        <v>0</v>
      </c>
    </row>
    <row r="68" spans="1:14">
      <c r="A68" t="s">
        <v>9</v>
      </c>
      <c r="B68" t="s">
        <v>25</v>
      </c>
      <c r="C68">
        <v>3000</v>
      </c>
      <c r="D68" t="s">
        <v>143</v>
      </c>
      <c r="E68">
        <v>2.625</v>
      </c>
      <c r="F68" s="4">
        <f t="shared" si="11"/>
        <v>2.625</v>
      </c>
      <c r="G68">
        <v>0</v>
      </c>
      <c r="H68">
        <f t="shared" si="12"/>
        <v>0</v>
      </c>
      <c r="I68">
        <f t="shared" si="13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10"/>
        <v>0</v>
      </c>
    </row>
    <row r="69" spans="1:14">
      <c r="A69" t="s">
        <v>5</v>
      </c>
      <c r="B69" t="s">
        <v>171</v>
      </c>
      <c r="C69">
        <v>3000</v>
      </c>
      <c r="D69" t="s">
        <v>142</v>
      </c>
      <c r="E69">
        <v>13.917</v>
      </c>
      <c r="F69" s="4">
        <f t="shared" si="11"/>
        <v>13.917</v>
      </c>
      <c r="G69">
        <v>0</v>
      </c>
      <c r="H69">
        <f t="shared" si="12"/>
        <v>0</v>
      </c>
      <c r="I69">
        <f t="shared" si="13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10"/>
        <v>0</v>
      </c>
    </row>
    <row r="70" spans="1:14">
      <c r="A70" t="s">
        <v>6</v>
      </c>
      <c r="B70" t="s">
        <v>172</v>
      </c>
      <c r="C70">
        <v>3000</v>
      </c>
      <c r="D70" t="s">
        <v>145</v>
      </c>
      <c r="E70">
        <v>8.375</v>
      </c>
      <c r="F70" s="4">
        <f t="shared" si="11"/>
        <v>8.375</v>
      </c>
      <c r="G70">
        <v>0</v>
      </c>
      <c r="H70">
        <f t="shared" si="12"/>
        <v>0</v>
      </c>
      <c r="I70">
        <f t="shared" si="13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10"/>
        <v>0</v>
      </c>
    </row>
    <row r="71" spans="1:14">
      <c r="A71" t="s">
        <v>5</v>
      </c>
      <c r="B71" t="s">
        <v>173</v>
      </c>
      <c r="C71">
        <v>3000</v>
      </c>
      <c r="D71" t="s">
        <v>142</v>
      </c>
      <c r="E71">
        <v>3.6669999999999998</v>
      </c>
      <c r="F71" s="4">
        <f t="shared" si="11"/>
        <v>3.6669999999999998</v>
      </c>
      <c r="G71">
        <v>0</v>
      </c>
      <c r="H71">
        <f t="shared" si="12"/>
        <v>0</v>
      </c>
      <c r="I71">
        <f t="shared" si="13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10"/>
        <v>0</v>
      </c>
    </row>
    <row r="72" spans="1:14">
      <c r="A72" t="s">
        <v>5</v>
      </c>
      <c r="B72" t="s">
        <v>85</v>
      </c>
      <c r="C72">
        <v>3000</v>
      </c>
      <c r="D72" t="s">
        <v>145</v>
      </c>
      <c r="E72">
        <v>14.125</v>
      </c>
      <c r="F72" s="4">
        <f t="shared" si="11"/>
        <v>14.125</v>
      </c>
      <c r="G72">
        <v>0</v>
      </c>
      <c r="H72">
        <f t="shared" si="12"/>
        <v>0</v>
      </c>
      <c r="I72">
        <f t="shared" si="13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10"/>
        <v>0</v>
      </c>
    </row>
    <row r="73" spans="1:14">
      <c r="A73" t="s">
        <v>6</v>
      </c>
      <c r="B73" t="s">
        <v>26</v>
      </c>
      <c r="C73">
        <v>3000</v>
      </c>
      <c r="D73" t="s">
        <v>143</v>
      </c>
      <c r="E73">
        <v>12.313000000000001</v>
      </c>
      <c r="F73" s="4">
        <f t="shared" si="11"/>
        <v>12.313000000000001</v>
      </c>
      <c r="G73">
        <v>0</v>
      </c>
      <c r="H73">
        <f t="shared" si="12"/>
        <v>0</v>
      </c>
      <c r="I73">
        <f t="shared" si="13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10"/>
        <v>0</v>
      </c>
    </row>
    <row r="74" spans="1:14">
      <c r="A74" t="s">
        <v>5</v>
      </c>
      <c r="B74" t="s">
        <v>27</v>
      </c>
      <c r="C74">
        <v>3000</v>
      </c>
      <c r="D74" t="s">
        <v>142</v>
      </c>
      <c r="E74">
        <v>10.625</v>
      </c>
      <c r="F74" s="4">
        <f t="shared" si="11"/>
        <v>10.625</v>
      </c>
      <c r="G74">
        <v>0</v>
      </c>
      <c r="H74">
        <f t="shared" si="12"/>
        <v>0</v>
      </c>
      <c r="I74">
        <f t="shared" si="13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10"/>
        <v>0</v>
      </c>
    </row>
    <row r="75" spans="1:14">
      <c r="A75" t="s">
        <v>6</v>
      </c>
      <c r="B75" t="s">
        <v>28</v>
      </c>
      <c r="C75">
        <v>3000</v>
      </c>
      <c r="D75" t="s">
        <v>142</v>
      </c>
      <c r="E75">
        <v>0</v>
      </c>
      <c r="F75" s="4">
        <f t="shared" si="11"/>
        <v>0</v>
      </c>
      <c r="G75">
        <v>0</v>
      </c>
      <c r="H75">
        <f t="shared" si="12"/>
        <v>0</v>
      </c>
      <c r="I75">
        <f t="shared" si="13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10"/>
        <v>0</v>
      </c>
    </row>
    <row r="76" spans="1:14">
      <c r="A76" t="s">
        <v>5</v>
      </c>
      <c r="B76" t="s">
        <v>29</v>
      </c>
      <c r="C76">
        <v>3000</v>
      </c>
      <c r="D76" t="s">
        <v>143</v>
      </c>
      <c r="E76">
        <v>6.125</v>
      </c>
      <c r="F76" s="4">
        <f t="shared" si="11"/>
        <v>6.125</v>
      </c>
      <c r="G76">
        <v>0</v>
      </c>
      <c r="H76">
        <f t="shared" si="12"/>
        <v>0</v>
      </c>
      <c r="I76">
        <f t="shared" si="13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10"/>
        <v>0</v>
      </c>
    </row>
    <row r="77" spans="1:14">
      <c r="A77" t="s">
        <v>11</v>
      </c>
      <c r="B77" t="s">
        <v>30</v>
      </c>
      <c r="C77">
        <v>3000</v>
      </c>
      <c r="D77" t="s">
        <v>142</v>
      </c>
      <c r="E77">
        <v>4.3330000000000002</v>
      </c>
      <c r="F77" s="4">
        <f t="shared" si="11"/>
        <v>4.3330000000000002</v>
      </c>
      <c r="G77">
        <v>0</v>
      </c>
      <c r="H77">
        <f t="shared" si="12"/>
        <v>0</v>
      </c>
      <c r="I77">
        <f t="shared" si="13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10"/>
        <v>0</v>
      </c>
    </row>
    <row r="78" spans="1:14">
      <c r="A78" t="s">
        <v>11</v>
      </c>
      <c r="B78" t="s">
        <v>86</v>
      </c>
      <c r="C78">
        <v>3000</v>
      </c>
      <c r="D78" t="s">
        <v>143</v>
      </c>
      <c r="E78">
        <v>7.8330000000000002</v>
      </c>
      <c r="F78" s="4">
        <f t="shared" si="11"/>
        <v>7.8330000000000002</v>
      </c>
      <c r="G78">
        <v>0</v>
      </c>
      <c r="H78">
        <f t="shared" si="12"/>
        <v>0</v>
      </c>
      <c r="I78">
        <f t="shared" si="13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10"/>
        <v>0</v>
      </c>
    </row>
    <row r="79" spans="1:14">
      <c r="A79" t="s">
        <v>12</v>
      </c>
      <c r="B79" t="s">
        <v>174</v>
      </c>
      <c r="C79">
        <v>3000</v>
      </c>
      <c r="D79" t="s">
        <v>142</v>
      </c>
      <c r="E79">
        <v>0</v>
      </c>
      <c r="F79" s="4">
        <f t="shared" si="11"/>
        <v>0</v>
      </c>
      <c r="G79">
        <v>0</v>
      </c>
      <c r="H79">
        <f t="shared" si="12"/>
        <v>0</v>
      </c>
      <c r="I79">
        <f t="shared" si="13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10"/>
        <v>0</v>
      </c>
    </row>
    <row r="80" spans="1:14">
      <c r="A80" t="s">
        <v>12</v>
      </c>
      <c r="B80" t="s">
        <v>87</v>
      </c>
      <c r="C80">
        <v>3000</v>
      </c>
      <c r="D80" t="s">
        <v>145</v>
      </c>
      <c r="E80">
        <v>6.4379999999999997</v>
      </c>
      <c r="F80" s="4">
        <f t="shared" si="11"/>
        <v>6.4379999999999997</v>
      </c>
      <c r="G80">
        <v>0</v>
      </c>
      <c r="H80">
        <f t="shared" si="12"/>
        <v>0</v>
      </c>
      <c r="I80">
        <f t="shared" si="13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10"/>
        <v>0</v>
      </c>
    </row>
    <row r="81" spans="1:14">
      <c r="A81" t="s">
        <v>6</v>
      </c>
      <c r="B81" t="s">
        <v>88</v>
      </c>
      <c r="C81">
        <v>3000</v>
      </c>
      <c r="D81" t="s">
        <v>143</v>
      </c>
      <c r="E81">
        <v>12.75</v>
      </c>
      <c r="F81" s="4">
        <f t="shared" si="11"/>
        <v>12.75</v>
      </c>
      <c r="G81">
        <v>0</v>
      </c>
      <c r="H81">
        <f t="shared" si="12"/>
        <v>0</v>
      </c>
      <c r="I81">
        <f t="shared" si="13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10"/>
        <v>0</v>
      </c>
    </row>
    <row r="82" spans="1:14">
      <c r="A82" t="s">
        <v>6</v>
      </c>
      <c r="B82" t="s">
        <v>175</v>
      </c>
      <c r="C82">
        <v>3000</v>
      </c>
      <c r="D82" t="s">
        <v>142</v>
      </c>
      <c r="E82">
        <v>11.833</v>
      </c>
      <c r="F82" s="4">
        <f t="shared" si="11"/>
        <v>11.833</v>
      </c>
      <c r="G82">
        <v>0</v>
      </c>
      <c r="H82">
        <f t="shared" si="12"/>
        <v>0</v>
      </c>
      <c r="I82">
        <f t="shared" si="13"/>
        <v>0</v>
      </c>
      <c r="J82">
        <f t="shared" ref="J82:M101" si="14">$G82*IF($A82=J$1,1,0)</f>
        <v>0</v>
      </c>
      <c r="K82">
        <f t="shared" si="14"/>
        <v>0</v>
      </c>
      <c r="L82">
        <f t="shared" si="14"/>
        <v>0</v>
      </c>
      <c r="M82">
        <f t="shared" si="14"/>
        <v>0</v>
      </c>
      <c r="N82">
        <f t="shared" si="10"/>
        <v>0</v>
      </c>
    </row>
    <row r="83" spans="1:14">
      <c r="A83" t="s">
        <v>9</v>
      </c>
      <c r="B83" t="s">
        <v>31</v>
      </c>
      <c r="C83">
        <v>3000</v>
      </c>
      <c r="D83" t="s">
        <v>142</v>
      </c>
      <c r="E83">
        <v>0</v>
      </c>
      <c r="F83" s="4">
        <f t="shared" si="11"/>
        <v>0</v>
      </c>
      <c r="G83"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4"/>
        <v>0</v>
      </c>
      <c r="L83">
        <f t="shared" si="14"/>
        <v>0</v>
      </c>
      <c r="M83">
        <f t="shared" si="14"/>
        <v>0</v>
      </c>
      <c r="N83">
        <f t="shared" si="10"/>
        <v>0</v>
      </c>
    </row>
    <row r="84" spans="1:14">
      <c r="A84" t="s">
        <v>11</v>
      </c>
      <c r="B84" t="s">
        <v>89</v>
      </c>
      <c r="C84">
        <v>3000</v>
      </c>
      <c r="D84" t="s">
        <v>140</v>
      </c>
      <c r="E84">
        <v>0</v>
      </c>
      <c r="F84" s="4">
        <f t="shared" si="11"/>
        <v>0</v>
      </c>
      <c r="G84"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0</v>
      </c>
      <c r="N84">
        <f t="shared" si="10"/>
        <v>0</v>
      </c>
    </row>
    <row r="85" spans="1:14">
      <c r="A85" t="s">
        <v>11</v>
      </c>
      <c r="B85" t="s">
        <v>176</v>
      </c>
      <c r="C85">
        <v>3000</v>
      </c>
      <c r="D85" t="s">
        <v>142</v>
      </c>
      <c r="E85">
        <v>1.75</v>
      </c>
      <c r="F85" s="4">
        <f t="shared" si="11"/>
        <v>1.75</v>
      </c>
      <c r="G85"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4"/>
        <v>0</v>
      </c>
      <c r="L85">
        <f t="shared" si="14"/>
        <v>0</v>
      </c>
      <c r="M85">
        <f t="shared" si="14"/>
        <v>0</v>
      </c>
      <c r="N85">
        <f t="shared" si="10"/>
        <v>0</v>
      </c>
    </row>
    <row r="86" spans="1:14">
      <c r="A86" t="s">
        <v>9</v>
      </c>
      <c r="B86" t="s">
        <v>90</v>
      </c>
      <c r="C86">
        <v>3000</v>
      </c>
      <c r="D86" t="s">
        <v>145</v>
      </c>
      <c r="E86">
        <v>6.8129999999999997</v>
      </c>
      <c r="F86" s="4">
        <f t="shared" si="11"/>
        <v>6.8129999999999997</v>
      </c>
      <c r="G86"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4"/>
        <v>0</v>
      </c>
      <c r="L86">
        <f t="shared" si="14"/>
        <v>0</v>
      </c>
      <c r="M86">
        <f t="shared" si="14"/>
        <v>0</v>
      </c>
      <c r="N86">
        <f t="shared" si="10"/>
        <v>0</v>
      </c>
    </row>
    <row r="87" spans="1:14">
      <c r="A87" t="s">
        <v>6</v>
      </c>
      <c r="B87" t="s">
        <v>91</v>
      </c>
      <c r="C87">
        <v>3000</v>
      </c>
      <c r="D87" t="s">
        <v>145</v>
      </c>
      <c r="E87">
        <v>4.625</v>
      </c>
      <c r="F87" s="4">
        <f t="shared" si="11"/>
        <v>4.625</v>
      </c>
      <c r="G87"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4"/>
        <v>0</v>
      </c>
      <c r="L87">
        <f t="shared" si="14"/>
        <v>0</v>
      </c>
      <c r="M87">
        <f t="shared" si="14"/>
        <v>0</v>
      </c>
      <c r="N87">
        <f t="shared" si="10"/>
        <v>0</v>
      </c>
    </row>
    <row r="88" spans="1:14">
      <c r="A88" t="s">
        <v>9</v>
      </c>
      <c r="B88" t="s">
        <v>93</v>
      </c>
      <c r="C88">
        <v>3000</v>
      </c>
      <c r="D88" t="s">
        <v>143</v>
      </c>
      <c r="E88">
        <v>0</v>
      </c>
      <c r="F88" s="4">
        <f t="shared" si="11"/>
        <v>0</v>
      </c>
      <c r="G88"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4"/>
        <v>0</v>
      </c>
      <c r="L88">
        <f t="shared" si="14"/>
        <v>0</v>
      </c>
      <c r="M88">
        <f t="shared" si="14"/>
        <v>0</v>
      </c>
      <c r="N88">
        <f t="shared" si="10"/>
        <v>0</v>
      </c>
    </row>
    <row r="89" spans="1:14">
      <c r="A89" t="s">
        <v>5</v>
      </c>
      <c r="B89" t="s">
        <v>94</v>
      </c>
      <c r="C89">
        <v>3000</v>
      </c>
      <c r="D89" t="s">
        <v>145</v>
      </c>
      <c r="E89">
        <v>0</v>
      </c>
      <c r="F89" s="4">
        <f t="shared" si="11"/>
        <v>0</v>
      </c>
      <c r="G89"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4"/>
        <v>0</v>
      </c>
      <c r="L89">
        <f t="shared" si="14"/>
        <v>0</v>
      </c>
      <c r="M89">
        <f t="shared" si="14"/>
        <v>0</v>
      </c>
      <c r="N89">
        <f t="shared" si="10"/>
        <v>0</v>
      </c>
    </row>
    <row r="90" spans="1:14">
      <c r="A90" t="s">
        <v>9</v>
      </c>
      <c r="B90" t="s">
        <v>177</v>
      </c>
      <c r="C90">
        <v>3000</v>
      </c>
      <c r="D90" t="s">
        <v>142</v>
      </c>
      <c r="E90">
        <v>11.083</v>
      </c>
      <c r="F90" s="4">
        <f t="shared" si="11"/>
        <v>11.083</v>
      </c>
      <c r="G90"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4"/>
        <v>0</v>
      </c>
      <c r="L90">
        <f t="shared" si="14"/>
        <v>0</v>
      </c>
      <c r="M90">
        <f t="shared" si="14"/>
        <v>0</v>
      </c>
      <c r="N90">
        <f t="shared" si="10"/>
        <v>0</v>
      </c>
    </row>
    <row r="91" spans="1:14">
      <c r="A91" t="s">
        <v>12</v>
      </c>
      <c r="B91" t="s">
        <v>105</v>
      </c>
      <c r="C91">
        <v>3000</v>
      </c>
      <c r="D91" t="s">
        <v>140</v>
      </c>
      <c r="E91">
        <v>0</v>
      </c>
      <c r="F91" s="4">
        <f t="shared" si="11"/>
        <v>0</v>
      </c>
      <c r="G91"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4"/>
        <v>0</v>
      </c>
      <c r="L91">
        <f t="shared" si="14"/>
        <v>0</v>
      </c>
      <c r="M91">
        <f t="shared" si="14"/>
        <v>0</v>
      </c>
      <c r="N91">
        <f t="shared" si="10"/>
        <v>0</v>
      </c>
    </row>
    <row r="92" spans="1:14">
      <c r="A92" t="s">
        <v>11</v>
      </c>
      <c r="B92" t="s">
        <v>32</v>
      </c>
      <c r="C92">
        <v>3000</v>
      </c>
      <c r="D92" t="s">
        <v>143</v>
      </c>
      <c r="E92">
        <v>14.688000000000001</v>
      </c>
      <c r="F92" s="4">
        <f t="shared" si="11"/>
        <v>14.688000000000001</v>
      </c>
      <c r="G92"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4"/>
        <v>0</v>
      </c>
      <c r="L92">
        <f t="shared" si="14"/>
        <v>0</v>
      </c>
      <c r="M92">
        <f t="shared" si="14"/>
        <v>0</v>
      </c>
      <c r="N92">
        <f t="shared" si="10"/>
        <v>0</v>
      </c>
    </row>
    <row r="93" spans="1:14">
      <c r="A93" t="s">
        <v>12</v>
      </c>
      <c r="B93" t="s">
        <v>106</v>
      </c>
      <c r="C93">
        <v>3000</v>
      </c>
      <c r="D93" t="s">
        <v>140</v>
      </c>
      <c r="E93">
        <v>2.75</v>
      </c>
      <c r="F93" s="4">
        <f t="shared" si="11"/>
        <v>2.75</v>
      </c>
      <c r="G93"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4"/>
        <v>0</v>
      </c>
      <c r="L93">
        <f t="shared" si="14"/>
        <v>0</v>
      </c>
      <c r="M93">
        <f t="shared" si="14"/>
        <v>0</v>
      </c>
      <c r="N93">
        <f t="shared" si="10"/>
        <v>0</v>
      </c>
    </row>
    <row r="94" spans="1:14">
      <c r="A94" t="s">
        <v>11</v>
      </c>
      <c r="B94" t="s">
        <v>33</v>
      </c>
      <c r="C94">
        <v>3000</v>
      </c>
      <c r="D94" t="s">
        <v>143</v>
      </c>
      <c r="E94">
        <v>7.3330000000000002</v>
      </c>
      <c r="F94" s="4">
        <f t="shared" si="11"/>
        <v>7.3330000000000002</v>
      </c>
      <c r="G94">
        <v>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4"/>
        <v>0</v>
      </c>
      <c r="L94">
        <f t="shared" si="14"/>
        <v>0</v>
      </c>
      <c r="M94">
        <f t="shared" si="14"/>
        <v>0</v>
      </c>
      <c r="N94">
        <f t="shared" si="10"/>
        <v>0</v>
      </c>
    </row>
    <row r="95" spans="1:14">
      <c r="A95" t="s">
        <v>12</v>
      </c>
      <c r="B95" t="s">
        <v>34</v>
      </c>
      <c r="C95">
        <v>3000</v>
      </c>
      <c r="D95" t="s">
        <v>142</v>
      </c>
      <c r="E95">
        <v>0</v>
      </c>
      <c r="F95" s="4">
        <f t="shared" si="11"/>
        <v>0</v>
      </c>
      <c r="G95"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4"/>
        <v>0</v>
      </c>
      <c r="L95">
        <f t="shared" si="14"/>
        <v>0</v>
      </c>
      <c r="M95">
        <f t="shared" si="14"/>
        <v>0</v>
      </c>
      <c r="N95">
        <f t="shared" si="10"/>
        <v>0</v>
      </c>
    </row>
    <row r="96" spans="1:14">
      <c r="A96" t="s">
        <v>5</v>
      </c>
      <c r="B96" t="s">
        <v>107</v>
      </c>
      <c r="C96">
        <v>3000</v>
      </c>
      <c r="D96" t="s">
        <v>143</v>
      </c>
      <c r="E96">
        <v>0</v>
      </c>
      <c r="F96" s="4">
        <f t="shared" si="11"/>
        <v>0</v>
      </c>
      <c r="G96"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4"/>
        <v>0</v>
      </c>
      <c r="L96">
        <f t="shared" si="14"/>
        <v>0</v>
      </c>
      <c r="M96">
        <f t="shared" si="14"/>
        <v>0</v>
      </c>
      <c r="N96">
        <f t="shared" si="10"/>
        <v>0</v>
      </c>
    </row>
    <row r="97" spans="1:14">
      <c r="A97" t="s">
        <v>5</v>
      </c>
      <c r="B97" t="s">
        <v>35</v>
      </c>
      <c r="C97">
        <v>3000</v>
      </c>
      <c r="D97" t="s">
        <v>142</v>
      </c>
      <c r="E97">
        <v>2.75</v>
      </c>
      <c r="F97" s="4">
        <f t="shared" si="11"/>
        <v>2.75</v>
      </c>
      <c r="G97"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0"/>
        <v>0</v>
      </c>
    </row>
    <row r="98" spans="1:14">
      <c r="A98" t="s">
        <v>11</v>
      </c>
      <c r="B98" t="s">
        <v>110</v>
      </c>
      <c r="C98">
        <v>3000</v>
      </c>
      <c r="D98" t="s">
        <v>140</v>
      </c>
      <c r="E98">
        <v>0</v>
      </c>
      <c r="F98" s="4">
        <f t="shared" si="11"/>
        <v>0</v>
      </c>
      <c r="G98"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4"/>
        <v>0</v>
      </c>
      <c r="L98">
        <f t="shared" si="14"/>
        <v>0</v>
      </c>
      <c r="M98">
        <f t="shared" si="14"/>
        <v>0</v>
      </c>
      <c r="N98">
        <f t="shared" si="10"/>
        <v>0</v>
      </c>
    </row>
    <row r="99" spans="1:14">
      <c r="A99" t="s">
        <v>5</v>
      </c>
      <c r="B99" t="s">
        <v>178</v>
      </c>
      <c r="C99">
        <v>3000</v>
      </c>
      <c r="D99" t="s">
        <v>140</v>
      </c>
      <c r="E99">
        <v>0</v>
      </c>
      <c r="F99" s="4">
        <f t="shared" si="11"/>
        <v>0</v>
      </c>
      <c r="G99"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4"/>
        <v>0</v>
      </c>
      <c r="L99">
        <f t="shared" si="14"/>
        <v>0</v>
      </c>
      <c r="M99">
        <f t="shared" si="14"/>
        <v>0</v>
      </c>
      <c r="N99">
        <f t="shared" si="10"/>
        <v>0</v>
      </c>
    </row>
    <row r="100" spans="1:14">
      <c r="A100" t="s">
        <v>5</v>
      </c>
      <c r="B100" t="s">
        <v>179</v>
      </c>
      <c r="C100">
        <v>3000</v>
      </c>
      <c r="D100" t="s">
        <v>140</v>
      </c>
      <c r="E100">
        <v>8.4169999999999998</v>
      </c>
      <c r="F100" s="4">
        <f t="shared" si="11"/>
        <v>8.4169999999999998</v>
      </c>
      <c r="G100"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0"/>
        <v>0</v>
      </c>
    </row>
    <row r="101" spans="1:14">
      <c r="A101" t="s">
        <v>12</v>
      </c>
      <c r="B101" t="s">
        <v>180</v>
      </c>
      <c r="C101">
        <v>3000</v>
      </c>
      <c r="D101" t="s">
        <v>140</v>
      </c>
      <c r="E101">
        <v>1.625</v>
      </c>
      <c r="F101" s="4">
        <f t="shared" si="11"/>
        <v>1.625</v>
      </c>
      <c r="G101"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4"/>
        <v>0</v>
      </c>
      <c r="L101">
        <f t="shared" si="14"/>
        <v>0</v>
      </c>
      <c r="M101">
        <f t="shared" si="14"/>
        <v>0</v>
      </c>
      <c r="N101">
        <f t="shared" si="10"/>
        <v>0</v>
      </c>
    </row>
    <row r="102" spans="1:14">
      <c r="A102" t="s">
        <v>9</v>
      </c>
      <c r="B102" t="s">
        <v>181</v>
      </c>
      <c r="C102">
        <v>3000</v>
      </c>
      <c r="D102" t="s">
        <v>140</v>
      </c>
      <c r="E102">
        <v>3.5</v>
      </c>
      <c r="F102" s="4">
        <f t="shared" si="11"/>
        <v>3.5</v>
      </c>
      <c r="G102">
        <v>0</v>
      </c>
      <c r="H102">
        <f t="shared" si="12"/>
        <v>0</v>
      </c>
      <c r="I102">
        <f t="shared" si="13"/>
        <v>0</v>
      </c>
      <c r="J102">
        <f t="shared" ref="J102:M121" si="15">$G102*IF($A102=J$1,1,0)</f>
        <v>0</v>
      </c>
      <c r="K102">
        <f t="shared" si="15"/>
        <v>0</v>
      </c>
      <c r="L102">
        <f t="shared" si="15"/>
        <v>0</v>
      </c>
      <c r="M102">
        <f t="shared" si="15"/>
        <v>0</v>
      </c>
      <c r="N102">
        <f t="shared" si="10"/>
        <v>0</v>
      </c>
    </row>
    <row r="103" spans="1:14">
      <c r="A103" t="s">
        <v>11</v>
      </c>
      <c r="B103" t="s">
        <v>36</v>
      </c>
      <c r="C103">
        <v>3000</v>
      </c>
      <c r="D103" t="s">
        <v>142</v>
      </c>
      <c r="E103">
        <v>17.5</v>
      </c>
      <c r="F103" s="4">
        <f t="shared" si="11"/>
        <v>17.5</v>
      </c>
      <c r="G103">
        <v>0</v>
      </c>
      <c r="H103">
        <f t="shared" si="12"/>
        <v>0</v>
      </c>
      <c r="I103">
        <f t="shared" si="13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0"/>
        <v>0</v>
      </c>
    </row>
    <row r="104" spans="1:14">
      <c r="A104" t="s">
        <v>11</v>
      </c>
      <c r="B104" t="s">
        <v>119</v>
      </c>
      <c r="C104">
        <v>3000</v>
      </c>
      <c r="D104" t="s">
        <v>140</v>
      </c>
      <c r="E104">
        <v>4.4379999999999997</v>
      </c>
      <c r="F104" s="4">
        <f t="shared" si="11"/>
        <v>4.4379999999999997</v>
      </c>
      <c r="G104">
        <v>0</v>
      </c>
      <c r="H104">
        <f t="shared" si="12"/>
        <v>0</v>
      </c>
      <c r="I104">
        <f t="shared" si="13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0"/>
        <v>0</v>
      </c>
    </row>
    <row r="105" spans="1:14">
      <c r="A105" t="s">
        <v>6</v>
      </c>
      <c r="B105" t="s">
        <v>37</v>
      </c>
      <c r="C105">
        <v>3000</v>
      </c>
      <c r="D105" t="s">
        <v>143</v>
      </c>
      <c r="E105">
        <v>0</v>
      </c>
      <c r="F105" s="4">
        <f t="shared" si="11"/>
        <v>0</v>
      </c>
      <c r="G105">
        <v>0</v>
      </c>
      <c r="H105">
        <f t="shared" si="12"/>
        <v>0</v>
      </c>
      <c r="I105">
        <f t="shared" si="13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0"/>
        <v>0</v>
      </c>
    </row>
    <row r="106" spans="1:14">
      <c r="A106" t="s">
        <v>12</v>
      </c>
      <c r="B106" t="s">
        <v>182</v>
      </c>
      <c r="C106">
        <v>3000</v>
      </c>
      <c r="D106" t="s">
        <v>145</v>
      </c>
      <c r="E106">
        <v>0</v>
      </c>
      <c r="F106" s="4">
        <f t="shared" si="11"/>
        <v>0</v>
      </c>
      <c r="G106">
        <v>0</v>
      </c>
      <c r="H106">
        <f t="shared" si="12"/>
        <v>0</v>
      </c>
      <c r="I106">
        <f t="shared" si="13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0"/>
        <v>0</v>
      </c>
    </row>
    <row r="107" spans="1:14">
      <c r="A107" t="s">
        <v>5</v>
      </c>
      <c r="B107" t="s">
        <v>38</v>
      </c>
      <c r="C107">
        <v>3000</v>
      </c>
      <c r="D107" t="s">
        <v>143</v>
      </c>
      <c r="E107">
        <v>2.75</v>
      </c>
      <c r="F107" s="4">
        <f t="shared" si="11"/>
        <v>2.75</v>
      </c>
      <c r="G107">
        <v>0</v>
      </c>
      <c r="H107">
        <f t="shared" si="12"/>
        <v>0</v>
      </c>
      <c r="I107">
        <f t="shared" si="13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0"/>
        <v>0</v>
      </c>
    </row>
    <row r="108" spans="1:14">
      <c r="A108" t="s">
        <v>11</v>
      </c>
      <c r="B108" t="s">
        <v>122</v>
      </c>
      <c r="C108">
        <v>3000</v>
      </c>
      <c r="D108" t="s">
        <v>140</v>
      </c>
      <c r="E108">
        <v>11.75</v>
      </c>
      <c r="F108" s="4">
        <f t="shared" si="11"/>
        <v>11.75</v>
      </c>
      <c r="G108">
        <v>0</v>
      </c>
      <c r="H108">
        <f t="shared" si="12"/>
        <v>0</v>
      </c>
      <c r="I108">
        <f t="shared" si="13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0"/>
        <v>0</v>
      </c>
    </row>
    <row r="109" spans="1:14">
      <c r="A109" t="s">
        <v>6</v>
      </c>
      <c r="B109" t="s">
        <v>124</v>
      </c>
      <c r="C109">
        <v>3000</v>
      </c>
      <c r="D109" t="s">
        <v>145</v>
      </c>
      <c r="E109">
        <v>0</v>
      </c>
      <c r="F109" s="4">
        <f t="shared" si="11"/>
        <v>0</v>
      </c>
      <c r="G109">
        <v>0</v>
      </c>
      <c r="H109">
        <f t="shared" si="12"/>
        <v>0</v>
      </c>
      <c r="I109">
        <f t="shared" si="13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0"/>
        <v>0</v>
      </c>
    </row>
    <row r="110" spans="1:14">
      <c r="A110" t="s">
        <v>9</v>
      </c>
      <c r="B110" t="s">
        <v>183</v>
      </c>
      <c r="C110">
        <v>3000</v>
      </c>
      <c r="D110" t="s">
        <v>142</v>
      </c>
      <c r="E110">
        <v>3.25</v>
      </c>
      <c r="F110" s="4">
        <f t="shared" si="11"/>
        <v>3.25</v>
      </c>
      <c r="G110">
        <v>0</v>
      </c>
      <c r="H110">
        <f t="shared" si="12"/>
        <v>0</v>
      </c>
      <c r="I110">
        <f t="shared" si="13"/>
        <v>0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0"/>
        <v>0</v>
      </c>
    </row>
    <row r="111" spans="1:14">
      <c r="A111" t="s">
        <v>11</v>
      </c>
      <c r="B111" t="s">
        <v>184</v>
      </c>
      <c r="C111">
        <v>3000</v>
      </c>
      <c r="D111" t="s">
        <v>145</v>
      </c>
      <c r="E111">
        <v>0</v>
      </c>
      <c r="F111" s="4">
        <f t="shared" si="11"/>
        <v>0</v>
      </c>
      <c r="G111">
        <v>0</v>
      </c>
      <c r="H111">
        <f t="shared" si="12"/>
        <v>0</v>
      </c>
      <c r="I111">
        <f t="shared" si="13"/>
        <v>0</v>
      </c>
      <c r="J111">
        <f t="shared" si="15"/>
        <v>0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0"/>
        <v>0</v>
      </c>
    </row>
    <row r="112" spans="1:14">
      <c r="A112" t="s">
        <v>12</v>
      </c>
      <c r="B112" t="s">
        <v>128</v>
      </c>
      <c r="C112">
        <v>3000</v>
      </c>
      <c r="D112" t="s">
        <v>145</v>
      </c>
      <c r="E112">
        <v>0</v>
      </c>
      <c r="F112" s="4">
        <f t="shared" si="11"/>
        <v>0</v>
      </c>
      <c r="G112">
        <v>0</v>
      </c>
      <c r="H112">
        <f t="shared" si="12"/>
        <v>0</v>
      </c>
      <c r="I112">
        <f t="shared" si="13"/>
        <v>0</v>
      </c>
      <c r="J112">
        <f t="shared" si="15"/>
        <v>0</v>
      </c>
      <c r="K112">
        <f t="shared" si="15"/>
        <v>0</v>
      </c>
      <c r="L112">
        <f t="shared" si="15"/>
        <v>0</v>
      </c>
      <c r="M112">
        <f t="shared" si="15"/>
        <v>0</v>
      </c>
      <c r="N112">
        <f t="shared" si="10"/>
        <v>0</v>
      </c>
    </row>
    <row r="113" spans="1:14">
      <c r="A113" t="s">
        <v>12</v>
      </c>
      <c r="B113" t="s">
        <v>22</v>
      </c>
      <c r="C113">
        <v>3000</v>
      </c>
      <c r="D113" t="s">
        <v>143</v>
      </c>
      <c r="E113">
        <v>6.125</v>
      </c>
      <c r="F113" s="4">
        <f t="shared" si="11"/>
        <v>6.125</v>
      </c>
      <c r="G113">
        <v>0</v>
      </c>
      <c r="H113">
        <f t="shared" si="12"/>
        <v>0</v>
      </c>
      <c r="I113">
        <f t="shared" si="13"/>
        <v>0</v>
      </c>
      <c r="J113">
        <f t="shared" si="15"/>
        <v>0</v>
      </c>
      <c r="K113">
        <f t="shared" si="15"/>
        <v>0</v>
      </c>
      <c r="L113">
        <f t="shared" si="15"/>
        <v>0</v>
      </c>
      <c r="M113">
        <f t="shared" si="15"/>
        <v>0</v>
      </c>
      <c r="N113">
        <f t="shared" si="10"/>
        <v>0</v>
      </c>
    </row>
    <row r="114" spans="1:14">
      <c r="A114" t="s">
        <v>12</v>
      </c>
      <c r="B114" t="s">
        <v>185</v>
      </c>
      <c r="C114">
        <v>3000</v>
      </c>
      <c r="D114" t="s">
        <v>145</v>
      </c>
      <c r="E114">
        <v>3.5830000000000002</v>
      </c>
      <c r="F114" s="4">
        <v>0</v>
      </c>
      <c r="G114">
        <v>0</v>
      </c>
      <c r="H114">
        <f t="shared" si="12"/>
        <v>0</v>
      </c>
      <c r="I114">
        <f t="shared" si="13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0"/>
        <v>0</v>
      </c>
    </row>
    <row r="115" spans="1:14">
      <c r="A115" t="s">
        <v>12</v>
      </c>
      <c r="B115" t="s">
        <v>131</v>
      </c>
      <c r="C115">
        <v>3000</v>
      </c>
      <c r="D115" t="s">
        <v>143</v>
      </c>
      <c r="E115">
        <v>0</v>
      </c>
      <c r="F115" s="4">
        <f t="shared" si="11"/>
        <v>0</v>
      </c>
      <c r="G115">
        <v>0</v>
      </c>
      <c r="H115">
        <f t="shared" si="12"/>
        <v>0</v>
      </c>
      <c r="I115">
        <f t="shared" si="13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0"/>
        <v>0</v>
      </c>
    </row>
    <row r="116" spans="1:14">
      <c r="A116" t="s">
        <v>9</v>
      </c>
      <c r="B116" t="s">
        <v>133</v>
      </c>
      <c r="C116">
        <v>3000</v>
      </c>
      <c r="D116" t="s">
        <v>140</v>
      </c>
      <c r="E116">
        <v>13.063000000000001</v>
      </c>
      <c r="F116" s="4">
        <f t="shared" si="11"/>
        <v>13.063000000000001</v>
      </c>
      <c r="G116">
        <v>0</v>
      </c>
      <c r="H116">
        <f t="shared" si="12"/>
        <v>0</v>
      </c>
      <c r="I116">
        <f t="shared" si="13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0"/>
        <v>0</v>
      </c>
    </row>
    <row r="117" spans="1:14">
      <c r="A117" t="s">
        <v>5</v>
      </c>
      <c r="B117" t="s">
        <v>186</v>
      </c>
      <c r="C117">
        <v>3000</v>
      </c>
      <c r="D117" t="s">
        <v>142</v>
      </c>
      <c r="E117">
        <v>0</v>
      </c>
      <c r="F117" s="4">
        <f t="shared" si="11"/>
        <v>0</v>
      </c>
      <c r="G117">
        <v>0</v>
      </c>
      <c r="H117">
        <f t="shared" si="12"/>
        <v>0</v>
      </c>
      <c r="I117">
        <f t="shared" si="13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0"/>
        <v>0</v>
      </c>
    </row>
    <row r="118" spans="1:14">
      <c r="A118" t="s">
        <v>5</v>
      </c>
      <c r="B118" t="s">
        <v>187</v>
      </c>
      <c r="C118">
        <v>3000</v>
      </c>
      <c r="D118" t="s">
        <v>145</v>
      </c>
      <c r="E118">
        <v>3.875</v>
      </c>
      <c r="F118" s="4">
        <f t="shared" si="11"/>
        <v>3.875</v>
      </c>
      <c r="G118">
        <v>0</v>
      </c>
      <c r="H118">
        <f t="shared" si="12"/>
        <v>0</v>
      </c>
      <c r="I118">
        <f t="shared" si="13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0"/>
        <v>0</v>
      </c>
    </row>
    <row r="119" spans="1:14">
      <c r="A119" t="s">
        <v>9</v>
      </c>
      <c r="B119" t="s">
        <v>137</v>
      </c>
      <c r="C119">
        <v>3000</v>
      </c>
      <c r="D119" t="s">
        <v>143</v>
      </c>
      <c r="E119">
        <v>10.167</v>
      </c>
      <c r="F119" s="4">
        <f t="shared" si="11"/>
        <v>10.167</v>
      </c>
      <c r="G119">
        <v>0</v>
      </c>
      <c r="H119">
        <f t="shared" si="12"/>
        <v>0</v>
      </c>
      <c r="I119">
        <f t="shared" si="13"/>
        <v>0</v>
      </c>
      <c r="J119">
        <f t="shared" si="15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0"/>
        <v>0</v>
      </c>
    </row>
    <row r="120" spans="1:14">
      <c r="A120" t="s">
        <v>9</v>
      </c>
      <c r="B120" t="s">
        <v>31</v>
      </c>
      <c r="C120">
        <v>3000</v>
      </c>
      <c r="D120" t="s">
        <v>57</v>
      </c>
      <c r="E120">
        <v>0</v>
      </c>
      <c r="F120" s="4">
        <f t="shared" si="11"/>
        <v>0</v>
      </c>
      <c r="G120">
        <v>0</v>
      </c>
      <c r="H120">
        <f t="shared" si="12"/>
        <v>0</v>
      </c>
      <c r="I120">
        <f t="shared" si="13"/>
        <v>0</v>
      </c>
      <c r="J120">
        <f t="shared" si="15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0"/>
        <v>0</v>
      </c>
    </row>
    <row r="121" spans="1:14">
      <c r="A121" t="s">
        <v>11</v>
      </c>
      <c r="B121" t="s">
        <v>89</v>
      </c>
      <c r="C121">
        <v>3000</v>
      </c>
      <c r="D121" t="s">
        <v>57</v>
      </c>
      <c r="E121">
        <v>0</v>
      </c>
      <c r="F121" s="4">
        <f t="shared" si="11"/>
        <v>0</v>
      </c>
      <c r="G121">
        <v>0</v>
      </c>
      <c r="H121">
        <f t="shared" si="12"/>
        <v>0</v>
      </c>
      <c r="I121">
        <f t="shared" si="13"/>
        <v>0</v>
      </c>
      <c r="J121">
        <f t="shared" si="15"/>
        <v>0</v>
      </c>
      <c r="K121">
        <f t="shared" si="15"/>
        <v>0</v>
      </c>
      <c r="L121">
        <f t="shared" si="15"/>
        <v>0</v>
      </c>
      <c r="M121">
        <f t="shared" si="15"/>
        <v>0</v>
      </c>
      <c r="N121">
        <f t="shared" si="10"/>
        <v>0</v>
      </c>
    </row>
    <row r="122" spans="1:14">
      <c r="A122" t="s">
        <v>9</v>
      </c>
      <c r="B122" t="s">
        <v>90</v>
      </c>
      <c r="C122">
        <v>3000</v>
      </c>
      <c r="D122" t="s">
        <v>55</v>
      </c>
      <c r="E122">
        <v>6.8330000000000002</v>
      </c>
      <c r="F122" s="4">
        <f t="shared" si="11"/>
        <v>6.8330000000000002</v>
      </c>
      <c r="G122">
        <v>0</v>
      </c>
      <c r="H122">
        <f t="shared" si="12"/>
        <v>0</v>
      </c>
      <c r="I122">
        <f t="shared" si="13"/>
        <v>0</v>
      </c>
      <c r="J122">
        <f t="shared" ref="J122:N177" si="16">$G122*IF($A122=J$1,1,0)</f>
        <v>0</v>
      </c>
      <c r="K122">
        <f t="shared" si="16"/>
        <v>0</v>
      </c>
      <c r="L122">
        <f t="shared" si="16"/>
        <v>0</v>
      </c>
      <c r="M122">
        <f t="shared" si="16"/>
        <v>0</v>
      </c>
      <c r="N122">
        <f t="shared" si="10"/>
        <v>0</v>
      </c>
    </row>
    <row r="123" spans="1:14">
      <c r="A123" t="s">
        <v>6</v>
      </c>
      <c r="B123" t="s">
        <v>91</v>
      </c>
      <c r="C123">
        <v>3000</v>
      </c>
      <c r="D123" t="s">
        <v>55</v>
      </c>
      <c r="E123">
        <v>5</v>
      </c>
      <c r="F123" s="4">
        <f t="shared" si="11"/>
        <v>5</v>
      </c>
      <c r="G123">
        <v>0</v>
      </c>
      <c r="H123">
        <f t="shared" si="12"/>
        <v>0</v>
      </c>
      <c r="I123">
        <f t="shared" si="13"/>
        <v>0</v>
      </c>
      <c r="J123">
        <f t="shared" si="16"/>
        <v>0</v>
      </c>
      <c r="K123">
        <f t="shared" si="16"/>
        <v>0</v>
      </c>
      <c r="L123">
        <f t="shared" si="16"/>
        <v>0</v>
      </c>
      <c r="M123">
        <f t="shared" si="16"/>
        <v>0</v>
      </c>
      <c r="N123">
        <f t="shared" si="10"/>
        <v>0</v>
      </c>
    </row>
    <row r="124" spans="1:14">
      <c r="A124" t="s">
        <v>12</v>
      </c>
      <c r="B124" t="s">
        <v>92</v>
      </c>
      <c r="C124">
        <v>3000</v>
      </c>
      <c r="D124" t="s">
        <v>59</v>
      </c>
      <c r="E124">
        <v>11.375</v>
      </c>
      <c r="F124" s="4">
        <f t="shared" si="11"/>
        <v>11.375</v>
      </c>
      <c r="G124">
        <v>0</v>
      </c>
      <c r="H124">
        <f t="shared" si="12"/>
        <v>0</v>
      </c>
      <c r="I124">
        <f t="shared" si="13"/>
        <v>0</v>
      </c>
      <c r="J124">
        <f t="shared" si="16"/>
        <v>0</v>
      </c>
      <c r="K124">
        <f t="shared" si="16"/>
        <v>0</v>
      </c>
      <c r="L124">
        <f t="shared" si="16"/>
        <v>0</v>
      </c>
      <c r="M124">
        <f t="shared" si="16"/>
        <v>0</v>
      </c>
      <c r="N124">
        <f t="shared" si="10"/>
        <v>0</v>
      </c>
    </row>
    <row r="125" spans="1:14">
      <c r="A125" t="s">
        <v>9</v>
      </c>
      <c r="B125" t="s">
        <v>93</v>
      </c>
      <c r="C125">
        <v>3000</v>
      </c>
      <c r="D125" t="s">
        <v>58</v>
      </c>
      <c r="E125">
        <v>0</v>
      </c>
      <c r="F125" s="4">
        <f t="shared" si="11"/>
        <v>0</v>
      </c>
      <c r="G125">
        <v>0</v>
      </c>
      <c r="H125">
        <f t="shared" si="12"/>
        <v>0</v>
      </c>
      <c r="I125">
        <f t="shared" si="13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0"/>
        <v>0</v>
      </c>
    </row>
    <row r="126" spans="1:14">
      <c r="A126" t="s">
        <v>5</v>
      </c>
      <c r="B126" t="s">
        <v>94</v>
      </c>
      <c r="C126">
        <v>3000</v>
      </c>
      <c r="D126" t="s">
        <v>55</v>
      </c>
      <c r="E126">
        <v>0</v>
      </c>
      <c r="F126" s="4">
        <f t="shared" si="11"/>
        <v>0</v>
      </c>
      <c r="G126">
        <v>0</v>
      </c>
      <c r="H126">
        <f t="shared" si="12"/>
        <v>0</v>
      </c>
      <c r="I126">
        <f t="shared" si="13"/>
        <v>0</v>
      </c>
      <c r="J126">
        <f t="shared" si="16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0</v>
      </c>
    </row>
    <row r="127" spans="1:14">
      <c r="A127" t="s">
        <v>5</v>
      </c>
      <c r="B127" t="s">
        <v>95</v>
      </c>
      <c r="C127">
        <v>3000</v>
      </c>
      <c r="D127" t="s">
        <v>55</v>
      </c>
      <c r="E127">
        <v>3.5</v>
      </c>
      <c r="F127" s="4">
        <f t="shared" si="11"/>
        <v>3.5</v>
      </c>
      <c r="G127">
        <v>0</v>
      </c>
      <c r="H127">
        <f t="shared" si="12"/>
        <v>0</v>
      </c>
      <c r="I127">
        <f t="shared" si="13"/>
        <v>0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</row>
    <row r="128" spans="1:14">
      <c r="A128" t="s">
        <v>11</v>
      </c>
      <c r="B128" t="s">
        <v>96</v>
      </c>
      <c r="C128">
        <v>3000</v>
      </c>
      <c r="D128" t="s">
        <v>56</v>
      </c>
      <c r="E128">
        <v>16.417000000000002</v>
      </c>
      <c r="F128" s="4">
        <f t="shared" si="11"/>
        <v>16.417000000000002</v>
      </c>
      <c r="G128">
        <v>0</v>
      </c>
      <c r="H128">
        <f t="shared" si="12"/>
        <v>0</v>
      </c>
      <c r="I128">
        <f t="shared" si="13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</row>
    <row r="129" spans="1:14">
      <c r="A129" t="s">
        <v>6</v>
      </c>
      <c r="B129" t="s">
        <v>97</v>
      </c>
      <c r="C129">
        <v>3000</v>
      </c>
      <c r="D129" t="s">
        <v>55</v>
      </c>
      <c r="E129">
        <v>1.5</v>
      </c>
      <c r="F129" s="4">
        <f t="shared" si="11"/>
        <v>1.5</v>
      </c>
      <c r="G129">
        <v>0</v>
      </c>
      <c r="H129">
        <f t="shared" si="12"/>
        <v>0</v>
      </c>
      <c r="I129">
        <f t="shared" si="13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</row>
    <row r="130" spans="1:14">
      <c r="A130" t="s">
        <v>9</v>
      </c>
      <c r="B130" t="s">
        <v>98</v>
      </c>
      <c r="C130">
        <v>3000</v>
      </c>
      <c r="D130" t="s">
        <v>55</v>
      </c>
      <c r="E130">
        <v>1.25</v>
      </c>
      <c r="F130" s="4">
        <f t="shared" si="11"/>
        <v>1.25</v>
      </c>
      <c r="G130">
        <v>0</v>
      </c>
      <c r="H130">
        <f t="shared" si="12"/>
        <v>0</v>
      </c>
      <c r="I130">
        <f t="shared" si="13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</row>
    <row r="131" spans="1:14">
      <c r="A131" t="s">
        <v>5</v>
      </c>
      <c r="B131" t="s">
        <v>99</v>
      </c>
      <c r="C131">
        <v>3000</v>
      </c>
      <c r="D131" t="s">
        <v>65</v>
      </c>
      <c r="E131">
        <v>0</v>
      </c>
      <c r="F131" s="4">
        <f t="shared" ref="F131:F177" si="17">E131</f>
        <v>0</v>
      </c>
      <c r="G131">
        <v>0</v>
      </c>
      <c r="H131">
        <f t="shared" ref="H131:H177" si="18">G131*F131</f>
        <v>0</v>
      </c>
      <c r="I131">
        <f t="shared" ref="I131:I177" si="19">G131*C131</f>
        <v>0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</row>
    <row r="132" spans="1:14">
      <c r="A132" t="s">
        <v>11</v>
      </c>
      <c r="B132" t="s">
        <v>100</v>
      </c>
      <c r="C132">
        <v>3000</v>
      </c>
      <c r="D132" t="s">
        <v>59</v>
      </c>
      <c r="E132">
        <v>14.583</v>
      </c>
      <c r="F132" s="4">
        <f t="shared" si="17"/>
        <v>14.583</v>
      </c>
      <c r="G132">
        <v>0</v>
      </c>
      <c r="H132">
        <f t="shared" si="18"/>
        <v>0</v>
      </c>
      <c r="I132">
        <f t="shared" si="19"/>
        <v>0</v>
      </c>
      <c r="J132">
        <f t="shared" si="16"/>
        <v>0</v>
      </c>
      <c r="K132">
        <f t="shared" si="16"/>
        <v>0</v>
      </c>
      <c r="L132">
        <f t="shared" si="16"/>
        <v>0</v>
      </c>
      <c r="M132">
        <f t="shared" si="16"/>
        <v>0</v>
      </c>
      <c r="N132">
        <f t="shared" si="16"/>
        <v>0</v>
      </c>
    </row>
    <row r="133" spans="1:14">
      <c r="A133" t="s">
        <v>11</v>
      </c>
      <c r="B133" t="s">
        <v>101</v>
      </c>
      <c r="C133">
        <v>3000</v>
      </c>
      <c r="D133" t="s">
        <v>55</v>
      </c>
      <c r="E133">
        <v>0</v>
      </c>
      <c r="F133" s="4">
        <f t="shared" si="17"/>
        <v>0</v>
      </c>
      <c r="G133">
        <v>0</v>
      </c>
      <c r="H133">
        <f t="shared" si="18"/>
        <v>0</v>
      </c>
      <c r="I133">
        <f t="shared" si="19"/>
        <v>0</v>
      </c>
      <c r="J133">
        <f t="shared" si="16"/>
        <v>0</v>
      </c>
      <c r="K133">
        <f t="shared" si="16"/>
        <v>0</v>
      </c>
      <c r="L133">
        <f t="shared" si="16"/>
        <v>0</v>
      </c>
      <c r="M133">
        <f t="shared" si="16"/>
        <v>0</v>
      </c>
      <c r="N133">
        <f t="shared" si="16"/>
        <v>0</v>
      </c>
    </row>
    <row r="134" spans="1:14">
      <c r="A134" t="s">
        <v>9</v>
      </c>
      <c r="B134" t="s">
        <v>102</v>
      </c>
      <c r="C134">
        <v>3000</v>
      </c>
      <c r="D134" t="s">
        <v>59</v>
      </c>
      <c r="E134">
        <v>13.625</v>
      </c>
      <c r="F134" s="4">
        <f t="shared" si="17"/>
        <v>13.625</v>
      </c>
      <c r="G134">
        <v>0</v>
      </c>
      <c r="H134">
        <f t="shared" si="18"/>
        <v>0</v>
      </c>
      <c r="I134">
        <f t="shared" si="19"/>
        <v>0</v>
      </c>
      <c r="J134">
        <f t="shared" si="16"/>
        <v>0</v>
      </c>
      <c r="K134">
        <f t="shared" si="16"/>
        <v>0</v>
      </c>
      <c r="L134">
        <f t="shared" si="16"/>
        <v>0</v>
      </c>
      <c r="M134">
        <f t="shared" si="16"/>
        <v>0</v>
      </c>
      <c r="N134">
        <f t="shared" si="16"/>
        <v>0</v>
      </c>
    </row>
    <row r="135" spans="1:14">
      <c r="A135" t="s">
        <v>11</v>
      </c>
      <c r="B135" t="s">
        <v>103</v>
      </c>
      <c r="C135">
        <v>3000</v>
      </c>
      <c r="D135" t="s">
        <v>56</v>
      </c>
      <c r="E135">
        <v>15.083</v>
      </c>
      <c r="F135" s="4">
        <f t="shared" si="17"/>
        <v>15.083</v>
      </c>
      <c r="G135">
        <v>0</v>
      </c>
      <c r="H135">
        <f t="shared" si="18"/>
        <v>0</v>
      </c>
      <c r="I135">
        <f t="shared" si="19"/>
        <v>0</v>
      </c>
      <c r="J135">
        <f t="shared" si="16"/>
        <v>0</v>
      </c>
      <c r="K135">
        <f t="shared" si="16"/>
        <v>0</v>
      </c>
      <c r="L135">
        <f t="shared" si="16"/>
        <v>0</v>
      </c>
      <c r="M135">
        <f t="shared" si="16"/>
        <v>0</v>
      </c>
      <c r="N135">
        <f t="shared" si="16"/>
        <v>0</v>
      </c>
    </row>
    <row r="136" spans="1:14">
      <c r="A136" t="s">
        <v>12</v>
      </c>
      <c r="B136" t="s">
        <v>104</v>
      </c>
      <c r="C136">
        <v>3000</v>
      </c>
      <c r="D136" t="s">
        <v>55</v>
      </c>
      <c r="E136">
        <v>0</v>
      </c>
      <c r="F136" s="4">
        <f t="shared" si="17"/>
        <v>0</v>
      </c>
      <c r="G136">
        <v>0</v>
      </c>
      <c r="H136">
        <f t="shared" si="18"/>
        <v>0</v>
      </c>
      <c r="I136">
        <f t="shared" si="19"/>
        <v>0</v>
      </c>
      <c r="J136">
        <f t="shared" si="16"/>
        <v>0</v>
      </c>
      <c r="K136">
        <f t="shared" si="16"/>
        <v>0</v>
      </c>
      <c r="L136">
        <f t="shared" si="16"/>
        <v>0</v>
      </c>
      <c r="M136">
        <f t="shared" si="16"/>
        <v>0</v>
      </c>
      <c r="N136">
        <f t="shared" si="16"/>
        <v>0</v>
      </c>
    </row>
    <row r="137" spans="1:14">
      <c r="A137" t="s">
        <v>12</v>
      </c>
      <c r="B137" t="s">
        <v>105</v>
      </c>
      <c r="C137">
        <v>3000</v>
      </c>
      <c r="D137" t="s">
        <v>57</v>
      </c>
      <c r="E137">
        <v>0</v>
      </c>
      <c r="F137" s="4">
        <f t="shared" si="17"/>
        <v>0</v>
      </c>
      <c r="G137">
        <v>0</v>
      </c>
      <c r="H137">
        <f t="shared" si="18"/>
        <v>0</v>
      </c>
      <c r="I137">
        <f t="shared" si="19"/>
        <v>0</v>
      </c>
      <c r="J137">
        <f t="shared" si="16"/>
        <v>0</v>
      </c>
      <c r="K137">
        <f t="shared" si="16"/>
        <v>0</v>
      </c>
      <c r="L137">
        <f t="shared" si="16"/>
        <v>0</v>
      </c>
      <c r="M137">
        <f t="shared" si="16"/>
        <v>0</v>
      </c>
      <c r="N137">
        <f t="shared" si="16"/>
        <v>0</v>
      </c>
    </row>
    <row r="138" spans="1:14">
      <c r="A138" t="s">
        <v>11</v>
      </c>
      <c r="B138" t="s">
        <v>32</v>
      </c>
      <c r="C138">
        <v>3000</v>
      </c>
      <c r="D138" t="s">
        <v>58</v>
      </c>
      <c r="E138">
        <v>13.667</v>
      </c>
      <c r="F138" s="4">
        <f t="shared" si="17"/>
        <v>13.667</v>
      </c>
      <c r="G138">
        <v>0</v>
      </c>
      <c r="H138">
        <f t="shared" si="18"/>
        <v>0</v>
      </c>
      <c r="I138">
        <f t="shared" si="19"/>
        <v>0</v>
      </c>
      <c r="J138">
        <f t="shared" si="16"/>
        <v>0</v>
      </c>
      <c r="K138">
        <f t="shared" si="16"/>
        <v>0</v>
      </c>
      <c r="L138">
        <f t="shared" si="16"/>
        <v>0</v>
      </c>
      <c r="M138">
        <f t="shared" si="16"/>
        <v>0</v>
      </c>
      <c r="N138">
        <f t="shared" si="16"/>
        <v>0</v>
      </c>
    </row>
    <row r="139" spans="1:14">
      <c r="A139" t="s">
        <v>12</v>
      </c>
      <c r="B139" t="s">
        <v>106</v>
      </c>
      <c r="C139">
        <v>3000</v>
      </c>
      <c r="D139" t="s">
        <v>57</v>
      </c>
      <c r="E139">
        <v>2.75</v>
      </c>
      <c r="F139" s="4">
        <f t="shared" si="17"/>
        <v>2.75</v>
      </c>
      <c r="G139">
        <v>0</v>
      </c>
      <c r="H139">
        <f t="shared" si="18"/>
        <v>0</v>
      </c>
      <c r="I139">
        <f t="shared" si="19"/>
        <v>0</v>
      </c>
      <c r="J139">
        <f t="shared" si="16"/>
        <v>0</v>
      </c>
      <c r="K139">
        <f t="shared" si="16"/>
        <v>0</v>
      </c>
      <c r="L139">
        <f t="shared" si="16"/>
        <v>0</v>
      </c>
      <c r="M139">
        <f t="shared" si="16"/>
        <v>0</v>
      </c>
      <c r="N139">
        <f t="shared" si="16"/>
        <v>0</v>
      </c>
    </row>
    <row r="140" spans="1:14">
      <c r="A140" t="s">
        <v>11</v>
      </c>
      <c r="B140" t="s">
        <v>33</v>
      </c>
      <c r="C140">
        <v>3000</v>
      </c>
      <c r="D140" t="s">
        <v>58</v>
      </c>
      <c r="E140">
        <v>4.5</v>
      </c>
      <c r="F140" s="4">
        <f t="shared" si="17"/>
        <v>4.5</v>
      </c>
      <c r="G140">
        <v>0</v>
      </c>
      <c r="H140">
        <f t="shared" si="18"/>
        <v>0</v>
      </c>
      <c r="I140">
        <f t="shared" si="19"/>
        <v>0</v>
      </c>
      <c r="J140">
        <f t="shared" si="16"/>
        <v>0</v>
      </c>
      <c r="K140">
        <f t="shared" si="16"/>
        <v>0</v>
      </c>
      <c r="L140">
        <f t="shared" si="16"/>
        <v>0</v>
      </c>
      <c r="M140">
        <f t="shared" si="16"/>
        <v>0</v>
      </c>
      <c r="N140">
        <f t="shared" si="16"/>
        <v>0</v>
      </c>
    </row>
    <row r="141" spans="1:14">
      <c r="A141" t="s">
        <v>12</v>
      </c>
      <c r="B141" t="s">
        <v>34</v>
      </c>
      <c r="C141">
        <v>3000</v>
      </c>
      <c r="D141" t="s">
        <v>57</v>
      </c>
      <c r="E141">
        <v>0</v>
      </c>
      <c r="F141" s="4">
        <f t="shared" si="17"/>
        <v>0</v>
      </c>
      <c r="G141">
        <v>0</v>
      </c>
      <c r="H141">
        <f t="shared" si="18"/>
        <v>0</v>
      </c>
      <c r="I141">
        <f t="shared" si="19"/>
        <v>0</v>
      </c>
      <c r="J141">
        <f t="shared" si="16"/>
        <v>0</v>
      </c>
      <c r="K141">
        <f t="shared" si="16"/>
        <v>0</v>
      </c>
      <c r="L141">
        <f t="shared" si="16"/>
        <v>0</v>
      </c>
      <c r="M141">
        <f t="shared" si="16"/>
        <v>0</v>
      </c>
      <c r="N141">
        <f t="shared" si="16"/>
        <v>0</v>
      </c>
    </row>
    <row r="142" spans="1:14">
      <c r="A142" t="s">
        <v>5</v>
      </c>
      <c r="B142" t="s">
        <v>107</v>
      </c>
      <c r="C142">
        <v>3000</v>
      </c>
      <c r="D142" t="s">
        <v>58</v>
      </c>
      <c r="E142">
        <v>0</v>
      </c>
      <c r="F142" s="4">
        <f t="shared" si="17"/>
        <v>0</v>
      </c>
      <c r="G142">
        <v>0</v>
      </c>
      <c r="H142">
        <f t="shared" si="18"/>
        <v>0</v>
      </c>
      <c r="I142">
        <f t="shared" si="19"/>
        <v>0</v>
      </c>
      <c r="J142">
        <f t="shared" si="16"/>
        <v>0</v>
      </c>
      <c r="K142">
        <f t="shared" si="16"/>
        <v>0</v>
      </c>
      <c r="L142">
        <f t="shared" si="16"/>
        <v>0</v>
      </c>
      <c r="M142">
        <f t="shared" si="16"/>
        <v>0</v>
      </c>
      <c r="N142">
        <f t="shared" si="16"/>
        <v>0</v>
      </c>
    </row>
    <row r="143" spans="1:14">
      <c r="A143" t="s">
        <v>6</v>
      </c>
      <c r="B143" t="s">
        <v>108</v>
      </c>
      <c r="C143">
        <v>3000</v>
      </c>
      <c r="D143" t="s">
        <v>65</v>
      </c>
      <c r="E143">
        <v>10.5</v>
      </c>
      <c r="F143" s="4">
        <f t="shared" si="17"/>
        <v>10.5</v>
      </c>
      <c r="G143">
        <v>0</v>
      </c>
      <c r="H143">
        <f t="shared" si="18"/>
        <v>0</v>
      </c>
      <c r="I143">
        <f t="shared" si="19"/>
        <v>0</v>
      </c>
      <c r="J143">
        <f t="shared" si="16"/>
        <v>0</v>
      </c>
      <c r="K143">
        <f t="shared" si="16"/>
        <v>0</v>
      </c>
      <c r="L143">
        <f t="shared" si="16"/>
        <v>0</v>
      </c>
      <c r="M143">
        <f t="shared" si="16"/>
        <v>0</v>
      </c>
      <c r="N143">
        <f t="shared" si="16"/>
        <v>0</v>
      </c>
    </row>
    <row r="144" spans="1:14">
      <c r="A144" t="s">
        <v>5</v>
      </c>
      <c r="B144" t="s">
        <v>35</v>
      </c>
      <c r="C144">
        <v>3000</v>
      </c>
      <c r="D144" t="s">
        <v>57</v>
      </c>
      <c r="E144">
        <v>2.75</v>
      </c>
      <c r="F144" s="4">
        <f t="shared" si="17"/>
        <v>2.75</v>
      </c>
      <c r="G144">
        <v>0</v>
      </c>
      <c r="H144">
        <f t="shared" si="18"/>
        <v>0</v>
      </c>
      <c r="I144">
        <f t="shared" si="19"/>
        <v>0</v>
      </c>
      <c r="J144">
        <f t="shared" si="16"/>
        <v>0</v>
      </c>
      <c r="K144">
        <f t="shared" si="16"/>
        <v>0</v>
      </c>
      <c r="L144">
        <f t="shared" si="16"/>
        <v>0</v>
      </c>
      <c r="M144">
        <f t="shared" si="16"/>
        <v>0</v>
      </c>
      <c r="N144">
        <f t="shared" si="16"/>
        <v>0</v>
      </c>
    </row>
    <row r="145" spans="1:14">
      <c r="A145" t="s">
        <v>5</v>
      </c>
      <c r="B145" t="s">
        <v>109</v>
      </c>
      <c r="C145">
        <v>3000</v>
      </c>
      <c r="D145" t="s">
        <v>56</v>
      </c>
      <c r="E145">
        <v>2.5</v>
      </c>
      <c r="F145" s="4">
        <f t="shared" si="17"/>
        <v>2.5</v>
      </c>
      <c r="G145">
        <v>0</v>
      </c>
      <c r="H145">
        <f t="shared" si="18"/>
        <v>0</v>
      </c>
      <c r="I145">
        <f t="shared" si="19"/>
        <v>0</v>
      </c>
      <c r="J145">
        <f t="shared" si="16"/>
        <v>0</v>
      </c>
      <c r="K145">
        <f t="shared" si="16"/>
        <v>0</v>
      </c>
      <c r="L145">
        <f t="shared" si="16"/>
        <v>0</v>
      </c>
      <c r="M145">
        <f t="shared" si="16"/>
        <v>0</v>
      </c>
      <c r="N145">
        <f t="shared" si="16"/>
        <v>0</v>
      </c>
    </row>
    <row r="146" spans="1:14">
      <c r="A146" t="s">
        <v>11</v>
      </c>
      <c r="B146" t="s">
        <v>110</v>
      </c>
      <c r="C146">
        <v>3000</v>
      </c>
      <c r="D146" t="s">
        <v>57</v>
      </c>
      <c r="E146">
        <v>0</v>
      </c>
      <c r="F146" s="4">
        <f t="shared" si="17"/>
        <v>0</v>
      </c>
      <c r="G146">
        <v>0</v>
      </c>
      <c r="H146">
        <f t="shared" si="18"/>
        <v>0</v>
      </c>
      <c r="I146">
        <f t="shared" si="19"/>
        <v>0</v>
      </c>
      <c r="J146">
        <f t="shared" si="16"/>
        <v>0</v>
      </c>
      <c r="K146">
        <f t="shared" si="16"/>
        <v>0</v>
      </c>
      <c r="L146">
        <f t="shared" si="16"/>
        <v>0</v>
      </c>
      <c r="M146">
        <f t="shared" si="16"/>
        <v>0</v>
      </c>
      <c r="N146">
        <f t="shared" si="16"/>
        <v>0</v>
      </c>
    </row>
    <row r="147" spans="1:14">
      <c r="A147" t="s">
        <v>9</v>
      </c>
      <c r="B147" t="s">
        <v>111</v>
      </c>
      <c r="C147">
        <v>3000</v>
      </c>
      <c r="D147" t="s">
        <v>59</v>
      </c>
      <c r="E147">
        <v>1.875</v>
      </c>
      <c r="F147" s="4">
        <f t="shared" si="17"/>
        <v>1.875</v>
      </c>
      <c r="G147">
        <v>0</v>
      </c>
      <c r="H147">
        <f t="shared" si="18"/>
        <v>0</v>
      </c>
      <c r="I147">
        <f t="shared" si="19"/>
        <v>0</v>
      </c>
      <c r="J147">
        <f t="shared" si="16"/>
        <v>0</v>
      </c>
      <c r="K147">
        <f t="shared" si="16"/>
        <v>0</v>
      </c>
      <c r="L147">
        <f t="shared" si="16"/>
        <v>0</v>
      </c>
      <c r="M147">
        <f t="shared" si="16"/>
        <v>0</v>
      </c>
      <c r="N147">
        <f t="shared" si="16"/>
        <v>0</v>
      </c>
    </row>
    <row r="148" spans="1:14">
      <c r="A148" t="s">
        <v>6</v>
      </c>
      <c r="B148" t="s">
        <v>112</v>
      </c>
      <c r="C148">
        <v>3000</v>
      </c>
      <c r="D148" t="s">
        <v>56</v>
      </c>
      <c r="E148">
        <v>5.6669999999999998</v>
      </c>
      <c r="F148" s="4">
        <f t="shared" si="17"/>
        <v>5.6669999999999998</v>
      </c>
      <c r="G148">
        <v>0</v>
      </c>
      <c r="H148">
        <f t="shared" si="18"/>
        <v>0</v>
      </c>
      <c r="I148">
        <f t="shared" si="19"/>
        <v>0</v>
      </c>
      <c r="J148">
        <f t="shared" si="16"/>
        <v>0</v>
      </c>
      <c r="K148">
        <f t="shared" si="16"/>
        <v>0</v>
      </c>
      <c r="L148">
        <f t="shared" si="16"/>
        <v>0</v>
      </c>
      <c r="M148">
        <f t="shared" si="16"/>
        <v>0</v>
      </c>
      <c r="N148">
        <f t="shared" si="16"/>
        <v>0</v>
      </c>
    </row>
    <row r="149" spans="1:14">
      <c r="A149" t="s">
        <v>6</v>
      </c>
      <c r="B149" t="s">
        <v>113</v>
      </c>
      <c r="C149">
        <v>3000</v>
      </c>
      <c r="D149" t="s">
        <v>55</v>
      </c>
      <c r="E149">
        <v>0</v>
      </c>
      <c r="F149" s="4">
        <f t="shared" si="17"/>
        <v>0</v>
      </c>
      <c r="G149">
        <v>0</v>
      </c>
      <c r="H149">
        <f t="shared" si="18"/>
        <v>0</v>
      </c>
      <c r="I149">
        <f t="shared" si="19"/>
        <v>0</v>
      </c>
      <c r="J149">
        <f t="shared" si="16"/>
        <v>0</v>
      </c>
      <c r="K149">
        <f t="shared" si="16"/>
        <v>0</v>
      </c>
      <c r="L149">
        <f t="shared" si="16"/>
        <v>0</v>
      </c>
      <c r="M149">
        <f t="shared" si="16"/>
        <v>0</v>
      </c>
      <c r="N149">
        <f t="shared" si="16"/>
        <v>0</v>
      </c>
    </row>
    <row r="150" spans="1:14">
      <c r="A150" t="s">
        <v>5</v>
      </c>
      <c r="B150" t="s">
        <v>114</v>
      </c>
      <c r="C150">
        <v>3000</v>
      </c>
      <c r="D150" t="s">
        <v>59</v>
      </c>
      <c r="E150">
        <v>3</v>
      </c>
      <c r="F150" s="4">
        <f t="shared" si="17"/>
        <v>3</v>
      </c>
      <c r="G150">
        <v>0</v>
      </c>
      <c r="H150">
        <f t="shared" si="18"/>
        <v>0</v>
      </c>
      <c r="I150">
        <f t="shared" si="19"/>
        <v>0</v>
      </c>
      <c r="J150">
        <f t="shared" si="16"/>
        <v>0</v>
      </c>
      <c r="K150">
        <f t="shared" si="16"/>
        <v>0</v>
      </c>
      <c r="L150">
        <f t="shared" si="16"/>
        <v>0</v>
      </c>
      <c r="M150">
        <f t="shared" si="16"/>
        <v>0</v>
      </c>
      <c r="N150">
        <f t="shared" si="16"/>
        <v>0</v>
      </c>
    </row>
    <row r="151" spans="1:14">
      <c r="A151" t="s">
        <v>6</v>
      </c>
      <c r="B151" t="s">
        <v>115</v>
      </c>
      <c r="C151">
        <v>3000</v>
      </c>
      <c r="D151" t="s">
        <v>59</v>
      </c>
      <c r="E151">
        <v>0</v>
      </c>
      <c r="F151" s="4">
        <f t="shared" si="17"/>
        <v>0</v>
      </c>
      <c r="G151">
        <v>0</v>
      </c>
      <c r="H151">
        <f t="shared" si="18"/>
        <v>0</v>
      </c>
      <c r="I151">
        <f t="shared" si="19"/>
        <v>0</v>
      </c>
      <c r="J151">
        <f t="shared" si="16"/>
        <v>0</v>
      </c>
      <c r="K151">
        <f t="shared" si="16"/>
        <v>0</v>
      </c>
      <c r="L151">
        <f t="shared" si="16"/>
        <v>0</v>
      </c>
      <c r="M151">
        <f t="shared" si="16"/>
        <v>0</v>
      </c>
      <c r="N151">
        <f t="shared" si="16"/>
        <v>0</v>
      </c>
    </row>
    <row r="152" spans="1:14">
      <c r="A152" t="s">
        <v>11</v>
      </c>
      <c r="B152" t="s">
        <v>36</v>
      </c>
      <c r="C152">
        <v>3000</v>
      </c>
      <c r="D152" t="s">
        <v>57</v>
      </c>
      <c r="E152">
        <v>0</v>
      </c>
      <c r="F152" s="4">
        <f t="shared" si="17"/>
        <v>0</v>
      </c>
      <c r="G152">
        <v>0</v>
      </c>
      <c r="H152">
        <f t="shared" si="18"/>
        <v>0</v>
      </c>
      <c r="I152">
        <f t="shared" si="19"/>
        <v>0</v>
      </c>
      <c r="J152">
        <f t="shared" si="16"/>
        <v>0</v>
      </c>
      <c r="K152">
        <f t="shared" si="16"/>
        <v>0</v>
      </c>
      <c r="L152">
        <f t="shared" si="16"/>
        <v>0</v>
      </c>
      <c r="M152">
        <f t="shared" si="16"/>
        <v>0</v>
      </c>
      <c r="N152">
        <f t="shared" si="16"/>
        <v>0</v>
      </c>
    </row>
    <row r="153" spans="1:14">
      <c r="A153" t="s">
        <v>6</v>
      </c>
      <c r="B153" t="s">
        <v>116</v>
      </c>
      <c r="C153">
        <v>3000</v>
      </c>
      <c r="D153" t="s">
        <v>59</v>
      </c>
      <c r="E153">
        <v>3.25</v>
      </c>
      <c r="F153" s="4">
        <f t="shared" si="17"/>
        <v>3.25</v>
      </c>
      <c r="G153">
        <v>0</v>
      </c>
      <c r="H153">
        <f t="shared" si="18"/>
        <v>0</v>
      </c>
      <c r="I153">
        <f t="shared" si="19"/>
        <v>0</v>
      </c>
      <c r="J153">
        <f t="shared" si="16"/>
        <v>0</v>
      </c>
      <c r="K153">
        <f t="shared" si="16"/>
        <v>0</v>
      </c>
      <c r="L153">
        <f t="shared" si="16"/>
        <v>0</v>
      </c>
      <c r="M153">
        <f t="shared" si="16"/>
        <v>0</v>
      </c>
      <c r="N153">
        <f t="shared" si="16"/>
        <v>0</v>
      </c>
    </row>
    <row r="154" spans="1:14">
      <c r="A154" t="s">
        <v>5</v>
      </c>
      <c r="B154" t="s">
        <v>117</v>
      </c>
      <c r="C154">
        <v>3000</v>
      </c>
      <c r="D154" t="s">
        <v>55</v>
      </c>
      <c r="E154">
        <v>0</v>
      </c>
      <c r="F154" s="4">
        <f t="shared" si="17"/>
        <v>0</v>
      </c>
      <c r="G154">
        <v>0</v>
      </c>
      <c r="H154">
        <f t="shared" si="18"/>
        <v>0</v>
      </c>
      <c r="I154">
        <f t="shared" si="19"/>
        <v>0</v>
      </c>
      <c r="J154">
        <f t="shared" si="16"/>
        <v>0</v>
      </c>
      <c r="K154">
        <f t="shared" si="16"/>
        <v>0</v>
      </c>
      <c r="L154">
        <f t="shared" si="16"/>
        <v>0</v>
      </c>
      <c r="M154">
        <f t="shared" si="16"/>
        <v>0</v>
      </c>
      <c r="N154">
        <f t="shared" si="16"/>
        <v>0</v>
      </c>
    </row>
    <row r="155" spans="1:14">
      <c r="A155" t="s">
        <v>12</v>
      </c>
      <c r="B155" t="s">
        <v>118</v>
      </c>
      <c r="C155">
        <v>3000</v>
      </c>
      <c r="D155" t="s">
        <v>65</v>
      </c>
      <c r="E155">
        <v>0</v>
      </c>
      <c r="F155" s="4">
        <f t="shared" si="17"/>
        <v>0</v>
      </c>
      <c r="G155">
        <v>0</v>
      </c>
      <c r="H155">
        <f t="shared" si="18"/>
        <v>0</v>
      </c>
      <c r="I155">
        <f t="shared" si="19"/>
        <v>0</v>
      </c>
      <c r="J155">
        <f t="shared" si="16"/>
        <v>0</v>
      </c>
      <c r="K155">
        <f t="shared" si="16"/>
        <v>0</v>
      </c>
      <c r="L155">
        <f t="shared" si="16"/>
        <v>0</v>
      </c>
      <c r="M155">
        <f t="shared" si="16"/>
        <v>0</v>
      </c>
      <c r="N155">
        <f t="shared" si="16"/>
        <v>0</v>
      </c>
    </row>
    <row r="156" spans="1:14">
      <c r="A156" t="s">
        <v>11</v>
      </c>
      <c r="B156" t="s">
        <v>119</v>
      </c>
      <c r="C156">
        <v>3000</v>
      </c>
      <c r="D156" t="s">
        <v>57</v>
      </c>
      <c r="E156">
        <v>4.9169999999999998</v>
      </c>
      <c r="F156" s="4">
        <f t="shared" si="17"/>
        <v>4.9169999999999998</v>
      </c>
      <c r="G156">
        <v>0</v>
      </c>
      <c r="H156">
        <f t="shared" si="18"/>
        <v>0</v>
      </c>
      <c r="I156">
        <f t="shared" si="19"/>
        <v>0</v>
      </c>
      <c r="J156">
        <f t="shared" si="16"/>
        <v>0</v>
      </c>
      <c r="K156">
        <f t="shared" si="16"/>
        <v>0</v>
      </c>
      <c r="L156">
        <f t="shared" si="16"/>
        <v>0</v>
      </c>
      <c r="M156">
        <f t="shared" si="16"/>
        <v>0</v>
      </c>
      <c r="N156">
        <f t="shared" si="16"/>
        <v>0</v>
      </c>
    </row>
    <row r="157" spans="1:14">
      <c r="A157" t="s">
        <v>6</v>
      </c>
      <c r="B157" t="s">
        <v>37</v>
      </c>
      <c r="C157">
        <v>3000</v>
      </c>
      <c r="D157" t="s">
        <v>58</v>
      </c>
      <c r="E157">
        <v>0</v>
      </c>
      <c r="F157" s="4">
        <f t="shared" si="17"/>
        <v>0</v>
      </c>
      <c r="G157">
        <v>0</v>
      </c>
      <c r="H157">
        <f t="shared" si="18"/>
        <v>0</v>
      </c>
      <c r="I157">
        <f t="shared" si="19"/>
        <v>0</v>
      </c>
      <c r="J157">
        <f t="shared" si="16"/>
        <v>0</v>
      </c>
      <c r="K157">
        <f t="shared" si="16"/>
        <v>0</v>
      </c>
      <c r="L157">
        <f t="shared" si="16"/>
        <v>0</v>
      </c>
      <c r="M157">
        <f t="shared" si="16"/>
        <v>0</v>
      </c>
      <c r="N157">
        <f t="shared" ref="N157:N177" si="20">$G157*IF($A157=N$1,1,0)</f>
        <v>0</v>
      </c>
    </row>
    <row r="158" spans="1:14">
      <c r="A158" t="s">
        <v>5</v>
      </c>
      <c r="B158" t="s">
        <v>38</v>
      </c>
      <c r="C158">
        <v>3000</v>
      </c>
      <c r="D158" t="s">
        <v>58</v>
      </c>
      <c r="E158">
        <v>0</v>
      </c>
      <c r="F158" s="4">
        <f t="shared" si="17"/>
        <v>0</v>
      </c>
      <c r="G158">
        <v>0</v>
      </c>
      <c r="H158">
        <f t="shared" si="18"/>
        <v>0</v>
      </c>
      <c r="I158">
        <f t="shared" si="19"/>
        <v>0</v>
      </c>
      <c r="J158">
        <f t="shared" si="16"/>
        <v>0</v>
      </c>
      <c r="K158">
        <f t="shared" si="16"/>
        <v>0</v>
      </c>
      <c r="L158">
        <f t="shared" si="16"/>
        <v>0</v>
      </c>
      <c r="M158">
        <f t="shared" si="16"/>
        <v>0</v>
      </c>
      <c r="N158">
        <f t="shared" si="20"/>
        <v>0</v>
      </c>
    </row>
    <row r="159" spans="1:14">
      <c r="A159" t="s">
        <v>5</v>
      </c>
      <c r="B159" t="s">
        <v>120</v>
      </c>
      <c r="C159">
        <v>3000</v>
      </c>
      <c r="D159" t="s">
        <v>55</v>
      </c>
      <c r="E159">
        <v>13.5</v>
      </c>
      <c r="F159" s="4">
        <f t="shared" si="17"/>
        <v>13.5</v>
      </c>
      <c r="G159">
        <v>0</v>
      </c>
      <c r="H159">
        <f t="shared" si="18"/>
        <v>0</v>
      </c>
      <c r="I159">
        <f t="shared" si="19"/>
        <v>0</v>
      </c>
      <c r="J159">
        <f t="shared" si="16"/>
        <v>0</v>
      </c>
      <c r="K159">
        <f t="shared" si="16"/>
        <v>0</v>
      </c>
      <c r="L159">
        <f t="shared" si="16"/>
        <v>0</v>
      </c>
      <c r="M159">
        <f t="shared" si="16"/>
        <v>0</v>
      </c>
      <c r="N159">
        <f t="shared" si="20"/>
        <v>0</v>
      </c>
    </row>
    <row r="160" spans="1:14">
      <c r="A160" t="s">
        <v>12</v>
      </c>
      <c r="B160" t="s">
        <v>121</v>
      </c>
      <c r="C160">
        <v>3000</v>
      </c>
      <c r="D160" t="s">
        <v>56</v>
      </c>
      <c r="E160">
        <v>1.25</v>
      </c>
      <c r="F160" s="4">
        <f t="shared" si="17"/>
        <v>1.25</v>
      </c>
      <c r="G160">
        <v>0</v>
      </c>
      <c r="H160">
        <f t="shared" si="18"/>
        <v>0</v>
      </c>
      <c r="I160">
        <f t="shared" si="19"/>
        <v>0</v>
      </c>
      <c r="J160">
        <f t="shared" si="16"/>
        <v>0</v>
      </c>
      <c r="K160">
        <f t="shared" si="16"/>
        <v>0</v>
      </c>
      <c r="L160">
        <f t="shared" si="16"/>
        <v>0</v>
      </c>
      <c r="M160">
        <f t="shared" si="16"/>
        <v>0</v>
      </c>
      <c r="N160">
        <f t="shared" si="20"/>
        <v>0</v>
      </c>
    </row>
    <row r="161" spans="1:14">
      <c r="A161" t="s">
        <v>11</v>
      </c>
      <c r="B161" t="s">
        <v>122</v>
      </c>
      <c r="C161">
        <v>3000</v>
      </c>
      <c r="D161" t="s">
        <v>57</v>
      </c>
      <c r="E161">
        <v>9.5</v>
      </c>
      <c r="F161" s="4">
        <f t="shared" si="17"/>
        <v>9.5</v>
      </c>
      <c r="G161">
        <v>0</v>
      </c>
      <c r="H161">
        <f t="shared" si="18"/>
        <v>0</v>
      </c>
      <c r="I161">
        <f t="shared" si="19"/>
        <v>0</v>
      </c>
      <c r="J161">
        <f t="shared" si="16"/>
        <v>0</v>
      </c>
      <c r="K161">
        <f t="shared" si="16"/>
        <v>0</v>
      </c>
      <c r="L161">
        <f t="shared" si="16"/>
        <v>0</v>
      </c>
      <c r="M161">
        <f t="shared" si="16"/>
        <v>0</v>
      </c>
      <c r="N161">
        <f t="shared" si="20"/>
        <v>0</v>
      </c>
    </row>
    <row r="162" spans="1:14">
      <c r="A162" t="s">
        <v>6</v>
      </c>
      <c r="B162" t="s">
        <v>123</v>
      </c>
      <c r="C162">
        <v>3000</v>
      </c>
      <c r="D162" t="s">
        <v>56</v>
      </c>
      <c r="E162">
        <v>1.833</v>
      </c>
      <c r="F162" s="4">
        <f t="shared" si="17"/>
        <v>1.833</v>
      </c>
      <c r="G162">
        <v>0</v>
      </c>
      <c r="H162">
        <f t="shared" si="18"/>
        <v>0</v>
      </c>
      <c r="I162">
        <f t="shared" si="19"/>
        <v>0</v>
      </c>
      <c r="J162">
        <f t="shared" si="16"/>
        <v>0</v>
      </c>
      <c r="K162">
        <f t="shared" si="16"/>
        <v>0</v>
      </c>
      <c r="L162">
        <f t="shared" si="16"/>
        <v>0</v>
      </c>
      <c r="M162">
        <f t="shared" si="16"/>
        <v>0</v>
      </c>
      <c r="N162">
        <f t="shared" si="20"/>
        <v>0</v>
      </c>
    </row>
    <row r="163" spans="1:14">
      <c r="A163" t="s">
        <v>6</v>
      </c>
      <c r="B163" t="s">
        <v>124</v>
      </c>
      <c r="C163">
        <v>3000</v>
      </c>
      <c r="D163" t="s">
        <v>55</v>
      </c>
      <c r="E163">
        <v>0</v>
      </c>
      <c r="F163" s="4">
        <f t="shared" si="17"/>
        <v>0</v>
      </c>
      <c r="G163">
        <v>0</v>
      </c>
      <c r="H163">
        <f t="shared" si="18"/>
        <v>0</v>
      </c>
      <c r="I163">
        <f t="shared" si="19"/>
        <v>0</v>
      </c>
      <c r="J163">
        <f t="shared" si="16"/>
        <v>0</v>
      </c>
      <c r="K163">
        <f t="shared" si="16"/>
        <v>0</v>
      </c>
      <c r="L163">
        <f t="shared" si="16"/>
        <v>0</v>
      </c>
      <c r="M163">
        <f t="shared" si="16"/>
        <v>0</v>
      </c>
      <c r="N163">
        <f t="shared" si="20"/>
        <v>0</v>
      </c>
    </row>
    <row r="164" spans="1:14">
      <c r="A164" t="s">
        <v>11</v>
      </c>
      <c r="B164" t="s">
        <v>125</v>
      </c>
      <c r="C164">
        <v>3000</v>
      </c>
      <c r="D164" t="s">
        <v>56</v>
      </c>
      <c r="E164">
        <v>20</v>
      </c>
      <c r="F164" s="4">
        <f t="shared" si="17"/>
        <v>20</v>
      </c>
      <c r="G164">
        <v>0</v>
      </c>
      <c r="H164">
        <f t="shared" si="18"/>
        <v>0</v>
      </c>
      <c r="I164">
        <f t="shared" si="19"/>
        <v>0</v>
      </c>
      <c r="J164">
        <f t="shared" si="16"/>
        <v>0</v>
      </c>
      <c r="K164">
        <f t="shared" si="16"/>
        <v>0</v>
      </c>
      <c r="L164">
        <f t="shared" si="16"/>
        <v>0</v>
      </c>
      <c r="M164">
        <f t="shared" si="16"/>
        <v>0</v>
      </c>
      <c r="N164">
        <f t="shared" si="20"/>
        <v>0</v>
      </c>
    </row>
    <row r="165" spans="1:14">
      <c r="A165" t="s">
        <v>12</v>
      </c>
      <c r="B165" t="s">
        <v>126</v>
      </c>
      <c r="C165">
        <v>3000</v>
      </c>
      <c r="D165" t="s">
        <v>65</v>
      </c>
      <c r="E165">
        <v>1.625</v>
      </c>
      <c r="F165" s="4">
        <f t="shared" si="17"/>
        <v>1.625</v>
      </c>
      <c r="G165">
        <v>0</v>
      </c>
      <c r="H165">
        <f t="shared" si="18"/>
        <v>0</v>
      </c>
      <c r="I165">
        <f t="shared" si="19"/>
        <v>0</v>
      </c>
      <c r="J165">
        <f t="shared" si="16"/>
        <v>0</v>
      </c>
      <c r="K165">
        <f t="shared" si="16"/>
        <v>0</v>
      </c>
      <c r="L165">
        <f t="shared" si="16"/>
        <v>0</v>
      </c>
      <c r="M165">
        <f t="shared" si="16"/>
        <v>0</v>
      </c>
      <c r="N165">
        <f t="shared" si="20"/>
        <v>0</v>
      </c>
    </row>
    <row r="166" spans="1:14">
      <c r="A166" t="s">
        <v>6</v>
      </c>
      <c r="B166" t="s">
        <v>127</v>
      </c>
      <c r="C166">
        <v>3000</v>
      </c>
      <c r="D166" t="s">
        <v>65</v>
      </c>
      <c r="E166">
        <v>0</v>
      </c>
      <c r="F166" s="4">
        <f t="shared" si="17"/>
        <v>0</v>
      </c>
      <c r="G166">
        <v>0</v>
      </c>
      <c r="H166">
        <f t="shared" si="18"/>
        <v>0</v>
      </c>
      <c r="I166">
        <f t="shared" si="19"/>
        <v>0</v>
      </c>
      <c r="J166">
        <f t="shared" si="16"/>
        <v>0</v>
      </c>
      <c r="K166">
        <f t="shared" si="16"/>
        <v>0</v>
      </c>
      <c r="L166">
        <f t="shared" si="16"/>
        <v>0</v>
      </c>
      <c r="M166">
        <f t="shared" si="16"/>
        <v>0</v>
      </c>
      <c r="N166">
        <f t="shared" si="20"/>
        <v>0</v>
      </c>
    </row>
    <row r="167" spans="1:14">
      <c r="A167" t="s">
        <v>12</v>
      </c>
      <c r="B167" t="s">
        <v>128</v>
      </c>
      <c r="C167">
        <v>3000</v>
      </c>
      <c r="D167" t="s">
        <v>55</v>
      </c>
      <c r="E167">
        <v>0</v>
      </c>
      <c r="F167" s="4">
        <f t="shared" si="17"/>
        <v>0</v>
      </c>
      <c r="G167">
        <v>0</v>
      </c>
      <c r="H167">
        <f t="shared" si="18"/>
        <v>0</v>
      </c>
      <c r="I167">
        <f t="shared" si="19"/>
        <v>0</v>
      </c>
      <c r="J167">
        <f t="shared" si="16"/>
        <v>0</v>
      </c>
      <c r="K167">
        <f t="shared" si="16"/>
        <v>0</v>
      </c>
      <c r="L167">
        <f t="shared" si="16"/>
        <v>0</v>
      </c>
      <c r="M167">
        <f t="shared" si="16"/>
        <v>0</v>
      </c>
      <c r="N167">
        <f t="shared" si="20"/>
        <v>0</v>
      </c>
    </row>
    <row r="168" spans="1:14">
      <c r="A168" t="s">
        <v>6</v>
      </c>
      <c r="B168" t="s">
        <v>129</v>
      </c>
      <c r="C168">
        <v>3000</v>
      </c>
      <c r="D168" t="s">
        <v>65</v>
      </c>
      <c r="E168">
        <v>0</v>
      </c>
      <c r="F168" s="4">
        <f t="shared" si="17"/>
        <v>0</v>
      </c>
      <c r="G168">
        <v>0</v>
      </c>
      <c r="H168">
        <f t="shared" si="18"/>
        <v>0</v>
      </c>
      <c r="I168">
        <f t="shared" si="19"/>
        <v>0</v>
      </c>
      <c r="J168">
        <f t="shared" si="16"/>
        <v>0</v>
      </c>
      <c r="K168">
        <f t="shared" si="16"/>
        <v>0</v>
      </c>
      <c r="L168">
        <f t="shared" si="16"/>
        <v>0</v>
      </c>
      <c r="M168">
        <f t="shared" si="16"/>
        <v>0</v>
      </c>
      <c r="N168">
        <f t="shared" si="20"/>
        <v>0</v>
      </c>
    </row>
    <row r="169" spans="1:14">
      <c r="A169" t="s">
        <v>11</v>
      </c>
      <c r="B169" t="s">
        <v>130</v>
      </c>
      <c r="C169">
        <v>3000</v>
      </c>
      <c r="D169" t="s">
        <v>56</v>
      </c>
      <c r="E169">
        <v>0</v>
      </c>
      <c r="F169" s="4">
        <f t="shared" si="17"/>
        <v>0</v>
      </c>
      <c r="G169">
        <v>0</v>
      </c>
      <c r="H169">
        <f t="shared" si="18"/>
        <v>0</v>
      </c>
      <c r="I169">
        <f t="shared" si="19"/>
        <v>0</v>
      </c>
      <c r="J169">
        <f t="shared" si="16"/>
        <v>0</v>
      </c>
      <c r="K169">
        <f t="shared" si="16"/>
        <v>0</v>
      </c>
      <c r="L169">
        <f t="shared" si="16"/>
        <v>0</v>
      </c>
      <c r="M169">
        <f t="shared" si="16"/>
        <v>0</v>
      </c>
      <c r="N169">
        <f t="shared" si="20"/>
        <v>0</v>
      </c>
    </row>
    <row r="170" spans="1:14">
      <c r="A170" t="s">
        <v>12</v>
      </c>
      <c r="B170" t="s">
        <v>131</v>
      </c>
      <c r="C170">
        <v>3000</v>
      </c>
      <c r="D170" t="s">
        <v>58</v>
      </c>
      <c r="E170">
        <v>0</v>
      </c>
      <c r="F170" s="4">
        <f t="shared" si="17"/>
        <v>0</v>
      </c>
      <c r="G170">
        <v>0</v>
      </c>
      <c r="H170">
        <f t="shared" si="18"/>
        <v>0</v>
      </c>
      <c r="I170">
        <f t="shared" si="19"/>
        <v>0</v>
      </c>
      <c r="J170">
        <f t="shared" si="16"/>
        <v>0</v>
      </c>
      <c r="K170">
        <f t="shared" si="16"/>
        <v>0</v>
      </c>
      <c r="L170">
        <f t="shared" si="16"/>
        <v>0</v>
      </c>
      <c r="M170">
        <f t="shared" si="16"/>
        <v>0</v>
      </c>
      <c r="N170">
        <f t="shared" si="20"/>
        <v>0</v>
      </c>
    </row>
    <row r="171" spans="1:14">
      <c r="A171" t="s">
        <v>12</v>
      </c>
      <c r="B171" t="s">
        <v>132</v>
      </c>
      <c r="C171">
        <v>3000</v>
      </c>
      <c r="D171" t="s">
        <v>59</v>
      </c>
      <c r="E171">
        <v>0</v>
      </c>
      <c r="F171" s="4">
        <f t="shared" si="17"/>
        <v>0</v>
      </c>
      <c r="G171">
        <v>0</v>
      </c>
      <c r="H171">
        <f t="shared" si="18"/>
        <v>0</v>
      </c>
      <c r="I171">
        <f t="shared" si="19"/>
        <v>0</v>
      </c>
      <c r="J171">
        <f t="shared" si="16"/>
        <v>0</v>
      </c>
      <c r="K171">
        <f t="shared" si="16"/>
        <v>0</v>
      </c>
      <c r="L171">
        <f t="shared" si="16"/>
        <v>0</v>
      </c>
      <c r="M171">
        <f t="shared" si="16"/>
        <v>0</v>
      </c>
      <c r="N171">
        <f t="shared" si="20"/>
        <v>0</v>
      </c>
    </row>
    <row r="172" spans="1:14">
      <c r="A172" t="s">
        <v>9</v>
      </c>
      <c r="B172" t="s">
        <v>133</v>
      </c>
      <c r="C172">
        <v>3000</v>
      </c>
      <c r="D172" t="s">
        <v>57</v>
      </c>
      <c r="E172">
        <v>13.417</v>
      </c>
      <c r="F172" s="4">
        <f t="shared" si="17"/>
        <v>13.417</v>
      </c>
      <c r="G172">
        <v>0</v>
      </c>
      <c r="H172">
        <f t="shared" si="18"/>
        <v>0</v>
      </c>
      <c r="I172">
        <f t="shared" si="19"/>
        <v>0</v>
      </c>
      <c r="J172">
        <f t="shared" si="16"/>
        <v>0</v>
      </c>
      <c r="K172">
        <f t="shared" si="16"/>
        <v>0</v>
      </c>
      <c r="L172">
        <f t="shared" si="16"/>
        <v>0</v>
      </c>
      <c r="M172">
        <f t="shared" si="16"/>
        <v>0</v>
      </c>
      <c r="N172">
        <f t="shared" si="20"/>
        <v>0</v>
      </c>
    </row>
    <row r="173" spans="1:14">
      <c r="A173" t="s">
        <v>9</v>
      </c>
      <c r="B173" t="s">
        <v>134</v>
      </c>
      <c r="C173">
        <v>3000</v>
      </c>
      <c r="D173" t="s">
        <v>59</v>
      </c>
      <c r="E173">
        <v>0</v>
      </c>
      <c r="F173" s="4">
        <f t="shared" si="17"/>
        <v>0</v>
      </c>
      <c r="G173">
        <v>0</v>
      </c>
      <c r="H173">
        <f t="shared" si="18"/>
        <v>0</v>
      </c>
      <c r="I173">
        <f t="shared" si="19"/>
        <v>0</v>
      </c>
      <c r="J173">
        <f t="shared" si="16"/>
        <v>0</v>
      </c>
      <c r="K173">
        <f t="shared" si="16"/>
        <v>0</v>
      </c>
      <c r="L173">
        <f t="shared" si="16"/>
        <v>0</v>
      </c>
      <c r="M173">
        <f t="shared" si="16"/>
        <v>0</v>
      </c>
      <c r="N173">
        <f t="shared" si="20"/>
        <v>0</v>
      </c>
    </row>
    <row r="174" spans="1:14">
      <c r="A174" t="s">
        <v>12</v>
      </c>
      <c r="B174" t="s">
        <v>135</v>
      </c>
      <c r="C174">
        <v>3000</v>
      </c>
      <c r="D174" t="s">
        <v>59</v>
      </c>
      <c r="E174">
        <v>9.25</v>
      </c>
      <c r="F174" s="4">
        <f t="shared" si="17"/>
        <v>9.25</v>
      </c>
      <c r="G174">
        <v>0</v>
      </c>
      <c r="H174">
        <f t="shared" si="18"/>
        <v>0</v>
      </c>
      <c r="I174">
        <f t="shared" si="19"/>
        <v>0</v>
      </c>
      <c r="J174">
        <f t="shared" si="16"/>
        <v>0</v>
      </c>
      <c r="K174">
        <f t="shared" si="16"/>
        <v>0</v>
      </c>
      <c r="L174">
        <f t="shared" si="16"/>
        <v>0</v>
      </c>
      <c r="M174">
        <f t="shared" si="16"/>
        <v>0</v>
      </c>
      <c r="N174">
        <f t="shared" si="20"/>
        <v>0</v>
      </c>
    </row>
    <row r="175" spans="1:14">
      <c r="A175" t="s">
        <v>9</v>
      </c>
      <c r="B175" t="s">
        <v>136</v>
      </c>
      <c r="C175">
        <v>3000</v>
      </c>
      <c r="D175" t="s">
        <v>56</v>
      </c>
      <c r="E175">
        <v>0</v>
      </c>
      <c r="F175" s="4">
        <f t="shared" si="17"/>
        <v>0</v>
      </c>
      <c r="G175">
        <v>0</v>
      </c>
      <c r="H175">
        <f t="shared" si="18"/>
        <v>0</v>
      </c>
      <c r="I175">
        <f t="shared" si="19"/>
        <v>0</v>
      </c>
      <c r="J175">
        <f t="shared" si="16"/>
        <v>0</v>
      </c>
      <c r="K175">
        <f t="shared" si="16"/>
        <v>0</v>
      </c>
      <c r="L175">
        <f t="shared" si="16"/>
        <v>0</v>
      </c>
      <c r="M175">
        <f t="shared" si="16"/>
        <v>0</v>
      </c>
      <c r="N175">
        <f t="shared" si="20"/>
        <v>0</v>
      </c>
    </row>
    <row r="176" spans="1:14">
      <c r="A176" t="s">
        <v>9</v>
      </c>
      <c r="B176" t="s">
        <v>137</v>
      </c>
      <c r="C176">
        <v>3000</v>
      </c>
      <c r="D176" t="s">
        <v>58</v>
      </c>
      <c r="E176">
        <v>10.375</v>
      </c>
      <c r="F176" s="4">
        <f t="shared" si="17"/>
        <v>10.375</v>
      </c>
      <c r="G176">
        <v>0</v>
      </c>
      <c r="H176">
        <f t="shared" si="18"/>
        <v>0</v>
      </c>
      <c r="I176">
        <f t="shared" si="19"/>
        <v>0</v>
      </c>
      <c r="J176">
        <f t="shared" si="16"/>
        <v>0</v>
      </c>
      <c r="K176">
        <f t="shared" si="16"/>
        <v>0</v>
      </c>
      <c r="L176">
        <f t="shared" si="16"/>
        <v>0</v>
      </c>
      <c r="M176">
        <f t="shared" si="16"/>
        <v>0</v>
      </c>
      <c r="N176">
        <f t="shared" si="20"/>
        <v>0</v>
      </c>
    </row>
    <row r="177" spans="1:14">
      <c r="A177" t="s">
        <v>6</v>
      </c>
      <c r="B177" t="s">
        <v>138</v>
      </c>
      <c r="C177">
        <v>3000</v>
      </c>
      <c r="D177" t="s">
        <v>56</v>
      </c>
      <c r="E177">
        <v>0</v>
      </c>
      <c r="F177" s="4">
        <f t="shared" si="17"/>
        <v>0</v>
      </c>
      <c r="G177">
        <v>0</v>
      </c>
      <c r="H177">
        <f t="shared" si="18"/>
        <v>0</v>
      </c>
      <c r="I177">
        <f t="shared" si="19"/>
        <v>0</v>
      </c>
      <c r="J177">
        <f t="shared" si="16"/>
        <v>0</v>
      </c>
      <c r="K177">
        <f t="shared" si="16"/>
        <v>0</v>
      </c>
      <c r="L177">
        <f t="shared" si="16"/>
        <v>0</v>
      </c>
      <c r="M177">
        <f t="shared" si="16"/>
        <v>0</v>
      </c>
      <c r="N177">
        <f t="shared" si="20"/>
        <v>0</v>
      </c>
    </row>
  </sheetData>
  <conditionalFormatting sqref="A2:N120 F121:N177">
    <cfRule type="expression" dxfId="0" priority="1">
      <formula>$G2=1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2" sqref="B2:B13"/>
    </sheetView>
  </sheetViews>
  <sheetFormatPr baseColWidth="10" defaultRowHeight="14" x14ac:dyDescent="0"/>
  <cols>
    <col min="1" max="1" width="20.66406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 ht="15">
      <c r="A2" s="5" t="s">
        <v>140</v>
      </c>
      <c r="B2">
        <f>C2/$D$2</f>
        <v>1.0286431110181895</v>
      </c>
      <c r="C2">
        <v>205</v>
      </c>
      <c r="D2">
        <f>AVERAGE(C2:C62)</f>
        <v>199.29166666666666</v>
      </c>
    </row>
    <row r="3" spans="1:4" ht="15">
      <c r="A3" s="5" t="s">
        <v>142</v>
      </c>
      <c r="B3">
        <f t="shared" ref="B3:B13" si="0">C3/$D$2</f>
        <v>1.0537319673844867</v>
      </c>
      <c r="C3">
        <v>210</v>
      </c>
    </row>
    <row r="4" spans="1:4" ht="15">
      <c r="A4" s="5" t="s">
        <v>143</v>
      </c>
      <c r="B4">
        <f t="shared" si="0"/>
        <v>1.02362533974493</v>
      </c>
      <c r="C4">
        <v>204</v>
      </c>
    </row>
    <row r="5" spans="1:4" ht="15">
      <c r="A5" s="5" t="s">
        <v>192</v>
      </c>
      <c r="B5">
        <f t="shared" si="0"/>
        <v>1.0110809115617814</v>
      </c>
      <c r="C5">
        <v>201.5</v>
      </c>
    </row>
    <row r="6" spans="1:4" ht="15">
      <c r="A6" s="5" t="s">
        <v>193</v>
      </c>
      <c r="B6">
        <f t="shared" si="0"/>
        <v>0.95839431319255697</v>
      </c>
      <c r="C6">
        <v>191</v>
      </c>
    </row>
    <row r="7" spans="1:4" ht="15">
      <c r="A7" s="5" t="s">
        <v>194</v>
      </c>
      <c r="B7">
        <f t="shared" si="0"/>
        <v>0.98348316955885429</v>
      </c>
      <c r="C7">
        <v>196</v>
      </c>
    </row>
    <row r="8" spans="1:4" ht="15">
      <c r="A8" s="5" t="s">
        <v>195</v>
      </c>
      <c r="B8">
        <f t="shared" si="0"/>
        <v>0.93330545682625976</v>
      </c>
      <c r="C8">
        <v>186</v>
      </c>
    </row>
    <row r="9" spans="1:4" ht="15">
      <c r="A9" s="5" t="s">
        <v>196</v>
      </c>
      <c r="B9">
        <f t="shared" si="0"/>
        <v>1.02362533974493</v>
      </c>
      <c r="C9">
        <v>204</v>
      </c>
    </row>
    <row r="10" spans="1:4" ht="15">
      <c r="A10" s="5" t="s">
        <v>145</v>
      </c>
      <c r="B10">
        <f t="shared" si="0"/>
        <v>0.97093874137570568</v>
      </c>
      <c r="C10">
        <v>193.5</v>
      </c>
    </row>
    <row r="11" spans="1:4" ht="15">
      <c r="A11" s="5" t="s">
        <v>197</v>
      </c>
      <c r="B11">
        <f t="shared" si="0"/>
        <v>1.0110809115617814</v>
      </c>
      <c r="C11">
        <v>201.5</v>
      </c>
    </row>
    <row r="12" spans="1:4" ht="15">
      <c r="A12" s="5" t="s">
        <v>198</v>
      </c>
      <c r="B12">
        <f t="shared" si="0"/>
        <v>0.95839431319255697</v>
      </c>
      <c r="C12">
        <v>191</v>
      </c>
    </row>
    <row r="13" spans="1:4" ht="15">
      <c r="A13" s="5" t="s">
        <v>199</v>
      </c>
      <c r="B13">
        <f t="shared" si="0"/>
        <v>1.0436964248379679</v>
      </c>
      <c r="C13">
        <v>208</v>
      </c>
    </row>
    <row r="14" spans="1:4" ht="15">
      <c r="A14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DKSalaries_11022014_analysis</vt:lpstr>
      <vt:lpstr>OverUnder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2014-11-06T02:04:49Z</dcterms:modified>
</cp:coreProperties>
</file>