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 s="1"/>
  <c r="R3" i="1" s="1"/>
  <c r="H4" i="1"/>
  <c r="I4" i="1" s="1"/>
  <c r="R4" i="1" s="1"/>
  <c r="H5" i="1"/>
  <c r="I5" i="1" s="1"/>
  <c r="R5" i="1" s="1"/>
  <c r="H6" i="1"/>
  <c r="I6" i="1" s="1"/>
  <c r="K6" i="1" s="1"/>
  <c r="H7" i="1"/>
  <c r="I7" i="1" s="1"/>
  <c r="R7" i="1" s="1"/>
  <c r="H8" i="1"/>
  <c r="I8" i="1" s="1"/>
  <c r="R8" i="1" s="1"/>
  <c r="H9" i="1"/>
  <c r="I9" i="1" s="1"/>
  <c r="R9" i="1" s="1"/>
  <c r="H10" i="1"/>
  <c r="I10" i="1" s="1"/>
  <c r="K10" i="1" s="1"/>
  <c r="H11" i="1"/>
  <c r="I11" i="1" s="1"/>
  <c r="R11" i="1" s="1"/>
  <c r="H12" i="1"/>
  <c r="I12" i="1" s="1"/>
  <c r="R12" i="1" s="1"/>
  <c r="H13" i="1"/>
  <c r="I13" i="1" s="1"/>
  <c r="R13" i="1" s="1"/>
  <c r="H14" i="1"/>
  <c r="I14" i="1" s="1"/>
  <c r="K14" i="1" s="1"/>
  <c r="H15" i="1"/>
  <c r="I15" i="1" s="1"/>
  <c r="R15" i="1" s="1"/>
  <c r="H16" i="1"/>
  <c r="I16" i="1" s="1"/>
  <c r="R16" i="1" s="1"/>
  <c r="H17" i="1"/>
  <c r="I17" i="1" s="1"/>
  <c r="R17" i="1" s="1"/>
  <c r="H18" i="1"/>
  <c r="I18" i="1" s="1"/>
  <c r="R18" i="1" s="1"/>
  <c r="H19" i="1"/>
  <c r="I19" i="1" s="1"/>
  <c r="R19" i="1" s="1"/>
  <c r="H20" i="1"/>
  <c r="I20" i="1" s="1"/>
  <c r="R20" i="1" s="1"/>
  <c r="H21" i="1"/>
  <c r="I21" i="1" s="1"/>
  <c r="R21" i="1" s="1"/>
  <c r="H22" i="1"/>
  <c r="I22" i="1" s="1"/>
  <c r="R22" i="1" s="1"/>
  <c r="H23" i="1"/>
  <c r="I23" i="1" s="1"/>
  <c r="K23" i="1" s="1"/>
  <c r="H24" i="1"/>
  <c r="I24" i="1" s="1"/>
  <c r="R24" i="1" s="1"/>
  <c r="H25" i="1"/>
  <c r="I25" i="1" s="1"/>
  <c r="R25" i="1" s="1"/>
  <c r="H26" i="1"/>
  <c r="I26" i="1" s="1"/>
  <c r="R26" i="1" s="1"/>
  <c r="H27" i="1"/>
  <c r="I27" i="1" s="1"/>
  <c r="K27" i="1" s="1"/>
  <c r="H28" i="1"/>
  <c r="I28" i="1" s="1"/>
  <c r="R28" i="1" s="1"/>
  <c r="H29" i="1"/>
  <c r="I29" i="1" s="1"/>
  <c r="R29" i="1" s="1"/>
  <c r="H30" i="1"/>
  <c r="I30" i="1" s="1"/>
  <c r="R30" i="1" s="1"/>
  <c r="H31" i="1"/>
  <c r="I31" i="1" s="1"/>
  <c r="R31" i="1" s="1"/>
  <c r="H32" i="1"/>
  <c r="I32" i="1" s="1"/>
  <c r="R32" i="1" s="1"/>
  <c r="H33" i="1"/>
  <c r="I33" i="1" s="1"/>
  <c r="R33" i="1" s="1"/>
  <c r="H34" i="1"/>
  <c r="I34" i="1"/>
  <c r="R34" i="1" s="1"/>
  <c r="H35" i="1"/>
  <c r="I35" i="1" s="1"/>
  <c r="R35" i="1" s="1"/>
  <c r="H36" i="1"/>
  <c r="I36" i="1" s="1"/>
  <c r="R36" i="1" s="1"/>
  <c r="H37" i="1"/>
  <c r="I37" i="1" s="1"/>
  <c r="R37" i="1" s="1"/>
  <c r="H38" i="1"/>
  <c r="I38" i="1" s="1"/>
  <c r="K38" i="1" s="1"/>
  <c r="H39" i="1"/>
  <c r="I39" i="1" s="1"/>
  <c r="R39" i="1" s="1"/>
  <c r="H40" i="1"/>
  <c r="I40" i="1" s="1"/>
  <c r="R40" i="1" s="1"/>
  <c r="H41" i="1"/>
  <c r="I41" i="1" s="1"/>
  <c r="R41" i="1" s="1"/>
  <c r="H42" i="1"/>
  <c r="I42" i="1" s="1"/>
  <c r="R42" i="1" s="1"/>
  <c r="H43" i="1"/>
  <c r="I43" i="1" s="1"/>
  <c r="R43" i="1" s="1"/>
  <c r="H44" i="1"/>
  <c r="I44" i="1" s="1"/>
  <c r="R44" i="1" s="1"/>
  <c r="H45" i="1"/>
  <c r="I45" i="1" s="1"/>
  <c r="R45" i="1" s="1"/>
  <c r="H46" i="1"/>
  <c r="I46" i="1" s="1"/>
  <c r="R46" i="1" s="1"/>
  <c r="H47" i="1"/>
  <c r="I47" i="1" s="1"/>
  <c r="R47" i="1" s="1"/>
  <c r="H48" i="1"/>
  <c r="I48" i="1" s="1"/>
  <c r="R48" i="1" s="1"/>
  <c r="H49" i="1"/>
  <c r="I49" i="1" s="1"/>
  <c r="R49" i="1" s="1"/>
  <c r="H50" i="1"/>
  <c r="I50" i="1" s="1"/>
  <c r="R50" i="1" s="1"/>
  <c r="H51" i="1"/>
  <c r="I51" i="1" s="1"/>
  <c r="R51" i="1" s="1"/>
  <c r="H52" i="1"/>
  <c r="I52" i="1" s="1"/>
  <c r="R52" i="1" s="1"/>
  <c r="H53" i="1"/>
  <c r="I53" i="1" s="1"/>
  <c r="H54" i="1"/>
  <c r="I54" i="1" s="1"/>
  <c r="R54" i="1" s="1"/>
  <c r="H55" i="1"/>
  <c r="I55" i="1" s="1"/>
  <c r="R55" i="1" s="1"/>
  <c r="H56" i="1"/>
  <c r="I56" i="1" s="1"/>
  <c r="R56" i="1" s="1"/>
  <c r="H57" i="1"/>
  <c r="I57" i="1" s="1"/>
  <c r="H58" i="1"/>
  <c r="I58" i="1" s="1"/>
  <c r="R58" i="1" s="1"/>
  <c r="H59" i="1"/>
  <c r="I59" i="1" s="1"/>
  <c r="R59" i="1" s="1"/>
  <c r="H60" i="1"/>
  <c r="I60" i="1" s="1"/>
  <c r="R60" i="1" s="1"/>
  <c r="H61" i="1"/>
  <c r="I61" i="1" s="1"/>
  <c r="R61" i="1" s="1"/>
  <c r="H62" i="1"/>
  <c r="I62" i="1" s="1"/>
  <c r="R62" i="1" s="1"/>
  <c r="H63" i="1"/>
  <c r="I63" i="1" s="1"/>
  <c r="R63" i="1" s="1"/>
  <c r="H64" i="1"/>
  <c r="I64" i="1" s="1"/>
  <c r="R64" i="1" s="1"/>
  <c r="H65" i="1"/>
  <c r="I65" i="1" s="1"/>
  <c r="R65" i="1" s="1"/>
  <c r="H66" i="1"/>
  <c r="I66" i="1" s="1"/>
  <c r="K66" i="1" s="1"/>
  <c r="H67" i="1"/>
  <c r="I67" i="1" s="1"/>
  <c r="R67" i="1" s="1"/>
  <c r="H68" i="1"/>
  <c r="I68" i="1" s="1"/>
  <c r="R68" i="1" s="1"/>
  <c r="H69" i="1"/>
  <c r="I69" i="1" s="1"/>
  <c r="H70" i="1"/>
  <c r="I70" i="1" s="1"/>
  <c r="R70" i="1" s="1"/>
  <c r="H71" i="1"/>
  <c r="I71" i="1" s="1"/>
  <c r="R71" i="1" s="1"/>
  <c r="H72" i="1"/>
  <c r="I72" i="1" s="1"/>
  <c r="R72" i="1" s="1"/>
  <c r="H73" i="1"/>
  <c r="I73" i="1" s="1"/>
  <c r="H74" i="1"/>
  <c r="I74" i="1" s="1"/>
  <c r="R74" i="1" s="1"/>
  <c r="H75" i="1"/>
  <c r="I75" i="1" s="1"/>
  <c r="R75" i="1" s="1"/>
  <c r="H76" i="1"/>
  <c r="I76" i="1" s="1"/>
  <c r="R76" i="1" s="1"/>
  <c r="H77" i="1"/>
  <c r="I77" i="1" s="1"/>
  <c r="H78" i="1"/>
  <c r="I78" i="1" s="1"/>
  <c r="K78" i="1" s="1"/>
  <c r="H79" i="1"/>
  <c r="I79" i="1" s="1"/>
  <c r="R79" i="1" s="1"/>
  <c r="H80" i="1"/>
  <c r="I80" i="1" s="1"/>
  <c r="R80" i="1" s="1"/>
  <c r="H81" i="1"/>
  <c r="I81" i="1" s="1"/>
  <c r="R81" i="1" s="1"/>
  <c r="H82" i="1"/>
  <c r="I82" i="1" s="1"/>
  <c r="R82" i="1" s="1"/>
  <c r="H83" i="1"/>
  <c r="I83" i="1" s="1"/>
  <c r="R83" i="1" s="1"/>
  <c r="H84" i="1"/>
  <c r="I84" i="1" s="1"/>
  <c r="R84" i="1" s="1"/>
  <c r="H85" i="1"/>
  <c r="I85" i="1" s="1"/>
  <c r="R85" i="1" s="1"/>
  <c r="H86" i="1"/>
  <c r="I86" i="1" s="1"/>
  <c r="R86" i="1" s="1"/>
  <c r="H87" i="1"/>
  <c r="I87" i="1" s="1"/>
  <c r="R87" i="1" s="1"/>
  <c r="H88" i="1"/>
  <c r="I88" i="1" s="1"/>
  <c r="R88" i="1" s="1"/>
  <c r="H89" i="1"/>
  <c r="I89" i="1" s="1"/>
  <c r="R89" i="1" s="1"/>
  <c r="H90" i="1"/>
  <c r="I90" i="1" s="1"/>
  <c r="K90" i="1" s="1"/>
  <c r="H91" i="1"/>
  <c r="I91" i="1" s="1"/>
  <c r="K91" i="1" s="1"/>
  <c r="H92" i="1"/>
  <c r="I92" i="1" s="1"/>
  <c r="R92" i="1" s="1"/>
  <c r="H93" i="1"/>
  <c r="I93" i="1" s="1"/>
  <c r="R93" i="1" s="1"/>
  <c r="H94" i="1"/>
  <c r="I94" i="1" s="1"/>
  <c r="R94" i="1" s="1"/>
  <c r="H95" i="1"/>
  <c r="I95" i="1" s="1"/>
  <c r="K95" i="1" s="1"/>
  <c r="H96" i="1"/>
  <c r="I96" i="1" s="1"/>
  <c r="R96" i="1" s="1"/>
  <c r="H97" i="1"/>
  <c r="I97" i="1" s="1"/>
  <c r="R97" i="1" s="1"/>
  <c r="H98" i="1"/>
  <c r="I98" i="1" s="1"/>
  <c r="R98" i="1" s="1"/>
  <c r="H99" i="1"/>
  <c r="I99" i="1" s="1"/>
  <c r="R99" i="1" s="1"/>
  <c r="H100" i="1"/>
  <c r="I100" i="1" s="1"/>
  <c r="R100" i="1" s="1"/>
  <c r="H101" i="1"/>
  <c r="I101" i="1" s="1"/>
  <c r="R101" i="1" s="1"/>
  <c r="H102" i="1"/>
  <c r="I102" i="1" s="1"/>
  <c r="R102" i="1" s="1"/>
  <c r="H103" i="1"/>
  <c r="I103" i="1" s="1"/>
  <c r="R103" i="1" s="1"/>
  <c r="H104" i="1"/>
  <c r="I104" i="1" s="1"/>
  <c r="R104" i="1" s="1"/>
  <c r="H105" i="1"/>
  <c r="I105" i="1" s="1"/>
  <c r="R105" i="1" s="1"/>
  <c r="H106" i="1"/>
  <c r="I106" i="1" s="1"/>
  <c r="K106" i="1" s="1"/>
  <c r="H107" i="1"/>
  <c r="I107" i="1" s="1"/>
  <c r="K107" i="1" s="1"/>
  <c r="H108" i="1"/>
  <c r="I108" i="1" s="1"/>
  <c r="R108" i="1" s="1"/>
  <c r="H109" i="1"/>
  <c r="I109" i="1" s="1"/>
  <c r="R109" i="1" s="1"/>
  <c r="H110" i="1"/>
  <c r="I110" i="1" s="1"/>
  <c r="R110" i="1" s="1"/>
  <c r="H111" i="1"/>
  <c r="I111" i="1" s="1"/>
  <c r="R111" i="1" s="1"/>
  <c r="H112" i="1"/>
  <c r="I112" i="1" s="1"/>
  <c r="R112" i="1" s="1"/>
  <c r="H113" i="1"/>
  <c r="I113" i="1" s="1"/>
  <c r="R113" i="1" s="1"/>
  <c r="H114" i="1"/>
  <c r="I114" i="1" s="1"/>
  <c r="K114" i="1" s="1"/>
  <c r="H115" i="1"/>
  <c r="I115" i="1" s="1"/>
  <c r="R115" i="1" s="1"/>
  <c r="H116" i="1"/>
  <c r="I116" i="1" s="1"/>
  <c r="R116" i="1" s="1"/>
  <c r="H117" i="1"/>
  <c r="I117" i="1" s="1"/>
  <c r="R117" i="1" s="1"/>
  <c r="H118" i="1"/>
  <c r="I118" i="1" s="1"/>
  <c r="K118" i="1" s="1"/>
  <c r="H119" i="1"/>
  <c r="I119" i="1" s="1"/>
  <c r="R119" i="1" s="1"/>
  <c r="H120" i="1"/>
  <c r="I120" i="1" s="1"/>
  <c r="R120" i="1" s="1"/>
  <c r="H121" i="1"/>
  <c r="I121" i="1" s="1"/>
  <c r="R121" i="1" s="1"/>
  <c r="H122" i="1"/>
  <c r="I122" i="1" s="1"/>
  <c r="R122" i="1" s="1"/>
  <c r="H123" i="1"/>
  <c r="I123" i="1" s="1"/>
  <c r="K123" i="1" s="1"/>
  <c r="H124" i="1"/>
  <c r="I124" i="1" s="1"/>
  <c r="R124" i="1" s="1"/>
  <c r="H125" i="1"/>
  <c r="I125" i="1" s="1"/>
  <c r="R125" i="1" s="1"/>
  <c r="H126" i="1"/>
  <c r="I126" i="1" s="1"/>
  <c r="R126" i="1" s="1"/>
  <c r="H127" i="1"/>
  <c r="I127" i="1" s="1"/>
  <c r="R127" i="1" s="1"/>
  <c r="H128" i="1"/>
  <c r="I128" i="1" s="1"/>
  <c r="R128" i="1" s="1"/>
  <c r="H129" i="1"/>
  <c r="I129" i="1" s="1"/>
  <c r="R129" i="1" s="1"/>
  <c r="H130" i="1"/>
  <c r="I130" i="1" s="1"/>
  <c r="K130" i="1" s="1"/>
  <c r="H131" i="1"/>
  <c r="I131" i="1" s="1"/>
  <c r="R131" i="1" s="1"/>
  <c r="H132" i="1"/>
  <c r="I132" i="1" s="1"/>
  <c r="R132" i="1" s="1"/>
  <c r="H133" i="1"/>
  <c r="I133" i="1" s="1"/>
  <c r="R133" i="1" s="1"/>
  <c r="H134" i="1"/>
  <c r="I134" i="1" s="1"/>
  <c r="R134" i="1" s="1"/>
  <c r="H135" i="1"/>
  <c r="I135" i="1" s="1"/>
  <c r="R135" i="1" s="1"/>
  <c r="H136" i="1"/>
  <c r="I136" i="1" s="1"/>
  <c r="R136" i="1" s="1"/>
  <c r="H137" i="1"/>
  <c r="I137" i="1" s="1"/>
  <c r="R137" i="1" s="1"/>
  <c r="H138" i="1"/>
  <c r="I138" i="1" s="1"/>
  <c r="K138" i="1" s="1"/>
  <c r="H139" i="1"/>
  <c r="I139" i="1" s="1"/>
  <c r="K139" i="1" s="1"/>
  <c r="H140" i="1"/>
  <c r="I140" i="1" s="1"/>
  <c r="R140" i="1" s="1"/>
  <c r="H141" i="1"/>
  <c r="I141" i="1" s="1"/>
  <c r="R141" i="1" s="1"/>
  <c r="H142" i="1"/>
  <c r="I142" i="1" s="1"/>
  <c r="R142" i="1" s="1"/>
  <c r="H143" i="1"/>
  <c r="I143" i="1" s="1"/>
  <c r="K143" i="1" s="1"/>
  <c r="H144" i="1"/>
  <c r="I144" i="1" s="1"/>
  <c r="R144" i="1" s="1"/>
  <c r="H145" i="1"/>
  <c r="I145" i="1"/>
  <c r="R145" i="1" s="1"/>
  <c r="H146" i="1"/>
  <c r="I146" i="1" s="1"/>
  <c r="K146" i="1" s="1"/>
  <c r="H147" i="1"/>
  <c r="I147" i="1" s="1"/>
  <c r="K147" i="1" s="1"/>
  <c r="H148" i="1"/>
  <c r="I148" i="1" s="1"/>
  <c r="R148" i="1" s="1"/>
  <c r="H149" i="1"/>
  <c r="I149" i="1"/>
  <c r="R149" i="1" s="1"/>
  <c r="H150" i="1"/>
  <c r="I150" i="1" s="1"/>
  <c r="R150" i="1" s="1"/>
  <c r="H151" i="1"/>
  <c r="I151" i="1" s="1"/>
  <c r="K151" i="1" s="1"/>
  <c r="H152" i="1"/>
  <c r="I152" i="1" s="1"/>
  <c r="R152" i="1" s="1"/>
  <c r="H153" i="1"/>
  <c r="I153" i="1" s="1"/>
  <c r="K153" i="1" s="1"/>
  <c r="H154" i="1"/>
  <c r="I154" i="1" s="1"/>
  <c r="R154" i="1" s="1"/>
  <c r="H155" i="1"/>
  <c r="I155" i="1" s="1"/>
  <c r="K155" i="1" s="1"/>
  <c r="H156" i="1"/>
  <c r="I156" i="1" s="1"/>
  <c r="R156" i="1" s="1"/>
  <c r="H157" i="1"/>
  <c r="I157" i="1" s="1"/>
  <c r="R157" i="1" s="1"/>
  <c r="H158" i="1"/>
  <c r="I158" i="1" s="1"/>
  <c r="R158" i="1" s="1"/>
  <c r="H159" i="1"/>
  <c r="I159" i="1" s="1"/>
  <c r="K159" i="1" s="1"/>
  <c r="H160" i="1"/>
  <c r="I160" i="1" s="1"/>
  <c r="R160" i="1" s="1"/>
  <c r="H161" i="1"/>
  <c r="I161" i="1" s="1"/>
  <c r="K161" i="1" s="1"/>
  <c r="H162" i="1"/>
  <c r="I162" i="1" s="1"/>
  <c r="R162" i="1" s="1"/>
  <c r="H163" i="1"/>
  <c r="I163" i="1" s="1"/>
  <c r="R163" i="1" s="1"/>
  <c r="H164" i="1"/>
  <c r="I164" i="1" s="1"/>
  <c r="K164" i="1" s="1"/>
  <c r="H165" i="1"/>
  <c r="I165" i="1" s="1"/>
  <c r="K165" i="1" s="1"/>
  <c r="H166" i="1"/>
  <c r="I166" i="1" s="1"/>
  <c r="R166" i="1" s="1"/>
  <c r="H167" i="1"/>
  <c r="I167" i="1" s="1"/>
  <c r="R167" i="1" s="1"/>
  <c r="H168" i="1"/>
  <c r="I168" i="1" s="1"/>
  <c r="R168" i="1" s="1"/>
  <c r="H169" i="1"/>
  <c r="I169" i="1" s="1"/>
  <c r="R169" i="1" s="1"/>
  <c r="H170" i="1"/>
  <c r="I170" i="1" s="1"/>
  <c r="K170" i="1" s="1"/>
  <c r="H171" i="1"/>
  <c r="I171" i="1" s="1"/>
  <c r="K171" i="1" s="1"/>
  <c r="H172" i="1"/>
  <c r="I172" i="1" s="1"/>
  <c r="R172" i="1" s="1"/>
  <c r="H173" i="1"/>
  <c r="I173" i="1" s="1"/>
  <c r="K173" i="1" s="1"/>
  <c r="H174" i="1"/>
  <c r="I174" i="1" s="1"/>
  <c r="R174" i="1" s="1"/>
  <c r="H175" i="1"/>
  <c r="I175" i="1" s="1"/>
  <c r="R175" i="1" s="1"/>
  <c r="H176" i="1"/>
  <c r="I176" i="1" s="1"/>
  <c r="K176" i="1" s="1"/>
  <c r="H177" i="1"/>
  <c r="I177" i="1" s="1"/>
  <c r="K177" i="1" s="1"/>
  <c r="H178" i="1"/>
  <c r="I178" i="1" s="1"/>
  <c r="K178" i="1" s="1"/>
  <c r="H179" i="1"/>
  <c r="I179" i="1" s="1"/>
  <c r="K179" i="1" s="1"/>
  <c r="H180" i="1"/>
  <c r="I180" i="1" s="1"/>
  <c r="R180" i="1" s="1"/>
  <c r="H181" i="1"/>
  <c r="I181" i="1" s="1"/>
  <c r="R181" i="1" s="1"/>
  <c r="H182" i="1"/>
  <c r="I182" i="1" s="1"/>
  <c r="R182" i="1" s="1"/>
  <c r="H183" i="1"/>
  <c r="I183" i="1" s="1"/>
  <c r="K183" i="1" s="1"/>
  <c r="H184" i="1"/>
  <c r="I184" i="1" s="1"/>
  <c r="R184" i="1" s="1"/>
  <c r="H185" i="1"/>
  <c r="I185" i="1" s="1"/>
  <c r="K185" i="1" s="1"/>
  <c r="H186" i="1"/>
  <c r="I186" i="1" s="1"/>
  <c r="R186" i="1" s="1"/>
  <c r="H187" i="1"/>
  <c r="I187" i="1" s="1"/>
  <c r="R187" i="1" s="1"/>
  <c r="H188" i="1"/>
  <c r="I188" i="1" s="1"/>
  <c r="R188" i="1" s="1"/>
  <c r="H189" i="1"/>
  <c r="I189" i="1" s="1"/>
  <c r="K189" i="1" s="1"/>
  <c r="H190" i="1"/>
  <c r="I190" i="1" s="1"/>
  <c r="R190" i="1" s="1"/>
  <c r="H191" i="1"/>
  <c r="I191" i="1" s="1"/>
  <c r="R191" i="1" s="1"/>
  <c r="H192" i="1"/>
  <c r="I192" i="1" s="1"/>
  <c r="R192" i="1" s="1"/>
  <c r="H193" i="1"/>
  <c r="I193" i="1" s="1"/>
  <c r="R193" i="1" s="1"/>
  <c r="H194" i="1"/>
  <c r="I194" i="1" s="1"/>
  <c r="R194" i="1" s="1"/>
  <c r="H195" i="1"/>
  <c r="I195" i="1" s="1"/>
  <c r="K195" i="1" s="1"/>
  <c r="H196" i="1"/>
  <c r="I196" i="1" s="1"/>
  <c r="R196" i="1" s="1"/>
  <c r="H197" i="1"/>
  <c r="I197" i="1" s="1"/>
  <c r="K197" i="1" s="1"/>
  <c r="H198" i="1"/>
  <c r="I198" i="1" s="1"/>
  <c r="R198" i="1" s="1"/>
  <c r="H199" i="1"/>
  <c r="I199" i="1" s="1"/>
  <c r="K199" i="1" s="1"/>
  <c r="H200" i="1"/>
  <c r="I200" i="1" s="1"/>
  <c r="R200" i="1" s="1"/>
  <c r="H201" i="1"/>
  <c r="I201" i="1" s="1"/>
  <c r="K201" i="1" s="1"/>
  <c r="H202" i="1"/>
  <c r="I202" i="1" s="1"/>
  <c r="R202" i="1" s="1"/>
  <c r="H203" i="1"/>
  <c r="I203" i="1" s="1"/>
  <c r="K203" i="1" s="1"/>
  <c r="H204" i="1"/>
  <c r="I204" i="1" s="1"/>
  <c r="R204" i="1" s="1"/>
  <c r="H205" i="1"/>
  <c r="I205" i="1" s="1"/>
  <c r="K205" i="1" s="1"/>
  <c r="H206" i="1"/>
  <c r="I206" i="1" s="1"/>
  <c r="R206" i="1" s="1"/>
  <c r="H207" i="1"/>
  <c r="I207" i="1" s="1"/>
  <c r="R207" i="1" s="1"/>
  <c r="H208" i="1"/>
  <c r="I208" i="1" s="1"/>
  <c r="R208" i="1" s="1"/>
  <c r="H209" i="1"/>
  <c r="I209" i="1" s="1"/>
  <c r="K209" i="1" s="1"/>
  <c r="H210" i="1"/>
  <c r="I210" i="1" s="1"/>
  <c r="K210" i="1" s="1"/>
  <c r="H211" i="1"/>
  <c r="I211" i="1" s="1"/>
  <c r="K211" i="1" s="1"/>
  <c r="H212" i="1"/>
  <c r="I212" i="1" s="1"/>
  <c r="K212" i="1" s="1"/>
  <c r="H213" i="1"/>
  <c r="I213" i="1"/>
  <c r="K213" i="1" s="1"/>
  <c r="H214" i="1"/>
  <c r="I214" i="1" s="1"/>
  <c r="R214" i="1" s="1"/>
  <c r="H215" i="1"/>
  <c r="I215" i="1" s="1"/>
  <c r="R215" i="1" s="1"/>
  <c r="H216" i="1"/>
  <c r="I216" i="1" s="1"/>
  <c r="R216" i="1" s="1"/>
  <c r="H217" i="1"/>
  <c r="I217" i="1" s="1"/>
  <c r="R217" i="1" s="1"/>
  <c r="H218" i="1"/>
  <c r="I218" i="1" s="1"/>
  <c r="K218" i="1" s="1"/>
  <c r="H219" i="1"/>
  <c r="I219" i="1" s="1"/>
  <c r="K219" i="1" s="1"/>
  <c r="H220" i="1"/>
  <c r="I220" i="1" s="1"/>
  <c r="K220" i="1" s="1"/>
  <c r="H221" i="1"/>
  <c r="I221" i="1" s="1"/>
  <c r="R221" i="1" s="1"/>
  <c r="H222" i="1"/>
  <c r="I222" i="1" s="1"/>
  <c r="R222" i="1" s="1"/>
  <c r="I223" i="1"/>
  <c r="R223" i="1" s="1"/>
  <c r="H224" i="1"/>
  <c r="I224" i="1" s="1"/>
  <c r="R224" i="1" s="1"/>
  <c r="H225" i="1"/>
  <c r="I225" i="1" s="1"/>
  <c r="K225" i="1" s="1"/>
  <c r="H226" i="1"/>
  <c r="I226" i="1" s="1"/>
  <c r="R226" i="1" s="1"/>
  <c r="H227" i="1"/>
  <c r="I227" i="1" s="1"/>
  <c r="K227" i="1" s="1"/>
  <c r="H228" i="1"/>
  <c r="I228" i="1" s="1"/>
  <c r="K228" i="1" s="1"/>
  <c r="H229" i="1"/>
  <c r="I229" i="1" s="1"/>
  <c r="K229" i="1" s="1"/>
  <c r="H230" i="1"/>
  <c r="I230" i="1" s="1"/>
  <c r="R230" i="1" s="1"/>
  <c r="H231" i="1"/>
  <c r="I231" i="1" s="1"/>
  <c r="R231" i="1" s="1"/>
  <c r="H232" i="1"/>
  <c r="I232" i="1" s="1"/>
  <c r="R232" i="1" s="1"/>
  <c r="H233" i="1"/>
  <c r="I233" i="1" s="1"/>
  <c r="R233" i="1" s="1"/>
  <c r="H234" i="1"/>
  <c r="I234" i="1" s="1"/>
  <c r="R234" i="1" s="1"/>
  <c r="H235" i="1"/>
  <c r="I235" i="1" s="1"/>
  <c r="K235" i="1" s="1"/>
  <c r="H236" i="1"/>
  <c r="I236" i="1" s="1"/>
  <c r="R236" i="1" s="1"/>
  <c r="H237" i="1"/>
  <c r="I237" i="1" s="1"/>
  <c r="R237" i="1" s="1"/>
  <c r="H238" i="1"/>
  <c r="I238" i="1" s="1"/>
  <c r="R238" i="1" s="1"/>
  <c r="H239" i="1"/>
  <c r="I239" i="1" s="1"/>
  <c r="R239" i="1" s="1"/>
  <c r="H240" i="1"/>
  <c r="I240" i="1" s="1"/>
  <c r="R240" i="1" s="1"/>
  <c r="H241" i="1"/>
  <c r="I241" i="1" s="1"/>
  <c r="R241" i="1" s="1"/>
  <c r="H242" i="1"/>
  <c r="I242" i="1" s="1"/>
  <c r="R242" i="1" s="1"/>
  <c r="H243" i="1"/>
  <c r="I243" i="1" s="1"/>
  <c r="R243" i="1" s="1"/>
  <c r="H244" i="1"/>
  <c r="I244" i="1" s="1"/>
  <c r="R244" i="1" s="1"/>
  <c r="H245" i="1"/>
  <c r="I245" i="1" s="1"/>
  <c r="R245" i="1" s="1"/>
  <c r="H246" i="1"/>
  <c r="I246" i="1" s="1"/>
  <c r="R246" i="1" s="1"/>
  <c r="H247" i="1"/>
  <c r="I247" i="1" s="1"/>
  <c r="R247" i="1" s="1"/>
  <c r="H248" i="1"/>
  <c r="I248" i="1" s="1"/>
  <c r="R248" i="1" s="1"/>
  <c r="H249" i="1"/>
  <c r="I249" i="1" s="1"/>
  <c r="R249" i="1" s="1"/>
  <c r="H250" i="1"/>
  <c r="I250" i="1" s="1"/>
  <c r="R250" i="1" s="1"/>
  <c r="H251" i="1"/>
  <c r="I251" i="1" s="1"/>
  <c r="R251" i="1" s="1"/>
  <c r="H252" i="1"/>
  <c r="I252" i="1" s="1"/>
  <c r="R252" i="1" s="1"/>
  <c r="H253" i="1"/>
  <c r="I253" i="1" s="1"/>
  <c r="R253" i="1" s="1"/>
  <c r="H254" i="1"/>
  <c r="I254" i="1" s="1"/>
  <c r="R254" i="1" s="1"/>
  <c r="H255" i="1"/>
  <c r="I255" i="1" s="1"/>
  <c r="R255" i="1" s="1"/>
  <c r="H256" i="1"/>
  <c r="I256" i="1" s="1"/>
  <c r="R256" i="1" s="1"/>
  <c r="H257" i="1"/>
  <c r="I257" i="1" s="1"/>
  <c r="R257" i="1" s="1"/>
  <c r="H258" i="1"/>
  <c r="I258" i="1" s="1"/>
  <c r="R258" i="1" s="1"/>
  <c r="H259" i="1"/>
  <c r="I259" i="1" s="1"/>
  <c r="R259" i="1" s="1"/>
  <c r="H260" i="1"/>
  <c r="I260" i="1" s="1"/>
  <c r="R260" i="1" s="1"/>
  <c r="H261" i="1"/>
  <c r="I261" i="1" s="1"/>
  <c r="R261" i="1" s="1"/>
  <c r="H262" i="1"/>
  <c r="I262" i="1" s="1"/>
  <c r="R262" i="1" s="1"/>
  <c r="H263" i="1"/>
  <c r="I263" i="1" s="1"/>
  <c r="R263" i="1" s="1"/>
  <c r="H264" i="1"/>
  <c r="I264" i="1" s="1"/>
  <c r="R264" i="1" s="1"/>
  <c r="H265" i="1"/>
  <c r="I265" i="1" s="1"/>
  <c r="R265" i="1" s="1"/>
  <c r="H266" i="1"/>
  <c r="I266" i="1" s="1"/>
  <c r="R266" i="1" s="1"/>
  <c r="H267" i="1"/>
  <c r="I267" i="1" s="1"/>
  <c r="R267" i="1" s="1"/>
  <c r="H268" i="1"/>
  <c r="I268" i="1" s="1"/>
  <c r="R268" i="1" s="1"/>
  <c r="H269" i="1"/>
  <c r="I269" i="1" s="1"/>
  <c r="R269" i="1" s="1"/>
  <c r="H270" i="1"/>
  <c r="I270" i="1" s="1"/>
  <c r="R270" i="1" s="1"/>
  <c r="H271" i="1"/>
  <c r="I271" i="1" s="1"/>
  <c r="R271" i="1" s="1"/>
  <c r="H272" i="1"/>
  <c r="I272" i="1" s="1"/>
  <c r="R272" i="1" s="1"/>
  <c r="H273" i="1"/>
  <c r="I273" i="1" s="1"/>
  <c r="R273" i="1" s="1"/>
  <c r="H274" i="1"/>
  <c r="I274" i="1" s="1"/>
  <c r="R274" i="1" s="1"/>
  <c r="H275" i="1"/>
  <c r="I275" i="1" s="1"/>
  <c r="R275" i="1" s="1"/>
  <c r="H276" i="1"/>
  <c r="I276" i="1" s="1"/>
  <c r="R276" i="1" s="1"/>
  <c r="H277" i="1"/>
  <c r="I277" i="1" s="1"/>
  <c r="R277" i="1" s="1"/>
  <c r="H278" i="1"/>
  <c r="I278" i="1" s="1"/>
  <c r="R278" i="1" s="1"/>
  <c r="H279" i="1"/>
  <c r="I279" i="1" s="1"/>
  <c r="R279" i="1" s="1"/>
  <c r="H2" i="1"/>
  <c r="I2" i="1" s="1"/>
  <c r="K2" i="1" s="1"/>
  <c r="F241" i="1"/>
  <c r="G241" i="1" s="1"/>
  <c r="F236" i="1"/>
  <c r="G236" i="1" s="1"/>
  <c r="F237" i="1"/>
  <c r="G237" i="1"/>
  <c r="F238" i="1"/>
  <c r="G238" i="1" s="1"/>
  <c r="F239" i="1"/>
  <c r="G239" i="1" s="1"/>
  <c r="F240" i="1"/>
  <c r="G240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/>
  <c r="F248" i="1"/>
  <c r="G248" i="1" s="1"/>
  <c r="F249" i="1"/>
  <c r="G249" i="1" s="1"/>
  <c r="F250" i="1"/>
  <c r="G250" i="1"/>
  <c r="F251" i="1"/>
  <c r="G251" i="1" s="1"/>
  <c r="F252" i="1"/>
  <c r="G252" i="1" s="1"/>
  <c r="F253" i="1"/>
  <c r="G253" i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/>
  <c r="F260" i="1"/>
  <c r="G260" i="1" s="1"/>
  <c r="F261" i="1"/>
  <c r="G261" i="1"/>
  <c r="F262" i="1"/>
  <c r="G262" i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/>
  <c r="F272" i="1"/>
  <c r="G272" i="1" s="1"/>
  <c r="F273" i="1"/>
  <c r="G273" i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/>
  <c r="F86" i="1"/>
  <c r="G86" i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/>
  <c r="F103" i="1"/>
  <c r="G103" i="1" s="1"/>
  <c r="F104" i="1"/>
  <c r="F105" i="1"/>
  <c r="G105" i="1" s="1"/>
  <c r="F106" i="1"/>
  <c r="G106" i="1" s="1"/>
  <c r="F107" i="1"/>
  <c r="G107" i="1" s="1"/>
  <c r="F108" i="1"/>
  <c r="G108" i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F145" i="1"/>
  <c r="G145" i="1" s="1"/>
  <c r="F146" i="1"/>
  <c r="G146" i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/>
  <c r="F174" i="1"/>
  <c r="G174" i="1" s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G186" i="1" s="1"/>
  <c r="F187" i="1"/>
  <c r="G187" i="1" s="1"/>
  <c r="F188" i="1"/>
  <c r="G188" i="1" s="1"/>
  <c r="F189" i="1"/>
  <c r="F190" i="1"/>
  <c r="G190" i="1" s="1"/>
  <c r="F191" i="1"/>
  <c r="G191" i="1" s="1"/>
  <c r="F192" i="1"/>
  <c r="G192" i="1" s="1"/>
  <c r="F193" i="1"/>
  <c r="G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G216" i="1" s="1"/>
  <c r="F217" i="1"/>
  <c r="G217" i="1" s="1"/>
  <c r="F218" i="1"/>
  <c r="G218" i="1"/>
  <c r="F219" i="1"/>
  <c r="G219" i="1" s="1"/>
  <c r="F220" i="1"/>
  <c r="G220" i="1" s="1"/>
  <c r="F221" i="1"/>
  <c r="G221" i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/>
  <c r="F235" i="1"/>
  <c r="G235" i="1" s="1"/>
  <c r="G32" i="1"/>
  <c r="G43" i="1"/>
  <c r="G48" i="1"/>
  <c r="G56" i="1"/>
  <c r="G96" i="1"/>
  <c r="G104" i="1"/>
  <c r="G144" i="1"/>
  <c r="G147" i="1"/>
  <c r="G160" i="1"/>
  <c r="G176" i="1"/>
  <c r="G179" i="1"/>
  <c r="G185" i="1"/>
  <c r="G189" i="1"/>
  <c r="G213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 s="1"/>
  <c r="K20" i="1"/>
  <c r="K28" i="1"/>
  <c r="K84" i="1"/>
  <c r="K4" i="1"/>
  <c r="K92" i="1"/>
  <c r="K12" i="1"/>
  <c r="K103" i="1" l="1"/>
  <c r="K32" i="1"/>
  <c r="K24" i="1"/>
  <c r="K16" i="1"/>
  <c r="K8" i="1"/>
  <c r="K37" i="1"/>
  <c r="K13" i="1"/>
  <c r="K5" i="1"/>
  <c r="K21" i="1"/>
  <c r="K44" i="1"/>
  <c r="K29" i="1"/>
  <c r="K60" i="1"/>
  <c r="K36" i="1"/>
  <c r="K52" i="1"/>
  <c r="K49" i="1"/>
  <c r="K41" i="1"/>
  <c r="R73" i="1"/>
  <c r="K73" i="1"/>
  <c r="K64" i="1"/>
  <c r="R57" i="1"/>
  <c r="K57" i="1"/>
  <c r="K56" i="1"/>
  <c r="K48" i="1"/>
  <c r="K9" i="1"/>
  <c r="K25" i="1"/>
  <c r="K88" i="1"/>
  <c r="R69" i="1"/>
  <c r="K69" i="1"/>
  <c r="R53" i="1"/>
  <c r="K53" i="1"/>
  <c r="R77" i="1"/>
  <c r="K77" i="1"/>
  <c r="K68" i="1"/>
  <c r="K40" i="1"/>
  <c r="K65" i="1"/>
  <c r="K105" i="1"/>
  <c r="K96" i="1"/>
  <c r="K172" i="1"/>
  <c r="K113" i="1"/>
  <c r="K72" i="1"/>
  <c r="K97" i="1"/>
  <c r="K117" i="1"/>
  <c r="K76" i="1"/>
  <c r="K80" i="1"/>
  <c r="K109" i="1"/>
  <c r="R153" i="1"/>
  <c r="K108" i="1"/>
  <c r="K100" i="1"/>
  <c r="K124" i="1"/>
  <c r="K136" i="1"/>
  <c r="K104" i="1"/>
  <c r="K120" i="1"/>
  <c r="K145" i="1"/>
  <c r="K112" i="1"/>
  <c r="K217" i="1"/>
  <c r="R10" i="1"/>
  <c r="K141" i="1"/>
  <c r="K188" i="1"/>
  <c r="K132" i="1"/>
  <c r="R189" i="1"/>
  <c r="K116" i="1"/>
  <c r="R6" i="1"/>
  <c r="K101" i="1"/>
  <c r="K129" i="1"/>
  <c r="K93" i="1"/>
  <c r="K61" i="1"/>
  <c r="K180" i="1"/>
  <c r="K85" i="1"/>
  <c r="K128" i="1"/>
  <c r="K125" i="1"/>
  <c r="K89" i="1"/>
  <c r="K168" i="1"/>
  <c r="K74" i="1"/>
  <c r="R14" i="1"/>
  <c r="R118" i="1"/>
  <c r="K121" i="1"/>
  <c r="K81" i="1"/>
  <c r="K45" i="1"/>
  <c r="K33" i="1"/>
  <c r="K17" i="1"/>
  <c r="R229" i="1"/>
  <c r="K62" i="1"/>
  <c r="K98" i="1"/>
  <c r="K18" i="1"/>
  <c r="K140" i="1"/>
  <c r="K233" i="1"/>
  <c r="K204" i="1"/>
  <c r="R173" i="1"/>
  <c r="K127" i="1"/>
  <c r="K149" i="1"/>
  <c r="K157" i="1"/>
  <c r="K152" i="1"/>
  <c r="K34" i="1"/>
  <c r="K42" i="1"/>
  <c r="K134" i="1"/>
  <c r="K221" i="1"/>
  <c r="R185" i="1"/>
  <c r="R107" i="1"/>
  <c r="K137" i="1"/>
  <c r="K102" i="1"/>
  <c r="K148" i="1"/>
  <c r="K156" i="1"/>
  <c r="K207" i="1"/>
  <c r="R235" i="1"/>
  <c r="R165" i="1"/>
  <c r="R66" i="1"/>
  <c r="K126" i="1"/>
  <c r="K86" i="1"/>
  <c r="K133" i="1"/>
  <c r="K193" i="1"/>
  <c r="K169" i="1"/>
  <c r="K162" i="1"/>
  <c r="R225" i="1"/>
  <c r="K194" i="1"/>
  <c r="K150" i="1"/>
  <c r="K46" i="1"/>
  <c r="K82" i="1"/>
  <c r="K122" i="1"/>
  <c r="K94" i="1"/>
  <c r="K226" i="1"/>
  <c r="R197" i="1"/>
  <c r="K75" i="1"/>
  <c r="K59" i="1"/>
  <c r="K135" i="1"/>
  <c r="K87" i="1"/>
  <c r="K3" i="1"/>
  <c r="K215" i="1"/>
  <c r="R95" i="1"/>
  <c r="K131" i="1"/>
  <c r="K191" i="1"/>
  <c r="R2" i="1"/>
  <c r="R27" i="1"/>
  <c r="K119" i="1"/>
  <c r="K115" i="1"/>
  <c r="K202" i="1"/>
  <c r="K186" i="1"/>
  <c r="K167" i="1"/>
  <c r="K181" i="1"/>
  <c r="K175" i="1"/>
  <c r="R177" i="1"/>
  <c r="R139" i="1"/>
  <c r="R91" i="1"/>
  <c r="K83" i="1"/>
  <c r="K79" i="1"/>
  <c r="R23" i="1"/>
  <c r="K71" i="1"/>
  <c r="K15" i="1"/>
  <c r="K111" i="1"/>
  <c r="K55" i="1"/>
  <c r="K67" i="1"/>
  <c r="K47" i="1"/>
  <c r="K31" i="1"/>
  <c r="K163" i="1"/>
  <c r="K231" i="1"/>
  <c r="K234" i="1"/>
  <c r="K174" i="1"/>
  <c r="K206" i="1"/>
  <c r="R209" i="1"/>
  <c r="R171" i="1"/>
  <c r="K19" i="1"/>
  <c r="K39" i="1"/>
  <c r="K11" i="1"/>
  <c r="K223" i="1"/>
  <c r="R203" i="1"/>
  <c r="K7" i="1"/>
  <c r="K51" i="1"/>
  <c r="K43" i="1"/>
  <c r="K35" i="1"/>
  <c r="K99" i="1"/>
  <c r="K63" i="1"/>
  <c r="K192" i="1"/>
  <c r="K166" i="1"/>
  <c r="K187" i="1"/>
  <c r="R201" i="1"/>
  <c r="R219" i="1"/>
  <c r="R213" i="1"/>
  <c r="R161" i="1"/>
  <c r="R205" i="1"/>
  <c r="R155" i="1"/>
  <c r="K208" i="1"/>
  <c r="R199" i="1"/>
  <c r="R183" i="1"/>
  <c r="R151" i="1"/>
  <c r="K222" i="1"/>
  <c r="K216" i="1"/>
  <c r="R227" i="1"/>
  <c r="R211" i="1"/>
  <c r="R195" i="1"/>
  <c r="R179" i="1"/>
  <c r="R147" i="1"/>
  <c r="R159" i="1"/>
  <c r="R143" i="1"/>
  <c r="W4" i="1"/>
  <c r="U2" i="1"/>
  <c r="W1" i="1"/>
  <c r="W5" i="1"/>
  <c r="W3" i="1"/>
  <c r="W2" i="1"/>
  <c r="K110" i="1"/>
  <c r="K70" i="1"/>
  <c r="K144" i="1"/>
  <c r="K54" i="1"/>
  <c r="K30" i="1"/>
  <c r="K22" i="1"/>
  <c r="K154" i="1"/>
  <c r="K200" i="1"/>
  <c r="K196" i="1"/>
  <c r="R228" i="1"/>
  <c r="R220" i="1"/>
  <c r="R212" i="1"/>
  <c r="R164" i="1"/>
  <c r="R123" i="1"/>
  <c r="R114" i="1"/>
  <c r="R106" i="1"/>
  <c r="R90" i="1"/>
  <c r="R130" i="1"/>
  <c r="K142" i="1"/>
  <c r="K50" i="1"/>
  <c r="K158" i="1"/>
  <c r="K232" i="1"/>
  <c r="K190" i="1"/>
  <c r="K160" i="1"/>
  <c r="K184" i="1"/>
  <c r="R218" i="1"/>
  <c r="R210" i="1"/>
  <c r="R178" i="1"/>
  <c r="R170" i="1"/>
  <c r="R146" i="1"/>
  <c r="R138" i="1"/>
  <c r="R38" i="1"/>
  <c r="K26" i="1"/>
  <c r="K214" i="1"/>
  <c r="K224" i="1"/>
  <c r="R176" i="1"/>
  <c r="R78" i="1"/>
  <c r="K58" i="1"/>
  <c r="K230" i="1"/>
  <c r="K198" i="1"/>
  <c r="K182" i="1"/>
  <c r="W8" i="1" l="1"/>
  <c r="W7" i="1"/>
  <c r="W9" i="1"/>
  <c r="U1" i="1"/>
</calcChain>
</file>

<file path=xl/sharedStrings.xml><?xml version="1.0" encoding="utf-8"?>
<sst xmlns="http://schemas.openxmlformats.org/spreadsheetml/2006/main" count="1560" uniqueCount="520">
  <si>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</si>
  <si>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</si>
  <si>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</si>
  <si>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</si>
  <si>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</si>
  <si>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</si>
  <si>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</si>
  <si>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</si>
  <si>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</si>
  <si>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</si>
  <si>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</si>
  <si>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</si>
  <si>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</si>
  <si>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</si>
  <si>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</si>
  <si>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</si>
  <si>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</si>
  <si>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</si>
  <si>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</si>
  <si>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</si>
  <si>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</si>
  <si>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</si>
  <si>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</si>
  <si>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</si>
  <si>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</si>
  <si>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</si>
  <si>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</si>
  <si>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</si>
  <si>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</si>
  <si>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</si>
  <si>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</si>
  <si>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</si>
  <si>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</si>
  <si>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</si>
  <si>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</si>
  <si>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</si>
  <si>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</si>
  <si>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</si>
  <si>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</si>
  <si>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</si>
  <si>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</si>
  <si>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</si>
  <si>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</si>
  <si>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</si>
  <si>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</si>
  <si>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</si>
  <si>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</si>
  <si>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</si>
  <si>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</si>
  <si>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</si>
  <si>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</si>
  <si>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</si>
  <si>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</si>
  <si>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</si>
  <si>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</si>
  <si>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</si>
  <si>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</si>
  <si>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</si>
  <si>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</si>
  <si>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</si>
  <si>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</si>
  <si>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</si>
  <si>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</si>
  <si>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</si>
  <si>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</si>
  <si>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</si>
  <si>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</si>
  <si>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</si>
  <si>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</si>
  <si>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</si>
  <si>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</si>
  <si>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</si>
  <si>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</si>
  <si>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</si>
  <si>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</si>
  <si>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</si>
  <si>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</si>
  <si>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</si>
  <si>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</si>
  <si>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</si>
  <si>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</si>
  <si>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</si>
  <si>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</si>
  <si>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</si>
  <si>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</si>
  <si>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</si>
  <si>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</si>
  <si>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</si>
  <si>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</si>
  <si>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</si>
  <si>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</si>
  <si>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</si>
  <si>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</si>
  <si>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</si>
  <si>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</si>
  <si>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</si>
  <si>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</si>
  <si>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</si>
  <si>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</si>
  <si>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</si>
  <si>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</si>
  <si>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</si>
  <si>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</si>
  <si>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</si>
  <si>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</si>
  <si>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</si>
  <si>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</si>
  <si>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</si>
  <si>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</si>
  <si>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</si>
  <si>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</si>
  <si>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</si>
  <si>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</si>
  <si>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</si>
  <si>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</si>
  <si>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</si>
  <si>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</si>
  <si>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</si>
  <si>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</si>
  <si>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</si>
  <si>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</si>
  <si>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</si>
  <si>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</si>
  <si>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</si>
  <si>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</si>
  <si>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</si>
  <si>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</si>
  <si>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</si>
  <si>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</si>
  <si>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</si>
  <si>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</si>
  <si>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</si>
  <si>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</si>
  <si>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</si>
  <si>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</si>
  <si>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</si>
  <si>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</si>
  <si>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</si>
  <si>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</si>
  <si>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</si>
  <si>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</si>
  <si>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</si>
  <si>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</si>
  <si>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</si>
  <si>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</si>
  <si>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</si>
  <si>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</si>
  <si>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</si>
  <si>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</si>
  <si>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</si>
  <si>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</si>
  <si>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</si>
  <si>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</si>
  <si>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</si>
  <si>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</si>
  <si>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</si>
  <si>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</si>
  <si>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</si>
  <si>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</si>
  <si>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</si>
  <si>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</si>
  <si>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</si>
  <si>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</si>
  <si>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</si>
  <si>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</si>
  <si>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</si>
  <si>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</si>
  <si>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</si>
  <si>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</si>
  <si>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</si>
  <si>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</si>
  <si>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</si>
  <si>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</si>
  <si>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</si>
  <si>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</si>
  <si>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</si>
  <si>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</si>
  <si>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</si>
  <si>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</si>
  <si>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</si>
  <si>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</si>
  <si>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</si>
  <si>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</si>
  <si>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</si>
  <si>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</si>
  <si>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</si>
  <si>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</si>
  <si>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</si>
  <si>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</si>
  <si>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</si>
  <si>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</si>
  <si>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</si>
  <si>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</si>
  <si>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</si>
  <si>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</si>
  <si>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</si>
  <si>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</si>
  <si>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</si>
  <si>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</si>
  <si>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</si>
  <si>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</si>
  <si>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</si>
  <si>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</si>
  <si>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</si>
  <si>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</si>
  <si>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</si>
  <si>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</si>
  <si>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</si>
  <si>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</si>
  <si>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</si>
  <si>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</si>
  <si>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</si>
  <si>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</si>
  <si>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</si>
  <si>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</si>
  <si>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</si>
  <si>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</si>
  <si>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</si>
  <si>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</si>
  <si>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</si>
  <si>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</si>
  <si>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</si>
  <si>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</si>
  <si>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</si>
  <si>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</si>
  <si>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</si>
  <si>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</si>
  <si>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</si>
  <si>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</si>
  <si>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</si>
  <si>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</si>
  <si>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</si>
  <si>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</si>
  <si>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</si>
  <si>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</si>
  <si>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</si>
  <si>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</si>
  <si>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</si>
  <si>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</si>
  <si>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</si>
  <si>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</si>
  <si>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</si>
  <si>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</si>
  <si>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</si>
  <si>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</si>
  <si>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</si>
  <si>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</si>
  <si>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</si>
  <si>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</si>
  <si>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</si>
  <si>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</si>
  <si>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</si>
  <si>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</si>
  <si>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</si>
  <si>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</si>
  <si>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</si>
  <si>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</si>
  <si>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</si>
  <si>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</si>
  <si>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</si>
  <si>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</si>
  <si>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</si>
  <si>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</si>
  <si>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</si>
  <si>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</si>
  <si>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</si>
  <si>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</si>
  <si>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</si>
  <si>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</si>
  <si>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</si>
  <si>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</si>
  <si>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</si>
  <si>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</si>
  <si>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</si>
  <si>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</si>
  <si>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</si>
  <si>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</si>
  <si>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</si>
  <si>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</si>
  <si>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</si>
  <si>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</si>
  <si>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</si>
  <si>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</si>
  <si>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</si>
  <si>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</si>
  <si>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</si>
  <si>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</si>
  <si>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</si>
  <si>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</si>
  <si>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</si>
  <si>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</si>
  <si>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</si>
  <si>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</si>
  <si>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</si>
  <si>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</si>
  <si>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</si>
  <si>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</si>
  <si>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</si>
  <si>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</si>
  <si>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</si>
  <si>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</si>
  <si>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</si>
  <si>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</si>
  <si>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</si>
  <si>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</si>
  <si>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</si>
  <si>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</si>
  <si>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</si>
  <si>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</si>
  <si>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</si>
  <si>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</si>
  <si>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</si>
  <si>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</si>
  <si>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</si>
  <si>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</si>
  <si>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</si>
  <si>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</si>
  <si>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</si>
  <si>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</si>
  <si>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</si>
  <si>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</si>
  <si>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</si>
  <si>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</si>
  <si>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</si>
  <si>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</si>
  <si>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</si>
  <si>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</si>
  <si>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</si>
  <si>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</si>
  <si>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</si>
  <si>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</si>
  <si>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</si>
  <si>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</si>
  <si>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</si>
  <si>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</si>
  <si>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</si>
  <si>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</si>
  <si>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</si>
  <si>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</si>
  <si>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</si>
  <si>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</si>
  <si>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</si>
  <si>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</si>
  <si>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</si>
  <si>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</si>
  <si>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</si>
  <si>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</si>
  <si>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</si>
  <si>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</si>
  <si>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</si>
  <si>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</si>
  <si>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</si>
  <si>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</si>
  <si>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</si>
  <si>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</si>
  <si>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</si>
  <si>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</si>
  <si>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</si>
  <si>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</si>
  <si>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</si>
  <si>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</si>
  <si>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</si>
  <si>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</si>
  <si>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</si>
  <si>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</si>
  <si>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</si>
  <si>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</si>
  <si>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</si>
  <si>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</si>
  <si>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</si>
  <si>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</si>
  <si>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</si>
  <si>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</si>
  <si>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</si>
  <si>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</si>
  <si>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</si>
  <si>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</si>
  <si>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</si>
  <si>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</si>
  <si>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</si>
  <si>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</si>
  <si>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</si>
  <si>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</si>
  <si>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</si>
  <si>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</si>
  <si>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</si>
  <si>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</si>
  <si>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</si>
  <si>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</si>
  <si>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</si>
  <si>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</si>
  <si>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</si>
  <si>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</si>
  <si>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</si>
  <si>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</si>
  <si>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</si>
  <si>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</si>
  <si>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</si>
  <si>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</si>
  <si>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</si>
  <si>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</si>
  <si>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</si>
  <si>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</si>
  <si>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</si>
  <si>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</si>
  <si>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</si>
  <si>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</si>
  <si>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</si>
  <si>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</si>
  <si>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</si>
  <si>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</si>
  <si>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</si>
  <si>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</si>
  <si>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</si>
  <si>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</si>
  <si>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</si>
  <si>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</si>
  <si>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</si>
  <si>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</si>
  <si>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</si>
  <si>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</si>
  <si>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</si>
  <si>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</si>
  <si>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</si>
  <si>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</si>
  <si>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</si>
  <si>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</si>
  <si>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</si>
  <si>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</si>
  <si>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</si>
  <si>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</si>
  <si>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</si>
  <si>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</si>
  <si>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</si>
  <si>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</si>
  <si>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</si>
  <si>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</si>
  <si>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</si>
  <si>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</si>
  <si>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</si>
  <si>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</si>
  <si>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</si>
  <si>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</si>
  <si>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</si>
  <si>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</si>
  <si>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</si>
  <si>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</si>
  <si>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</si>
  <si>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</si>
  <si>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</si>
  <si>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</si>
  <si>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</si>
  <si>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</si>
  <si>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</si>
  <si>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</si>
  <si>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</si>
  <si>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</si>
  <si>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</si>
  <si>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</si>
  <si>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</si>
  <si>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</si>
  <si>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</si>
  <si>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</si>
  <si>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</si>
  <si>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</si>
  <si>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</si>
  <si>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</si>
  <si>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</si>
  <si>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</si>
  <si>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Nick Young</t>
  </si>
  <si>
    <t>injured</t>
  </si>
  <si>
    <t>volatile</t>
  </si>
  <si>
    <t>Bradley Beal</t>
  </si>
  <si>
    <t>Hassan Whiteside</t>
  </si>
  <si>
    <t>Jeff Taylor</t>
  </si>
  <si>
    <t>NO@Den 09:00PM ET</t>
  </si>
  <si>
    <t>Cle@Was 08:00PM ET</t>
  </si>
  <si>
    <t>Uta@GS 10:30PM ET</t>
  </si>
  <si>
    <t>Chi@Por 10:30PM ET</t>
  </si>
  <si>
    <t>Det@Atl 07:30PM ET</t>
  </si>
  <si>
    <t>LAL@Dal 08:30PM ET</t>
  </si>
  <si>
    <t>Orl@Cha 07:00PM ET</t>
  </si>
  <si>
    <t>SA@Min 08:00PM ET</t>
  </si>
  <si>
    <t>Bos@Mem 08:00PM ET</t>
  </si>
  <si>
    <t>Mil@Tor 07:30PM ET</t>
  </si>
  <si>
    <t>Bkn@OKC 08:00PM ET</t>
  </si>
  <si>
    <t>Pho@Phi 07:00PM ET</t>
  </si>
  <si>
    <t>Nene Hilario</t>
  </si>
  <si>
    <t>K.J. McDaniels</t>
  </si>
  <si>
    <t>Jodie Meeks</t>
  </si>
  <si>
    <t>P.J. Tucker</t>
  </si>
  <si>
    <t>P.J. Hairston</t>
  </si>
  <si>
    <t>Luc Richard Mbah a Moute</t>
  </si>
  <si>
    <t>J.J. Barea</t>
  </si>
  <si>
    <t>Martell Webster</t>
  </si>
  <si>
    <t>Steve Nash</t>
  </si>
  <si>
    <t>Jason Richardson</t>
  </si>
  <si>
    <t>Chuck Hayes</t>
  </si>
  <si>
    <t>Louis Amundson</t>
  </si>
  <si>
    <t>J.J. Hickson</t>
  </si>
  <si>
    <t>Nick Calathes</t>
  </si>
  <si>
    <t>Patty Mills</t>
  </si>
  <si>
    <t>Jeffery Taylor</t>
  </si>
  <si>
    <t>Toure' Murry</t>
  </si>
  <si>
    <t>Luigi Datome</t>
  </si>
  <si>
    <t>C.J. McCollum</t>
  </si>
  <si>
    <t>Roy Devyn Marble</t>
  </si>
  <si>
    <t>Johnny O'Bryant</t>
  </si>
  <si>
    <t>Jakarr Sampson</t>
  </si>
  <si>
    <t>T.J. Warren</t>
  </si>
  <si>
    <t>Grant Jerrett</t>
  </si>
  <si>
    <t>Glenn Robinson III</t>
  </si>
  <si>
    <t>Mitch McGary</t>
  </si>
  <si>
    <t>Ricky Ledo</t>
  </si>
  <si>
    <t>Vitor Faverani</t>
  </si>
  <si>
    <t>Joel Embiid</t>
  </si>
  <si>
    <t>Damien Inglis</t>
  </si>
  <si>
    <t>wrist fracture</t>
  </si>
  <si>
    <t>Strained calf</t>
  </si>
  <si>
    <t>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</si>
</sst>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7"/>
  <sheetViews>
    <sheetView tabSelected="1" topLeftCell="A172" workbookViewId="0">
      <selection activeCell="U182" sqref="U182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276.7822392730435</v>
      </c>
      <c r="V1" t="s">
        <v>15</v>
      </c>
      <c r="W1">
        <f>SUM(M:M)</f>
        <v>1</v>
      </c>
      <c r="Y1" s="1" t="s">
        <v>467</v>
      </c>
      <c r="Z1" s="1" t="s">
        <v>468</v>
      </c>
    </row>
    <row r="2" spans="1:27" x14ac:dyDescent="0.45">
      <c r="A2" t="s">
        <v>6</v>
      </c>
      <c r="B2" t="s">
        <v>74</v>
      </c>
      <c r="C2">
        <v>11300</v>
      </c>
      <c r="D2" t="s">
        <v>475</v>
      </c>
      <c r="E2">
        <v>55.7</v>
      </c>
      <c r="F2">
        <f>IF(ISNA(VLOOKUP(DKSalaries!D2,OverUnder!$A$2:$C$13,3,FALSE)),1,VLOOKUP(DKSalaries!D2,OverUnder!$A$2:$C$13,3,FALSE))</f>
        <v>1</v>
      </c>
      <c r="G2">
        <f>E2*F2</f>
        <v>55.7</v>
      </c>
      <c r="H2">
        <f>IF(ISNA(VLOOKUP(B2,Model!A:B,2,FALSE)),0,VLOOKUP(B2,Model!A:B,2,FALSE))</f>
        <v>52.758246999013103</v>
      </c>
      <c r="I2" s="4">
        <f>IF(ISNA(VLOOKUP(B2,$Y$2:$Z$14,2,FALSE)),H2,VLOOKUP(B2,$Y$2:$Z$14,2,FALSE))</f>
        <v>52.758246999013103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4.6688714158418678</v>
      </c>
      <c r="T2" s="1" t="s">
        <v>2</v>
      </c>
      <c r="U2">
        <f>SUM(L2:L230)</f>
        <v>49800</v>
      </c>
      <c r="V2" t="s">
        <v>19</v>
      </c>
      <c r="W2">
        <f>SUM(N:N)</f>
        <v>2</v>
      </c>
      <c r="Y2" t="s">
        <v>49</v>
      </c>
      <c r="Z2">
        <v>0</v>
      </c>
      <c r="AA2" t="s">
        <v>470</v>
      </c>
    </row>
    <row r="3" spans="1:27" x14ac:dyDescent="0.45">
      <c r="A3" t="s">
        <v>8</v>
      </c>
      <c r="B3" t="s">
        <v>241</v>
      </c>
      <c r="C3">
        <v>11100</v>
      </c>
      <c r="D3" t="s">
        <v>476</v>
      </c>
      <c r="E3">
        <v>47.4</v>
      </c>
      <c r="F3">
        <f>IF(ISNA(VLOOKUP(DKSalaries!D3,OverUnder!$A$2:$C$13,3,FALSE)),1,VLOOKUP(DKSalaries!D3,OverUnder!$A$2:$C$13,3,FALSE))</f>
        <v>1</v>
      </c>
      <c r="G3">
        <f t="shared" ref="G3:G66" si="2">E3*F3</f>
        <v>47.4</v>
      </c>
      <c r="H3">
        <f>IF(ISNA(VLOOKUP(B3,Model!A:B,2,FALSE)),0,VLOOKUP(B3,Model!A:B,2,FALSE))</f>
        <v>46.626467733313198</v>
      </c>
      <c r="I3" s="4">
        <f t="shared" ref="I3:I66" si="3">IF(ISNA(VLOOKUP(B3,$Y$2:$Z$14,2,FALSE)),H3,VLOOKUP(B3,$Y$2:$Z$14,2,FALSE))</f>
        <v>46.626467733313198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4.2005826786768647</v>
      </c>
      <c r="T3" s="1" t="s">
        <v>14</v>
      </c>
      <c r="U3">
        <v>50000</v>
      </c>
      <c r="V3" t="s">
        <v>17</v>
      </c>
      <c r="W3">
        <f>SUM(O:O)</f>
        <v>1</v>
      </c>
      <c r="Y3" t="s">
        <v>52</v>
      </c>
      <c r="Z3">
        <v>0</v>
      </c>
      <c r="AA3" t="s">
        <v>470</v>
      </c>
    </row>
    <row r="4" spans="1:27" x14ac:dyDescent="0.45">
      <c r="A4" t="s">
        <v>5</v>
      </c>
      <c r="B4" t="s">
        <v>409</v>
      </c>
      <c r="C4">
        <v>9700</v>
      </c>
      <c r="D4" t="s">
        <v>477</v>
      </c>
      <c r="E4">
        <v>48.024999999999999</v>
      </c>
      <c r="F4">
        <f>IF(ISNA(VLOOKUP(DKSalaries!D4,OverUnder!$A$2:$C$13,3,FALSE)),1,VLOOKUP(DKSalaries!D4,OverUnder!$A$2:$C$13,3,FALSE))</f>
        <v>1</v>
      </c>
      <c r="G4">
        <f t="shared" si="2"/>
        <v>48.024999999999999</v>
      </c>
      <c r="H4">
        <f>IF(ISNA(VLOOKUP(B4,Model!A:B,2,FALSE)),0,VLOOKUP(B4,Model!A:B,2,FALSE))</f>
        <v>46.527071463015098</v>
      </c>
      <c r="I4" s="4">
        <f t="shared" si="3"/>
        <v>46.527071463015098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4.7966053054654738</v>
      </c>
      <c r="V4" t="s">
        <v>18</v>
      </c>
      <c r="W4">
        <f>SUM(P:P)</f>
        <v>2</v>
      </c>
      <c r="Y4" t="s">
        <v>79</v>
      </c>
      <c r="Z4">
        <v>0</v>
      </c>
      <c r="AA4" t="s">
        <v>519</v>
      </c>
    </row>
    <row r="5" spans="1:27" x14ac:dyDescent="0.45">
      <c r="A5" t="s">
        <v>6</v>
      </c>
      <c r="B5" t="s">
        <v>308</v>
      </c>
      <c r="C5">
        <v>9600</v>
      </c>
      <c r="D5" t="s">
        <v>478</v>
      </c>
      <c r="E5">
        <v>38.75</v>
      </c>
      <c r="F5">
        <f>IF(ISNA(VLOOKUP(DKSalaries!D5,OverUnder!$A$2:$C$13,3,FALSE)),1,VLOOKUP(DKSalaries!D5,OverUnder!$A$2:$C$13,3,FALSE))</f>
        <v>1</v>
      </c>
      <c r="G5">
        <f t="shared" si="2"/>
        <v>38.75</v>
      </c>
      <c r="H5">
        <f>IF(ISNA(VLOOKUP(B5,Model!A:B,2,FALSE)),0,VLOOKUP(B5,Model!A:B,2,FALSE))</f>
        <v>39.629770686053902</v>
      </c>
      <c r="I5" s="4">
        <f t="shared" si="3"/>
        <v>39.629770686053902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4.1281011131306142</v>
      </c>
      <c r="V5" t="s">
        <v>16</v>
      </c>
      <c r="W5">
        <f>SUM(Q:Q)</f>
        <v>2</v>
      </c>
      <c r="Y5" t="s">
        <v>61</v>
      </c>
      <c r="Z5">
        <v>8</v>
      </c>
      <c r="AA5" t="s">
        <v>471</v>
      </c>
    </row>
    <row r="6" spans="1:27" x14ac:dyDescent="0.45">
      <c r="A6" t="s">
        <v>5</v>
      </c>
      <c r="B6" t="s">
        <v>397</v>
      </c>
      <c r="C6">
        <v>9400</v>
      </c>
      <c r="D6" t="s">
        <v>476</v>
      </c>
      <c r="E6">
        <v>43.125</v>
      </c>
      <c r="F6">
        <f>IF(ISNA(VLOOKUP(DKSalaries!D6,OverUnder!$A$2:$C$13,3,FALSE)),1,VLOOKUP(DKSalaries!D6,OverUnder!$A$2:$C$13,3,FALSE))</f>
        <v>1</v>
      </c>
      <c r="G6">
        <f t="shared" si="2"/>
        <v>43.125</v>
      </c>
      <c r="H6">
        <f>IF(ISNA(VLOOKUP(B6,Model!A:B,2,FALSE)),0,VLOOKUP(B6,Model!A:B,2,FALSE))</f>
        <v>41.1279724528533</v>
      </c>
      <c r="I6" s="4">
        <f t="shared" si="3"/>
        <v>41.1279724528533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4.3753162183886491</v>
      </c>
      <c r="Y6" t="s">
        <v>104</v>
      </c>
      <c r="Z6">
        <v>0</v>
      </c>
      <c r="AA6" t="s">
        <v>517</v>
      </c>
    </row>
    <row r="7" spans="1:27" x14ac:dyDescent="0.45">
      <c r="A7" t="s">
        <v>6</v>
      </c>
      <c r="B7" t="s">
        <v>84</v>
      </c>
      <c r="C7">
        <v>9300</v>
      </c>
      <c r="D7" t="s">
        <v>479</v>
      </c>
      <c r="E7">
        <v>38.5</v>
      </c>
      <c r="F7">
        <f>IF(ISNA(VLOOKUP(DKSalaries!D7,OverUnder!$A$2:$C$13,3,FALSE)),1,VLOOKUP(DKSalaries!D7,OverUnder!$A$2:$C$13,3,FALSE))</f>
        <v>1</v>
      </c>
      <c r="G7">
        <f t="shared" si="2"/>
        <v>38.5</v>
      </c>
      <c r="H7">
        <f>IF(ISNA(VLOOKUP(B7,Model!A:B,2,FALSE)),0,VLOOKUP(B7,Model!A:B,2,FALSE))</f>
        <v>42.691771739599403</v>
      </c>
      <c r="I7" s="4">
        <f t="shared" si="3"/>
        <v>42.691771739599403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4.5905130902795062</v>
      </c>
      <c r="V7" t="s">
        <v>20</v>
      </c>
      <c r="W7">
        <f>W1+W2+W5</f>
        <v>5</v>
      </c>
      <c r="Y7" t="s">
        <v>310</v>
      </c>
      <c r="Z7">
        <v>0</v>
      </c>
      <c r="AA7" t="s">
        <v>518</v>
      </c>
    </row>
    <row r="8" spans="1:27" x14ac:dyDescent="0.45">
      <c r="A8" t="s">
        <v>9</v>
      </c>
      <c r="B8" t="s">
        <v>36</v>
      </c>
      <c r="C8">
        <v>8900</v>
      </c>
      <c r="D8" t="s">
        <v>480</v>
      </c>
      <c r="E8">
        <v>42.646000000000001</v>
      </c>
      <c r="F8">
        <f>IF(ISNA(VLOOKUP(DKSalaries!D8,OverUnder!$A$2:$C$13,3,FALSE)),1,VLOOKUP(DKSalaries!D8,OverUnder!$A$2:$C$13,3,FALSE))</f>
        <v>1</v>
      </c>
      <c r="G8">
        <f t="shared" si="2"/>
        <v>42.646000000000001</v>
      </c>
      <c r="H8">
        <f>IF(ISNA(VLOOKUP(B8,Model!A:B,2,FALSE)),0,VLOOKUP(B8,Model!A:B,2,FALSE))</f>
        <v>44.355817182263699</v>
      </c>
      <c r="I8" s="4">
        <f t="shared" si="3"/>
        <v>44.355817182263699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4.9837996834004157</v>
      </c>
      <c r="V8" t="s">
        <v>21</v>
      </c>
      <c r="W8">
        <f>W3+W4+W5</f>
        <v>5</v>
      </c>
      <c r="Y8" t="s">
        <v>309</v>
      </c>
      <c r="Z8">
        <v>47</v>
      </c>
    </row>
    <row r="9" spans="1:27" x14ac:dyDescent="0.45">
      <c r="A9" t="s">
        <v>5</v>
      </c>
      <c r="B9" t="s">
        <v>309</v>
      </c>
      <c r="C9">
        <v>8900</v>
      </c>
      <c r="D9" t="s">
        <v>478</v>
      </c>
      <c r="E9">
        <v>39.863999999999997</v>
      </c>
      <c r="F9">
        <f>IF(ISNA(VLOOKUP(DKSalaries!D9,OverUnder!$A$2:$C$13,3,FALSE)),1,VLOOKUP(DKSalaries!D9,OverUnder!$A$2:$C$13,3,FALSE))</f>
        <v>1</v>
      </c>
      <c r="G9">
        <f t="shared" si="2"/>
        <v>39.863999999999997</v>
      </c>
      <c r="H9">
        <f>IF(ISNA(VLOOKUP(B9,Model!A:B,2,FALSE)),0,VLOOKUP(B9,Model!A:B,2,FALSE))</f>
        <v>44.461121400191701</v>
      </c>
      <c r="I9" s="4">
        <f t="shared" si="3"/>
        <v>47</v>
      </c>
      <c r="J9">
        <v>1</v>
      </c>
      <c r="K9">
        <f t="shared" si="4"/>
        <v>47</v>
      </c>
      <c r="L9">
        <f t="shared" si="0"/>
        <v>8900</v>
      </c>
      <c r="M9">
        <f t="shared" si="1"/>
        <v>1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5.2808988764044944</v>
      </c>
      <c r="V9" t="s">
        <v>22</v>
      </c>
      <c r="W9">
        <f>SUM(W1:W5)</f>
        <v>8</v>
      </c>
      <c r="Y9" t="s">
        <v>117</v>
      </c>
    </row>
    <row r="10" spans="1:27" x14ac:dyDescent="0.45">
      <c r="A10" t="s">
        <v>5</v>
      </c>
      <c r="B10" t="s">
        <v>245</v>
      </c>
      <c r="C10">
        <v>8800</v>
      </c>
      <c r="D10" t="s">
        <v>476</v>
      </c>
      <c r="E10">
        <v>37.35</v>
      </c>
      <c r="F10">
        <f>IF(ISNA(VLOOKUP(DKSalaries!D10,OverUnder!$A$2:$C$13,3,FALSE)),1,VLOOKUP(DKSalaries!D10,OverUnder!$A$2:$C$13,3,FALSE))</f>
        <v>1</v>
      </c>
      <c r="G10">
        <f t="shared" si="2"/>
        <v>37.35</v>
      </c>
      <c r="H10">
        <f>IF(ISNA(VLOOKUP(B10,Model!A:B,2,FALSE)),0,VLOOKUP(B10,Model!A:B,2,FALSE))</f>
        <v>38.931527561344801</v>
      </c>
      <c r="I10" s="4">
        <f t="shared" si="3"/>
        <v>38.931527561344801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4.4240372228800906</v>
      </c>
      <c r="Y10" t="s">
        <v>88</v>
      </c>
    </row>
    <row r="11" spans="1:27" x14ac:dyDescent="0.45">
      <c r="A11" t="s">
        <v>6</v>
      </c>
      <c r="B11" t="s">
        <v>242</v>
      </c>
      <c r="C11">
        <v>8700</v>
      </c>
      <c r="D11" t="s">
        <v>476</v>
      </c>
      <c r="E11">
        <v>36.85</v>
      </c>
      <c r="F11">
        <f>IF(ISNA(VLOOKUP(DKSalaries!D11,OverUnder!$A$2:$C$13,3,FALSE)),1,VLOOKUP(DKSalaries!D11,OverUnder!$A$2:$C$13,3,FALSE))</f>
        <v>1</v>
      </c>
      <c r="G11">
        <f t="shared" si="2"/>
        <v>36.85</v>
      </c>
      <c r="H11">
        <f>IF(ISNA(VLOOKUP(B11,Model!A:B,2,FALSE)),0,VLOOKUP(B11,Model!A:B,2,FALSE))</f>
        <v>35.7016707741858</v>
      </c>
      <c r="I11" s="4">
        <f t="shared" si="3"/>
        <v>35.7016707741858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4.103640318871931</v>
      </c>
      <c r="Y11" t="s">
        <v>263</v>
      </c>
    </row>
    <row r="12" spans="1:27" x14ac:dyDescent="0.45">
      <c r="A12" t="s">
        <v>7</v>
      </c>
      <c r="B12" t="s">
        <v>37</v>
      </c>
      <c r="C12">
        <v>8600</v>
      </c>
      <c r="D12" t="s">
        <v>481</v>
      </c>
      <c r="E12">
        <v>41.018999999999998</v>
      </c>
      <c r="F12">
        <f>IF(ISNA(VLOOKUP(DKSalaries!D12,OverUnder!$A$2:$C$13,3,FALSE)),1,VLOOKUP(DKSalaries!D12,OverUnder!$A$2:$C$13,3,FALSE))</f>
        <v>1</v>
      </c>
      <c r="G12">
        <f t="shared" si="2"/>
        <v>41.018999999999998</v>
      </c>
      <c r="H12">
        <f>IF(ISNA(VLOOKUP(B12,Model!A:B,2,FALSE)),0,VLOOKUP(B12,Model!A:B,2,FALSE))</f>
        <v>41.084428229190699</v>
      </c>
      <c r="I12" s="4">
        <f t="shared" si="3"/>
        <v>41.084428229190699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4.7772590964175228</v>
      </c>
      <c r="Y12" t="s">
        <v>94</v>
      </c>
    </row>
    <row r="13" spans="1:27" x14ac:dyDescent="0.45">
      <c r="A13" t="s">
        <v>5</v>
      </c>
      <c r="B13" t="s">
        <v>90</v>
      </c>
      <c r="C13">
        <v>8500</v>
      </c>
      <c r="D13" t="s">
        <v>475</v>
      </c>
      <c r="E13">
        <v>34.875</v>
      </c>
      <c r="F13">
        <f>IF(ISNA(VLOOKUP(DKSalaries!D13,OverUnder!$A$2:$C$13,3,FALSE)),1,VLOOKUP(DKSalaries!D13,OverUnder!$A$2:$C$13,3,FALSE))</f>
        <v>1</v>
      </c>
      <c r="G13">
        <f t="shared" si="2"/>
        <v>34.875</v>
      </c>
      <c r="H13">
        <f>IF(ISNA(VLOOKUP(B13,Model!A:B,2,FALSE)),0,VLOOKUP(B13,Model!A:B,2,FALSE))</f>
        <v>39.795865354205397</v>
      </c>
      <c r="I13" s="4">
        <f t="shared" si="3"/>
        <v>39.795865354205397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4.6818665122594583</v>
      </c>
      <c r="T13" s="2" t="s">
        <v>24</v>
      </c>
      <c r="U13" s="2"/>
      <c r="V13" s="2"/>
      <c r="W13" s="2"/>
      <c r="Y13" s="13" t="s">
        <v>319</v>
      </c>
      <c r="Z13" s="13"/>
      <c r="AA13" s="13"/>
    </row>
    <row r="14" spans="1:27" x14ac:dyDescent="0.45">
      <c r="A14" t="s">
        <v>6</v>
      </c>
      <c r="B14" t="s">
        <v>244</v>
      </c>
      <c r="C14">
        <v>8300</v>
      </c>
      <c r="D14" t="s">
        <v>482</v>
      </c>
      <c r="E14">
        <v>36.625</v>
      </c>
      <c r="F14">
        <f>IF(ISNA(VLOOKUP(DKSalaries!D14,OverUnder!$A$2:$C$13,3,FALSE)),1,VLOOKUP(DKSalaries!D14,OverUnder!$A$2:$C$13,3,FALSE))</f>
        <v>1</v>
      </c>
      <c r="G14">
        <f t="shared" si="2"/>
        <v>36.625</v>
      </c>
      <c r="H14">
        <f>IF(ISNA(VLOOKUP(B14,Model!A:B,2,FALSE)),0,VLOOKUP(B14,Model!A:B,2,FALSE))</f>
        <v>34.577861108047998</v>
      </c>
      <c r="I14" s="4">
        <f t="shared" si="3"/>
        <v>34.577861108047998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4.1660073624154217</v>
      </c>
      <c r="T14" s="2" t="s">
        <v>26</v>
      </c>
      <c r="Y14" s="13" t="s">
        <v>312</v>
      </c>
      <c r="Z14">
        <v>44</v>
      </c>
    </row>
    <row r="15" spans="1:27" x14ac:dyDescent="0.45">
      <c r="A15" t="s">
        <v>7</v>
      </c>
      <c r="B15" t="s">
        <v>311</v>
      </c>
      <c r="C15">
        <v>8200</v>
      </c>
      <c r="D15" t="s">
        <v>483</v>
      </c>
      <c r="E15">
        <v>37.438000000000002</v>
      </c>
      <c r="F15">
        <f>IF(ISNA(VLOOKUP(DKSalaries!D15,OverUnder!$A$2:$C$13,3,FALSE)),1,VLOOKUP(DKSalaries!D15,OverUnder!$A$2:$C$13,3,FALSE))</f>
        <v>1</v>
      </c>
      <c r="G15">
        <f t="shared" si="2"/>
        <v>37.438000000000002</v>
      </c>
      <c r="H15">
        <f>IF(ISNA(VLOOKUP(B15,Model!A:B,2,FALSE)),0,VLOOKUP(B15,Model!A:B,2,FALSE))</f>
        <v>37.810620573139502</v>
      </c>
      <c r="I15" s="4">
        <f t="shared" si="3"/>
        <v>37.810620573139502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4.6110512894072562</v>
      </c>
      <c r="T15" s="1" t="s">
        <v>31</v>
      </c>
    </row>
    <row r="16" spans="1:27" x14ac:dyDescent="0.45">
      <c r="A16" t="s">
        <v>9</v>
      </c>
      <c r="B16" t="s">
        <v>320</v>
      </c>
      <c r="C16">
        <v>8000</v>
      </c>
      <c r="D16" t="s">
        <v>480</v>
      </c>
      <c r="E16">
        <v>31.103999999999999</v>
      </c>
      <c r="F16">
        <f>IF(ISNA(VLOOKUP(DKSalaries!D16,OverUnder!$A$2:$C$13,3,FALSE)),1,VLOOKUP(DKSalaries!D16,OverUnder!$A$2:$C$13,3,FALSE))</f>
        <v>1</v>
      </c>
      <c r="G16">
        <f t="shared" si="2"/>
        <v>31.103999999999999</v>
      </c>
      <c r="H16">
        <f>IF(ISNA(VLOOKUP(B16,Model!A:B,2,FALSE)),0,VLOOKUP(B16,Model!A:B,2,FALSE))</f>
        <v>33.656230693375697</v>
      </c>
      <c r="I16" s="4">
        <f t="shared" si="3"/>
        <v>33.656230693375697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4.2070288366719621</v>
      </c>
      <c r="T16" t="s">
        <v>25</v>
      </c>
    </row>
    <row r="17" spans="1:20" x14ac:dyDescent="0.45">
      <c r="A17" t="s">
        <v>7</v>
      </c>
      <c r="B17" t="s">
        <v>243</v>
      </c>
      <c r="C17">
        <v>7900</v>
      </c>
      <c r="D17" t="s">
        <v>481</v>
      </c>
      <c r="E17">
        <v>35.146000000000001</v>
      </c>
      <c r="F17">
        <f>IF(ISNA(VLOOKUP(DKSalaries!D17,OverUnder!$A$2:$C$13,3,FALSE)),1,VLOOKUP(DKSalaries!D17,OverUnder!$A$2:$C$13,3,FALSE))</f>
        <v>1</v>
      </c>
      <c r="G17">
        <f t="shared" si="2"/>
        <v>35.146000000000001</v>
      </c>
      <c r="H17">
        <f>IF(ISNA(VLOOKUP(B17,Model!A:B,2,FALSE)),0,VLOOKUP(B17,Model!A:B,2,FALSE))</f>
        <v>32.876750896878697</v>
      </c>
      <c r="I17" s="4">
        <f t="shared" si="3"/>
        <v>32.876750896878697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4.1616140375795823</v>
      </c>
      <c r="T17" t="s">
        <v>32</v>
      </c>
    </row>
    <row r="18" spans="1:20" x14ac:dyDescent="0.45">
      <c r="A18" t="s">
        <v>6</v>
      </c>
      <c r="B18" t="s">
        <v>312</v>
      </c>
      <c r="C18">
        <v>7800</v>
      </c>
      <c r="D18" t="s">
        <v>483</v>
      </c>
      <c r="E18">
        <v>36.021000000000001</v>
      </c>
      <c r="F18">
        <f>IF(ISNA(VLOOKUP(DKSalaries!D18,OverUnder!$A$2:$C$13,3,FALSE)),1,VLOOKUP(DKSalaries!D18,OverUnder!$A$2:$C$13,3,FALSE))</f>
        <v>1</v>
      </c>
      <c r="G18">
        <f t="shared" si="2"/>
        <v>36.021000000000001</v>
      </c>
      <c r="H18">
        <f>IF(ISNA(VLOOKUP(B18,Model!A:B,2,FALSE)),0,VLOOKUP(B18,Model!A:B,2,FALSE))</f>
        <v>37.987620029131897</v>
      </c>
      <c r="I18" s="4">
        <f t="shared" si="3"/>
        <v>44</v>
      </c>
      <c r="J18">
        <v>1</v>
      </c>
      <c r="K18">
        <f t="shared" si="4"/>
        <v>44</v>
      </c>
      <c r="L18">
        <f t="shared" si="0"/>
        <v>7800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1</v>
      </c>
      <c r="Q18">
        <f t="shared" si="6"/>
        <v>0</v>
      </c>
      <c r="R18">
        <f t="shared" si="5"/>
        <v>5.6410256410256414</v>
      </c>
      <c r="T18" t="s">
        <v>34</v>
      </c>
    </row>
    <row r="19" spans="1:20" x14ac:dyDescent="0.45">
      <c r="A19" t="s">
        <v>5</v>
      </c>
      <c r="B19" t="s">
        <v>79</v>
      </c>
      <c r="C19">
        <v>7800</v>
      </c>
      <c r="D19" t="s">
        <v>483</v>
      </c>
      <c r="E19">
        <v>41.444000000000003</v>
      </c>
      <c r="F19">
        <f>IF(ISNA(VLOOKUP(DKSalaries!D19,OverUnder!$A$2:$C$13,3,FALSE)),1,VLOOKUP(DKSalaries!D19,OverUnder!$A$2:$C$13,3,FALSE))</f>
        <v>1</v>
      </c>
      <c r="G19">
        <f t="shared" si="2"/>
        <v>41.444000000000003</v>
      </c>
      <c r="H19">
        <f>IF(ISNA(VLOOKUP(B19,Model!A:B,2,FALSE)),0,VLOOKUP(B19,Model!A:B,2,FALSE))</f>
        <v>41.739856754922997</v>
      </c>
      <c r="I19" s="4">
        <f t="shared" si="3"/>
        <v>0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0</v>
      </c>
    </row>
    <row r="20" spans="1:20" x14ac:dyDescent="0.45">
      <c r="A20" t="s">
        <v>5</v>
      </c>
      <c r="B20" t="s">
        <v>391</v>
      </c>
      <c r="C20">
        <v>7800</v>
      </c>
      <c r="D20" t="s">
        <v>484</v>
      </c>
      <c r="E20">
        <v>36.067999999999998</v>
      </c>
      <c r="F20">
        <f>IF(ISNA(VLOOKUP(DKSalaries!D20,OverUnder!$A$2:$C$13,3,FALSE)),1,VLOOKUP(DKSalaries!D20,OverUnder!$A$2:$C$13,3,FALSE))</f>
        <v>1</v>
      </c>
      <c r="G20">
        <f t="shared" si="2"/>
        <v>36.067999999999998</v>
      </c>
      <c r="H20">
        <f>IF(ISNA(VLOOKUP(B20,Model!A:B,2,FALSE)),0,VLOOKUP(B20,Model!A:B,2,FALSE))</f>
        <v>35.940769930849903</v>
      </c>
      <c r="I20" s="4">
        <f t="shared" si="3"/>
        <v>35.940769930849903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4.6077910167756286</v>
      </c>
    </row>
    <row r="21" spans="1:20" x14ac:dyDescent="0.45">
      <c r="A21" t="s">
        <v>7</v>
      </c>
      <c r="B21" t="s">
        <v>317</v>
      </c>
      <c r="C21">
        <v>7700</v>
      </c>
      <c r="D21" t="s">
        <v>478</v>
      </c>
      <c r="E21">
        <v>31.774999999999999</v>
      </c>
      <c r="F21">
        <f>IF(ISNA(VLOOKUP(DKSalaries!D21,OverUnder!$A$2:$C$13,3,FALSE)),1,VLOOKUP(DKSalaries!D21,OverUnder!$A$2:$C$13,3,FALSE))</f>
        <v>1</v>
      </c>
      <c r="G21">
        <f t="shared" si="2"/>
        <v>31.774999999999999</v>
      </c>
      <c r="H21">
        <f>IF(ISNA(VLOOKUP(B21,Model!A:B,2,FALSE)),0,VLOOKUP(B21,Model!A:B,2,FALSE))</f>
        <v>34.018448877697097</v>
      </c>
      <c r="I21" s="4">
        <f t="shared" si="3"/>
        <v>34.018448877697097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4.4179803737268957</v>
      </c>
    </row>
    <row r="22" spans="1:20" x14ac:dyDescent="0.45">
      <c r="A22" t="s">
        <v>5</v>
      </c>
      <c r="B22" t="s">
        <v>41</v>
      </c>
      <c r="C22">
        <v>7700</v>
      </c>
      <c r="D22" t="s">
        <v>485</v>
      </c>
      <c r="E22">
        <v>38.975000000000001</v>
      </c>
      <c r="F22">
        <f>IF(ISNA(VLOOKUP(DKSalaries!D22,OverUnder!$A$2:$C$13,3,FALSE)),1,VLOOKUP(DKSalaries!D22,OverUnder!$A$2:$C$13,3,FALSE))</f>
        <v>1</v>
      </c>
      <c r="G22">
        <f t="shared" si="2"/>
        <v>38.975000000000001</v>
      </c>
      <c r="H22">
        <f>IF(ISNA(VLOOKUP(B22,Model!A:B,2,FALSE)),0,VLOOKUP(B22,Model!A:B,2,FALSE))</f>
        <v>37.1207788013377</v>
      </c>
      <c r="I22" s="4">
        <f t="shared" si="3"/>
        <v>37.1207788013377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4.8208803638100912</v>
      </c>
    </row>
    <row r="23" spans="1:20" x14ac:dyDescent="0.45">
      <c r="A23" t="s">
        <v>5</v>
      </c>
      <c r="B23" t="s">
        <v>103</v>
      </c>
      <c r="C23">
        <v>7700</v>
      </c>
      <c r="D23" t="s">
        <v>479</v>
      </c>
      <c r="E23">
        <v>32.271000000000001</v>
      </c>
      <c r="F23">
        <f>IF(ISNA(VLOOKUP(DKSalaries!D23,OverUnder!$A$2:$C$13,3,FALSE)),1,VLOOKUP(DKSalaries!D23,OverUnder!$A$2:$C$13,3,FALSE))</f>
        <v>1</v>
      </c>
      <c r="G23">
        <f t="shared" si="2"/>
        <v>32.271000000000001</v>
      </c>
      <c r="H23">
        <f>IF(ISNA(VLOOKUP(B23,Model!A:B,2,FALSE)),0,VLOOKUP(B23,Model!A:B,2,FALSE))</f>
        <v>36.2270282667209</v>
      </c>
      <c r="I23" s="4">
        <f t="shared" si="3"/>
        <v>36.2270282667209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4.7048088658079097</v>
      </c>
    </row>
    <row r="24" spans="1:20" x14ac:dyDescent="0.45">
      <c r="A24" t="s">
        <v>5</v>
      </c>
      <c r="B24" t="s">
        <v>316</v>
      </c>
      <c r="C24">
        <v>7600</v>
      </c>
      <c r="D24" t="s">
        <v>485</v>
      </c>
      <c r="E24">
        <v>34.75</v>
      </c>
      <c r="F24">
        <f>IF(ISNA(VLOOKUP(DKSalaries!D24,OverUnder!$A$2:$C$13,3,FALSE)),1,VLOOKUP(DKSalaries!D24,OverUnder!$A$2:$C$13,3,FALSE))</f>
        <v>1</v>
      </c>
      <c r="G24">
        <f t="shared" si="2"/>
        <v>34.75</v>
      </c>
      <c r="H24">
        <f>IF(ISNA(VLOOKUP(B24,Model!A:B,2,FALSE)),0,VLOOKUP(B24,Model!A:B,2,FALSE))</f>
        <v>35.776345992434599</v>
      </c>
      <c r="I24" s="4">
        <f t="shared" si="3"/>
        <v>35.776345992434599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4.7074139463729736</v>
      </c>
    </row>
    <row r="25" spans="1:20" x14ac:dyDescent="0.45">
      <c r="A25" t="s">
        <v>5</v>
      </c>
      <c r="B25" t="s">
        <v>318</v>
      </c>
      <c r="C25">
        <v>7600</v>
      </c>
      <c r="D25" t="s">
        <v>483</v>
      </c>
      <c r="E25">
        <v>32.292000000000002</v>
      </c>
      <c r="F25">
        <f>IF(ISNA(VLOOKUP(DKSalaries!D25,OverUnder!$A$2:$C$13,3,FALSE)),1,VLOOKUP(DKSalaries!D25,OverUnder!$A$2:$C$13,3,FALSE))</f>
        <v>1</v>
      </c>
      <c r="G25">
        <f t="shared" si="2"/>
        <v>32.292000000000002</v>
      </c>
      <c r="H25">
        <f>IF(ISNA(VLOOKUP(B25,Model!A:B,2,FALSE)),0,VLOOKUP(B25,Model!A:B,2,FALSE))</f>
        <v>34.658083218341801</v>
      </c>
      <c r="I25" s="4">
        <f t="shared" si="3"/>
        <v>34.658083218341801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4.5602741076765527</v>
      </c>
    </row>
    <row r="26" spans="1:20" x14ac:dyDescent="0.45">
      <c r="A26" t="s">
        <v>9</v>
      </c>
      <c r="B26" t="s">
        <v>80</v>
      </c>
      <c r="C26">
        <v>7600</v>
      </c>
      <c r="D26" t="s">
        <v>477</v>
      </c>
      <c r="E26">
        <v>35.563000000000002</v>
      </c>
      <c r="F26">
        <f>IF(ISNA(VLOOKUP(DKSalaries!D26,OverUnder!$A$2:$C$13,3,FALSE)),1,VLOOKUP(DKSalaries!D26,OverUnder!$A$2:$C$13,3,FALSE))</f>
        <v>1</v>
      </c>
      <c r="G26">
        <f t="shared" si="2"/>
        <v>35.563000000000002</v>
      </c>
      <c r="H26">
        <f>IF(ISNA(VLOOKUP(B26,Model!A:B,2,FALSE)),0,VLOOKUP(B26,Model!A:B,2,FALSE))</f>
        <v>32.2145623844821</v>
      </c>
      <c r="I26" s="4">
        <f t="shared" si="3"/>
        <v>32.2145623844821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4.2387582084844873</v>
      </c>
    </row>
    <row r="27" spans="1:20" x14ac:dyDescent="0.45">
      <c r="A27" t="s">
        <v>5</v>
      </c>
      <c r="B27" t="s">
        <v>85</v>
      </c>
      <c r="C27">
        <v>7500</v>
      </c>
      <c r="D27" t="s">
        <v>475</v>
      </c>
      <c r="E27">
        <v>32.65</v>
      </c>
      <c r="F27">
        <f>IF(ISNA(VLOOKUP(DKSalaries!D27,OverUnder!$A$2:$C$13,3,FALSE)),1,VLOOKUP(DKSalaries!D27,OverUnder!$A$2:$C$13,3,FALSE))</f>
        <v>1</v>
      </c>
      <c r="G27">
        <f t="shared" si="2"/>
        <v>32.65</v>
      </c>
      <c r="H27">
        <f>IF(ISNA(VLOOKUP(B27,Model!A:B,2,FALSE)),0,VLOOKUP(B27,Model!A:B,2,FALSE))</f>
        <v>31.996925073682</v>
      </c>
      <c r="I27" s="4">
        <f t="shared" si="3"/>
        <v>31.996925073682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4.2662566764909329</v>
      </c>
    </row>
    <row r="28" spans="1:20" x14ac:dyDescent="0.45">
      <c r="A28" t="s">
        <v>9</v>
      </c>
      <c r="B28" t="s">
        <v>96</v>
      </c>
      <c r="C28">
        <v>7500</v>
      </c>
      <c r="D28" t="s">
        <v>486</v>
      </c>
      <c r="E28">
        <v>30.978999999999999</v>
      </c>
      <c r="F28">
        <f>IF(ISNA(VLOOKUP(DKSalaries!D28,OverUnder!$A$2:$C$13,3,FALSE)),1,VLOOKUP(DKSalaries!D28,OverUnder!$A$2:$C$13,3,FALSE))</f>
        <v>1</v>
      </c>
      <c r="G28">
        <f t="shared" si="2"/>
        <v>30.978999999999999</v>
      </c>
      <c r="H28">
        <f>IF(ISNA(VLOOKUP(B28,Model!A:B,2,FALSE)),0,VLOOKUP(B28,Model!A:B,2,FALSE))</f>
        <v>33.345714744209403</v>
      </c>
      <c r="I28" s="4">
        <f t="shared" si="3"/>
        <v>33.345714744209403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4.4460952992279203</v>
      </c>
    </row>
    <row r="29" spans="1:20" x14ac:dyDescent="0.45">
      <c r="A29" t="s">
        <v>8</v>
      </c>
      <c r="B29" t="s">
        <v>83</v>
      </c>
      <c r="C29">
        <v>7400</v>
      </c>
      <c r="D29" t="s">
        <v>475</v>
      </c>
      <c r="E29">
        <v>36.975000000000001</v>
      </c>
      <c r="F29">
        <f>IF(ISNA(VLOOKUP(DKSalaries!D29,OverUnder!$A$2:$C$13,3,FALSE)),1,VLOOKUP(DKSalaries!D29,OverUnder!$A$2:$C$13,3,FALSE))</f>
        <v>1</v>
      </c>
      <c r="G29">
        <f t="shared" si="2"/>
        <v>36.975000000000001</v>
      </c>
      <c r="H29">
        <f>IF(ISNA(VLOOKUP(B29,Model!A:B,2,FALSE)),0,VLOOKUP(B29,Model!A:B,2,FALSE))</f>
        <v>35.274438618638499</v>
      </c>
      <c r="I29" s="4">
        <f t="shared" si="3"/>
        <v>35.274438618638499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4.7668160295457431</v>
      </c>
    </row>
    <row r="30" spans="1:20" x14ac:dyDescent="0.45">
      <c r="A30" t="s">
        <v>6</v>
      </c>
      <c r="B30" t="s">
        <v>93</v>
      </c>
      <c r="C30">
        <v>7400</v>
      </c>
      <c r="D30" t="s">
        <v>477</v>
      </c>
      <c r="E30">
        <v>33.207999999999998</v>
      </c>
      <c r="F30">
        <f>IF(ISNA(VLOOKUP(DKSalaries!D30,OverUnder!$A$2:$C$13,3,FALSE)),1,VLOOKUP(DKSalaries!D30,OverUnder!$A$2:$C$13,3,FALSE))</f>
        <v>1</v>
      </c>
      <c r="G30">
        <f t="shared" si="2"/>
        <v>33.207999999999998</v>
      </c>
      <c r="H30">
        <f>IF(ISNA(VLOOKUP(B30,Model!A:B,2,FALSE)),0,VLOOKUP(B30,Model!A:B,2,FALSE))</f>
        <v>30.681674487745799</v>
      </c>
      <c r="I30" s="4">
        <f t="shared" si="3"/>
        <v>30.681674487745799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4.1461722280737572</v>
      </c>
    </row>
    <row r="31" spans="1:20" x14ac:dyDescent="0.45">
      <c r="A31" t="s">
        <v>5</v>
      </c>
      <c r="B31" t="s">
        <v>110</v>
      </c>
      <c r="C31">
        <v>7400</v>
      </c>
      <c r="D31" t="s">
        <v>482</v>
      </c>
      <c r="E31">
        <v>32.700000000000003</v>
      </c>
      <c r="F31">
        <f>IF(ISNA(VLOOKUP(DKSalaries!D31,OverUnder!$A$2:$C$13,3,FALSE)),1,VLOOKUP(DKSalaries!D31,OverUnder!$A$2:$C$13,3,FALSE))</f>
        <v>1</v>
      </c>
      <c r="G31">
        <f t="shared" si="2"/>
        <v>32.700000000000003</v>
      </c>
      <c r="H31">
        <f>IF(ISNA(VLOOKUP(B31,Model!A:B,2,FALSE)),0,VLOOKUP(B31,Model!A:B,2,FALSE))</f>
        <v>30.824806314866201</v>
      </c>
      <c r="I31" s="4">
        <f t="shared" si="3"/>
        <v>30.824806314866201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4.1655143668738113</v>
      </c>
    </row>
    <row r="32" spans="1:20" x14ac:dyDescent="0.45">
      <c r="A32" t="s">
        <v>8</v>
      </c>
      <c r="B32" t="s">
        <v>39</v>
      </c>
      <c r="C32">
        <v>7400</v>
      </c>
      <c r="D32" t="s">
        <v>481</v>
      </c>
      <c r="E32">
        <v>34.826999999999998</v>
      </c>
      <c r="F32">
        <f>IF(ISNA(VLOOKUP(DKSalaries!D32,OverUnder!$A$2:$C$13,3,FALSE)),1,VLOOKUP(DKSalaries!D32,OverUnder!$A$2:$C$13,3,FALSE))</f>
        <v>1</v>
      </c>
      <c r="G32">
        <f t="shared" si="2"/>
        <v>34.826999999999998</v>
      </c>
      <c r="H32">
        <f>IF(ISNA(VLOOKUP(B32,Model!A:B,2,FALSE)),0,VLOOKUP(B32,Model!A:B,2,FALSE))</f>
        <v>37.307132178589598</v>
      </c>
      <c r="I32" s="4">
        <f t="shared" si="3"/>
        <v>37.307132178589598</v>
      </c>
      <c r="J32">
        <v>1</v>
      </c>
      <c r="K32">
        <f t="shared" si="4"/>
        <v>37.307132178589598</v>
      </c>
      <c r="L32">
        <f t="shared" si="0"/>
        <v>7400</v>
      </c>
      <c r="M32">
        <f t="shared" ref="M32:Q41" si="8">$J32*IF($A32=M$1,1,0)</f>
        <v>0</v>
      </c>
      <c r="N32">
        <f t="shared" si="8"/>
        <v>0</v>
      </c>
      <c r="O32">
        <f t="shared" si="8"/>
        <v>1</v>
      </c>
      <c r="P32">
        <f t="shared" si="8"/>
        <v>0</v>
      </c>
      <c r="Q32">
        <f t="shared" si="8"/>
        <v>0</v>
      </c>
      <c r="R32">
        <f t="shared" si="5"/>
        <v>5.0415043484580533</v>
      </c>
    </row>
    <row r="33" spans="1:18" x14ac:dyDescent="0.45">
      <c r="A33" t="s">
        <v>6</v>
      </c>
      <c r="B33" t="s">
        <v>315</v>
      </c>
      <c r="C33">
        <v>7300</v>
      </c>
      <c r="D33" t="s">
        <v>480</v>
      </c>
      <c r="E33">
        <v>31.187999999999999</v>
      </c>
      <c r="F33">
        <f>IF(ISNA(VLOOKUP(DKSalaries!D33,OverUnder!$A$2:$C$13,3,FALSE)),1,VLOOKUP(DKSalaries!D33,OverUnder!$A$2:$C$13,3,FALSE))</f>
        <v>1</v>
      </c>
      <c r="G33">
        <f t="shared" si="2"/>
        <v>31.187999999999999</v>
      </c>
      <c r="H33">
        <f>IF(ISNA(VLOOKUP(B33,Model!A:B,2,FALSE)),0,VLOOKUP(B33,Model!A:B,2,FALSE))</f>
        <v>27.112382592109199</v>
      </c>
      <c r="I33" s="4">
        <f t="shared" si="3"/>
        <v>27.112382592109199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3.7140250126176988</v>
      </c>
    </row>
    <row r="34" spans="1:18" x14ac:dyDescent="0.45">
      <c r="A34" t="s">
        <v>6</v>
      </c>
      <c r="B34" t="s">
        <v>310</v>
      </c>
      <c r="C34">
        <v>7300</v>
      </c>
      <c r="D34" t="s">
        <v>478</v>
      </c>
      <c r="E34">
        <v>40.35</v>
      </c>
      <c r="F34">
        <f>IF(ISNA(VLOOKUP(DKSalaries!D34,OverUnder!$A$2:$C$13,3,FALSE)),1,VLOOKUP(DKSalaries!D34,OverUnder!$A$2:$C$13,3,FALSE))</f>
        <v>1</v>
      </c>
      <c r="G34">
        <f t="shared" si="2"/>
        <v>40.35</v>
      </c>
      <c r="H34">
        <f>IF(ISNA(VLOOKUP(B34,Model!A:B,2,FALSE)),0,VLOOKUP(B34,Model!A:B,2,FALSE))</f>
        <v>40.727084072397801</v>
      </c>
      <c r="I34" s="4">
        <f t="shared" si="3"/>
        <v>0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0</v>
      </c>
    </row>
    <row r="35" spans="1:18" x14ac:dyDescent="0.45">
      <c r="A35" t="s">
        <v>5</v>
      </c>
      <c r="B35" t="s">
        <v>249</v>
      </c>
      <c r="C35">
        <v>7300</v>
      </c>
      <c r="D35" t="s">
        <v>486</v>
      </c>
      <c r="E35">
        <v>30.25</v>
      </c>
      <c r="F35">
        <f>IF(ISNA(VLOOKUP(DKSalaries!D35,OverUnder!$A$2:$C$13,3,FALSE)),1,VLOOKUP(DKSalaries!D35,OverUnder!$A$2:$C$13,3,FALSE))</f>
        <v>1</v>
      </c>
      <c r="G35">
        <f t="shared" si="2"/>
        <v>30.25</v>
      </c>
      <c r="H35">
        <f>IF(ISNA(VLOOKUP(B35,Model!A:B,2,FALSE)),0,VLOOKUP(B35,Model!A:B,2,FALSE))</f>
        <v>29.408220720720699</v>
      </c>
      <c r="I35" s="4">
        <f t="shared" si="3"/>
        <v>29.408220720720699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4.0285233864000958</v>
      </c>
    </row>
    <row r="36" spans="1:18" x14ac:dyDescent="0.45">
      <c r="A36" t="s">
        <v>9</v>
      </c>
      <c r="B36" t="s">
        <v>448</v>
      </c>
      <c r="C36">
        <v>7200</v>
      </c>
      <c r="D36" t="s">
        <v>484</v>
      </c>
      <c r="E36">
        <v>33.886000000000003</v>
      </c>
      <c r="F36">
        <f>IF(ISNA(VLOOKUP(DKSalaries!D36,OverUnder!$A$2:$C$13,3,FALSE)),1,VLOOKUP(DKSalaries!D36,OverUnder!$A$2:$C$13,3,FALSE))</f>
        <v>1</v>
      </c>
      <c r="G36">
        <f t="shared" si="2"/>
        <v>33.886000000000003</v>
      </c>
      <c r="H36">
        <f>IF(ISNA(VLOOKUP(B36,Model!A:B,2,FALSE)),0,VLOOKUP(B36,Model!A:B,2,FALSE))</f>
        <v>32.283624245511298</v>
      </c>
      <c r="I36" s="4">
        <f t="shared" si="3"/>
        <v>32.283624245511298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4.4838367007654583</v>
      </c>
    </row>
    <row r="37" spans="1:18" x14ac:dyDescent="0.45">
      <c r="A37" t="s">
        <v>9</v>
      </c>
      <c r="B37" t="s">
        <v>436</v>
      </c>
      <c r="C37">
        <v>7200</v>
      </c>
      <c r="D37" t="s">
        <v>477</v>
      </c>
      <c r="E37">
        <v>37.082999999999998</v>
      </c>
      <c r="F37">
        <f>IF(ISNA(VLOOKUP(DKSalaries!D37,OverUnder!$A$2:$C$13,3,FALSE)),1,VLOOKUP(DKSalaries!D37,OverUnder!$A$2:$C$13,3,FALSE))</f>
        <v>1</v>
      </c>
      <c r="G37">
        <f t="shared" si="2"/>
        <v>37.082999999999998</v>
      </c>
      <c r="H37">
        <f>IF(ISNA(VLOOKUP(B37,Model!A:B,2,FALSE)),0,VLOOKUP(B37,Model!A:B,2,FALSE))</f>
        <v>36.501994024449999</v>
      </c>
      <c r="I37" s="4">
        <f t="shared" si="3"/>
        <v>36.501994024449999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5.0697213922847224</v>
      </c>
    </row>
    <row r="38" spans="1:18" x14ac:dyDescent="0.45">
      <c r="A38" t="s">
        <v>9</v>
      </c>
      <c r="B38" t="s">
        <v>314</v>
      </c>
      <c r="C38">
        <v>7200</v>
      </c>
      <c r="D38" t="s">
        <v>478</v>
      </c>
      <c r="E38">
        <v>38.700000000000003</v>
      </c>
      <c r="F38">
        <f>IF(ISNA(VLOOKUP(DKSalaries!D38,OverUnder!$A$2:$C$13,3,FALSE)),1,VLOOKUP(DKSalaries!D38,OverUnder!$A$2:$C$13,3,FALSE))</f>
        <v>1</v>
      </c>
      <c r="G38">
        <f t="shared" si="2"/>
        <v>38.700000000000003</v>
      </c>
      <c r="H38">
        <f>IF(ISNA(VLOOKUP(B38,Model!A:B,2,FALSE)),0,VLOOKUP(B38,Model!A:B,2,FALSE))</f>
        <v>39.9476075622472</v>
      </c>
      <c r="I38" s="4">
        <f t="shared" si="3"/>
        <v>39.9476075622472</v>
      </c>
      <c r="J38">
        <v>1</v>
      </c>
      <c r="K38">
        <f t="shared" si="4"/>
        <v>39.9476075622472</v>
      </c>
      <c r="L38">
        <f t="shared" si="0"/>
        <v>7200</v>
      </c>
      <c r="M38">
        <f t="shared" si="8"/>
        <v>0</v>
      </c>
      <c r="N38">
        <f t="shared" si="8"/>
        <v>1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5.5482788280898889</v>
      </c>
    </row>
    <row r="39" spans="1:18" x14ac:dyDescent="0.45">
      <c r="A39" t="s">
        <v>6</v>
      </c>
      <c r="B39" t="s">
        <v>87</v>
      </c>
      <c r="C39">
        <v>7200</v>
      </c>
      <c r="D39" t="s">
        <v>479</v>
      </c>
      <c r="E39">
        <v>33.875</v>
      </c>
      <c r="F39">
        <f>IF(ISNA(VLOOKUP(DKSalaries!D39,OverUnder!$A$2:$C$13,3,FALSE)),1,VLOOKUP(DKSalaries!D39,OverUnder!$A$2:$C$13,3,FALSE))</f>
        <v>1</v>
      </c>
      <c r="G39">
        <f t="shared" si="2"/>
        <v>33.875</v>
      </c>
      <c r="H39">
        <f>IF(ISNA(VLOOKUP(B39,Model!A:B,2,FALSE)),0,VLOOKUP(B39,Model!A:B,2,FALSE))</f>
        <v>31.952484120985702</v>
      </c>
      <c r="I39" s="4">
        <f t="shared" si="3"/>
        <v>31.952484120985702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4.4378450168035704</v>
      </c>
    </row>
    <row r="40" spans="1:18" x14ac:dyDescent="0.45">
      <c r="A40" t="s">
        <v>9</v>
      </c>
      <c r="B40" t="s">
        <v>251</v>
      </c>
      <c r="C40">
        <v>7200</v>
      </c>
      <c r="D40" t="s">
        <v>481</v>
      </c>
      <c r="E40">
        <v>30.021000000000001</v>
      </c>
      <c r="F40">
        <f>IF(ISNA(VLOOKUP(DKSalaries!D40,OverUnder!$A$2:$C$13,3,FALSE)),1,VLOOKUP(DKSalaries!D40,OverUnder!$A$2:$C$13,3,FALSE))</f>
        <v>1</v>
      </c>
      <c r="G40">
        <f t="shared" si="2"/>
        <v>30.021000000000001</v>
      </c>
      <c r="H40">
        <f>IF(ISNA(VLOOKUP(B40,Model!A:B,2,FALSE)),0,VLOOKUP(B40,Model!A:B,2,FALSE))</f>
        <v>29.8420207240178</v>
      </c>
      <c r="I40" s="4">
        <f t="shared" si="3"/>
        <v>29.8420207240178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4.1447251005580279</v>
      </c>
    </row>
    <row r="41" spans="1:18" x14ac:dyDescent="0.45">
      <c r="A41" t="s">
        <v>8</v>
      </c>
      <c r="B41" t="s">
        <v>252</v>
      </c>
      <c r="C41">
        <v>7200</v>
      </c>
      <c r="D41" t="s">
        <v>482</v>
      </c>
      <c r="E41">
        <v>31.524999999999999</v>
      </c>
      <c r="F41">
        <f>IF(ISNA(VLOOKUP(DKSalaries!D41,OverUnder!$A$2:$C$13,3,FALSE)),1,VLOOKUP(DKSalaries!D41,OverUnder!$A$2:$C$13,3,FALSE))</f>
        <v>1</v>
      </c>
      <c r="G41">
        <f t="shared" si="2"/>
        <v>31.524999999999999</v>
      </c>
      <c r="H41">
        <f>IF(ISNA(VLOOKUP(B41,Model!A:B,2,FALSE)),0,VLOOKUP(B41,Model!A:B,2,FALSE))</f>
        <v>32.583472090812599</v>
      </c>
      <c r="I41" s="4">
        <f t="shared" si="3"/>
        <v>32.583472090812599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4.5254822348350832</v>
      </c>
    </row>
    <row r="42" spans="1:18" x14ac:dyDescent="0.45">
      <c r="A42" t="s">
        <v>6</v>
      </c>
      <c r="B42" t="s">
        <v>94</v>
      </c>
      <c r="C42">
        <v>7200</v>
      </c>
      <c r="D42" t="s">
        <v>483</v>
      </c>
      <c r="E42">
        <v>34.200000000000003</v>
      </c>
      <c r="F42">
        <f>IF(ISNA(VLOOKUP(DKSalaries!D42,OverUnder!$A$2:$C$13,3,FALSE)),1,VLOOKUP(DKSalaries!D42,OverUnder!$A$2:$C$13,3,FALSE))</f>
        <v>1</v>
      </c>
      <c r="G42">
        <f t="shared" si="2"/>
        <v>34.200000000000003</v>
      </c>
      <c r="H42">
        <f>IF(ISNA(VLOOKUP(B42,Model!A:B,2,FALSE)),0,VLOOKUP(B42,Model!A:B,2,FALSE))</f>
        <v>35.565668591879202</v>
      </c>
      <c r="I42" s="4">
        <f t="shared" si="3"/>
        <v>0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0</v>
      </c>
    </row>
    <row r="43" spans="1:18" x14ac:dyDescent="0.45">
      <c r="A43" t="s">
        <v>8</v>
      </c>
      <c r="B43" t="s">
        <v>324</v>
      </c>
      <c r="C43">
        <v>7100</v>
      </c>
      <c r="D43" t="s">
        <v>480</v>
      </c>
      <c r="E43">
        <v>26.542000000000002</v>
      </c>
      <c r="F43">
        <f>IF(ISNA(VLOOKUP(DKSalaries!D43,OverUnder!$A$2:$C$13,3,FALSE)),1,VLOOKUP(DKSalaries!D43,OverUnder!$A$2:$C$13,3,FALSE))</f>
        <v>1</v>
      </c>
      <c r="G43">
        <f t="shared" si="2"/>
        <v>26.542000000000002</v>
      </c>
      <c r="H43">
        <f>IF(ISNA(VLOOKUP(B43,Model!A:B,2,FALSE)),0,VLOOKUP(B43,Model!A:B,2,FALSE))</f>
        <v>26.907203982177599</v>
      </c>
      <c r="I43" s="4">
        <f t="shared" si="3"/>
        <v>26.907203982177599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3.7897470397433235</v>
      </c>
    </row>
    <row r="44" spans="1:18" x14ac:dyDescent="0.45">
      <c r="A44" t="s">
        <v>5</v>
      </c>
      <c r="B44" t="s">
        <v>101</v>
      </c>
      <c r="C44">
        <v>7100</v>
      </c>
      <c r="D44" t="s">
        <v>486</v>
      </c>
      <c r="E44">
        <v>25.917000000000002</v>
      </c>
      <c r="F44">
        <f>IF(ISNA(VLOOKUP(DKSalaries!D44,OverUnder!$A$2:$C$13,3,FALSE)),1,VLOOKUP(DKSalaries!D44,OverUnder!$A$2:$C$13,3,FALSE))</f>
        <v>1</v>
      </c>
      <c r="G44">
        <f t="shared" si="2"/>
        <v>25.917000000000002</v>
      </c>
      <c r="H44">
        <f>IF(ISNA(VLOOKUP(B44,Model!A:B,2,FALSE)),0,VLOOKUP(B44,Model!A:B,2,FALSE))</f>
        <v>28.038687211545401</v>
      </c>
      <c r="I44" s="4">
        <f t="shared" si="3"/>
        <v>28.038687211545401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3.9491108748655495</v>
      </c>
    </row>
    <row r="45" spans="1:18" x14ac:dyDescent="0.45">
      <c r="A45" t="s">
        <v>5</v>
      </c>
      <c r="B45" t="s">
        <v>248</v>
      </c>
      <c r="C45">
        <v>7100</v>
      </c>
      <c r="D45" t="s">
        <v>484</v>
      </c>
      <c r="E45">
        <v>36.938000000000002</v>
      </c>
      <c r="F45">
        <f>IF(ISNA(VLOOKUP(DKSalaries!D45,OverUnder!$A$2:$C$13,3,FALSE)),1,VLOOKUP(DKSalaries!D45,OverUnder!$A$2:$C$13,3,FALSE))</f>
        <v>1</v>
      </c>
      <c r="G45">
        <f t="shared" si="2"/>
        <v>36.938000000000002</v>
      </c>
      <c r="H45">
        <f>IF(ISNA(VLOOKUP(B45,Model!A:B,2,FALSE)),0,VLOOKUP(B45,Model!A:B,2,FALSE))</f>
        <v>35.014885491920502</v>
      </c>
      <c r="I45" s="4">
        <f t="shared" si="3"/>
        <v>35.014885491920502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4.9316740129465497</v>
      </c>
    </row>
    <row r="46" spans="1:18" x14ac:dyDescent="0.45">
      <c r="A46" t="s">
        <v>6</v>
      </c>
      <c r="B46" t="s">
        <v>414</v>
      </c>
      <c r="C46">
        <v>7000</v>
      </c>
      <c r="D46" t="s">
        <v>477</v>
      </c>
      <c r="E46">
        <v>5.5</v>
      </c>
      <c r="F46">
        <f>IF(ISNA(VLOOKUP(DKSalaries!D46,OverUnder!$A$2:$C$13,3,FALSE)),1,VLOOKUP(DKSalaries!D46,OverUnder!$A$2:$C$13,3,FALSE))</f>
        <v>1</v>
      </c>
      <c r="G46">
        <f t="shared" si="2"/>
        <v>5.5</v>
      </c>
      <c r="H46">
        <f>IF(ISNA(VLOOKUP(B46,Model!A:B,2,FALSE)),0,VLOOKUP(B46,Model!A:B,2,FALSE))</f>
        <v>5.5</v>
      </c>
      <c r="I46" s="4">
        <f t="shared" si="3"/>
        <v>5.5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0.7857142857142857</v>
      </c>
    </row>
    <row r="47" spans="1:18" x14ac:dyDescent="0.45">
      <c r="A47" t="s">
        <v>7</v>
      </c>
      <c r="B47" t="s">
        <v>86</v>
      </c>
      <c r="C47">
        <v>7000</v>
      </c>
      <c r="D47" t="s">
        <v>479</v>
      </c>
      <c r="E47">
        <v>29.75</v>
      </c>
      <c r="F47">
        <f>IF(ISNA(VLOOKUP(DKSalaries!D47,OverUnder!$A$2:$C$13,3,FALSE)),1,VLOOKUP(DKSalaries!D47,OverUnder!$A$2:$C$13,3,FALSE))</f>
        <v>1</v>
      </c>
      <c r="G47">
        <f t="shared" si="2"/>
        <v>29.75</v>
      </c>
      <c r="H47">
        <f>IF(ISNA(VLOOKUP(B47,Model!A:B,2,FALSE)),0,VLOOKUP(B47,Model!A:B,2,FALSE))</f>
        <v>26.536121383820301</v>
      </c>
      <c r="I47" s="4">
        <f t="shared" si="3"/>
        <v>26.536121383820301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3.7908744834029005</v>
      </c>
    </row>
    <row r="48" spans="1:18" x14ac:dyDescent="0.45">
      <c r="A48" t="s">
        <v>5</v>
      </c>
      <c r="B48" t="s">
        <v>91</v>
      </c>
      <c r="C48">
        <v>6900</v>
      </c>
      <c r="D48" t="s">
        <v>479</v>
      </c>
      <c r="E48">
        <v>30.8</v>
      </c>
      <c r="F48">
        <f>IF(ISNA(VLOOKUP(DKSalaries!D48,OverUnder!$A$2:$C$13,3,FALSE)),1,VLOOKUP(DKSalaries!D48,OverUnder!$A$2:$C$13,3,FALSE))</f>
        <v>1</v>
      </c>
      <c r="G48">
        <f t="shared" si="2"/>
        <v>30.8</v>
      </c>
      <c r="H48">
        <f>IF(ISNA(VLOOKUP(B48,Model!A:B,2,FALSE)),0,VLOOKUP(B48,Model!A:B,2,FALSE))</f>
        <v>26.3075010143389</v>
      </c>
      <c r="I48" s="4">
        <f t="shared" si="3"/>
        <v>26.3075010143389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3.8126813064259277</v>
      </c>
    </row>
    <row r="49" spans="1:18" x14ac:dyDescent="0.45">
      <c r="A49" t="s">
        <v>6</v>
      </c>
      <c r="B49" t="s">
        <v>95</v>
      </c>
      <c r="C49">
        <v>6900</v>
      </c>
      <c r="D49" t="s">
        <v>486</v>
      </c>
      <c r="E49">
        <v>29.917000000000002</v>
      </c>
      <c r="F49">
        <f>IF(ISNA(VLOOKUP(DKSalaries!D49,OverUnder!$A$2:$C$13,3,FALSE)),1,VLOOKUP(DKSalaries!D49,OverUnder!$A$2:$C$13,3,FALSE))</f>
        <v>1</v>
      </c>
      <c r="G49">
        <f t="shared" si="2"/>
        <v>29.917000000000002</v>
      </c>
      <c r="H49">
        <f>IF(ISNA(VLOOKUP(B49,Model!A:B,2,FALSE)),0,VLOOKUP(B49,Model!A:B,2,FALSE))</f>
        <v>30.575641972030699</v>
      </c>
      <c r="I49" s="4">
        <f t="shared" si="3"/>
        <v>30.575641972030699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4.4312524597145941</v>
      </c>
    </row>
    <row r="50" spans="1:18" x14ac:dyDescent="0.45">
      <c r="A50" t="s">
        <v>5</v>
      </c>
      <c r="B50" t="s">
        <v>250</v>
      </c>
      <c r="C50">
        <v>6800</v>
      </c>
      <c r="D50" t="s">
        <v>482</v>
      </c>
      <c r="E50">
        <v>25.523</v>
      </c>
      <c r="F50">
        <f>IF(ISNA(VLOOKUP(DKSalaries!D50,OverUnder!$A$2:$C$13,3,FALSE)),1,VLOOKUP(DKSalaries!D50,OverUnder!$A$2:$C$13,3,FALSE))</f>
        <v>1</v>
      </c>
      <c r="G50">
        <f t="shared" si="2"/>
        <v>25.523</v>
      </c>
      <c r="H50">
        <f>IF(ISNA(VLOOKUP(B50,Model!A:B,2,FALSE)),0,VLOOKUP(B50,Model!A:B,2,FALSE))</f>
        <v>21.8453633579425</v>
      </c>
      <c r="I50" s="4">
        <f t="shared" si="3"/>
        <v>21.8453633579425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3.2125534349915439</v>
      </c>
    </row>
    <row r="51" spans="1:18" x14ac:dyDescent="0.45">
      <c r="A51" t="s">
        <v>6</v>
      </c>
      <c r="B51" t="s">
        <v>38</v>
      </c>
      <c r="C51">
        <v>6800</v>
      </c>
      <c r="D51" t="s">
        <v>485</v>
      </c>
      <c r="E51">
        <v>31.018999999999998</v>
      </c>
      <c r="F51">
        <f>IF(ISNA(VLOOKUP(DKSalaries!D51,OverUnder!$A$2:$C$13,3,FALSE)),1,VLOOKUP(DKSalaries!D51,OverUnder!$A$2:$C$13,3,FALSE))</f>
        <v>1</v>
      </c>
      <c r="G51">
        <f t="shared" si="2"/>
        <v>31.018999999999998</v>
      </c>
      <c r="H51">
        <f>IF(ISNA(VLOOKUP(B51,Model!A:B,2,FALSE)),0,VLOOKUP(B51,Model!A:B,2,FALSE))</f>
        <v>29.9308416511541</v>
      </c>
      <c r="I51" s="4">
        <f t="shared" si="3"/>
        <v>29.9308416511541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4.4015943604638386</v>
      </c>
    </row>
    <row r="52" spans="1:18" x14ac:dyDescent="0.45">
      <c r="A52" t="s">
        <v>5</v>
      </c>
      <c r="B52" t="s">
        <v>246</v>
      </c>
      <c r="C52">
        <v>6800</v>
      </c>
      <c r="D52" t="s">
        <v>481</v>
      </c>
      <c r="E52">
        <v>30.167000000000002</v>
      </c>
      <c r="F52">
        <f>IF(ISNA(VLOOKUP(DKSalaries!D52,OverUnder!$A$2:$C$13,3,FALSE)),1,VLOOKUP(DKSalaries!D52,OverUnder!$A$2:$C$13,3,FALSE))</f>
        <v>1</v>
      </c>
      <c r="G52">
        <f t="shared" si="2"/>
        <v>30.167000000000002</v>
      </c>
      <c r="H52">
        <f>IF(ISNA(VLOOKUP(B52,Model!A:B,2,FALSE)),0,VLOOKUP(B52,Model!A:B,2,FALSE))</f>
        <v>27.823517655297199</v>
      </c>
      <c r="I52" s="4">
        <f t="shared" si="3"/>
        <v>27.823517655297199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4.0916937728378233</v>
      </c>
    </row>
    <row r="53" spans="1:18" x14ac:dyDescent="0.45">
      <c r="A53" t="s">
        <v>7</v>
      </c>
      <c r="B53" t="s">
        <v>321</v>
      </c>
      <c r="C53">
        <v>6700</v>
      </c>
      <c r="D53" t="s">
        <v>485</v>
      </c>
      <c r="E53">
        <v>28.138999999999999</v>
      </c>
      <c r="F53">
        <f>IF(ISNA(VLOOKUP(DKSalaries!D53,OverUnder!$A$2:$C$13,3,FALSE)),1,VLOOKUP(DKSalaries!D53,OverUnder!$A$2:$C$13,3,FALSE))</f>
        <v>1</v>
      </c>
      <c r="G53">
        <f t="shared" si="2"/>
        <v>28.138999999999999</v>
      </c>
      <c r="H53">
        <f>IF(ISNA(VLOOKUP(B53,Model!A:B,2,FALSE)),0,VLOOKUP(B53,Model!A:B,2,FALSE))</f>
        <v>29.070728968974901</v>
      </c>
      <c r="I53" s="4">
        <f t="shared" si="3"/>
        <v>29.070728968974901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4.338914771488791</v>
      </c>
    </row>
    <row r="54" spans="1:18" x14ac:dyDescent="0.45">
      <c r="A54" t="s">
        <v>8</v>
      </c>
      <c r="B54" t="s">
        <v>319</v>
      </c>
      <c r="C54">
        <v>6700</v>
      </c>
      <c r="D54" t="s">
        <v>478</v>
      </c>
      <c r="E54">
        <v>30.5</v>
      </c>
      <c r="F54">
        <f>IF(ISNA(VLOOKUP(DKSalaries!D54,OverUnder!$A$2:$C$13,3,FALSE)),1,VLOOKUP(DKSalaries!D54,OverUnder!$A$2:$C$13,3,FALSE))</f>
        <v>1</v>
      </c>
      <c r="G54">
        <f t="shared" si="2"/>
        <v>30.5</v>
      </c>
      <c r="H54">
        <f>IF(ISNA(VLOOKUP(B54,Model!A:B,2,FALSE)),0,VLOOKUP(B54,Model!A:B,2,FALSE))</f>
        <v>31.5338494643273</v>
      </c>
      <c r="I54" s="4">
        <f t="shared" si="3"/>
        <v>0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0</v>
      </c>
    </row>
    <row r="55" spans="1:18" x14ac:dyDescent="0.45">
      <c r="A55" t="s">
        <v>7</v>
      </c>
      <c r="B55" t="s">
        <v>92</v>
      </c>
      <c r="C55">
        <v>6700</v>
      </c>
      <c r="D55" t="s">
        <v>479</v>
      </c>
      <c r="E55">
        <v>26.603999999999999</v>
      </c>
      <c r="F55">
        <f>IF(ISNA(VLOOKUP(DKSalaries!D55,OverUnder!$A$2:$C$13,3,FALSE)),1,VLOOKUP(DKSalaries!D55,OverUnder!$A$2:$C$13,3,FALSE))</f>
        <v>1</v>
      </c>
      <c r="G55">
        <f t="shared" si="2"/>
        <v>26.603999999999999</v>
      </c>
      <c r="H55">
        <f>IF(ISNA(VLOOKUP(B55,Model!A:B,2,FALSE)),0,VLOOKUP(B55,Model!A:B,2,FALSE))</f>
        <v>24.199735535122699</v>
      </c>
      <c r="I55" s="4">
        <f t="shared" si="3"/>
        <v>24.199735535122699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3.6119008261377163</v>
      </c>
    </row>
    <row r="56" spans="1:18" x14ac:dyDescent="0.45">
      <c r="A56" t="s">
        <v>8</v>
      </c>
      <c r="B56" t="s">
        <v>88</v>
      </c>
      <c r="C56">
        <v>6600</v>
      </c>
      <c r="D56" t="s">
        <v>483</v>
      </c>
      <c r="E56">
        <v>32.450000000000003</v>
      </c>
      <c r="F56">
        <f>IF(ISNA(VLOOKUP(DKSalaries!D56,OverUnder!$A$2:$C$13,3,FALSE)),1,VLOOKUP(DKSalaries!D56,OverUnder!$A$2:$C$13,3,FALSE))</f>
        <v>1</v>
      </c>
      <c r="G56">
        <f t="shared" si="2"/>
        <v>32.450000000000003</v>
      </c>
      <c r="H56">
        <f>IF(ISNA(VLOOKUP(B56,Model!A:B,2,FALSE)),0,VLOOKUP(B56,Model!A:B,2,FALSE))</f>
        <v>31.3473278999497</v>
      </c>
      <c r="I56" s="4">
        <f t="shared" si="3"/>
        <v>0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0</v>
      </c>
    </row>
    <row r="57" spans="1:18" x14ac:dyDescent="0.45">
      <c r="A57" t="s">
        <v>9</v>
      </c>
      <c r="B57" t="s">
        <v>323</v>
      </c>
      <c r="C57">
        <v>6500</v>
      </c>
      <c r="D57" t="s">
        <v>485</v>
      </c>
      <c r="E57">
        <v>32.454999999999998</v>
      </c>
      <c r="F57">
        <f>IF(ISNA(VLOOKUP(DKSalaries!D57,OverUnder!$A$2:$C$13,3,FALSE)),1,VLOOKUP(DKSalaries!D57,OverUnder!$A$2:$C$13,3,FALSE))</f>
        <v>1</v>
      </c>
      <c r="G57">
        <f t="shared" si="2"/>
        <v>32.454999999999998</v>
      </c>
      <c r="H57">
        <f>IF(ISNA(VLOOKUP(B57,Model!A:B,2,FALSE)),0,VLOOKUP(B57,Model!A:B,2,FALSE))</f>
        <v>30.075245958511701</v>
      </c>
      <c r="I57" s="4">
        <f t="shared" si="3"/>
        <v>30.075245958511701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4.6269609166941077</v>
      </c>
    </row>
    <row r="58" spans="1:18" x14ac:dyDescent="0.45">
      <c r="A58" t="s">
        <v>8</v>
      </c>
      <c r="B58" t="s">
        <v>82</v>
      </c>
      <c r="C58">
        <v>6500</v>
      </c>
      <c r="D58" t="s">
        <v>479</v>
      </c>
      <c r="E58">
        <v>30.728999999999999</v>
      </c>
      <c r="F58">
        <f>IF(ISNA(VLOOKUP(DKSalaries!D58,OverUnder!$A$2:$C$13,3,FALSE)),1,VLOOKUP(DKSalaries!D58,OverUnder!$A$2:$C$13,3,FALSE))</f>
        <v>1</v>
      </c>
      <c r="G58">
        <f t="shared" si="2"/>
        <v>30.728999999999999</v>
      </c>
      <c r="H58">
        <f>IF(ISNA(VLOOKUP(B58,Model!A:B,2,FALSE)),0,VLOOKUP(B58,Model!A:B,2,FALSE))</f>
        <v>23.563611502432899</v>
      </c>
      <c r="I58" s="4">
        <f t="shared" si="3"/>
        <v>23.563611502432899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3.6251710003742921</v>
      </c>
    </row>
    <row r="59" spans="1:18" x14ac:dyDescent="0.45">
      <c r="A59" t="s">
        <v>5</v>
      </c>
      <c r="B59" t="s">
        <v>322</v>
      </c>
      <c r="C59">
        <v>6500</v>
      </c>
      <c r="D59" t="s">
        <v>478</v>
      </c>
      <c r="E59">
        <v>30.6</v>
      </c>
      <c r="F59">
        <f>IF(ISNA(VLOOKUP(DKSalaries!D59,OverUnder!$A$2:$C$13,3,FALSE)),1,VLOOKUP(DKSalaries!D59,OverUnder!$A$2:$C$13,3,FALSE))</f>
        <v>1</v>
      </c>
      <c r="G59">
        <f t="shared" si="2"/>
        <v>30.6</v>
      </c>
      <c r="H59">
        <f>IF(ISNA(VLOOKUP(B59,Model!A:B,2,FALSE)),0,VLOOKUP(B59,Model!A:B,2,FALSE))</f>
        <v>30.993129659406499</v>
      </c>
      <c r="I59" s="4">
        <f t="shared" si="3"/>
        <v>30.993129659406499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4.7681737937548458</v>
      </c>
    </row>
    <row r="60" spans="1:18" x14ac:dyDescent="0.45">
      <c r="A60" t="s">
        <v>7</v>
      </c>
      <c r="B60" t="s">
        <v>127</v>
      </c>
      <c r="C60">
        <v>6500</v>
      </c>
      <c r="D60" t="s">
        <v>482</v>
      </c>
      <c r="E60">
        <v>22.175000000000001</v>
      </c>
      <c r="F60">
        <f>IF(ISNA(VLOOKUP(DKSalaries!D60,OverUnder!$A$2:$C$13,3,FALSE)),1,VLOOKUP(DKSalaries!D60,OverUnder!$A$2:$C$13,3,FALSE))</f>
        <v>1</v>
      </c>
      <c r="G60">
        <f t="shared" si="2"/>
        <v>22.175000000000001</v>
      </c>
      <c r="H60">
        <f>IF(ISNA(VLOOKUP(B60,Model!A:B,2,FALSE)),0,VLOOKUP(B60,Model!A:B,2,FALSE))</f>
        <v>25.369908993384101</v>
      </c>
      <c r="I60" s="4">
        <f t="shared" si="3"/>
        <v>25.369908993384101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3.9030629220590924</v>
      </c>
    </row>
    <row r="61" spans="1:18" x14ac:dyDescent="0.45">
      <c r="A61" t="s">
        <v>9</v>
      </c>
      <c r="B61" t="s">
        <v>43</v>
      </c>
      <c r="C61">
        <v>6500</v>
      </c>
      <c r="D61" t="s">
        <v>481</v>
      </c>
      <c r="E61">
        <v>24.75</v>
      </c>
      <c r="F61">
        <f>IF(ISNA(VLOOKUP(DKSalaries!D61,OverUnder!$A$2:$C$13,3,FALSE)),1,VLOOKUP(DKSalaries!D61,OverUnder!$A$2:$C$13,3,FALSE))</f>
        <v>1</v>
      </c>
      <c r="G61">
        <f t="shared" si="2"/>
        <v>24.75</v>
      </c>
      <c r="H61">
        <f>IF(ISNA(VLOOKUP(B61,Model!A:B,2,FALSE)),0,VLOOKUP(B61,Model!A:B,2,FALSE))</f>
        <v>23.655968468468402</v>
      </c>
      <c r="I61" s="4">
        <f t="shared" si="3"/>
        <v>23.655968468468402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3.6393797643797541</v>
      </c>
    </row>
    <row r="62" spans="1:18" x14ac:dyDescent="0.45">
      <c r="A62" t="s">
        <v>6</v>
      </c>
      <c r="B62" t="s">
        <v>98</v>
      </c>
      <c r="C62">
        <v>6400</v>
      </c>
      <c r="D62" t="s">
        <v>482</v>
      </c>
      <c r="E62">
        <v>27.036000000000001</v>
      </c>
      <c r="F62">
        <f>IF(ISNA(VLOOKUP(DKSalaries!D62,OverUnder!$A$2:$C$13,3,FALSE)),1,VLOOKUP(DKSalaries!D62,OverUnder!$A$2:$C$13,3,FALSE))</f>
        <v>1</v>
      </c>
      <c r="G62">
        <f t="shared" si="2"/>
        <v>27.036000000000001</v>
      </c>
      <c r="H62">
        <f>IF(ISNA(VLOOKUP(B62,Model!A:B,2,FALSE)),0,VLOOKUP(B62,Model!A:B,2,FALSE))</f>
        <v>23.223665782151699</v>
      </c>
      <c r="I62" s="4">
        <f t="shared" si="3"/>
        <v>23.223665782151699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3.6286977784612029</v>
      </c>
    </row>
    <row r="63" spans="1:18" x14ac:dyDescent="0.45">
      <c r="A63" t="s">
        <v>7</v>
      </c>
      <c r="B63" t="s">
        <v>40</v>
      </c>
      <c r="C63">
        <v>6400</v>
      </c>
      <c r="D63" t="s">
        <v>480</v>
      </c>
      <c r="E63">
        <v>31.625</v>
      </c>
      <c r="F63">
        <f>IF(ISNA(VLOOKUP(DKSalaries!D63,OverUnder!$A$2:$C$13,3,FALSE)),1,VLOOKUP(DKSalaries!D63,OverUnder!$A$2:$C$13,3,FALSE))</f>
        <v>1</v>
      </c>
      <c r="G63">
        <f t="shared" si="2"/>
        <v>31.625</v>
      </c>
      <c r="H63">
        <f>IF(ISNA(VLOOKUP(B63,Model!A:B,2,FALSE)),0,VLOOKUP(B63,Model!A:B,2,FALSE))</f>
        <v>32.374046427283197</v>
      </c>
      <c r="I63" s="4">
        <f t="shared" si="3"/>
        <v>32.374046427283197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5.0584447542629993</v>
      </c>
    </row>
    <row r="64" spans="1:18" x14ac:dyDescent="0.45">
      <c r="A64" t="s">
        <v>7</v>
      </c>
      <c r="B64" t="s">
        <v>115</v>
      </c>
      <c r="C64">
        <v>6400</v>
      </c>
      <c r="D64" t="s">
        <v>477</v>
      </c>
      <c r="E64">
        <v>22.271000000000001</v>
      </c>
      <c r="F64">
        <f>IF(ISNA(VLOOKUP(DKSalaries!D64,OverUnder!$A$2:$C$13,3,FALSE)),1,VLOOKUP(DKSalaries!D64,OverUnder!$A$2:$C$13,3,FALSE))</f>
        <v>1</v>
      </c>
      <c r="G64">
        <f t="shared" si="2"/>
        <v>22.271000000000001</v>
      </c>
      <c r="H64">
        <f>IF(ISNA(VLOOKUP(B64,Model!A:B,2,FALSE)),0,VLOOKUP(B64,Model!A:B,2,FALSE))</f>
        <v>25.951471742117899</v>
      </c>
      <c r="I64" s="4">
        <f t="shared" si="3"/>
        <v>25.951471742117899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4.0549174597059219</v>
      </c>
    </row>
    <row r="65" spans="1:18" x14ac:dyDescent="0.45">
      <c r="A65" t="s">
        <v>9</v>
      </c>
      <c r="B65" t="s">
        <v>258</v>
      </c>
      <c r="C65">
        <v>6400</v>
      </c>
      <c r="D65" t="s">
        <v>484</v>
      </c>
      <c r="E65">
        <v>23.771000000000001</v>
      </c>
      <c r="F65">
        <f>IF(ISNA(VLOOKUP(DKSalaries!D65,OverUnder!$A$2:$C$13,3,FALSE)),1,VLOOKUP(DKSalaries!D65,OverUnder!$A$2:$C$13,3,FALSE))</f>
        <v>1</v>
      </c>
      <c r="G65">
        <f t="shared" si="2"/>
        <v>23.771000000000001</v>
      </c>
      <c r="H65">
        <f>IF(ISNA(VLOOKUP(B65,Model!A:B,2,FALSE)),0,VLOOKUP(B65,Model!A:B,2,FALSE))</f>
        <v>29.865502059694698</v>
      </c>
      <c r="I65" s="4">
        <f t="shared" si="3"/>
        <v>29.865502059694698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4.6664846968272968</v>
      </c>
    </row>
    <row r="66" spans="1:18" x14ac:dyDescent="0.45">
      <c r="A66" t="s">
        <v>7</v>
      </c>
      <c r="B66" t="s">
        <v>325</v>
      </c>
      <c r="C66">
        <v>6300</v>
      </c>
      <c r="D66" t="s">
        <v>480</v>
      </c>
      <c r="E66">
        <v>30.353999999999999</v>
      </c>
      <c r="F66">
        <f>IF(ISNA(VLOOKUP(DKSalaries!D66,OverUnder!$A$2:$C$13,3,FALSE)),1,VLOOKUP(DKSalaries!D66,OverUnder!$A$2:$C$13,3,FALSE))</f>
        <v>1</v>
      </c>
      <c r="G66">
        <f t="shared" si="2"/>
        <v>30.353999999999999</v>
      </c>
      <c r="H66">
        <f>IF(ISNA(VLOOKUP(B66,Model!A:B,2,FALSE)),0,VLOOKUP(B66,Model!A:B,2,FALSE))</f>
        <v>33.913116861549</v>
      </c>
      <c r="I66" s="4">
        <f t="shared" si="3"/>
        <v>33.913116861549</v>
      </c>
      <c r="J66">
        <v>1</v>
      </c>
      <c r="K66">
        <f t="shared" si="4"/>
        <v>33.913116861549</v>
      </c>
      <c r="L66">
        <f t="shared" ref="L66:L129" si="12">J66*C66</f>
        <v>6300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1</v>
      </c>
      <c r="R66">
        <f t="shared" si="5"/>
        <v>5.3830344224680955</v>
      </c>
    </row>
    <row r="67" spans="1:18" x14ac:dyDescent="0.45">
      <c r="A67" t="s">
        <v>9</v>
      </c>
      <c r="B67" t="s">
        <v>472</v>
      </c>
      <c r="C67">
        <v>6300</v>
      </c>
      <c r="D67" t="s">
        <v>476</v>
      </c>
      <c r="E67">
        <v>31.75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31.75</v>
      </c>
      <c r="H67">
        <f>IF(ISNA(VLOOKUP(B67,Model!A:B,2,FALSE)),0,VLOOKUP(B67,Model!A:B,2,FALSE))</f>
        <v>31.75</v>
      </c>
      <c r="I67" s="4">
        <f t="shared" ref="I67:I130" si="14">IF(ISNA(VLOOKUP(B67,$Y$2:$Z$14,2,FALSE)),H67,VLOOKUP(B67,$Y$2:$Z$14,2,FALSE))</f>
        <v>31.75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5.0396825396825395</v>
      </c>
    </row>
    <row r="68" spans="1:18" x14ac:dyDescent="0.45">
      <c r="A68" t="s">
        <v>7</v>
      </c>
      <c r="B68" t="s">
        <v>465</v>
      </c>
      <c r="C68">
        <v>6200</v>
      </c>
      <c r="D68" t="s">
        <v>477</v>
      </c>
      <c r="E68">
        <v>30.324999999999999</v>
      </c>
      <c r="F68">
        <f>IF(ISNA(VLOOKUP(DKSalaries!D68,OverUnder!$A$2:$C$13,3,FALSE)),1,VLOOKUP(DKSalaries!D68,OverUnder!$A$2:$C$13,3,FALSE))</f>
        <v>1</v>
      </c>
      <c r="G68">
        <f t="shared" si="13"/>
        <v>30.324999999999999</v>
      </c>
      <c r="H68">
        <f>IF(ISNA(VLOOKUP(B68,Model!A:B,2,FALSE)),0,VLOOKUP(B68,Model!A:B,2,FALSE))</f>
        <v>33.777497032887901</v>
      </c>
      <c r="I68" s="4">
        <f t="shared" si="14"/>
        <v>33.777497032887901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5.4479833924012748</v>
      </c>
    </row>
    <row r="69" spans="1:18" x14ac:dyDescent="0.45">
      <c r="A69" t="s">
        <v>9</v>
      </c>
      <c r="B69" t="s">
        <v>326</v>
      </c>
      <c r="C69">
        <v>6200</v>
      </c>
      <c r="D69" t="s">
        <v>478</v>
      </c>
      <c r="E69">
        <v>28.114000000000001</v>
      </c>
      <c r="F69">
        <f>IF(ISNA(VLOOKUP(DKSalaries!D69,OverUnder!$A$2:$C$13,3,FALSE)),1,VLOOKUP(DKSalaries!D69,OverUnder!$A$2:$C$13,3,FALSE))</f>
        <v>1</v>
      </c>
      <c r="G69">
        <f t="shared" si="13"/>
        <v>28.114000000000001</v>
      </c>
      <c r="H69">
        <f>IF(ISNA(VLOOKUP(B69,Model!A:B,2,FALSE)),0,VLOOKUP(B69,Model!A:B,2,FALSE))</f>
        <v>26.847559338256101</v>
      </c>
      <c r="I69" s="4">
        <f t="shared" si="14"/>
        <v>26.847559338256101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4.3302515061703382</v>
      </c>
    </row>
    <row r="70" spans="1:18" x14ac:dyDescent="0.45">
      <c r="A70" t="s">
        <v>7</v>
      </c>
      <c r="B70" t="s">
        <v>457</v>
      </c>
      <c r="C70">
        <v>6100</v>
      </c>
      <c r="D70" t="s">
        <v>476</v>
      </c>
      <c r="E70">
        <v>29.85</v>
      </c>
      <c r="F70">
        <f>IF(ISNA(VLOOKUP(DKSalaries!D70,OverUnder!$A$2:$C$13,3,FALSE)),1,VLOOKUP(DKSalaries!D70,OverUnder!$A$2:$C$13,3,FALSE))</f>
        <v>1</v>
      </c>
      <c r="G70">
        <f t="shared" si="13"/>
        <v>29.85</v>
      </c>
      <c r="H70">
        <f>IF(ISNA(VLOOKUP(B70,Model!A:B,2,FALSE)),0,VLOOKUP(B70,Model!A:B,2,FALSE))</f>
        <v>27.933745535874401</v>
      </c>
      <c r="I70" s="4">
        <f t="shared" si="14"/>
        <v>27.933745535874401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4.5793025468646551</v>
      </c>
    </row>
    <row r="71" spans="1:18" x14ac:dyDescent="0.45">
      <c r="A71" t="s">
        <v>8</v>
      </c>
      <c r="B71" t="s">
        <v>390</v>
      </c>
      <c r="C71">
        <v>6100</v>
      </c>
      <c r="D71" t="s">
        <v>477</v>
      </c>
      <c r="E71">
        <v>29.75</v>
      </c>
      <c r="F71">
        <f>IF(ISNA(VLOOKUP(DKSalaries!D71,OverUnder!$A$2:$C$13,3,FALSE)),1,VLOOKUP(DKSalaries!D71,OverUnder!$A$2:$C$13,3,FALSE))</f>
        <v>1</v>
      </c>
      <c r="G71">
        <f t="shared" si="13"/>
        <v>29.75</v>
      </c>
      <c r="H71">
        <f>IF(ISNA(VLOOKUP(B71,Model!A:B,2,FALSE)),0,VLOOKUP(B71,Model!A:B,2,FALSE))</f>
        <v>27.6707282981696</v>
      </c>
      <c r="I71" s="4">
        <f t="shared" si="14"/>
        <v>27.6707282981696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4.5361849669130487</v>
      </c>
    </row>
    <row r="72" spans="1:18" x14ac:dyDescent="0.45">
      <c r="A72" t="s">
        <v>9</v>
      </c>
      <c r="B72" t="s">
        <v>119</v>
      </c>
      <c r="C72">
        <v>6100</v>
      </c>
      <c r="D72" t="s">
        <v>477</v>
      </c>
      <c r="E72">
        <v>25.687999999999999</v>
      </c>
      <c r="F72">
        <f>IF(ISNA(VLOOKUP(DKSalaries!D72,OverUnder!$A$2:$C$13,3,FALSE)),1,VLOOKUP(DKSalaries!D72,OverUnder!$A$2:$C$13,3,FALSE))</f>
        <v>1</v>
      </c>
      <c r="G72">
        <f t="shared" si="13"/>
        <v>25.687999999999999</v>
      </c>
      <c r="H72">
        <f>IF(ISNA(VLOOKUP(B72,Model!A:B,2,FALSE)),0,VLOOKUP(B72,Model!A:B,2,FALSE))</f>
        <v>30.491099985587098</v>
      </c>
      <c r="I72" s="4">
        <f t="shared" si="14"/>
        <v>30.491099985587098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4.9985409812437869</v>
      </c>
    </row>
    <row r="73" spans="1:18" x14ac:dyDescent="0.45">
      <c r="A73" t="s">
        <v>7</v>
      </c>
      <c r="B73" t="s">
        <v>113</v>
      </c>
      <c r="C73">
        <v>6000</v>
      </c>
      <c r="D73" t="s">
        <v>483</v>
      </c>
      <c r="E73">
        <v>25.274999999999999</v>
      </c>
      <c r="F73">
        <f>IF(ISNA(VLOOKUP(DKSalaries!D73,OverUnder!$A$2:$C$13,3,FALSE)),1,VLOOKUP(DKSalaries!D73,OverUnder!$A$2:$C$13,3,FALSE))</f>
        <v>1</v>
      </c>
      <c r="G73">
        <f t="shared" si="13"/>
        <v>25.274999999999999</v>
      </c>
      <c r="H73">
        <f>IF(ISNA(VLOOKUP(B73,Model!A:B,2,FALSE)),0,VLOOKUP(B73,Model!A:B,2,FALSE))</f>
        <v>21.684218703994102</v>
      </c>
      <c r="I73" s="4">
        <f t="shared" si="14"/>
        <v>21.684218703994102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3.6140364506656839</v>
      </c>
    </row>
    <row r="74" spans="1:18" x14ac:dyDescent="0.45">
      <c r="A74" t="s">
        <v>6</v>
      </c>
      <c r="B74" t="s">
        <v>109</v>
      </c>
      <c r="C74">
        <v>5900</v>
      </c>
      <c r="D74" t="s">
        <v>475</v>
      </c>
      <c r="E74">
        <v>26.75</v>
      </c>
      <c r="F74">
        <f>IF(ISNA(VLOOKUP(DKSalaries!D74,OverUnder!$A$2:$C$13,3,FALSE)),1,VLOOKUP(DKSalaries!D74,OverUnder!$A$2:$C$13,3,FALSE))</f>
        <v>1</v>
      </c>
      <c r="G74">
        <f t="shared" si="13"/>
        <v>26.75</v>
      </c>
      <c r="H74">
        <f>IF(ISNA(VLOOKUP(B74,Model!A:B,2,FALSE)),0,VLOOKUP(B74,Model!A:B,2,FALSE))</f>
        <v>27.4110060450231</v>
      </c>
      <c r="I74" s="4">
        <f t="shared" si="14"/>
        <v>27.4110060450231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4.6459332279700165</v>
      </c>
    </row>
    <row r="75" spans="1:18" x14ac:dyDescent="0.45">
      <c r="A75" t="s">
        <v>7</v>
      </c>
      <c r="B75" t="s">
        <v>327</v>
      </c>
      <c r="C75">
        <v>5900</v>
      </c>
      <c r="D75" t="s">
        <v>478</v>
      </c>
      <c r="E75">
        <v>25.773</v>
      </c>
      <c r="F75">
        <f>IF(ISNA(VLOOKUP(DKSalaries!D75,OverUnder!$A$2:$C$13,3,FALSE)),1,VLOOKUP(DKSalaries!D75,OverUnder!$A$2:$C$13,3,FALSE))</f>
        <v>1</v>
      </c>
      <c r="G75">
        <f t="shared" si="13"/>
        <v>25.773</v>
      </c>
      <c r="H75">
        <f>IF(ISNA(VLOOKUP(B75,Model!A:B,2,FALSE)),0,VLOOKUP(B75,Model!A:B,2,FALSE))</f>
        <v>23.180613671043801</v>
      </c>
      <c r="I75" s="4">
        <f t="shared" si="14"/>
        <v>23.180613671043801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3.9289175713633564</v>
      </c>
    </row>
    <row r="76" spans="1:18" x14ac:dyDescent="0.45">
      <c r="A76" t="s">
        <v>6</v>
      </c>
      <c r="B76" t="s">
        <v>331</v>
      </c>
      <c r="C76">
        <v>5900</v>
      </c>
      <c r="D76" t="s">
        <v>478</v>
      </c>
      <c r="E76">
        <v>26.431999999999999</v>
      </c>
      <c r="F76">
        <f>IF(ISNA(VLOOKUP(DKSalaries!D76,OverUnder!$A$2:$C$13,3,FALSE)),1,VLOOKUP(DKSalaries!D76,OverUnder!$A$2:$C$13,3,FALSE))</f>
        <v>1</v>
      </c>
      <c r="G76">
        <f t="shared" si="13"/>
        <v>26.431999999999999</v>
      </c>
      <c r="H76">
        <f>IF(ISNA(VLOOKUP(B76,Model!A:B,2,FALSE)),0,VLOOKUP(B76,Model!A:B,2,FALSE))</f>
        <v>26.6466634872641</v>
      </c>
      <c r="I76" s="4">
        <f t="shared" si="14"/>
        <v>26.6466634872641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4.5163836419091696</v>
      </c>
    </row>
    <row r="77" spans="1:18" x14ac:dyDescent="0.45">
      <c r="A77" t="s">
        <v>6</v>
      </c>
      <c r="B77" t="s">
        <v>45</v>
      </c>
      <c r="C77">
        <v>5800</v>
      </c>
      <c r="D77" t="s">
        <v>480</v>
      </c>
      <c r="E77">
        <v>25.353999999999999</v>
      </c>
      <c r="F77">
        <f>IF(ISNA(VLOOKUP(DKSalaries!D77,OverUnder!$A$2:$C$13,3,FALSE)),1,VLOOKUP(DKSalaries!D77,OverUnder!$A$2:$C$13,3,FALSE))</f>
        <v>1</v>
      </c>
      <c r="G77">
        <f t="shared" si="13"/>
        <v>25.353999999999999</v>
      </c>
      <c r="H77">
        <f>IF(ISNA(VLOOKUP(B77,Model!A:B,2,FALSE)),0,VLOOKUP(B77,Model!A:B,2,FALSE))</f>
        <v>27.812321964300601</v>
      </c>
      <c r="I77" s="4">
        <f t="shared" si="14"/>
        <v>27.812321964300601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4.7952279248794145</v>
      </c>
    </row>
    <row r="78" spans="1:18" x14ac:dyDescent="0.45">
      <c r="A78" t="s">
        <v>6</v>
      </c>
      <c r="B78" t="s">
        <v>46</v>
      </c>
      <c r="C78">
        <v>5700</v>
      </c>
      <c r="D78" t="s">
        <v>481</v>
      </c>
      <c r="E78">
        <v>23.25</v>
      </c>
      <c r="F78">
        <f>IF(ISNA(VLOOKUP(DKSalaries!D78,OverUnder!$A$2:$C$13,3,FALSE)),1,VLOOKUP(DKSalaries!D78,OverUnder!$A$2:$C$13,3,FALSE))</f>
        <v>1</v>
      </c>
      <c r="G78">
        <f t="shared" si="13"/>
        <v>23.25</v>
      </c>
      <c r="H78">
        <f>IF(ISNA(VLOOKUP(B78,Model!A:B,2,FALSE)),0,VLOOKUP(B78,Model!A:B,2,FALSE))</f>
        <v>25.351962030287002</v>
      </c>
      <c r="I78" s="4">
        <f t="shared" si="14"/>
        <v>25.351962030287002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4.4477126368924571</v>
      </c>
    </row>
    <row r="79" spans="1:18" x14ac:dyDescent="0.45">
      <c r="A79" t="s">
        <v>9</v>
      </c>
      <c r="B79" t="s">
        <v>104</v>
      </c>
      <c r="C79">
        <v>5700</v>
      </c>
      <c r="D79" t="s">
        <v>482</v>
      </c>
      <c r="E79">
        <v>29.693999999999999</v>
      </c>
      <c r="F79">
        <f>IF(ISNA(VLOOKUP(DKSalaries!D79,OverUnder!$A$2:$C$13,3,FALSE)),1,VLOOKUP(DKSalaries!D79,OverUnder!$A$2:$C$13,3,FALSE))</f>
        <v>1</v>
      </c>
      <c r="G79">
        <f t="shared" si="13"/>
        <v>29.693999999999999</v>
      </c>
      <c r="H79">
        <f>IF(ISNA(VLOOKUP(B79,Model!A:B,2,FALSE)),0,VLOOKUP(B79,Model!A:B,2,FALSE))</f>
        <v>33.317473085363801</v>
      </c>
      <c r="I79" s="4">
        <f t="shared" si="14"/>
        <v>0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0</v>
      </c>
    </row>
    <row r="80" spans="1:18" x14ac:dyDescent="0.45">
      <c r="A80" t="s">
        <v>8</v>
      </c>
      <c r="B80" t="s">
        <v>134</v>
      </c>
      <c r="C80">
        <v>5700</v>
      </c>
      <c r="D80" t="s">
        <v>475</v>
      </c>
      <c r="E80">
        <v>23.25</v>
      </c>
      <c r="F80">
        <f>IF(ISNA(VLOOKUP(DKSalaries!D80,OverUnder!$A$2:$C$13,3,FALSE)),1,VLOOKUP(DKSalaries!D80,OverUnder!$A$2:$C$13,3,FALSE))</f>
        <v>1</v>
      </c>
      <c r="G80">
        <f t="shared" si="13"/>
        <v>23.25</v>
      </c>
      <c r="H80">
        <f>IF(ISNA(VLOOKUP(B80,Model!A:B,2,FALSE)),0,VLOOKUP(B80,Model!A:B,2,FALSE))</f>
        <v>28.2443171896014</v>
      </c>
      <c r="I80" s="4">
        <f t="shared" si="14"/>
        <v>28.2443171896014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4.9551433665967366</v>
      </c>
    </row>
    <row r="81" spans="1:18" x14ac:dyDescent="0.45">
      <c r="A81" t="s">
        <v>9</v>
      </c>
      <c r="B81" t="s">
        <v>108</v>
      </c>
      <c r="C81">
        <v>5600</v>
      </c>
      <c r="D81" t="s">
        <v>479</v>
      </c>
      <c r="E81">
        <v>27.175000000000001</v>
      </c>
      <c r="F81">
        <f>IF(ISNA(VLOOKUP(DKSalaries!D81,OverUnder!$A$2:$C$13,3,FALSE)),1,VLOOKUP(DKSalaries!D81,OverUnder!$A$2:$C$13,3,FALSE))</f>
        <v>1</v>
      </c>
      <c r="G81">
        <f t="shared" si="13"/>
        <v>27.175000000000001</v>
      </c>
      <c r="H81">
        <f>IF(ISNA(VLOOKUP(B81,Model!A:B,2,FALSE)),0,VLOOKUP(B81,Model!A:B,2,FALSE))</f>
        <v>22.208129022611899</v>
      </c>
      <c r="I81" s="4">
        <f t="shared" si="14"/>
        <v>22.208129022611899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3.9657373254664101</v>
      </c>
    </row>
    <row r="82" spans="1:18" x14ac:dyDescent="0.45">
      <c r="A82" t="s">
        <v>5</v>
      </c>
      <c r="B82" t="s">
        <v>42</v>
      </c>
      <c r="C82">
        <v>5600</v>
      </c>
      <c r="D82" t="s">
        <v>480</v>
      </c>
      <c r="E82">
        <v>23.271000000000001</v>
      </c>
      <c r="F82">
        <f>IF(ISNA(VLOOKUP(DKSalaries!D82,OverUnder!$A$2:$C$13,3,FALSE)),1,VLOOKUP(DKSalaries!D82,OverUnder!$A$2:$C$13,3,FALSE))</f>
        <v>1</v>
      </c>
      <c r="G82">
        <f t="shared" si="13"/>
        <v>23.271000000000001</v>
      </c>
      <c r="H82">
        <f>IF(ISNA(VLOOKUP(B82,Model!A:B,2,FALSE)),0,VLOOKUP(B82,Model!A:B,2,FALSE))</f>
        <v>21.357434492254299</v>
      </c>
      <c r="I82" s="4">
        <f t="shared" si="14"/>
        <v>21.357434492254299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3.8138275879025536</v>
      </c>
    </row>
    <row r="83" spans="1:18" x14ac:dyDescent="0.45">
      <c r="A83" t="s">
        <v>6</v>
      </c>
      <c r="B83" t="s">
        <v>100</v>
      </c>
      <c r="C83">
        <v>5600</v>
      </c>
      <c r="D83" t="s">
        <v>475</v>
      </c>
      <c r="E83">
        <v>24.954999999999998</v>
      </c>
      <c r="F83">
        <f>IF(ISNA(VLOOKUP(DKSalaries!D83,OverUnder!$A$2:$C$13,3,FALSE)),1,VLOOKUP(DKSalaries!D83,OverUnder!$A$2:$C$13,3,FALSE))</f>
        <v>1</v>
      </c>
      <c r="G83">
        <f t="shared" si="13"/>
        <v>24.954999999999998</v>
      </c>
      <c r="H83">
        <f>IF(ISNA(VLOOKUP(B83,Model!A:B,2,FALSE)),0,VLOOKUP(B83,Model!A:B,2,FALSE))</f>
        <v>22.556026045334701</v>
      </c>
      <c r="I83" s="4">
        <f t="shared" si="14"/>
        <v>22.556026045334701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4.0278617938097678</v>
      </c>
    </row>
    <row r="84" spans="1:18" x14ac:dyDescent="0.45">
      <c r="A84" t="s">
        <v>5</v>
      </c>
      <c r="B84" t="s">
        <v>106</v>
      </c>
      <c r="C84">
        <v>5600</v>
      </c>
      <c r="D84" t="s">
        <v>486</v>
      </c>
      <c r="E84">
        <v>24.917000000000002</v>
      </c>
      <c r="F84">
        <f>IF(ISNA(VLOOKUP(DKSalaries!D84,OverUnder!$A$2:$C$13,3,FALSE)),1,VLOOKUP(DKSalaries!D84,OverUnder!$A$2:$C$13,3,FALSE))</f>
        <v>1</v>
      </c>
      <c r="G84">
        <f t="shared" si="13"/>
        <v>24.917000000000002</v>
      </c>
      <c r="H84">
        <f>IF(ISNA(VLOOKUP(B84,Model!A:B,2,FALSE)),0,VLOOKUP(B84,Model!A:B,2,FALSE))</f>
        <v>20.270956749374299</v>
      </c>
      <c r="I84" s="4">
        <f t="shared" si="14"/>
        <v>20.270956749374299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3.6198137052454107</v>
      </c>
    </row>
    <row r="85" spans="1:18" x14ac:dyDescent="0.45">
      <c r="A85" t="s">
        <v>5</v>
      </c>
      <c r="B85" t="s">
        <v>247</v>
      </c>
      <c r="C85">
        <v>5600</v>
      </c>
      <c r="D85" t="s">
        <v>486</v>
      </c>
      <c r="E85">
        <v>36.545000000000002</v>
      </c>
      <c r="F85">
        <f>IF(ISNA(VLOOKUP(DKSalaries!D85,OverUnder!$A$2:$C$13,3,FALSE)),1,VLOOKUP(DKSalaries!D85,OverUnder!$A$2:$C$13,3,FALSE))</f>
        <v>1</v>
      </c>
      <c r="G85">
        <f t="shared" si="13"/>
        <v>36.545000000000002</v>
      </c>
      <c r="H85">
        <f>IF(ISNA(VLOOKUP(B85,Model!A:B,2,FALSE)),0,VLOOKUP(B85,Model!A:B,2,FALSE))</f>
        <v>31.085411433258201</v>
      </c>
      <c r="I85" s="4">
        <f t="shared" si="14"/>
        <v>31.085411433258201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5.5509663273675356</v>
      </c>
    </row>
    <row r="86" spans="1:18" x14ac:dyDescent="0.45">
      <c r="A86" t="s">
        <v>5</v>
      </c>
      <c r="B86" t="s">
        <v>147</v>
      </c>
      <c r="C86">
        <v>5600</v>
      </c>
      <c r="D86" t="s">
        <v>483</v>
      </c>
      <c r="E86">
        <v>15.05</v>
      </c>
      <c r="F86">
        <f>IF(ISNA(VLOOKUP(DKSalaries!D86,OverUnder!$A$2:$C$13,3,FALSE)),1,VLOOKUP(DKSalaries!D86,OverUnder!$A$2:$C$13,3,FALSE))</f>
        <v>1</v>
      </c>
      <c r="G86">
        <f t="shared" si="13"/>
        <v>15.05</v>
      </c>
      <c r="H86">
        <f>IF(ISNA(VLOOKUP(B86,Model!A:B,2,FALSE)),0,VLOOKUP(B86,Model!A:B,2,FALSE))</f>
        <v>13.6992764215757</v>
      </c>
      <c r="I86" s="4">
        <f t="shared" si="14"/>
        <v>13.6992764215757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2.4462993609956607</v>
      </c>
    </row>
    <row r="87" spans="1:18" x14ac:dyDescent="0.45">
      <c r="A87" t="s">
        <v>7</v>
      </c>
      <c r="B87" t="s">
        <v>439</v>
      </c>
      <c r="C87">
        <v>5500</v>
      </c>
      <c r="D87" t="s">
        <v>484</v>
      </c>
      <c r="E87">
        <v>23.925000000000001</v>
      </c>
      <c r="F87">
        <f>IF(ISNA(VLOOKUP(DKSalaries!D87,OverUnder!$A$2:$C$13,3,FALSE)),1,VLOOKUP(DKSalaries!D87,OverUnder!$A$2:$C$13,3,FALSE))</f>
        <v>1</v>
      </c>
      <c r="G87">
        <f t="shared" si="13"/>
        <v>23.925000000000001</v>
      </c>
      <c r="H87">
        <f>IF(ISNA(VLOOKUP(B87,Model!A:B,2,FALSE)),0,VLOOKUP(B87,Model!A:B,2,FALSE))</f>
        <v>23.749012170908902</v>
      </c>
      <c r="I87" s="4">
        <f t="shared" si="14"/>
        <v>23.749012170908902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4.3180022128925275</v>
      </c>
    </row>
    <row r="88" spans="1:18" x14ac:dyDescent="0.45">
      <c r="A88" t="s">
        <v>5</v>
      </c>
      <c r="B88" t="s">
        <v>121</v>
      </c>
      <c r="C88">
        <v>5500</v>
      </c>
      <c r="D88" t="s">
        <v>477</v>
      </c>
      <c r="E88">
        <v>24.978999999999999</v>
      </c>
      <c r="F88">
        <f>IF(ISNA(VLOOKUP(DKSalaries!D88,OverUnder!$A$2:$C$13,3,FALSE)),1,VLOOKUP(DKSalaries!D88,OverUnder!$A$2:$C$13,3,FALSE))</f>
        <v>1</v>
      </c>
      <c r="G88">
        <f t="shared" si="13"/>
        <v>24.978999999999999</v>
      </c>
      <c r="H88">
        <f>IF(ISNA(VLOOKUP(B88,Model!A:B,2,FALSE)),0,VLOOKUP(B88,Model!A:B,2,FALSE))</f>
        <v>28.780845875136698</v>
      </c>
      <c r="I88" s="4">
        <f t="shared" si="14"/>
        <v>28.780845875136698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5.2328810682066722</v>
      </c>
    </row>
    <row r="89" spans="1:18" x14ac:dyDescent="0.45">
      <c r="A89" t="s">
        <v>6</v>
      </c>
      <c r="B89" t="s">
        <v>253</v>
      </c>
      <c r="C89">
        <v>5500</v>
      </c>
      <c r="D89" t="s">
        <v>486</v>
      </c>
      <c r="E89">
        <v>22.361000000000001</v>
      </c>
      <c r="F89">
        <f>IF(ISNA(VLOOKUP(DKSalaries!D89,OverUnder!$A$2:$C$13,3,FALSE)),1,VLOOKUP(DKSalaries!D89,OverUnder!$A$2:$C$13,3,FALSE))</f>
        <v>1</v>
      </c>
      <c r="G89">
        <f t="shared" si="13"/>
        <v>22.361000000000001</v>
      </c>
      <c r="H89">
        <f>IF(ISNA(VLOOKUP(B89,Model!A:B,2,FALSE)),0,VLOOKUP(B89,Model!A:B,2,FALSE))</f>
        <v>21.7600605508024</v>
      </c>
      <c r="I89" s="4">
        <f t="shared" si="14"/>
        <v>21.7600605508024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3.9563746456004365</v>
      </c>
    </row>
    <row r="90" spans="1:18" x14ac:dyDescent="0.45">
      <c r="A90" t="s">
        <v>8</v>
      </c>
      <c r="B90" t="s">
        <v>259</v>
      </c>
      <c r="C90">
        <v>5500</v>
      </c>
      <c r="D90" t="s">
        <v>484</v>
      </c>
      <c r="E90">
        <v>22.582999999999998</v>
      </c>
      <c r="F90">
        <f>IF(ISNA(VLOOKUP(DKSalaries!D90,OverUnder!$A$2:$C$13,3,FALSE)),1,VLOOKUP(DKSalaries!D90,OverUnder!$A$2:$C$13,3,FALSE))</f>
        <v>1</v>
      </c>
      <c r="G90">
        <f t="shared" si="13"/>
        <v>22.582999999999998</v>
      </c>
      <c r="H90">
        <f>IF(ISNA(VLOOKUP(B90,Model!A:B,2,FALSE)),0,VLOOKUP(B90,Model!A:B,2,FALSE))</f>
        <v>25.081314357892602</v>
      </c>
      <c r="I90" s="4">
        <f t="shared" si="14"/>
        <v>25.081314357892602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4.5602389741622913</v>
      </c>
    </row>
    <row r="91" spans="1:18" x14ac:dyDescent="0.45">
      <c r="A91" t="s">
        <v>8</v>
      </c>
      <c r="B91" t="s">
        <v>425</v>
      </c>
      <c r="C91">
        <v>5300</v>
      </c>
      <c r="D91" t="s">
        <v>476</v>
      </c>
      <c r="E91">
        <v>25.25</v>
      </c>
      <c r="F91">
        <f>IF(ISNA(VLOOKUP(DKSalaries!D91,OverUnder!$A$2:$C$13,3,FALSE)),1,VLOOKUP(DKSalaries!D91,OverUnder!$A$2:$C$13,3,FALSE))</f>
        <v>1</v>
      </c>
      <c r="G91">
        <f t="shared" si="13"/>
        <v>25.25</v>
      </c>
      <c r="H91">
        <f>IF(ISNA(VLOOKUP(B91,Model!A:B,2,FALSE)),0,VLOOKUP(B91,Model!A:B,2,FALSE))</f>
        <v>24.4200118621409</v>
      </c>
      <c r="I91" s="4">
        <f t="shared" si="14"/>
        <v>24.4200118621409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4.6075494079511126</v>
      </c>
    </row>
    <row r="92" spans="1:18" x14ac:dyDescent="0.45">
      <c r="A92" t="s">
        <v>9</v>
      </c>
      <c r="B92" t="s">
        <v>122</v>
      </c>
      <c r="C92">
        <v>5300</v>
      </c>
      <c r="D92" t="s">
        <v>475</v>
      </c>
      <c r="E92">
        <v>20.477</v>
      </c>
      <c r="F92">
        <f>IF(ISNA(VLOOKUP(DKSalaries!D92,OverUnder!$A$2:$C$13,3,FALSE)),1,VLOOKUP(DKSalaries!D92,OverUnder!$A$2:$C$13,3,FALSE))</f>
        <v>1</v>
      </c>
      <c r="G92">
        <f t="shared" si="13"/>
        <v>20.477</v>
      </c>
      <c r="H92">
        <f>IF(ISNA(VLOOKUP(B92,Model!A:B,2,FALSE)),0,VLOOKUP(B92,Model!A:B,2,FALSE))</f>
        <v>22.559563764488999</v>
      </c>
      <c r="I92" s="4">
        <f t="shared" si="14"/>
        <v>22.559563764488999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4.2565214649979239</v>
      </c>
    </row>
    <row r="93" spans="1:18" x14ac:dyDescent="0.45">
      <c r="A93" t="s">
        <v>7</v>
      </c>
      <c r="B93" t="s">
        <v>126</v>
      </c>
      <c r="C93">
        <v>5300</v>
      </c>
      <c r="D93" t="s">
        <v>475</v>
      </c>
      <c r="E93">
        <v>21.454999999999998</v>
      </c>
      <c r="F93">
        <f>IF(ISNA(VLOOKUP(DKSalaries!D93,OverUnder!$A$2:$C$13,3,FALSE)),1,VLOOKUP(DKSalaries!D93,OverUnder!$A$2:$C$13,3,FALSE))</f>
        <v>1</v>
      </c>
      <c r="G93">
        <f t="shared" si="13"/>
        <v>21.454999999999998</v>
      </c>
      <c r="H93">
        <f>IF(ISNA(VLOOKUP(B93,Model!A:B,2,FALSE)),0,VLOOKUP(B93,Model!A:B,2,FALSE))</f>
        <v>25.290842080344099</v>
      </c>
      <c r="I93" s="4">
        <f t="shared" si="14"/>
        <v>25.290842080344099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4.7718569962913389</v>
      </c>
    </row>
    <row r="94" spans="1:18" x14ac:dyDescent="0.45">
      <c r="A94" t="s">
        <v>5</v>
      </c>
      <c r="B94" t="s">
        <v>343</v>
      </c>
      <c r="C94">
        <v>5200</v>
      </c>
      <c r="D94" t="s">
        <v>485</v>
      </c>
      <c r="E94">
        <v>19.704999999999998</v>
      </c>
      <c r="F94">
        <f>IF(ISNA(VLOOKUP(DKSalaries!D94,OverUnder!$A$2:$C$13,3,FALSE)),1,VLOOKUP(DKSalaries!D94,OverUnder!$A$2:$C$13,3,FALSE))</f>
        <v>1</v>
      </c>
      <c r="G94">
        <f t="shared" si="13"/>
        <v>19.704999999999998</v>
      </c>
      <c r="H94">
        <f>IF(ISNA(VLOOKUP(B94,Model!A:B,2,FALSE)),0,VLOOKUP(B94,Model!A:B,2,FALSE))</f>
        <v>23.689712243029401</v>
      </c>
      <c r="I94" s="4">
        <f t="shared" si="14"/>
        <v>23.689712243029401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4.5557138928902701</v>
      </c>
    </row>
    <row r="95" spans="1:18" x14ac:dyDescent="0.45">
      <c r="A95" t="s">
        <v>7</v>
      </c>
      <c r="B95" t="s">
        <v>254</v>
      </c>
      <c r="C95">
        <v>5200</v>
      </c>
      <c r="D95" t="s">
        <v>476</v>
      </c>
      <c r="E95">
        <v>22.875</v>
      </c>
      <c r="F95">
        <f>IF(ISNA(VLOOKUP(DKSalaries!D95,OverUnder!$A$2:$C$13,3,FALSE)),1,VLOOKUP(DKSalaries!D95,OverUnder!$A$2:$C$13,3,FALSE))</f>
        <v>1</v>
      </c>
      <c r="G95">
        <f t="shared" si="13"/>
        <v>22.875</v>
      </c>
      <c r="H95">
        <f>IF(ISNA(VLOOKUP(B95,Model!A:B,2,FALSE)),0,VLOOKUP(B95,Model!A:B,2,FALSE))</f>
        <v>24.5999071873605</v>
      </c>
      <c r="I95" s="4">
        <f t="shared" si="14"/>
        <v>24.5999071873605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4.730751382184712</v>
      </c>
    </row>
    <row r="96" spans="1:18" x14ac:dyDescent="0.45">
      <c r="A96" t="s">
        <v>8</v>
      </c>
      <c r="B96" t="s">
        <v>149</v>
      </c>
      <c r="C96">
        <v>5200</v>
      </c>
      <c r="D96" t="s">
        <v>482</v>
      </c>
      <c r="E96">
        <v>19.850000000000001</v>
      </c>
      <c r="F96">
        <f>IF(ISNA(VLOOKUP(DKSalaries!D96,OverUnder!$A$2:$C$13,3,FALSE)),1,VLOOKUP(DKSalaries!D96,OverUnder!$A$2:$C$13,3,FALSE))</f>
        <v>1</v>
      </c>
      <c r="G96">
        <f t="shared" si="13"/>
        <v>19.850000000000001</v>
      </c>
      <c r="H96">
        <f>IF(ISNA(VLOOKUP(B96,Model!A:B,2,FALSE)),0,VLOOKUP(B96,Model!A:B,2,FALSE))</f>
        <v>25.723700601779999</v>
      </c>
      <c r="I96" s="4">
        <f t="shared" si="14"/>
        <v>25.723700601779999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4.9468655003423079</v>
      </c>
    </row>
    <row r="97" spans="1:18" x14ac:dyDescent="0.45">
      <c r="A97" t="s">
        <v>7</v>
      </c>
      <c r="B97" t="s">
        <v>257</v>
      </c>
      <c r="C97">
        <v>5200</v>
      </c>
      <c r="D97" t="s">
        <v>486</v>
      </c>
      <c r="E97">
        <v>20.523</v>
      </c>
      <c r="F97">
        <f>IF(ISNA(VLOOKUP(DKSalaries!D97,OverUnder!$A$2:$C$13,3,FALSE)),1,VLOOKUP(DKSalaries!D97,OverUnder!$A$2:$C$13,3,FALSE))</f>
        <v>1</v>
      </c>
      <c r="G97">
        <f t="shared" si="13"/>
        <v>20.523</v>
      </c>
      <c r="H97">
        <f>IF(ISNA(VLOOKUP(B97,Model!A:B,2,FALSE)),0,VLOOKUP(B97,Model!A:B,2,FALSE))</f>
        <v>22.555199988481402</v>
      </c>
      <c r="I97" s="4">
        <f t="shared" si="14"/>
        <v>22.555199988481402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4.3375384593233468</v>
      </c>
    </row>
    <row r="98" spans="1:18" x14ac:dyDescent="0.45">
      <c r="A98" t="s">
        <v>8</v>
      </c>
      <c r="B98" t="s">
        <v>266</v>
      </c>
      <c r="C98">
        <v>5200</v>
      </c>
      <c r="D98" t="s">
        <v>481</v>
      </c>
      <c r="E98">
        <v>20.457999999999998</v>
      </c>
      <c r="F98">
        <f>IF(ISNA(VLOOKUP(DKSalaries!D98,OverUnder!$A$2:$C$13,3,FALSE)),1,VLOOKUP(DKSalaries!D98,OverUnder!$A$2:$C$13,3,FALSE))</f>
        <v>1</v>
      </c>
      <c r="G98">
        <f t="shared" si="13"/>
        <v>20.457999999999998</v>
      </c>
      <c r="H98">
        <f>IF(ISNA(VLOOKUP(B98,Model!A:B,2,FALSE)),0,VLOOKUP(B98,Model!A:B,2,FALSE))</f>
        <v>17.085602407276699</v>
      </c>
      <c r="I98" s="4">
        <f t="shared" si="14"/>
        <v>17.085602407276699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3.2856927706301344</v>
      </c>
    </row>
    <row r="99" spans="1:18" x14ac:dyDescent="0.45">
      <c r="A99" t="s">
        <v>8</v>
      </c>
      <c r="B99" t="s">
        <v>117</v>
      </c>
      <c r="C99">
        <v>5100</v>
      </c>
      <c r="D99" t="s">
        <v>479</v>
      </c>
      <c r="E99">
        <v>24.832999999999998</v>
      </c>
      <c r="F99">
        <f>IF(ISNA(VLOOKUP(DKSalaries!D99,OverUnder!$A$2:$C$13,3,FALSE)),1,VLOOKUP(DKSalaries!D99,OverUnder!$A$2:$C$13,3,FALSE))</f>
        <v>1</v>
      </c>
      <c r="G99">
        <f t="shared" si="13"/>
        <v>24.832999999999998</v>
      </c>
      <c r="H99">
        <f>IF(ISNA(VLOOKUP(B99,Model!A:B,2,FALSE)),0,VLOOKUP(B99,Model!A:B,2,FALSE))</f>
        <v>25.923694424841202</v>
      </c>
      <c r="I99" s="4">
        <f t="shared" si="14"/>
        <v>0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0</v>
      </c>
    </row>
    <row r="100" spans="1:18" x14ac:dyDescent="0.45">
      <c r="A100" t="s">
        <v>9</v>
      </c>
      <c r="B100" t="s">
        <v>255</v>
      </c>
      <c r="C100">
        <v>5000</v>
      </c>
      <c r="D100" t="s">
        <v>482</v>
      </c>
      <c r="E100">
        <v>22.574999999999999</v>
      </c>
      <c r="F100">
        <f>IF(ISNA(VLOOKUP(DKSalaries!D100,OverUnder!$A$2:$C$13,3,FALSE)),1,VLOOKUP(DKSalaries!D100,OverUnder!$A$2:$C$13,3,FALSE))</f>
        <v>1</v>
      </c>
      <c r="G100">
        <f t="shared" si="13"/>
        <v>22.574999999999999</v>
      </c>
      <c r="H100">
        <f>IF(ISNA(VLOOKUP(B100,Model!A:B,2,FALSE)),0,VLOOKUP(B100,Model!A:B,2,FALSE))</f>
        <v>20.427290440985601</v>
      </c>
      <c r="I100" s="4">
        <f t="shared" si="14"/>
        <v>20.427290440985601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4.0854580881971199</v>
      </c>
    </row>
    <row r="101" spans="1:18" x14ac:dyDescent="0.45">
      <c r="A101" t="s">
        <v>6</v>
      </c>
      <c r="B101" t="s">
        <v>487</v>
      </c>
      <c r="C101">
        <v>5000</v>
      </c>
      <c r="D101" t="s">
        <v>476</v>
      </c>
      <c r="E101">
        <v>24.806000000000001</v>
      </c>
      <c r="F101">
        <f>IF(ISNA(VLOOKUP(DKSalaries!D101,OverUnder!$A$2:$C$13,3,FALSE)),1,VLOOKUP(DKSalaries!D101,OverUnder!$A$2:$C$13,3,FALSE))</f>
        <v>1</v>
      </c>
      <c r="G101">
        <f t="shared" si="13"/>
        <v>24.806000000000001</v>
      </c>
      <c r="H101">
        <f>IF(ISNA(VLOOKUP(B101,Model!A:B,2,FALSE)),0,VLOOKUP(B101,Model!A:B,2,FALSE))</f>
        <v>0</v>
      </c>
      <c r="I101" s="4">
        <f t="shared" si="14"/>
        <v>0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0</v>
      </c>
    </row>
    <row r="102" spans="1:18" x14ac:dyDescent="0.45">
      <c r="A102" t="s">
        <v>6</v>
      </c>
      <c r="B102" t="s">
        <v>263</v>
      </c>
      <c r="C102">
        <v>5000</v>
      </c>
      <c r="D102" t="s">
        <v>482</v>
      </c>
      <c r="E102">
        <v>22.931999999999999</v>
      </c>
      <c r="F102">
        <f>IF(ISNA(VLOOKUP(DKSalaries!D102,OverUnder!$A$2:$C$13,3,FALSE)),1,VLOOKUP(DKSalaries!D102,OverUnder!$A$2:$C$13,3,FALSE))</f>
        <v>1</v>
      </c>
      <c r="G102">
        <f t="shared" si="13"/>
        <v>22.931999999999999</v>
      </c>
      <c r="H102">
        <f>IF(ISNA(VLOOKUP(B102,Model!A:B,2,FALSE)),0,VLOOKUP(B102,Model!A:B,2,FALSE))</f>
        <v>26.7296443784643</v>
      </c>
      <c r="I102" s="4">
        <f t="shared" si="14"/>
        <v>0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0</v>
      </c>
    </row>
    <row r="103" spans="1:18" x14ac:dyDescent="0.45">
      <c r="A103" t="s">
        <v>9</v>
      </c>
      <c r="B103" t="s">
        <v>130</v>
      </c>
      <c r="C103">
        <v>5000</v>
      </c>
      <c r="D103" t="s">
        <v>486</v>
      </c>
      <c r="E103">
        <v>21.375</v>
      </c>
      <c r="F103">
        <f>IF(ISNA(VLOOKUP(DKSalaries!D103,OverUnder!$A$2:$C$13,3,FALSE)),1,VLOOKUP(DKSalaries!D103,OverUnder!$A$2:$C$13,3,FALSE))</f>
        <v>1</v>
      </c>
      <c r="G103">
        <f t="shared" si="13"/>
        <v>21.375</v>
      </c>
      <c r="H103">
        <f>IF(ISNA(VLOOKUP(B103,Model!A:B,2,FALSE)),0,VLOOKUP(B103,Model!A:B,2,FALSE))</f>
        <v>22.086508523492402</v>
      </c>
      <c r="I103" s="4">
        <f t="shared" si="14"/>
        <v>22.086508523492402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4.4173017046984802</v>
      </c>
    </row>
    <row r="104" spans="1:18" x14ac:dyDescent="0.45">
      <c r="A104" t="s">
        <v>8</v>
      </c>
      <c r="B104" t="s">
        <v>450</v>
      </c>
      <c r="C104">
        <v>5000</v>
      </c>
      <c r="D104" t="s">
        <v>477</v>
      </c>
      <c r="E104">
        <v>21.324999999999999</v>
      </c>
      <c r="F104">
        <f>IF(ISNA(VLOOKUP(DKSalaries!D104,OverUnder!$A$2:$C$13,3,FALSE)),1,VLOOKUP(DKSalaries!D104,OverUnder!$A$2:$C$13,3,FALSE))</f>
        <v>1</v>
      </c>
      <c r="G104">
        <f t="shared" si="13"/>
        <v>21.324999999999999</v>
      </c>
      <c r="H104">
        <f>IF(ISNA(VLOOKUP(B104,Model!A:B,2,FALSE)),0,VLOOKUP(B104,Model!A:B,2,FALSE))</f>
        <v>22.656849292198</v>
      </c>
      <c r="I104" s="4">
        <f t="shared" si="14"/>
        <v>22.656849292198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4.5313698584396001</v>
      </c>
    </row>
    <row r="105" spans="1:18" x14ac:dyDescent="0.45">
      <c r="A105" t="s">
        <v>9</v>
      </c>
      <c r="B105" t="s">
        <v>47</v>
      </c>
      <c r="C105">
        <v>5000</v>
      </c>
      <c r="D105" t="s">
        <v>481</v>
      </c>
      <c r="E105">
        <v>25.937999999999999</v>
      </c>
      <c r="F105">
        <f>IF(ISNA(VLOOKUP(DKSalaries!D105,OverUnder!$A$2:$C$13,3,FALSE)),1,VLOOKUP(DKSalaries!D105,OverUnder!$A$2:$C$13,3,FALSE))</f>
        <v>1</v>
      </c>
      <c r="G105">
        <f t="shared" si="13"/>
        <v>25.937999999999999</v>
      </c>
      <c r="H105">
        <f>IF(ISNA(VLOOKUP(B105,Model!A:B,2,FALSE)),0,VLOOKUP(B105,Model!A:B,2,FALSE))</f>
        <v>27.445307745390298</v>
      </c>
      <c r="I105" s="4">
        <f t="shared" si="14"/>
        <v>27.445307745390298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5.4890615490780599</v>
      </c>
    </row>
    <row r="106" spans="1:18" x14ac:dyDescent="0.45">
      <c r="A106" t="s">
        <v>6</v>
      </c>
      <c r="B106" t="s">
        <v>137</v>
      </c>
      <c r="C106">
        <v>4900</v>
      </c>
      <c r="D106" t="s">
        <v>486</v>
      </c>
      <c r="E106">
        <v>20.167000000000002</v>
      </c>
      <c r="F106">
        <f>IF(ISNA(VLOOKUP(DKSalaries!D106,OverUnder!$A$2:$C$13,3,FALSE)),1,VLOOKUP(DKSalaries!D106,OverUnder!$A$2:$C$13,3,FALSE))</f>
        <v>1</v>
      </c>
      <c r="G106">
        <f t="shared" si="13"/>
        <v>20.167000000000002</v>
      </c>
      <c r="H106">
        <f>IF(ISNA(VLOOKUP(B106,Model!A:B,2,FALSE)),0,VLOOKUP(B106,Model!A:B,2,FALSE))</f>
        <v>19.3811202380613</v>
      </c>
      <c r="I106" s="4">
        <f t="shared" si="14"/>
        <v>19.3811202380613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3.955330660828837</v>
      </c>
    </row>
    <row r="107" spans="1:18" x14ac:dyDescent="0.45">
      <c r="A107" t="s">
        <v>8</v>
      </c>
      <c r="B107" t="s">
        <v>456</v>
      </c>
      <c r="C107">
        <v>4900</v>
      </c>
      <c r="D107" t="s">
        <v>484</v>
      </c>
      <c r="E107">
        <v>19.954999999999998</v>
      </c>
      <c r="F107">
        <f>IF(ISNA(VLOOKUP(DKSalaries!D107,OverUnder!$A$2:$C$13,3,FALSE)),1,VLOOKUP(DKSalaries!D107,OverUnder!$A$2:$C$13,3,FALSE))</f>
        <v>1</v>
      </c>
      <c r="G107">
        <f t="shared" si="13"/>
        <v>19.954999999999998</v>
      </c>
      <c r="H107">
        <f>IF(ISNA(VLOOKUP(B107,Model!A:B,2,FALSE)),0,VLOOKUP(B107,Model!A:B,2,FALSE))</f>
        <v>20.734591117554999</v>
      </c>
      <c r="I107" s="4">
        <f t="shared" si="14"/>
        <v>20.734591117554999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4.2315492076642851</v>
      </c>
    </row>
    <row r="108" spans="1:18" x14ac:dyDescent="0.45">
      <c r="A108" t="s">
        <v>9</v>
      </c>
      <c r="B108" t="s">
        <v>51</v>
      </c>
      <c r="C108">
        <v>4900</v>
      </c>
      <c r="D108" t="s">
        <v>485</v>
      </c>
      <c r="E108">
        <v>25.094000000000001</v>
      </c>
      <c r="F108">
        <f>IF(ISNA(VLOOKUP(DKSalaries!D108,OverUnder!$A$2:$C$13,3,FALSE)),1,VLOOKUP(DKSalaries!D108,OverUnder!$A$2:$C$13,3,FALSE))</f>
        <v>1</v>
      </c>
      <c r="G108">
        <f t="shared" si="13"/>
        <v>25.094000000000001</v>
      </c>
      <c r="H108">
        <f>IF(ISNA(VLOOKUP(B108,Model!A:B,2,FALSE)),0,VLOOKUP(B108,Model!A:B,2,FALSE))</f>
        <v>23.7011345553253</v>
      </c>
      <c r="I108" s="4">
        <f t="shared" si="14"/>
        <v>23.7011345553253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4.8369662357806735</v>
      </c>
    </row>
    <row r="109" spans="1:18" x14ac:dyDescent="0.45">
      <c r="A109" t="s">
        <v>7</v>
      </c>
      <c r="B109" t="s">
        <v>332</v>
      </c>
      <c r="C109">
        <v>4800</v>
      </c>
      <c r="D109" t="s">
        <v>478</v>
      </c>
      <c r="E109">
        <v>22.5</v>
      </c>
      <c r="F109">
        <f>IF(ISNA(VLOOKUP(DKSalaries!D109,OverUnder!$A$2:$C$13,3,FALSE)),1,VLOOKUP(DKSalaries!D109,OverUnder!$A$2:$C$13,3,FALSE))</f>
        <v>1</v>
      </c>
      <c r="G109">
        <f t="shared" si="13"/>
        <v>22.5</v>
      </c>
      <c r="H109">
        <f>IF(ISNA(VLOOKUP(B109,Model!A:B,2,FALSE)),0,VLOOKUP(B109,Model!A:B,2,FALSE))</f>
        <v>25.045979031653101</v>
      </c>
      <c r="I109" s="4">
        <f t="shared" si="14"/>
        <v>25.045979031653101</v>
      </c>
      <c r="J109">
        <v>1</v>
      </c>
      <c r="K109">
        <f t="shared" si="15"/>
        <v>25.045979031653101</v>
      </c>
      <c r="L109">
        <f t="shared" si="12"/>
        <v>4800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1</v>
      </c>
      <c r="R109">
        <f t="shared" si="16"/>
        <v>5.2179122982610622</v>
      </c>
    </row>
    <row r="110" spans="1:18" x14ac:dyDescent="0.45">
      <c r="A110" t="s">
        <v>6</v>
      </c>
      <c r="B110" t="s">
        <v>401</v>
      </c>
      <c r="C110">
        <v>4800</v>
      </c>
      <c r="D110" t="s">
        <v>484</v>
      </c>
      <c r="E110">
        <v>22.75</v>
      </c>
      <c r="F110">
        <f>IF(ISNA(VLOOKUP(DKSalaries!D110,OverUnder!$A$2:$C$13,3,FALSE)),1,VLOOKUP(DKSalaries!D110,OverUnder!$A$2:$C$13,3,FALSE))</f>
        <v>1</v>
      </c>
      <c r="G110">
        <f t="shared" si="13"/>
        <v>22.75</v>
      </c>
      <c r="H110">
        <f>IF(ISNA(VLOOKUP(B110,Model!A:B,2,FALSE)),0,VLOOKUP(B110,Model!A:B,2,FALSE))</f>
        <v>22.691608350749899</v>
      </c>
      <c r="I110" s="4">
        <f t="shared" si="14"/>
        <v>22.691608350749899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4.7274184064062288</v>
      </c>
    </row>
    <row r="111" spans="1:18" x14ac:dyDescent="0.45">
      <c r="A111" t="s">
        <v>6</v>
      </c>
      <c r="B111" t="s">
        <v>342</v>
      </c>
      <c r="C111">
        <v>4800</v>
      </c>
      <c r="D111" t="s">
        <v>480</v>
      </c>
      <c r="E111">
        <v>19.292000000000002</v>
      </c>
      <c r="F111">
        <f>IF(ISNA(VLOOKUP(DKSalaries!D111,OverUnder!$A$2:$C$13,3,FALSE)),1,VLOOKUP(DKSalaries!D111,OverUnder!$A$2:$C$13,3,FALSE))</f>
        <v>1</v>
      </c>
      <c r="G111">
        <f t="shared" si="13"/>
        <v>19.292000000000002</v>
      </c>
      <c r="H111">
        <f>IF(ISNA(VLOOKUP(B111,Model!A:B,2,FALSE)),0,VLOOKUP(B111,Model!A:B,2,FALSE))</f>
        <v>21.267881269915001</v>
      </c>
      <c r="I111" s="4">
        <f t="shared" si="14"/>
        <v>21.267881269915001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4.4308085978989586</v>
      </c>
    </row>
    <row r="112" spans="1:18" x14ac:dyDescent="0.45">
      <c r="A112" t="s">
        <v>7</v>
      </c>
      <c r="B112" t="s">
        <v>102</v>
      </c>
      <c r="C112">
        <v>4800</v>
      </c>
      <c r="D112" t="s">
        <v>482</v>
      </c>
      <c r="E112">
        <v>24.806000000000001</v>
      </c>
      <c r="F112">
        <f>IF(ISNA(VLOOKUP(DKSalaries!D112,OverUnder!$A$2:$C$13,3,FALSE)),1,VLOOKUP(DKSalaries!D112,OverUnder!$A$2:$C$13,3,FALSE))</f>
        <v>1</v>
      </c>
      <c r="G112">
        <f t="shared" si="13"/>
        <v>24.806000000000001</v>
      </c>
      <c r="H112">
        <f>IF(ISNA(VLOOKUP(B112,Model!A:B,2,FALSE)),0,VLOOKUP(B112,Model!A:B,2,FALSE))</f>
        <v>19.683329092067101</v>
      </c>
      <c r="I112" s="4">
        <f t="shared" si="14"/>
        <v>19.683329092067101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4.1006935608473132</v>
      </c>
    </row>
    <row r="113" spans="1:18" x14ac:dyDescent="0.45">
      <c r="A113" t="s">
        <v>7</v>
      </c>
      <c r="B113" t="s">
        <v>132</v>
      </c>
      <c r="C113">
        <v>4800</v>
      </c>
      <c r="D113" t="s">
        <v>486</v>
      </c>
      <c r="E113">
        <v>18.292000000000002</v>
      </c>
      <c r="F113">
        <f>IF(ISNA(VLOOKUP(DKSalaries!D113,OverUnder!$A$2:$C$13,3,FALSE)),1,VLOOKUP(DKSalaries!D113,OverUnder!$A$2:$C$13,3,FALSE))</f>
        <v>1</v>
      </c>
      <c r="G113">
        <f t="shared" si="13"/>
        <v>18.292000000000002</v>
      </c>
      <c r="H113">
        <f>IF(ISNA(VLOOKUP(B113,Model!A:B,2,FALSE)),0,VLOOKUP(B113,Model!A:B,2,FALSE))</f>
        <v>16.523471301586401</v>
      </c>
      <c r="I113" s="4">
        <f t="shared" si="14"/>
        <v>16.523471301586401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3.4423898544971667</v>
      </c>
    </row>
    <row r="114" spans="1:18" x14ac:dyDescent="0.45">
      <c r="A114" t="s">
        <v>6</v>
      </c>
      <c r="B114" t="s">
        <v>330</v>
      </c>
      <c r="C114">
        <v>4700</v>
      </c>
      <c r="D114" t="s">
        <v>485</v>
      </c>
      <c r="E114">
        <v>22.545000000000002</v>
      </c>
      <c r="F114">
        <f>IF(ISNA(VLOOKUP(DKSalaries!D114,OverUnder!$A$2:$C$13,3,FALSE)),1,VLOOKUP(DKSalaries!D114,OverUnder!$A$2:$C$13,3,FALSE))</f>
        <v>1</v>
      </c>
      <c r="G114">
        <f t="shared" si="13"/>
        <v>22.545000000000002</v>
      </c>
      <c r="H114">
        <f>IF(ISNA(VLOOKUP(B114,Model!A:B,2,FALSE)),0,VLOOKUP(B114,Model!A:B,2,FALSE))</f>
        <v>21.3907167679391</v>
      </c>
      <c r="I114" s="4">
        <f t="shared" si="14"/>
        <v>21.3907167679391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4.5512163336040636</v>
      </c>
    </row>
    <row r="115" spans="1:18" x14ac:dyDescent="0.45">
      <c r="A115" t="s">
        <v>9</v>
      </c>
      <c r="B115" t="s">
        <v>182</v>
      </c>
      <c r="C115">
        <v>4700</v>
      </c>
      <c r="D115" t="s">
        <v>479</v>
      </c>
      <c r="E115">
        <v>18.574999999999999</v>
      </c>
      <c r="F115">
        <f>IF(ISNA(VLOOKUP(DKSalaries!D115,OverUnder!$A$2:$C$13,3,FALSE)),1,VLOOKUP(DKSalaries!D115,OverUnder!$A$2:$C$13,3,FALSE))</f>
        <v>1</v>
      </c>
      <c r="G115">
        <f t="shared" si="13"/>
        <v>18.574999999999999</v>
      </c>
      <c r="H115">
        <f>IF(ISNA(VLOOKUP(B115,Model!A:B,2,FALSE)),0,VLOOKUP(B115,Model!A:B,2,FALSE))</f>
        <v>22.845452925783</v>
      </c>
      <c r="I115" s="4">
        <f t="shared" si="14"/>
        <v>22.845452925783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4.860734665060213</v>
      </c>
    </row>
    <row r="116" spans="1:18" x14ac:dyDescent="0.45">
      <c r="A116" t="s">
        <v>9</v>
      </c>
      <c r="B116" t="s">
        <v>120</v>
      </c>
      <c r="C116">
        <v>4700</v>
      </c>
      <c r="D116" t="s">
        <v>483</v>
      </c>
      <c r="E116">
        <v>21.85</v>
      </c>
      <c r="F116">
        <f>IF(ISNA(VLOOKUP(DKSalaries!D116,OverUnder!$A$2:$C$13,3,FALSE)),1,VLOOKUP(DKSalaries!D116,OverUnder!$A$2:$C$13,3,FALSE))</f>
        <v>1</v>
      </c>
      <c r="G116">
        <f t="shared" si="13"/>
        <v>21.85</v>
      </c>
      <c r="H116">
        <f>IF(ISNA(VLOOKUP(B116,Model!A:B,2,FALSE)),0,VLOOKUP(B116,Model!A:B,2,FALSE))</f>
        <v>19.803364500990199</v>
      </c>
      <c r="I116" s="4">
        <f t="shared" si="14"/>
        <v>19.803364500990199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4.2134818087213191</v>
      </c>
    </row>
    <row r="117" spans="1:18" x14ac:dyDescent="0.45">
      <c r="A117" t="s">
        <v>5</v>
      </c>
      <c r="B117" t="s">
        <v>133</v>
      </c>
      <c r="C117">
        <v>4600</v>
      </c>
      <c r="D117" t="s">
        <v>482</v>
      </c>
      <c r="E117">
        <v>19.175000000000001</v>
      </c>
      <c r="F117">
        <f>IF(ISNA(VLOOKUP(DKSalaries!D117,OverUnder!$A$2:$C$13,3,FALSE)),1,VLOOKUP(DKSalaries!D117,OverUnder!$A$2:$C$13,3,FALSE))</f>
        <v>1</v>
      </c>
      <c r="G117">
        <f t="shared" si="13"/>
        <v>19.175000000000001</v>
      </c>
      <c r="H117">
        <f>IF(ISNA(VLOOKUP(B117,Model!A:B,2,FALSE)),0,VLOOKUP(B117,Model!A:B,2,FALSE))</f>
        <v>23.306298172667301</v>
      </c>
      <c r="I117" s="4">
        <f t="shared" si="14"/>
        <v>23.306298172667301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5.0665865592755006</v>
      </c>
    </row>
    <row r="118" spans="1:18" x14ac:dyDescent="0.45">
      <c r="A118" t="s">
        <v>8</v>
      </c>
      <c r="B118" t="s">
        <v>333</v>
      </c>
      <c r="C118">
        <v>4600</v>
      </c>
      <c r="D118" t="s">
        <v>478</v>
      </c>
      <c r="E118">
        <v>22.603999999999999</v>
      </c>
      <c r="F118">
        <f>IF(ISNA(VLOOKUP(DKSalaries!D118,OverUnder!$A$2:$C$13,3,FALSE)),1,VLOOKUP(DKSalaries!D118,OverUnder!$A$2:$C$13,3,FALSE))</f>
        <v>1</v>
      </c>
      <c r="G118">
        <f t="shared" si="13"/>
        <v>22.603999999999999</v>
      </c>
      <c r="H118">
        <f>IF(ISNA(VLOOKUP(B118,Model!A:B,2,FALSE)),0,VLOOKUP(B118,Model!A:B,2,FALSE))</f>
        <v>22.400725215474001</v>
      </c>
      <c r="I118" s="4">
        <f t="shared" si="14"/>
        <v>22.400725215474001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4.8697228729291311</v>
      </c>
    </row>
    <row r="119" spans="1:18" x14ac:dyDescent="0.45">
      <c r="A119" t="s">
        <v>9</v>
      </c>
      <c r="B119" t="s">
        <v>261</v>
      </c>
      <c r="C119">
        <v>4600</v>
      </c>
      <c r="D119" t="s">
        <v>482</v>
      </c>
      <c r="E119">
        <v>20.158999999999999</v>
      </c>
      <c r="F119">
        <f>IF(ISNA(VLOOKUP(DKSalaries!D119,OverUnder!$A$2:$C$13,3,FALSE)),1,VLOOKUP(DKSalaries!D119,OverUnder!$A$2:$C$13,3,FALSE))</f>
        <v>1</v>
      </c>
      <c r="G119">
        <f t="shared" si="13"/>
        <v>20.158999999999999</v>
      </c>
      <c r="H119">
        <f>IF(ISNA(VLOOKUP(B119,Model!A:B,2,FALSE)),0,VLOOKUP(B119,Model!A:B,2,FALSE))</f>
        <v>20.7804303899687</v>
      </c>
      <c r="I119" s="4">
        <f t="shared" si="14"/>
        <v>20.7804303899687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4.5174848673844998</v>
      </c>
    </row>
    <row r="120" spans="1:18" x14ac:dyDescent="0.45">
      <c r="A120" t="s">
        <v>9</v>
      </c>
      <c r="B120" t="s">
        <v>136</v>
      </c>
      <c r="C120">
        <v>4600</v>
      </c>
      <c r="D120" t="s">
        <v>475</v>
      </c>
      <c r="E120">
        <v>17.899999999999999</v>
      </c>
      <c r="F120">
        <f>IF(ISNA(VLOOKUP(DKSalaries!D120,OverUnder!$A$2:$C$13,3,FALSE)),1,VLOOKUP(DKSalaries!D120,OverUnder!$A$2:$C$13,3,FALSE))</f>
        <v>1</v>
      </c>
      <c r="G120">
        <f t="shared" si="13"/>
        <v>17.899999999999999</v>
      </c>
      <c r="H120">
        <f>IF(ISNA(VLOOKUP(B120,Model!A:B,2,FALSE)),0,VLOOKUP(B120,Model!A:B,2,FALSE))</f>
        <v>20.2739114736926</v>
      </c>
      <c r="I120" s="4">
        <f t="shared" si="14"/>
        <v>20.2739114736926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4.4073720594983907</v>
      </c>
    </row>
    <row r="121" spans="1:18" x14ac:dyDescent="0.45">
      <c r="A121" t="s">
        <v>6</v>
      </c>
      <c r="B121" t="s">
        <v>260</v>
      </c>
      <c r="C121">
        <v>4600</v>
      </c>
      <c r="D121" t="s">
        <v>476</v>
      </c>
      <c r="E121">
        <v>19.225000000000001</v>
      </c>
      <c r="F121">
        <f>IF(ISNA(VLOOKUP(DKSalaries!D121,OverUnder!$A$2:$C$13,3,FALSE)),1,VLOOKUP(DKSalaries!D121,OverUnder!$A$2:$C$13,3,FALSE))</f>
        <v>1</v>
      </c>
      <c r="G121">
        <f t="shared" si="13"/>
        <v>19.225000000000001</v>
      </c>
      <c r="H121">
        <f>IF(ISNA(VLOOKUP(B121,Model!A:B,2,FALSE)),0,VLOOKUP(B121,Model!A:B,2,FALSE))</f>
        <v>17.769098946431001</v>
      </c>
      <c r="I121" s="4">
        <f t="shared" si="14"/>
        <v>17.769098946431001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3.8628475970502176</v>
      </c>
    </row>
    <row r="122" spans="1:18" x14ac:dyDescent="0.45">
      <c r="A122" t="s">
        <v>9</v>
      </c>
      <c r="B122" t="s">
        <v>347</v>
      </c>
      <c r="C122">
        <v>4600</v>
      </c>
      <c r="D122" t="s">
        <v>485</v>
      </c>
      <c r="E122">
        <v>18.204999999999998</v>
      </c>
      <c r="F122">
        <f>IF(ISNA(VLOOKUP(DKSalaries!D122,OverUnder!$A$2:$C$13,3,FALSE)),1,VLOOKUP(DKSalaries!D122,OverUnder!$A$2:$C$13,3,FALSE))</f>
        <v>1</v>
      </c>
      <c r="G122">
        <f t="shared" si="13"/>
        <v>18.204999999999998</v>
      </c>
      <c r="H122">
        <f>IF(ISNA(VLOOKUP(B122,Model!A:B,2,FALSE)),0,VLOOKUP(B122,Model!A:B,2,FALSE))</f>
        <v>21.9117940257191</v>
      </c>
      <c r="I122" s="4">
        <f t="shared" si="14"/>
        <v>21.9117940257191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4.763433483851979</v>
      </c>
    </row>
    <row r="123" spans="1:18" x14ac:dyDescent="0.45">
      <c r="A123" t="s">
        <v>5</v>
      </c>
      <c r="B123" t="s">
        <v>341</v>
      </c>
      <c r="C123">
        <v>4500</v>
      </c>
      <c r="D123" t="s">
        <v>480</v>
      </c>
      <c r="E123">
        <v>17.812999999999999</v>
      </c>
      <c r="F123">
        <f>IF(ISNA(VLOOKUP(DKSalaries!D123,OverUnder!$A$2:$C$13,3,FALSE)),1,VLOOKUP(DKSalaries!D123,OverUnder!$A$2:$C$13,3,FALSE))</f>
        <v>1</v>
      </c>
      <c r="G123">
        <f t="shared" si="13"/>
        <v>17.812999999999999</v>
      </c>
      <c r="H123">
        <f>IF(ISNA(VLOOKUP(B123,Model!A:B,2,FALSE)),0,VLOOKUP(B123,Model!A:B,2,FALSE))</f>
        <v>18.535226736935002</v>
      </c>
      <c r="I123" s="4">
        <f t="shared" si="14"/>
        <v>18.535226736935002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4.1189392748744442</v>
      </c>
    </row>
    <row r="124" spans="1:18" x14ac:dyDescent="0.45">
      <c r="A124" t="s">
        <v>6</v>
      </c>
      <c r="B124" t="s">
        <v>416</v>
      </c>
      <c r="C124">
        <v>4500</v>
      </c>
      <c r="D124" t="s">
        <v>476</v>
      </c>
      <c r="E124">
        <v>14.388999999999999</v>
      </c>
      <c r="F124">
        <f>IF(ISNA(VLOOKUP(DKSalaries!D124,OverUnder!$A$2:$C$13,3,FALSE)),1,VLOOKUP(DKSalaries!D124,OverUnder!$A$2:$C$13,3,FALSE))</f>
        <v>1</v>
      </c>
      <c r="G124">
        <f t="shared" si="13"/>
        <v>14.388999999999999</v>
      </c>
      <c r="H124">
        <f>IF(ISNA(VLOOKUP(B124,Model!A:B,2,FALSE)),0,VLOOKUP(B124,Model!A:B,2,FALSE))</f>
        <v>19.944319605154899</v>
      </c>
      <c r="I124" s="4">
        <f t="shared" si="14"/>
        <v>19.944319605154899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4.4320710233677545</v>
      </c>
    </row>
    <row r="125" spans="1:18" x14ac:dyDescent="0.45">
      <c r="A125" t="s">
        <v>7</v>
      </c>
      <c r="B125" t="s">
        <v>274</v>
      </c>
      <c r="C125">
        <v>4500</v>
      </c>
      <c r="D125" t="s">
        <v>482</v>
      </c>
      <c r="E125">
        <v>14.5</v>
      </c>
      <c r="F125">
        <f>IF(ISNA(VLOOKUP(DKSalaries!D125,OverUnder!$A$2:$C$13,3,FALSE)),1,VLOOKUP(DKSalaries!D125,OverUnder!$A$2:$C$13,3,FALSE))</f>
        <v>1</v>
      </c>
      <c r="G125">
        <f t="shared" si="13"/>
        <v>14.5</v>
      </c>
      <c r="H125">
        <f>IF(ISNA(VLOOKUP(B125,Model!A:B,2,FALSE)),0,VLOOKUP(B125,Model!A:B,2,FALSE))</f>
        <v>14.5</v>
      </c>
      <c r="I125" s="4">
        <f t="shared" si="14"/>
        <v>14.5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3.2222222222222223</v>
      </c>
    </row>
    <row r="126" spans="1:18" x14ac:dyDescent="0.45">
      <c r="A126" t="s">
        <v>8</v>
      </c>
      <c r="B126" t="s">
        <v>339</v>
      </c>
      <c r="C126">
        <v>4500</v>
      </c>
      <c r="D126" t="s">
        <v>485</v>
      </c>
      <c r="E126">
        <v>21.068000000000001</v>
      </c>
      <c r="F126">
        <f>IF(ISNA(VLOOKUP(DKSalaries!D126,OverUnder!$A$2:$C$13,3,FALSE)),1,VLOOKUP(DKSalaries!D126,OverUnder!$A$2:$C$13,3,FALSE))</f>
        <v>1</v>
      </c>
      <c r="G126">
        <f t="shared" si="13"/>
        <v>21.068000000000001</v>
      </c>
      <c r="H126">
        <f>IF(ISNA(VLOOKUP(B126,Model!A:B,2,FALSE)),0,VLOOKUP(B126,Model!A:B,2,FALSE))</f>
        <v>19.5547010801643</v>
      </c>
      <c r="I126" s="4">
        <f t="shared" si="14"/>
        <v>19.5547010801643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4.3454891289253998</v>
      </c>
    </row>
    <row r="127" spans="1:18" x14ac:dyDescent="0.45">
      <c r="A127" t="s">
        <v>8</v>
      </c>
      <c r="B127" t="s">
        <v>124</v>
      </c>
      <c r="C127">
        <v>4500</v>
      </c>
      <c r="D127" t="s">
        <v>482</v>
      </c>
      <c r="E127">
        <v>17.75</v>
      </c>
      <c r="F127">
        <f>IF(ISNA(VLOOKUP(DKSalaries!D127,OverUnder!$A$2:$C$13,3,FALSE)),1,VLOOKUP(DKSalaries!D127,OverUnder!$A$2:$C$13,3,FALSE))</f>
        <v>1</v>
      </c>
      <c r="G127">
        <f t="shared" si="13"/>
        <v>17.75</v>
      </c>
      <c r="H127">
        <f>IF(ISNA(VLOOKUP(B127,Model!A:B,2,FALSE)),0,VLOOKUP(B127,Model!A:B,2,FALSE))</f>
        <v>17.149291925979099</v>
      </c>
      <c r="I127" s="4">
        <f t="shared" si="14"/>
        <v>17.149291925979099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3.8109537613286886</v>
      </c>
    </row>
    <row r="128" spans="1:18" x14ac:dyDescent="0.45">
      <c r="A128" t="s">
        <v>9</v>
      </c>
      <c r="B128" t="s">
        <v>264</v>
      </c>
      <c r="C128">
        <v>4400</v>
      </c>
      <c r="D128" t="s">
        <v>484</v>
      </c>
      <c r="E128">
        <v>22.417000000000002</v>
      </c>
      <c r="F128">
        <f>IF(ISNA(VLOOKUP(DKSalaries!D128,OverUnder!$A$2:$C$13,3,FALSE)),1,VLOOKUP(DKSalaries!D128,OverUnder!$A$2:$C$13,3,FALSE))</f>
        <v>1</v>
      </c>
      <c r="G128">
        <f t="shared" si="13"/>
        <v>22.417000000000002</v>
      </c>
      <c r="H128">
        <f>IF(ISNA(VLOOKUP(B128,Model!A:B,2,FALSE)),0,VLOOKUP(B128,Model!A:B,2,FALSE))</f>
        <v>23.914084284855601</v>
      </c>
      <c r="I128" s="4">
        <f t="shared" si="14"/>
        <v>23.914084284855601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5.435019155649</v>
      </c>
    </row>
    <row r="129" spans="1:18" x14ac:dyDescent="0.45">
      <c r="A129" t="s">
        <v>9</v>
      </c>
      <c r="B129" t="s">
        <v>271</v>
      </c>
      <c r="C129">
        <v>4400</v>
      </c>
      <c r="D129" t="s">
        <v>476</v>
      </c>
      <c r="E129">
        <v>17.777999999999999</v>
      </c>
      <c r="F129">
        <f>IF(ISNA(VLOOKUP(DKSalaries!D129,OverUnder!$A$2:$C$13,3,FALSE)),1,VLOOKUP(DKSalaries!D129,OverUnder!$A$2:$C$13,3,FALSE))</f>
        <v>1</v>
      </c>
      <c r="G129">
        <f t="shared" si="13"/>
        <v>17.777999999999999</v>
      </c>
      <c r="H129">
        <f>IF(ISNA(VLOOKUP(B129,Model!A:B,2,FALSE)),0,VLOOKUP(B129,Model!A:B,2,FALSE))</f>
        <v>20.7646042567903</v>
      </c>
      <c r="I129" s="4">
        <f t="shared" si="14"/>
        <v>20.7646042567903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4.7192282401796142</v>
      </c>
    </row>
    <row r="130" spans="1:18" x14ac:dyDescent="0.45">
      <c r="A130" t="s">
        <v>5</v>
      </c>
      <c r="B130" t="s">
        <v>334</v>
      </c>
      <c r="C130">
        <v>4300</v>
      </c>
      <c r="D130" t="s">
        <v>478</v>
      </c>
      <c r="E130">
        <v>19.312999999999999</v>
      </c>
      <c r="F130">
        <f>IF(ISNA(VLOOKUP(DKSalaries!D130,OverUnder!$A$2:$C$13,3,FALSE)),1,VLOOKUP(DKSalaries!D130,OverUnder!$A$2:$C$13,3,FALSE))</f>
        <v>1</v>
      </c>
      <c r="G130">
        <f t="shared" si="13"/>
        <v>19.312999999999999</v>
      </c>
      <c r="H130">
        <f>IF(ISNA(VLOOKUP(B130,Model!A:B,2,FALSE)),0,VLOOKUP(B130,Model!A:B,2,FALSE))</f>
        <v>22.274523955789999</v>
      </c>
      <c r="I130" s="4">
        <f t="shared" si="14"/>
        <v>22.274523955789999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5.1801218501837205</v>
      </c>
    </row>
    <row r="131" spans="1:18" x14ac:dyDescent="0.45">
      <c r="A131" t="s">
        <v>5</v>
      </c>
      <c r="B131" t="s">
        <v>335</v>
      </c>
      <c r="C131">
        <v>4300</v>
      </c>
      <c r="D131" t="s">
        <v>480</v>
      </c>
      <c r="E131">
        <v>20.477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20.477</v>
      </c>
      <c r="H131">
        <f>IF(ISNA(VLOOKUP(B131,Model!A:B,2,FALSE)),0,VLOOKUP(B131,Model!A:B,2,FALSE))</f>
        <v>16.391816904843601</v>
      </c>
      <c r="I131" s="4">
        <f t="shared" ref="I131:I194" si="25">IF(ISNA(VLOOKUP(B131,$Y$2:$Z$14,2,FALSE)),H131,VLOOKUP(B131,$Y$2:$Z$14,2,FALSE))</f>
        <v>16.391816904843601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3.8120504429868842</v>
      </c>
    </row>
    <row r="132" spans="1:18" x14ac:dyDescent="0.45">
      <c r="A132" t="s">
        <v>8</v>
      </c>
      <c r="B132" t="s">
        <v>460</v>
      </c>
      <c r="C132">
        <v>4300</v>
      </c>
      <c r="D132" t="s">
        <v>477</v>
      </c>
      <c r="E132">
        <v>15.55</v>
      </c>
      <c r="F132">
        <f>IF(ISNA(VLOOKUP(DKSalaries!D132,OverUnder!$A$2:$C$13,3,FALSE)),1,VLOOKUP(DKSalaries!D132,OverUnder!$A$2:$C$13,3,FALSE))</f>
        <v>1</v>
      </c>
      <c r="G132">
        <f t="shared" si="24"/>
        <v>15.55</v>
      </c>
      <c r="H132">
        <f>IF(ISNA(VLOOKUP(B132,Model!A:B,2,FALSE)),0,VLOOKUP(B132,Model!A:B,2,FALSE))</f>
        <v>14.445287695457299</v>
      </c>
      <c r="I132" s="4">
        <f t="shared" si="25"/>
        <v>14.445287695457299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3.3593692315016979</v>
      </c>
    </row>
    <row r="133" spans="1:18" x14ac:dyDescent="0.45">
      <c r="A133" t="s">
        <v>7</v>
      </c>
      <c r="B133" t="s">
        <v>105</v>
      </c>
      <c r="C133">
        <v>4300</v>
      </c>
      <c r="D133" t="s">
        <v>475</v>
      </c>
      <c r="E133">
        <v>27.187999999999999</v>
      </c>
      <c r="F133">
        <f>IF(ISNA(VLOOKUP(DKSalaries!D133,OverUnder!$A$2:$C$13,3,FALSE)),1,VLOOKUP(DKSalaries!D133,OverUnder!$A$2:$C$13,3,FALSE))</f>
        <v>1</v>
      </c>
      <c r="G133">
        <f t="shared" si="24"/>
        <v>27.187999999999999</v>
      </c>
      <c r="H133">
        <f>IF(ISNA(VLOOKUP(B133,Model!A:B,2,FALSE)),0,VLOOKUP(B133,Model!A:B,2,FALSE))</f>
        <v>24.597681951614501</v>
      </c>
      <c r="I133" s="4">
        <f t="shared" si="25"/>
        <v>24.597681951614501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5.7203911515382559</v>
      </c>
    </row>
    <row r="134" spans="1:18" x14ac:dyDescent="0.45">
      <c r="A134" t="s">
        <v>9</v>
      </c>
      <c r="B134" t="s">
        <v>329</v>
      </c>
      <c r="C134">
        <v>4200</v>
      </c>
      <c r="D134" t="s">
        <v>483</v>
      </c>
      <c r="E134">
        <v>26</v>
      </c>
      <c r="F134">
        <f>IF(ISNA(VLOOKUP(DKSalaries!D134,OverUnder!$A$2:$C$13,3,FALSE)),1,VLOOKUP(DKSalaries!D134,OverUnder!$A$2:$C$13,3,FALSE))</f>
        <v>1</v>
      </c>
      <c r="G134">
        <f t="shared" si="24"/>
        <v>26</v>
      </c>
      <c r="H134">
        <f>IF(ISNA(VLOOKUP(B134,Model!A:B,2,FALSE)),0,VLOOKUP(B134,Model!A:B,2,FALSE))</f>
        <v>24.872525089659</v>
      </c>
      <c r="I134" s="4">
        <f t="shared" si="25"/>
        <v>24.872525089659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5.9220297832521425</v>
      </c>
    </row>
    <row r="135" spans="1:18" x14ac:dyDescent="0.45">
      <c r="A135" t="s">
        <v>6</v>
      </c>
      <c r="B135" t="s">
        <v>270</v>
      </c>
      <c r="C135">
        <v>4200</v>
      </c>
      <c r="D135" t="s">
        <v>484</v>
      </c>
      <c r="E135">
        <v>14.083</v>
      </c>
      <c r="F135">
        <f>IF(ISNA(VLOOKUP(DKSalaries!D135,OverUnder!$A$2:$C$13,3,FALSE)),1,VLOOKUP(DKSalaries!D135,OverUnder!$A$2:$C$13,3,FALSE))</f>
        <v>1</v>
      </c>
      <c r="G135">
        <f t="shared" si="24"/>
        <v>14.083</v>
      </c>
      <c r="H135">
        <f>IF(ISNA(VLOOKUP(B135,Model!A:B,2,FALSE)),0,VLOOKUP(B135,Model!A:B,2,FALSE))</f>
        <v>18.600533286918601</v>
      </c>
      <c r="I135" s="4">
        <f t="shared" si="25"/>
        <v>18.600533286918601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4.4286984016472859</v>
      </c>
    </row>
    <row r="136" spans="1:18" x14ac:dyDescent="0.45">
      <c r="A136" t="s">
        <v>9</v>
      </c>
      <c r="B136" t="s">
        <v>288</v>
      </c>
      <c r="C136">
        <v>4200</v>
      </c>
      <c r="D136" t="s">
        <v>481</v>
      </c>
      <c r="E136">
        <v>11.025</v>
      </c>
      <c r="F136">
        <f>IF(ISNA(VLOOKUP(DKSalaries!D136,OverUnder!$A$2:$C$13,3,FALSE)),1,VLOOKUP(DKSalaries!D136,OverUnder!$A$2:$C$13,3,FALSE))</f>
        <v>1</v>
      </c>
      <c r="G136">
        <f t="shared" si="24"/>
        <v>11.025</v>
      </c>
      <c r="H136">
        <f>IF(ISNA(VLOOKUP(B136,Model!A:B,2,FALSE)),0,VLOOKUP(B136,Model!A:B,2,FALSE))</f>
        <v>12.4272453674022</v>
      </c>
      <c r="I136" s="4">
        <f t="shared" si="25"/>
        <v>12.4272453674022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2.9588679446195716</v>
      </c>
    </row>
    <row r="137" spans="1:18" x14ac:dyDescent="0.45">
      <c r="A137" t="s">
        <v>9</v>
      </c>
      <c r="B137" t="s">
        <v>289</v>
      </c>
      <c r="C137">
        <v>4200</v>
      </c>
      <c r="D137" t="s">
        <v>482</v>
      </c>
      <c r="E137">
        <v>14.583</v>
      </c>
      <c r="F137">
        <f>IF(ISNA(VLOOKUP(DKSalaries!D137,OverUnder!$A$2:$C$13,3,FALSE)),1,VLOOKUP(DKSalaries!D137,OverUnder!$A$2:$C$13,3,FALSE))</f>
        <v>1</v>
      </c>
      <c r="G137">
        <f t="shared" si="24"/>
        <v>14.583</v>
      </c>
      <c r="H137">
        <f>IF(ISNA(VLOOKUP(B137,Model!A:B,2,FALSE)),0,VLOOKUP(B137,Model!A:B,2,FALSE))</f>
        <v>12.089449541284401</v>
      </c>
      <c r="I137" s="4">
        <f t="shared" si="25"/>
        <v>12.089449541284401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2.8784403669724763</v>
      </c>
    </row>
    <row r="138" spans="1:18" x14ac:dyDescent="0.45">
      <c r="A138" t="s">
        <v>8</v>
      </c>
      <c r="B138" t="s">
        <v>400</v>
      </c>
      <c r="C138">
        <v>4200</v>
      </c>
      <c r="D138" t="s">
        <v>484</v>
      </c>
      <c r="E138">
        <v>19.600000000000001</v>
      </c>
      <c r="F138">
        <f>IF(ISNA(VLOOKUP(DKSalaries!D138,OverUnder!$A$2:$C$13,3,FALSE)),1,VLOOKUP(DKSalaries!D138,OverUnder!$A$2:$C$13,3,FALSE))</f>
        <v>1</v>
      </c>
      <c r="G138">
        <f t="shared" si="24"/>
        <v>19.600000000000001</v>
      </c>
      <c r="H138">
        <f>IF(ISNA(VLOOKUP(B138,Model!A:B,2,FALSE)),0,VLOOKUP(B138,Model!A:B,2,FALSE))</f>
        <v>22.358930145420899</v>
      </c>
      <c r="I138" s="4">
        <f t="shared" si="25"/>
        <v>22.358930145420899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5.3235547965287857</v>
      </c>
    </row>
    <row r="139" spans="1:18" x14ac:dyDescent="0.45">
      <c r="A139" t="s">
        <v>8</v>
      </c>
      <c r="B139" t="s">
        <v>135</v>
      </c>
      <c r="C139">
        <v>4200</v>
      </c>
      <c r="D139" t="s">
        <v>483</v>
      </c>
      <c r="E139">
        <v>18</v>
      </c>
      <c r="F139">
        <f>IF(ISNA(VLOOKUP(DKSalaries!D139,OverUnder!$A$2:$C$13,3,FALSE)),1,VLOOKUP(DKSalaries!D139,OverUnder!$A$2:$C$13,3,FALSE))</f>
        <v>1</v>
      </c>
      <c r="G139">
        <f t="shared" si="24"/>
        <v>18</v>
      </c>
      <c r="H139">
        <f>IF(ISNA(VLOOKUP(B139,Model!A:B,2,FALSE)),0,VLOOKUP(B139,Model!A:B,2,FALSE))</f>
        <v>18.233116477766799</v>
      </c>
      <c r="I139" s="4">
        <f t="shared" si="25"/>
        <v>18.233116477766799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4.3412182089920952</v>
      </c>
    </row>
    <row r="140" spans="1:18" x14ac:dyDescent="0.45">
      <c r="A140" t="s">
        <v>6</v>
      </c>
      <c r="B140" t="s">
        <v>48</v>
      </c>
      <c r="C140">
        <v>4200</v>
      </c>
      <c r="D140" t="s">
        <v>480</v>
      </c>
      <c r="E140">
        <v>22.771000000000001</v>
      </c>
      <c r="F140">
        <f>IF(ISNA(VLOOKUP(DKSalaries!D140,OverUnder!$A$2:$C$13,3,FALSE)),1,VLOOKUP(DKSalaries!D140,OverUnder!$A$2:$C$13,3,FALSE))</f>
        <v>1</v>
      </c>
      <c r="G140">
        <f t="shared" si="24"/>
        <v>22.771000000000001</v>
      </c>
      <c r="H140">
        <f>IF(ISNA(VLOOKUP(B140,Model!A:B,2,FALSE)),0,VLOOKUP(B140,Model!A:B,2,FALSE))</f>
        <v>21.649731037252501</v>
      </c>
      <c r="I140" s="4">
        <f t="shared" si="25"/>
        <v>21.649731037252501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5.1546978660125005</v>
      </c>
    </row>
    <row r="141" spans="1:18" x14ac:dyDescent="0.45">
      <c r="A141" t="s">
        <v>8</v>
      </c>
      <c r="B141" t="s">
        <v>293</v>
      </c>
      <c r="C141">
        <v>4200</v>
      </c>
      <c r="D141" t="s">
        <v>484</v>
      </c>
      <c r="E141">
        <v>18.638999999999999</v>
      </c>
      <c r="F141">
        <f>IF(ISNA(VLOOKUP(DKSalaries!D141,OverUnder!$A$2:$C$13,3,FALSE)),1,VLOOKUP(DKSalaries!D141,OverUnder!$A$2:$C$13,3,FALSE))</f>
        <v>1</v>
      </c>
      <c r="G141">
        <f t="shared" si="24"/>
        <v>18.638999999999999</v>
      </c>
      <c r="H141">
        <f>IF(ISNA(VLOOKUP(B141,Model!A:B,2,FALSE)),0,VLOOKUP(B141,Model!A:B,2,FALSE))</f>
        <v>17.036446300335498</v>
      </c>
      <c r="I141" s="4">
        <f t="shared" si="25"/>
        <v>17.036446300335498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4.056296738175118</v>
      </c>
    </row>
    <row r="142" spans="1:18" x14ac:dyDescent="0.45">
      <c r="A142" t="s">
        <v>8</v>
      </c>
      <c r="B142" t="s">
        <v>488</v>
      </c>
      <c r="C142">
        <v>4200</v>
      </c>
      <c r="D142" t="s">
        <v>486</v>
      </c>
      <c r="E142">
        <v>16.977</v>
      </c>
      <c r="F142">
        <f>IF(ISNA(VLOOKUP(DKSalaries!D142,OverUnder!$A$2:$C$13,3,FALSE)),1,VLOOKUP(DKSalaries!D142,OverUnder!$A$2:$C$13,3,FALSE))</f>
        <v>1</v>
      </c>
      <c r="G142">
        <f t="shared" si="24"/>
        <v>16.977</v>
      </c>
      <c r="H142">
        <f>IF(ISNA(VLOOKUP(B142,Model!A:B,2,FALSE)),0,VLOOKUP(B142,Model!A:B,2,FALSE))</f>
        <v>0</v>
      </c>
      <c r="I142" s="4">
        <f t="shared" si="25"/>
        <v>0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0</v>
      </c>
    </row>
    <row r="143" spans="1:18" x14ac:dyDescent="0.45">
      <c r="A143" t="s">
        <v>7</v>
      </c>
      <c r="B143" t="s">
        <v>50</v>
      </c>
      <c r="C143">
        <v>4200</v>
      </c>
      <c r="D143" t="s">
        <v>485</v>
      </c>
      <c r="E143">
        <v>20.75</v>
      </c>
      <c r="F143">
        <f>IF(ISNA(VLOOKUP(DKSalaries!D143,OverUnder!$A$2:$C$13,3,FALSE)),1,VLOOKUP(DKSalaries!D143,OverUnder!$A$2:$C$13,3,FALSE))</f>
        <v>1</v>
      </c>
      <c r="G143">
        <f t="shared" si="24"/>
        <v>20.75</v>
      </c>
      <c r="H143">
        <f>IF(ISNA(VLOOKUP(B143,Model!A:B,2,FALSE)),0,VLOOKUP(B143,Model!A:B,2,FALSE))</f>
        <v>18.812515755644799</v>
      </c>
      <c r="I143" s="4">
        <f t="shared" si="25"/>
        <v>18.812515755644799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4.479170418010666</v>
      </c>
    </row>
    <row r="144" spans="1:18" x14ac:dyDescent="0.45">
      <c r="A144" t="s">
        <v>7</v>
      </c>
      <c r="B144" t="s">
        <v>344</v>
      </c>
      <c r="C144">
        <v>4100</v>
      </c>
      <c r="D144" t="s">
        <v>485</v>
      </c>
      <c r="E144">
        <v>16.364000000000001</v>
      </c>
      <c r="F144">
        <f>IF(ISNA(VLOOKUP(DKSalaries!D144,OverUnder!$A$2:$C$13,3,FALSE)),1,VLOOKUP(DKSalaries!D144,OverUnder!$A$2:$C$13,3,FALSE))</f>
        <v>1</v>
      </c>
      <c r="G144">
        <f t="shared" si="24"/>
        <v>16.364000000000001</v>
      </c>
      <c r="H144">
        <f>IF(ISNA(VLOOKUP(B144,Model!A:B,2,FALSE)),0,VLOOKUP(B144,Model!A:B,2,FALSE))</f>
        <v>14.185509141495199</v>
      </c>
      <c r="I144" s="4">
        <f t="shared" si="25"/>
        <v>14.185509141495199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3.459880278413463</v>
      </c>
    </row>
    <row r="145" spans="1:18" x14ac:dyDescent="0.45">
      <c r="A145" t="s">
        <v>8</v>
      </c>
      <c r="B145" t="s">
        <v>49</v>
      </c>
      <c r="C145">
        <v>4100</v>
      </c>
      <c r="D145" t="s">
        <v>485</v>
      </c>
      <c r="E145">
        <v>22.35</v>
      </c>
      <c r="F145">
        <f>IF(ISNA(VLOOKUP(DKSalaries!D145,OverUnder!$A$2:$C$13,3,FALSE)),1,VLOOKUP(DKSalaries!D145,OverUnder!$A$2:$C$13,3,FALSE))</f>
        <v>1</v>
      </c>
      <c r="G145">
        <f t="shared" si="24"/>
        <v>22.35</v>
      </c>
      <c r="H145">
        <f>IF(ISNA(VLOOKUP(B145,Model!A:B,2,FALSE)),0,VLOOKUP(B145,Model!A:B,2,FALSE))</f>
        <v>19.480668030989602</v>
      </c>
      <c r="I145" s="4">
        <f t="shared" si="25"/>
        <v>0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0</v>
      </c>
    </row>
    <row r="146" spans="1:18" x14ac:dyDescent="0.45">
      <c r="A146" t="s">
        <v>8</v>
      </c>
      <c r="B146" t="s">
        <v>228</v>
      </c>
      <c r="C146">
        <v>4100</v>
      </c>
      <c r="D146" t="s">
        <v>482</v>
      </c>
      <c r="E146">
        <v>12.9</v>
      </c>
      <c r="F146">
        <f>IF(ISNA(VLOOKUP(DKSalaries!D146,OverUnder!$A$2:$C$13,3,FALSE)),1,VLOOKUP(DKSalaries!D146,OverUnder!$A$2:$C$13,3,FALSE))</f>
        <v>1</v>
      </c>
      <c r="G146">
        <f t="shared" si="24"/>
        <v>12.9</v>
      </c>
      <c r="H146">
        <f>IF(ISNA(VLOOKUP(B146,Model!A:B,2,FALSE)),0,VLOOKUP(B146,Model!A:B,2,FALSE))</f>
        <v>18.533920966426901</v>
      </c>
      <c r="I146" s="4">
        <f t="shared" si="25"/>
        <v>18.533920966426901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4.5204685283968056</v>
      </c>
    </row>
    <row r="147" spans="1:18" x14ac:dyDescent="0.45">
      <c r="A147" t="s">
        <v>9</v>
      </c>
      <c r="B147" t="s">
        <v>348</v>
      </c>
      <c r="C147">
        <v>4000</v>
      </c>
      <c r="D147" t="s">
        <v>483</v>
      </c>
      <c r="E147">
        <v>12.385999999999999</v>
      </c>
      <c r="F147">
        <f>IF(ISNA(VLOOKUP(DKSalaries!D147,OverUnder!$A$2:$C$13,3,FALSE)),1,VLOOKUP(DKSalaries!D147,OverUnder!$A$2:$C$13,3,FALSE))</f>
        <v>1</v>
      </c>
      <c r="G147">
        <f t="shared" si="24"/>
        <v>12.385999999999999</v>
      </c>
      <c r="H147">
        <f>IF(ISNA(VLOOKUP(B147,Model!A:B,2,FALSE)),0,VLOOKUP(B147,Model!A:B,2,FALSE))</f>
        <v>14.305493868650499</v>
      </c>
      <c r="I147" s="4">
        <f t="shared" si="25"/>
        <v>14.305493868650499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3.5763734671626248</v>
      </c>
    </row>
    <row r="148" spans="1:18" x14ac:dyDescent="0.45">
      <c r="A148" t="s">
        <v>9</v>
      </c>
      <c r="B148" t="s">
        <v>338</v>
      </c>
      <c r="C148">
        <v>4000</v>
      </c>
      <c r="D148" t="s">
        <v>483</v>
      </c>
      <c r="E148">
        <v>19.614000000000001</v>
      </c>
      <c r="F148">
        <f>IF(ISNA(VLOOKUP(DKSalaries!D148,OverUnder!$A$2:$C$13,3,FALSE)),1,VLOOKUP(DKSalaries!D148,OverUnder!$A$2:$C$13,3,FALSE))</f>
        <v>1</v>
      </c>
      <c r="G148">
        <f t="shared" si="24"/>
        <v>19.614000000000001</v>
      </c>
      <c r="H148">
        <f>IF(ISNA(VLOOKUP(B148,Model!A:B,2,FALSE)),0,VLOOKUP(B148,Model!A:B,2,FALSE))</f>
        <v>15.3714585692796</v>
      </c>
      <c r="I148" s="4">
        <f t="shared" si="25"/>
        <v>15.3714585692796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3.8428646423199</v>
      </c>
    </row>
    <row r="149" spans="1:18" x14ac:dyDescent="0.45">
      <c r="A149" t="s">
        <v>7</v>
      </c>
      <c r="B149" t="s">
        <v>272</v>
      </c>
      <c r="C149">
        <v>4000</v>
      </c>
      <c r="D149" t="s">
        <v>484</v>
      </c>
      <c r="E149">
        <v>17.181999999999999</v>
      </c>
      <c r="F149">
        <f>IF(ISNA(VLOOKUP(DKSalaries!D149,OverUnder!$A$2:$C$13,3,FALSE)),1,VLOOKUP(DKSalaries!D149,OverUnder!$A$2:$C$13,3,FALSE))</f>
        <v>1</v>
      </c>
      <c r="G149">
        <f t="shared" si="24"/>
        <v>17.181999999999999</v>
      </c>
      <c r="H149">
        <f>IF(ISNA(VLOOKUP(B149,Model!A:B,2,FALSE)),0,VLOOKUP(B149,Model!A:B,2,FALSE))</f>
        <v>20.874421374876999</v>
      </c>
      <c r="I149" s="4">
        <f t="shared" si="25"/>
        <v>20.874421374876999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5.2186053437192497</v>
      </c>
    </row>
    <row r="150" spans="1:18" x14ac:dyDescent="0.45">
      <c r="A150" t="s">
        <v>9</v>
      </c>
      <c r="B150" t="s">
        <v>63</v>
      </c>
      <c r="C150">
        <v>4000</v>
      </c>
      <c r="D150" t="s">
        <v>485</v>
      </c>
      <c r="E150">
        <v>18.375</v>
      </c>
      <c r="F150">
        <f>IF(ISNA(VLOOKUP(DKSalaries!D150,OverUnder!$A$2:$C$13,3,FALSE)),1,VLOOKUP(DKSalaries!D150,OverUnder!$A$2:$C$13,3,FALSE))</f>
        <v>1</v>
      </c>
      <c r="G150">
        <f t="shared" si="24"/>
        <v>18.375</v>
      </c>
      <c r="H150">
        <f>IF(ISNA(VLOOKUP(B150,Model!A:B,2,FALSE)),0,VLOOKUP(B150,Model!A:B,2,FALSE))</f>
        <v>17.282987336312999</v>
      </c>
      <c r="I150" s="4">
        <f t="shared" si="25"/>
        <v>17.282987336312999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4.3207468340782498</v>
      </c>
    </row>
    <row r="151" spans="1:18" x14ac:dyDescent="0.45">
      <c r="A151" t="s">
        <v>6</v>
      </c>
      <c r="B151" t="s">
        <v>230</v>
      </c>
      <c r="C151">
        <v>4000</v>
      </c>
      <c r="D151" t="s">
        <v>482</v>
      </c>
      <c r="E151">
        <v>13.028</v>
      </c>
      <c r="F151">
        <f>IF(ISNA(VLOOKUP(DKSalaries!D151,OverUnder!$A$2:$C$13,3,FALSE)),1,VLOOKUP(DKSalaries!D151,OverUnder!$A$2:$C$13,3,FALSE))</f>
        <v>1</v>
      </c>
      <c r="G151">
        <f t="shared" si="24"/>
        <v>13.028</v>
      </c>
      <c r="H151">
        <f>IF(ISNA(VLOOKUP(B151,Model!A:B,2,FALSE)),0,VLOOKUP(B151,Model!A:B,2,FALSE))</f>
        <v>14.177142450972299</v>
      </c>
      <c r="I151" s="4">
        <f t="shared" si="25"/>
        <v>14.177142450972299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3.5442856127430749</v>
      </c>
    </row>
    <row r="152" spans="1:18" x14ac:dyDescent="0.45">
      <c r="A152" t="s">
        <v>6</v>
      </c>
      <c r="B152" t="s">
        <v>172</v>
      </c>
      <c r="C152">
        <v>3900</v>
      </c>
      <c r="D152" t="s">
        <v>483</v>
      </c>
      <c r="E152">
        <v>14.85</v>
      </c>
      <c r="F152">
        <f>IF(ISNA(VLOOKUP(DKSalaries!D152,OverUnder!$A$2:$C$13,3,FALSE)),1,VLOOKUP(DKSalaries!D152,OverUnder!$A$2:$C$13,3,FALSE))</f>
        <v>1</v>
      </c>
      <c r="G152">
        <f t="shared" si="24"/>
        <v>14.85</v>
      </c>
      <c r="H152">
        <f>IF(ISNA(VLOOKUP(B152,Model!A:B,2,FALSE)),0,VLOOKUP(B152,Model!A:B,2,FALSE))</f>
        <v>19.8437778235505</v>
      </c>
      <c r="I152" s="4">
        <f t="shared" si="25"/>
        <v>19.8437778235505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5.0881481598847431</v>
      </c>
    </row>
    <row r="153" spans="1:18" x14ac:dyDescent="0.45">
      <c r="A153" t="s">
        <v>8</v>
      </c>
      <c r="B153" t="s">
        <v>54</v>
      </c>
      <c r="C153">
        <v>3900</v>
      </c>
      <c r="D153" t="s">
        <v>485</v>
      </c>
      <c r="E153">
        <v>15.692</v>
      </c>
      <c r="F153">
        <f>IF(ISNA(VLOOKUP(DKSalaries!D153,OverUnder!$A$2:$C$13,3,FALSE)),1,VLOOKUP(DKSalaries!D153,OverUnder!$A$2:$C$13,3,FALSE))</f>
        <v>1</v>
      </c>
      <c r="G153">
        <f t="shared" si="24"/>
        <v>15.692</v>
      </c>
      <c r="H153">
        <f>IF(ISNA(VLOOKUP(B153,Model!A:B,2,FALSE)),0,VLOOKUP(B153,Model!A:B,2,FALSE))</f>
        <v>15.7788436881021</v>
      </c>
      <c r="I153" s="4">
        <f t="shared" si="25"/>
        <v>15.7788436881021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4.0458573559236148</v>
      </c>
    </row>
    <row r="154" spans="1:18" x14ac:dyDescent="0.45">
      <c r="A154" t="s">
        <v>7</v>
      </c>
      <c r="B154" t="s">
        <v>256</v>
      </c>
      <c r="C154">
        <v>3900</v>
      </c>
      <c r="D154" t="s">
        <v>484</v>
      </c>
      <c r="E154">
        <v>21.681999999999999</v>
      </c>
      <c r="F154">
        <f>IF(ISNA(VLOOKUP(DKSalaries!D154,OverUnder!$A$2:$C$13,3,FALSE)),1,VLOOKUP(DKSalaries!D154,OverUnder!$A$2:$C$13,3,FALSE))</f>
        <v>1</v>
      </c>
      <c r="G154">
        <f t="shared" si="24"/>
        <v>21.681999999999999</v>
      </c>
      <c r="H154">
        <f>IF(ISNA(VLOOKUP(B154,Model!A:B,2,FALSE)),0,VLOOKUP(B154,Model!A:B,2,FALSE))</f>
        <v>16.636374562856901</v>
      </c>
      <c r="I154" s="4">
        <f t="shared" si="25"/>
        <v>16.636374562856901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4.2657370673992059</v>
      </c>
    </row>
    <row r="155" spans="1:18" x14ac:dyDescent="0.45">
      <c r="A155" t="s">
        <v>8</v>
      </c>
      <c r="B155" t="s">
        <v>150</v>
      </c>
      <c r="C155">
        <v>3900</v>
      </c>
      <c r="D155" t="s">
        <v>475</v>
      </c>
      <c r="E155">
        <v>12.432</v>
      </c>
      <c r="F155">
        <f>IF(ISNA(VLOOKUP(DKSalaries!D155,OverUnder!$A$2:$C$13,3,FALSE)),1,VLOOKUP(DKSalaries!D155,OverUnder!$A$2:$C$13,3,FALSE))</f>
        <v>1</v>
      </c>
      <c r="G155">
        <f t="shared" si="24"/>
        <v>12.432</v>
      </c>
      <c r="H155">
        <f>IF(ISNA(VLOOKUP(B155,Model!A:B,2,FALSE)),0,VLOOKUP(B155,Model!A:B,2,FALSE))</f>
        <v>10.9246325389381</v>
      </c>
      <c r="I155" s="4">
        <f t="shared" si="25"/>
        <v>10.9246325389381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2.8011878304969486</v>
      </c>
    </row>
    <row r="156" spans="1:18" x14ac:dyDescent="0.45">
      <c r="A156" t="s">
        <v>9</v>
      </c>
      <c r="B156" t="s">
        <v>138</v>
      </c>
      <c r="C156">
        <v>3900</v>
      </c>
      <c r="D156" t="s">
        <v>479</v>
      </c>
      <c r="E156">
        <v>19.771000000000001</v>
      </c>
      <c r="F156">
        <f>IF(ISNA(VLOOKUP(DKSalaries!D156,OverUnder!$A$2:$C$13,3,FALSE)),1,VLOOKUP(DKSalaries!D156,OverUnder!$A$2:$C$13,3,FALSE))</f>
        <v>1</v>
      </c>
      <c r="G156">
        <f t="shared" si="24"/>
        <v>19.771000000000001</v>
      </c>
      <c r="H156">
        <f>IF(ISNA(VLOOKUP(B156,Model!A:B,2,FALSE)),0,VLOOKUP(B156,Model!A:B,2,FALSE))</f>
        <v>19.625083093794199</v>
      </c>
      <c r="I156" s="4">
        <f t="shared" si="25"/>
        <v>19.625083093794199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5.0320725881523583</v>
      </c>
    </row>
    <row r="157" spans="1:18" x14ac:dyDescent="0.45">
      <c r="A157" t="s">
        <v>5</v>
      </c>
      <c r="B157" t="s">
        <v>336</v>
      </c>
      <c r="C157">
        <v>3800</v>
      </c>
      <c r="D157" t="s">
        <v>478</v>
      </c>
      <c r="E157">
        <v>18.603999999999999</v>
      </c>
      <c r="F157">
        <f>IF(ISNA(VLOOKUP(DKSalaries!D157,OverUnder!$A$2:$C$13,3,FALSE)),1,VLOOKUP(DKSalaries!D157,OverUnder!$A$2:$C$13,3,FALSE))</f>
        <v>1</v>
      </c>
      <c r="G157">
        <f t="shared" si="24"/>
        <v>18.603999999999999</v>
      </c>
      <c r="H157">
        <f>IF(ISNA(VLOOKUP(B157,Model!A:B,2,FALSE)),0,VLOOKUP(B157,Model!A:B,2,FALSE))</f>
        <v>15.1405984695255</v>
      </c>
      <c r="I157" s="4">
        <f t="shared" si="25"/>
        <v>15.1405984695255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3.9843680182961845</v>
      </c>
    </row>
    <row r="158" spans="1:18" x14ac:dyDescent="0.45">
      <c r="A158" t="s">
        <v>6</v>
      </c>
      <c r="B158" t="s">
        <v>443</v>
      </c>
      <c r="C158">
        <v>3800</v>
      </c>
      <c r="D158" t="s">
        <v>477</v>
      </c>
      <c r="E158">
        <v>16.917000000000002</v>
      </c>
      <c r="F158">
        <f>IF(ISNA(VLOOKUP(DKSalaries!D158,OverUnder!$A$2:$C$13,3,FALSE)),1,VLOOKUP(DKSalaries!D158,OverUnder!$A$2:$C$13,3,FALSE))</f>
        <v>1</v>
      </c>
      <c r="G158">
        <f t="shared" si="24"/>
        <v>16.917000000000002</v>
      </c>
      <c r="H158">
        <f>IF(ISNA(VLOOKUP(B158,Model!A:B,2,FALSE)),0,VLOOKUP(B158,Model!A:B,2,FALSE))</f>
        <v>23.464236972338</v>
      </c>
      <c r="I158" s="4">
        <f t="shared" si="25"/>
        <v>23.464236972338</v>
      </c>
      <c r="J158">
        <v>1</v>
      </c>
      <c r="K158">
        <f t="shared" si="26"/>
        <v>23.464236972338</v>
      </c>
      <c r="L158">
        <f t="shared" si="23"/>
        <v>3800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1</v>
      </c>
      <c r="Q158">
        <f t="shared" si="30"/>
        <v>0</v>
      </c>
      <c r="R158">
        <f t="shared" si="27"/>
        <v>6.1747992032468417</v>
      </c>
    </row>
    <row r="159" spans="1:18" x14ac:dyDescent="0.45">
      <c r="A159" t="s">
        <v>6</v>
      </c>
      <c r="B159" t="s">
        <v>437</v>
      </c>
      <c r="C159">
        <v>3800</v>
      </c>
      <c r="D159" t="s">
        <v>484</v>
      </c>
      <c r="E159">
        <v>18.364000000000001</v>
      </c>
      <c r="F159">
        <f>IF(ISNA(VLOOKUP(DKSalaries!D159,OverUnder!$A$2:$C$13,3,FALSE)),1,VLOOKUP(DKSalaries!D159,OverUnder!$A$2:$C$13,3,FALSE))</f>
        <v>1</v>
      </c>
      <c r="G159">
        <f t="shared" si="24"/>
        <v>18.364000000000001</v>
      </c>
      <c r="H159">
        <f>IF(ISNA(VLOOKUP(B159,Model!A:B,2,FALSE)),0,VLOOKUP(B159,Model!A:B,2,FALSE))</f>
        <v>17.790753510407701</v>
      </c>
      <c r="I159" s="4">
        <f t="shared" si="25"/>
        <v>17.790753510407701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4.681777239580974</v>
      </c>
    </row>
    <row r="160" spans="1:18" x14ac:dyDescent="0.45">
      <c r="A160" t="s">
        <v>8</v>
      </c>
      <c r="B160" t="s">
        <v>349</v>
      </c>
      <c r="C160">
        <v>3800</v>
      </c>
      <c r="D160" t="s">
        <v>480</v>
      </c>
      <c r="E160">
        <v>14.478999999999999</v>
      </c>
      <c r="F160">
        <f>IF(ISNA(VLOOKUP(DKSalaries!D160,OverUnder!$A$2:$C$13,3,FALSE)),1,VLOOKUP(DKSalaries!D160,OverUnder!$A$2:$C$13,3,FALSE))</f>
        <v>1</v>
      </c>
      <c r="G160">
        <f t="shared" si="24"/>
        <v>14.478999999999999</v>
      </c>
      <c r="H160">
        <f>IF(ISNA(VLOOKUP(B160,Model!A:B,2,FALSE)),0,VLOOKUP(B160,Model!A:B,2,FALSE))</f>
        <v>16.927429355785399</v>
      </c>
      <c r="I160" s="4">
        <f t="shared" si="25"/>
        <v>16.927429355785399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4.4545866725751049</v>
      </c>
    </row>
    <row r="161" spans="1:18" x14ac:dyDescent="0.45">
      <c r="A161" t="s">
        <v>6</v>
      </c>
      <c r="B161" t="s">
        <v>268</v>
      </c>
      <c r="C161">
        <v>3800</v>
      </c>
      <c r="D161" t="s">
        <v>481</v>
      </c>
      <c r="E161">
        <v>16.687999999999999</v>
      </c>
      <c r="F161">
        <f>IF(ISNA(VLOOKUP(DKSalaries!D161,OverUnder!$A$2:$C$13,3,FALSE)),1,VLOOKUP(DKSalaries!D161,OverUnder!$A$2:$C$13,3,FALSE))</f>
        <v>1</v>
      </c>
      <c r="G161">
        <f t="shared" si="24"/>
        <v>16.687999999999999</v>
      </c>
      <c r="H161">
        <f>IF(ISNA(VLOOKUP(B161,Model!A:B,2,FALSE)),0,VLOOKUP(B161,Model!A:B,2,FALSE))</f>
        <v>14.0684631791896</v>
      </c>
      <c r="I161" s="4">
        <f t="shared" si="25"/>
        <v>14.0684631791896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3.7022271524183155</v>
      </c>
    </row>
    <row r="162" spans="1:18" x14ac:dyDescent="0.45">
      <c r="A162" t="s">
        <v>8</v>
      </c>
      <c r="B162" t="s">
        <v>262</v>
      </c>
      <c r="C162">
        <v>3700</v>
      </c>
      <c r="D162" t="s">
        <v>476</v>
      </c>
      <c r="E162">
        <v>14.1</v>
      </c>
      <c r="F162">
        <f>IF(ISNA(VLOOKUP(DKSalaries!D162,OverUnder!$A$2:$C$13,3,FALSE)),1,VLOOKUP(DKSalaries!D162,OverUnder!$A$2:$C$13,3,FALSE))</f>
        <v>1</v>
      </c>
      <c r="G162">
        <f t="shared" si="24"/>
        <v>14.1</v>
      </c>
      <c r="H162">
        <f>IF(ISNA(VLOOKUP(B162,Model!A:B,2,FALSE)),0,VLOOKUP(B162,Model!A:B,2,FALSE))</f>
        <v>15.085882440291099</v>
      </c>
      <c r="I162" s="4">
        <f t="shared" si="25"/>
        <v>15.085882440291099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4.0772655244029998</v>
      </c>
    </row>
    <row r="163" spans="1:18" x14ac:dyDescent="0.45">
      <c r="A163" t="s">
        <v>8</v>
      </c>
      <c r="B163" t="s">
        <v>352</v>
      </c>
      <c r="C163">
        <v>3700</v>
      </c>
      <c r="D163" t="s">
        <v>485</v>
      </c>
      <c r="E163">
        <v>2.286</v>
      </c>
      <c r="F163">
        <f>IF(ISNA(VLOOKUP(DKSalaries!D163,OverUnder!$A$2:$C$13,3,FALSE)),1,VLOOKUP(DKSalaries!D163,OverUnder!$A$2:$C$13,3,FALSE))</f>
        <v>1</v>
      </c>
      <c r="G163">
        <f t="shared" si="24"/>
        <v>2.286</v>
      </c>
      <c r="H163">
        <f>IF(ISNA(VLOOKUP(B163,Model!A:B,2,FALSE)),0,VLOOKUP(B163,Model!A:B,2,FALSE))</f>
        <v>1.05645423104888</v>
      </c>
      <c r="I163" s="4">
        <f t="shared" si="25"/>
        <v>1.05645423104888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0.28552817055375135</v>
      </c>
    </row>
    <row r="164" spans="1:18" x14ac:dyDescent="0.45">
      <c r="A164" t="s">
        <v>8</v>
      </c>
      <c r="B164" t="s">
        <v>273</v>
      </c>
      <c r="C164">
        <v>3700</v>
      </c>
      <c r="D164" t="s">
        <v>481</v>
      </c>
      <c r="E164">
        <v>13.853999999999999</v>
      </c>
      <c r="F164">
        <f>IF(ISNA(VLOOKUP(DKSalaries!D164,OverUnder!$A$2:$C$13,3,FALSE)),1,VLOOKUP(DKSalaries!D164,OverUnder!$A$2:$C$13,3,FALSE))</f>
        <v>1</v>
      </c>
      <c r="G164">
        <f t="shared" si="24"/>
        <v>13.853999999999999</v>
      </c>
      <c r="H164">
        <f>IF(ISNA(VLOOKUP(B164,Model!A:B,2,FALSE)),0,VLOOKUP(B164,Model!A:B,2,FALSE))</f>
        <v>11.5746742571189</v>
      </c>
      <c r="I164" s="4">
        <f t="shared" si="25"/>
        <v>11.5746742571189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3.1282903397618651</v>
      </c>
    </row>
    <row r="165" spans="1:18" x14ac:dyDescent="0.45">
      <c r="A165" t="s">
        <v>8</v>
      </c>
      <c r="B165" t="s">
        <v>53</v>
      </c>
      <c r="C165">
        <v>3700</v>
      </c>
      <c r="D165" t="s">
        <v>480</v>
      </c>
      <c r="E165">
        <v>15.917</v>
      </c>
      <c r="F165">
        <f>IF(ISNA(VLOOKUP(DKSalaries!D165,OverUnder!$A$2:$C$13,3,FALSE)),1,VLOOKUP(DKSalaries!D165,OverUnder!$A$2:$C$13,3,FALSE))</f>
        <v>1</v>
      </c>
      <c r="G165">
        <f t="shared" si="24"/>
        <v>15.917</v>
      </c>
      <c r="H165">
        <f>IF(ISNA(VLOOKUP(B165,Model!A:B,2,FALSE)),0,VLOOKUP(B165,Model!A:B,2,FALSE))</f>
        <v>16.202516155842599</v>
      </c>
      <c r="I165" s="4">
        <f t="shared" si="25"/>
        <v>16.202516155842599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4.3790584204979988</v>
      </c>
    </row>
    <row r="166" spans="1:18" x14ac:dyDescent="0.45">
      <c r="A166" t="s">
        <v>9</v>
      </c>
      <c r="B166" t="s">
        <v>489</v>
      </c>
      <c r="C166">
        <v>3700</v>
      </c>
      <c r="D166" t="s">
        <v>479</v>
      </c>
      <c r="E166">
        <v>0</v>
      </c>
      <c r="F166">
        <f>IF(ISNA(VLOOKUP(DKSalaries!D166,OverUnder!$A$2:$C$13,3,FALSE)),1,VLOOKUP(DKSalaries!D166,OverUnder!$A$2:$C$13,3,FALSE))</f>
        <v>1</v>
      </c>
      <c r="G166">
        <f t="shared" si="24"/>
        <v>0</v>
      </c>
      <c r="H166">
        <f>IF(ISNA(VLOOKUP(B166,Model!A:B,2,FALSE)),0,VLOOKUP(B166,Model!A:B,2,FALSE))</f>
        <v>0</v>
      </c>
      <c r="I166" s="4">
        <f t="shared" si="25"/>
        <v>0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0</v>
      </c>
    </row>
    <row r="167" spans="1:18" x14ac:dyDescent="0.45">
      <c r="A167" t="s">
        <v>6</v>
      </c>
      <c r="B167" t="s">
        <v>185</v>
      </c>
      <c r="C167">
        <v>3700</v>
      </c>
      <c r="D167" t="s">
        <v>475</v>
      </c>
      <c r="E167">
        <v>17.399999999999999</v>
      </c>
      <c r="F167">
        <f>IF(ISNA(VLOOKUP(DKSalaries!D167,OverUnder!$A$2:$C$13,3,FALSE)),1,VLOOKUP(DKSalaries!D167,OverUnder!$A$2:$C$13,3,FALSE))</f>
        <v>1</v>
      </c>
      <c r="G167">
        <f t="shared" si="24"/>
        <v>17.399999999999999</v>
      </c>
      <c r="H167">
        <f>IF(ISNA(VLOOKUP(B167,Model!A:B,2,FALSE)),0,VLOOKUP(B167,Model!A:B,2,FALSE))</f>
        <v>22.186715783084999</v>
      </c>
      <c r="I167" s="4">
        <f t="shared" si="25"/>
        <v>22.186715783084999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5.996409671104054</v>
      </c>
    </row>
    <row r="168" spans="1:18" x14ac:dyDescent="0.45">
      <c r="A168" t="s">
        <v>7</v>
      </c>
      <c r="B168" t="s">
        <v>52</v>
      </c>
      <c r="C168">
        <v>3700</v>
      </c>
      <c r="D168" t="s">
        <v>481</v>
      </c>
      <c r="E168">
        <v>21.5</v>
      </c>
      <c r="F168">
        <f>IF(ISNA(VLOOKUP(DKSalaries!D168,OverUnder!$A$2:$C$13,3,FALSE)),1,VLOOKUP(DKSalaries!D168,OverUnder!$A$2:$C$13,3,FALSE))</f>
        <v>1</v>
      </c>
      <c r="G168">
        <f t="shared" si="24"/>
        <v>21.5</v>
      </c>
      <c r="H168">
        <f>IF(ISNA(VLOOKUP(B168,Model!A:B,2,FALSE)),0,VLOOKUP(B168,Model!A:B,2,FALSE))</f>
        <v>21.5</v>
      </c>
      <c r="I168" s="4">
        <f t="shared" si="25"/>
        <v>0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0</v>
      </c>
    </row>
    <row r="169" spans="1:18" x14ac:dyDescent="0.45">
      <c r="A169" t="s">
        <v>5</v>
      </c>
      <c r="B169" t="s">
        <v>160</v>
      </c>
      <c r="C169">
        <v>3700</v>
      </c>
      <c r="D169" t="s">
        <v>477</v>
      </c>
      <c r="E169">
        <v>13.375</v>
      </c>
      <c r="F169">
        <f>IF(ISNA(VLOOKUP(DKSalaries!D169,OverUnder!$A$2:$C$13,3,FALSE)),1,VLOOKUP(DKSalaries!D169,OverUnder!$A$2:$C$13,3,FALSE))</f>
        <v>1</v>
      </c>
      <c r="G169">
        <f t="shared" si="24"/>
        <v>13.375</v>
      </c>
      <c r="H169">
        <f>IF(ISNA(VLOOKUP(B169,Model!A:B,2,FALSE)),0,VLOOKUP(B169,Model!A:B,2,FALSE))</f>
        <v>13.9563178150886</v>
      </c>
      <c r="I169" s="4">
        <f t="shared" si="25"/>
        <v>13.9563178150886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3.7719777878617839</v>
      </c>
    </row>
    <row r="170" spans="1:18" x14ac:dyDescent="0.45">
      <c r="A170" t="s">
        <v>5</v>
      </c>
      <c r="B170" t="s">
        <v>454</v>
      </c>
      <c r="C170">
        <v>3600</v>
      </c>
      <c r="D170" t="s">
        <v>476</v>
      </c>
      <c r="E170">
        <v>10.275</v>
      </c>
      <c r="F170">
        <f>IF(ISNA(VLOOKUP(DKSalaries!D170,OverUnder!$A$2:$C$13,3,FALSE)),1,VLOOKUP(DKSalaries!D170,OverUnder!$A$2:$C$13,3,FALSE))</f>
        <v>1</v>
      </c>
      <c r="G170">
        <f t="shared" si="24"/>
        <v>10.275</v>
      </c>
      <c r="H170">
        <f>IF(ISNA(VLOOKUP(B170,Model!A:B,2,FALSE)),0,VLOOKUP(B170,Model!A:B,2,FALSE))</f>
        <v>11.3982463724859</v>
      </c>
      <c r="I170" s="4">
        <f t="shared" si="25"/>
        <v>11.3982463724859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3.1661795479127504</v>
      </c>
    </row>
    <row r="171" spans="1:18" x14ac:dyDescent="0.45">
      <c r="A171" t="s">
        <v>6</v>
      </c>
      <c r="B171" t="s">
        <v>280</v>
      </c>
      <c r="C171">
        <v>3600</v>
      </c>
      <c r="D171" t="s">
        <v>482</v>
      </c>
      <c r="E171">
        <v>12.179</v>
      </c>
      <c r="F171">
        <f>IF(ISNA(VLOOKUP(DKSalaries!D171,OverUnder!$A$2:$C$13,3,FALSE)),1,VLOOKUP(DKSalaries!D171,OverUnder!$A$2:$C$13,3,FALSE))</f>
        <v>1</v>
      </c>
      <c r="G171">
        <f t="shared" si="24"/>
        <v>12.179</v>
      </c>
      <c r="H171">
        <f>IF(ISNA(VLOOKUP(B171,Model!A:B,2,FALSE)),0,VLOOKUP(B171,Model!A:B,2,FALSE))</f>
        <v>15.7638579964529</v>
      </c>
      <c r="I171" s="4">
        <f t="shared" si="25"/>
        <v>15.7638579964529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4.3788494434591394</v>
      </c>
    </row>
    <row r="172" spans="1:18" x14ac:dyDescent="0.45">
      <c r="A172" t="s">
        <v>8</v>
      </c>
      <c r="B172" t="s">
        <v>490</v>
      </c>
      <c r="C172">
        <v>3600</v>
      </c>
      <c r="D172" t="s">
        <v>486</v>
      </c>
      <c r="E172">
        <v>19.937999999999999</v>
      </c>
      <c r="F172">
        <f>IF(ISNA(VLOOKUP(DKSalaries!D172,OverUnder!$A$2:$C$13,3,FALSE)),1,VLOOKUP(DKSalaries!D172,OverUnder!$A$2:$C$13,3,FALSE))</f>
        <v>1</v>
      </c>
      <c r="G172">
        <f t="shared" si="24"/>
        <v>19.937999999999999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0</v>
      </c>
    </row>
    <row r="173" spans="1:18" x14ac:dyDescent="0.45">
      <c r="A173" t="s">
        <v>9</v>
      </c>
      <c r="B173" t="s">
        <v>469</v>
      </c>
      <c r="C173">
        <v>3600</v>
      </c>
      <c r="D173" t="s">
        <v>480</v>
      </c>
      <c r="E173">
        <v>26.125</v>
      </c>
      <c r="F173">
        <f>IF(ISNA(VLOOKUP(DKSalaries!D173,OverUnder!$A$2:$C$13,3,FALSE)),1,VLOOKUP(DKSalaries!D173,OverUnder!$A$2:$C$13,3,FALSE))</f>
        <v>1</v>
      </c>
      <c r="G173">
        <f t="shared" si="24"/>
        <v>26.125</v>
      </c>
      <c r="H173">
        <f>IF(ISNA(VLOOKUP(B173,Model!A:B,2,FALSE)),0,VLOOKUP(B173,Model!A:B,2,FALSE))</f>
        <v>26.1041666666666</v>
      </c>
      <c r="I173" s="4">
        <f t="shared" si="25"/>
        <v>26.1041666666666</v>
      </c>
      <c r="J173">
        <v>1</v>
      </c>
      <c r="K173">
        <f t="shared" si="26"/>
        <v>26.1041666666666</v>
      </c>
      <c r="L173">
        <f t="shared" si="23"/>
        <v>3600</v>
      </c>
      <c r="M173">
        <f t="shared" si="32"/>
        <v>0</v>
      </c>
      <c r="N173">
        <f t="shared" si="32"/>
        <v>1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7.2511574074073897</v>
      </c>
    </row>
    <row r="174" spans="1:18" x14ac:dyDescent="0.45">
      <c r="A174" t="s">
        <v>6</v>
      </c>
      <c r="B174" t="s">
        <v>276</v>
      </c>
      <c r="C174">
        <v>3600</v>
      </c>
      <c r="D174" t="s">
        <v>484</v>
      </c>
      <c r="E174">
        <v>11.542</v>
      </c>
      <c r="F174">
        <f>IF(ISNA(VLOOKUP(DKSalaries!D174,OverUnder!$A$2:$C$13,3,FALSE)),1,VLOOKUP(DKSalaries!D174,OverUnder!$A$2:$C$13,3,FALSE))</f>
        <v>1</v>
      </c>
      <c r="G174">
        <f t="shared" si="24"/>
        <v>11.542</v>
      </c>
      <c r="H174">
        <f>IF(ISNA(VLOOKUP(B174,Model!A:B,2,FALSE)),0,VLOOKUP(B174,Model!A:B,2,FALSE))</f>
        <v>11.653445232007901</v>
      </c>
      <c r="I174" s="4">
        <f t="shared" si="25"/>
        <v>11.653445232007901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3.2370681200021942</v>
      </c>
    </row>
    <row r="175" spans="1:18" x14ac:dyDescent="0.45">
      <c r="A175" t="s">
        <v>5</v>
      </c>
      <c r="B175" t="s">
        <v>300</v>
      </c>
      <c r="C175">
        <v>3600</v>
      </c>
      <c r="D175" t="s">
        <v>482</v>
      </c>
      <c r="E175">
        <v>15.885999999999999</v>
      </c>
      <c r="F175">
        <f>IF(ISNA(VLOOKUP(DKSalaries!D175,OverUnder!$A$2:$C$13,3,FALSE)),1,VLOOKUP(DKSalaries!D175,OverUnder!$A$2:$C$13,3,FALSE))</f>
        <v>1</v>
      </c>
      <c r="G175">
        <f t="shared" si="24"/>
        <v>15.885999999999999</v>
      </c>
      <c r="H175">
        <f>IF(ISNA(VLOOKUP(B175,Model!A:B,2,FALSE)),0,VLOOKUP(B175,Model!A:B,2,FALSE))</f>
        <v>17.952792042135599</v>
      </c>
      <c r="I175" s="4">
        <f t="shared" si="25"/>
        <v>17.952792042135599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4.9868866783709995</v>
      </c>
    </row>
    <row r="176" spans="1:18" x14ac:dyDescent="0.45">
      <c r="A176" t="s">
        <v>8</v>
      </c>
      <c r="B176" t="s">
        <v>218</v>
      </c>
      <c r="C176">
        <v>3600</v>
      </c>
      <c r="D176" t="s">
        <v>477</v>
      </c>
      <c r="E176">
        <v>8.6039999999999992</v>
      </c>
      <c r="F176">
        <f>IF(ISNA(VLOOKUP(DKSalaries!D176,OverUnder!$A$2:$C$13,3,FALSE)),1,VLOOKUP(DKSalaries!D176,OverUnder!$A$2:$C$13,3,FALSE))</f>
        <v>1</v>
      </c>
      <c r="G176">
        <f t="shared" si="24"/>
        <v>8.6039999999999992</v>
      </c>
      <c r="H176">
        <f>IF(ISNA(VLOOKUP(B176,Model!A:B,2,FALSE)),0,VLOOKUP(B176,Model!A:B,2,FALSE))</f>
        <v>13.245978700958</v>
      </c>
      <c r="I176" s="4">
        <f t="shared" si="25"/>
        <v>13.245978700958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3.6794385280438888</v>
      </c>
    </row>
    <row r="177" spans="1:18" x14ac:dyDescent="0.45">
      <c r="A177" t="s">
        <v>8</v>
      </c>
      <c r="B177" t="s">
        <v>356</v>
      </c>
      <c r="C177">
        <v>3500</v>
      </c>
      <c r="D177" t="s">
        <v>483</v>
      </c>
      <c r="E177">
        <v>11.856999999999999</v>
      </c>
      <c r="F177">
        <f>IF(ISNA(VLOOKUP(DKSalaries!D177,OverUnder!$A$2:$C$13,3,FALSE)),1,VLOOKUP(DKSalaries!D177,OverUnder!$A$2:$C$13,3,FALSE))</f>
        <v>1</v>
      </c>
      <c r="G177">
        <f t="shared" si="24"/>
        <v>11.856999999999999</v>
      </c>
      <c r="H177">
        <f>IF(ISNA(VLOOKUP(B177,Model!A:B,2,FALSE)),0,VLOOKUP(B177,Model!A:B,2,FALSE))</f>
        <v>12.6155861543456</v>
      </c>
      <c r="I177" s="4">
        <f t="shared" si="25"/>
        <v>12.6155861543456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3.6044531869558858</v>
      </c>
    </row>
    <row r="178" spans="1:18" x14ac:dyDescent="0.45">
      <c r="A178" t="s">
        <v>9</v>
      </c>
      <c r="B178" t="s">
        <v>491</v>
      </c>
      <c r="C178">
        <v>3500</v>
      </c>
      <c r="D178" t="s">
        <v>481</v>
      </c>
      <c r="E178">
        <v>9.7189999999999994</v>
      </c>
      <c r="F178">
        <f>IF(ISNA(VLOOKUP(DKSalaries!D178,OverUnder!$A$2:$C$13,3,FALSE)),1,VLOOKUP(DKSalaries!D178,OverUnder!$A$2:$C$13,3,FALSE))</f>
        <v>1</v>
      </c>
      <c r="G178">
        <f t="shared" si="24"/>
        <v>9.7189999999999994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0</v>
      </c>
    </row>
    <row r="179" spans="1:18" x14ac:dyDescent="0.45">
      <c r="A179" t="s">
        <v>5</v>
      </c>
      <c r="B179" t="s">
        <v>154</v>
      </c>
      <c r="C179">
        <v>3500</v>
      </c>
      <c r="D179" t="s">
        <v>479</v>
      </c>
      <c r="E179">
        <v>15.972</v>
      </c>
      <c r="F179">
        <f>IF(ISNA(VLOOKUP(DKSalaries!D179,OverUnder!$A$2:$C$13,3,FALSE)),1,VLOOKUP(DKSalaries!D179,OverUnder!$A$2:$C$13,3,FALSE))</f>
        <v>1</v>
      </c>
      <c r="G179">
        <f t="shared" si="24"/>
        <v>15.972</v>
      </c>
      <c r="H179">
        <f>IF(ISNA(VLOOKUP(B179,Model!A:B,2,FALSE)),0,VLOOKUP(B179,Model!A:B,2,FALSE))</f>
        <v>16.3570142557064</v>
      </c>
      <c r="I179" s="4">
        <f t="shared" si="25"/>
        <v>16.3570142557064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4.6734326444875434</v>
      </c>
    </row>
    <row r="180" spans="1:18" x14ac:dyDescent="0.45">
      <c r="A180" t="s">
        <v>8</v>
      </c>
      <c r="B180" t="s">
        <v>492</v>
      </c>
      <c r="C180">
        <v>3400</v>
      </c>
      <c r="D180" t="s">
        <v>486</v>
      </c>
      <c r="E180">
        <v>20.100000000000001</v>
      </c>
      <c r="F180">
        <f>IF(ISNA(VLOOKUP(DKSalaries!D180,OverUnder!$A$2:$C$13,3,FALSE)),1,VLOOKUP(DKSalaries!D180,OverUnder!$A$2:$C$13,3,FALSE))</f>
        <v>1</v>
      </c>
      <c r="G180">
        <f t="shared" si="24"/>
        <v>20.100000000000001</v>
      </c>
      <c r="H180">
        <f>IF(ISNA(VLOOKUP(B180,Model!A:B,2,FALSE)),0,VLOOKUP(B180,Model!A:B,2,FALSE))</f>
        <v>0</v>
      </c>
      <c r="I180" s="4">
        <f t="shared" si="25"/>
        <v>0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0</v>
      </c>
    </row>
    <row r="181" spans="1:18" x14ac:dyDescent="0.45">
      <c r="A181" t="s">
        <v>5</v>
      </c>
      <c r="B181" t="s">
        <v>429</v>
      </c>
      <c r="C181">
        <v>3400</v>
      </c>
      <c r="D181" t="s">
        <v>484</v>
      </c>
      <c r="E181">
        <v>15.182</v>
      </c>
      <c r="F181">
        <f>IF(ISNA(VLOOKUP(DKSalaries!D181,OverUnder!$A$2:$C$13,3,FALSE)),1,VLOOKUP(DKSalaries!D181,OverUnder!$A$2:$C$13,3,FALSE))</f>
        <v>1</v>
      </c>
      <c r="G181">
        <f t="shared" si="24"/>
        <v>15.182</v>
      </c>
      <c r="H181">
        <f>IF(ISNA(VLOOKUP(B181,Model!A:B,2,FALSE)),0,VLOOKUP(B181,Model!A:B,2,FALSE))</f>
        <v>13.1344563322886</v>
      </c>
      <c r="I181" s="4">
        <f t="shared" si="25"/>
        <v>13.1344563322886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3.8630753918495886</v>
      </c>
    </row>
    <row r="182" spans="1:18" x14ac:dyDescent="0.45">
      <c r="A182" t="s">
        <v>8</v>
      </c>
      <c r="B182" t="s">
        <v>267</v>
      </c>
      <c r="C182">
        <v>3400</v>
      </c>
      <c r="D182" t="s">
        <v>486</v>
      </c>
      <c r="E182">
        <v>17.591000000000001</v>
      </c>
      <c r="F182">
        <f>IF(ISNA(VLOOKUP(DKSalaries!D182,OverUnder!$A$2:$C$13,3,FALSE)),1,VLOOKUP(DKSalaries!D182,OverUnder!$A$2:$C$13,3,FALSE))</f>
        <v>1</v>
      </c>
      <c r="G182">
        <f t="shared" si="24"/>
        <v>17.591000000000001</v>
      </c>
      <c r="H182">
        <f>IF(ISNA(VLOOKUP(B182,Model!A:B,2,FALSE)),0,VLOOKUP(B182,Model!A:B,2,FALSE))</f>
        <v>14.9309332572205</v>
      </c>
      <c r="I182" s="4">
        <f t="shared" si="25"/>
        <v>14.9309332572205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4.391450958006029</v>
      </c>
    </row>
    <row r="183" spans="1:18" x14ac:dyDescent="0.45">
      <c r="A183" t="s">
        <v>7</v>
      </c>
      <c r="B183" t="s">
        <v>227</v>
      </c>
      <c r="C183">
        <v>3400</v>
      </c>
      <c r="D183" t="s">
        <v>486</v>
      </c>
      <c r="E183">
        <v>15.792</v>
      </c>
      <c r="F183">
        <f>IF(ISNA(VLOOKUP(DKSalaries!D183,OverUnder!$A$2:$C$13,3,FALSE)),1,VLOOKUP(DKSalaries!D183,OverUnder!$A$2:$C$13,3,FALSE))</f>
        <v>1</v>
      </c>
      <c r="G183">
        <f t="shared" si="24"/>
        <v>15.792</v>
      </c>
      <c r="H183">
        <f>IF(ISNA(VLOOKUP(B183,Model!A:B,2,FALSE)),0,VLOOKUP(B183,Model!A:B,2,FALSE))</f>
        <v>18.2891670286131</v>
      </c>
      <c r="I183" s="4">
        <f t="shared" si="25"/>
        <v>18.2891670286131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5.3791667731215007</v>
      </c>
    </row>
    <row r="184" spans="1:18" x14ac:dyDescent="0.45">
      <c r="A184" t="s">
        <v>5</v>
      </c>
      <c r="B184" t="s">
        <v>340</v>
      </c>
      <c r="C184">
        <v>3300</v>
      </c>
      <c r="D184" t="s">
        <v>478</v>
      </c>
      <c r="E184">
        <v>15.773</v>
      </c>
      <c r="F184">
        <f>IF(ISNA(VLOOKUP(DKSalaries!D184,OverUnder!$A$2:$C$13,3,FALSE)),1,VLOOKUP(DKSalaries!D184,OverUnder!$A$2:$C$13,3,FALSE))</f>
        <v>1</v>
      </c>
      <c r="G184">
        <f t="shared" si="24"/>
        <v>15.773</v>
      </c>
      <c r="H184">
        <f>IF(ISNA(VLOOKUP(B184,Model!A:B,2,FALSE)),0,VLOOKUP(B184,Model!A:B,2,FALSE))</f>
        <v>18.752458909980898</v>
      </c>
      <c r="I184" s="4">
        <f t="shared" si="25"/>
        <v>18.752458909980898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5.682563306054818</v>
      </c>
    </row>
    <row r="185" spans="1:18" x14ac:dyDescent="0.45">
      <c r="A185" t="s">
        <v>8</v>
      </c>
      <c r="B185" t="s">
        <v>145</v>
      </c>
      <c r="C185">
        <v>3300</v>
      </c>
      <c r="D185" t="s">
        <v>479</v>
      </c>
      <c r="E185">
        <v>15.603999999999999</v>
      </c>
      <c r="F185">
        <f>IF(ISNA(VLOOKUP(DKSalaries!D185,OverUnder!$A$2:$C$13,3,FALSE)),1,VLOOKUP(DKSalaries!D185,OverUnder!$A$2:$C$13,3,FALSE))</f>
        <v>1</v>
      </c>
      <c r="G185">
        <f t="shared" si="24"/>
        <v>15.603999999999999</v>
      </c>
      <c r="H185">
        <f>IF(ISNA(VLOOKUP(B185,Model!A:B,2,FALSE)),0,VLOOKUP(B185,Model!A:B,2,FALSE))</f>
        <v>14.819259803462099</v>
      </c>
      <c r="I185" s="4">
        <f t="shared" si="25"/>
        <v>14.819259803462099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4.4906847889279087</v>
      </c>
    </row>
    <row r="186" spans="1:18" x14ac:dyDescent="0.45">
      <c r="A186" t="s">
        <v>5</v>
      </c>
      <c r="B186" t="s">
        <v>493</v>
      </c>
      <c r="C186">
        <v>3300</v>
      </c>
      <c r="D186" t="s">
        <v>480</v>
      </c>
      <c r="E186">
        <v>18.023</v>
      </c>
      <c r="F186">
        <f>IF(ISNA(VLOOKUP(DKSalaries!D186,OverUnder!$A$2:$C$13,3,FALSE)),1,VLOOKUP(DKSalaries!D186,OverUnder!$A$2:$C$13,3,FALSE))</f>
        <v>1</v>
      </c>
      <c r="G186">
        <f t="shared" si="24"/>
        <v>18.023</v>
      </c>
      <c r="H186">
        <f>IF(ISNA(VLOOKUP(B186,Model!A:B,2,FALSE)),0,VLOOKUP(B186,Model!A:B,2,FALSE))</f>
        <v>0</v>
      </c>
      <c r="I186" s="4">
        <f t="shared" si="25"/>
        <v>0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0</v>
      </c>
    </row>
    <row r="187" spans="1:18" x14ac:dyDescent="0.45">
      <c r="A187" t="s">
        <v>5</v>
      </c>
      <c r="B187" t="s">
        <v>44</v>
      </c>
      <c r="C187">
        <v>3300</v>
      </c>
      <c r="D187" t="s">
        <v>481</v>
      </c>
      <c r="E187">
        <v>19.268999999999998</v>
      </c>
      <c r="F187">
        <f>IF(ISNA(VLOOKUP(DKSalaries!D187,OverUnder!$A$2:$C$13,3,FALSE)),1,VLOOKUP(DKSalaries!D187,OverUnder!$A$2:$C$13,3,FALSE))</f>
        <v>1</v>
      </c>
      <c r="G187">
        <f t="shared" si="24"/>
        <v>19.268999999999998</v>
      </c>
      <c r="H187">
        <f>IF(ISNA(VLOOKUP(B187,Model!A:B,2,FALSE)),0,VLOOKUP(B187,Model!A:B,2,FALSE))</f>
        <v>15.155275359876599</v>
      </c>
      <c r="I187" s="4">
        <f t="shared" si="25"/>
        <v>15.155275359876599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4.5925076848110908</v>
      </c>
    </row>
    <row r="188" spans="1:18" x14ac:dyDescent="0.45">
      <c r="A188" t="s">
        <v>8</v>
      </c>
      <c r="B188" t="s">
        <v>458</v>
      </c>
      <c r="C188">
        <v>3300</v>
      </c>
      <c r="D188" t="s">
        <v>476</v>
      </c>
      <c r="E188">
        <v>17.149999999999999</v>
      </c>
      <c r="F188">
        <f>IF(ISNA(VLOOKUP(DKSalaries!D188,OverUnder!$A$2:$C$13,3,FALSE)),1,VLOOKUP(DKSalaries!D188,OverUnder!$A$2:$C$13,3,FALSE))</f>
        <v>1</v>
      </c>
      <c r="G188">
        <f t="shared" si="24"/>
        <v>17.149999999999999</v>
      </c>
      <c r="H188">
        <f>IF(ISNA(VLOOKUP(B188,Model!A:B,2,FALSE)),0,VLOOKUP(B188,Model!A:B,2,FALSE))</f>
        <v>17.280462441618798</v>
      </c>
      <c r="I188" s="4">
        <f t="shared" si="25"/>
        <v>17.280462441618798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5.2365037701875146</v>
      </c>
    </row>
    <row r="189" spans="1:18" x14ac:dyDescent="0.45">
      <c r="A189" t="s">
        <v>7</v>
      </c>
      <c r="B189" t="s">
        <v>233</v>
      </c>
      <c r="C189">
        <v>3300</v>
      </c>
      <c r="D189" t="s">
        <v>477</v>
      </c>
      <c r="E189">
        <v>14.583</v>
      </c>
      <c r="F189">
        <f>IF(ISNA(VLOOKUP(DKSalaries!D189,OverUnder!$A$2:$C$13,3,FALSE)),1,VLOOKUP(DKSalaries!D189,OverUnder!$A$2:$C$13,3,FALSE))</f>
        <v>1</v>
      </c>
      <c r="G189">
        <f t="shared" si="24"/>
        <v>14.583</v>
      </c>
      <c r="H189">
        <f>IF(ISNA(VLOOKUP(B189,Model!A:B,2,FALSE)),0,VLOOKUP(B189,Model!A:B,2,FALSE))</f>
        <v>15.156576333210801</v>
      </c>
      <c r="I189" s="4">
        <f t="shared" si="25"/>
        <v>15.156576333210801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4.5929019191547882</v>
      </c>
    </row>
    <row r="190" spans="1:18" x14ac:dyDescent="0.45">
      <c r="A190" t="s">
        <v>5</v>
      </c>
      <c r="B190" t="s">
        <v>157</v>
      </c>
      <c r="C190">
        <v>3300</v>
      </c>
      <c r="D190" t="s">
        <v>482</v>
      </c>
      <c r="E190">
        <v>12.143000000000001</v>
      </c>
      <c r="F190">
        <f>IF(ISNA(VLOOKUP(DKSalaries!D190,OverUnder!$A$2:$C$13,3,FALSE)),1,VLOOKUP(DKSalaries!D190,OverUnder!$A$2:$C$13,3,FALSE))</f>
        <v>1</v>
      </c>
      <c r="G190">
        <f t="shared" si="24"/>
        <v>12.143000000000001</v>
      </c>
      <c r="H190">
        <f>IF(ISNA(VLOOKUP(B190,Model!A:B,2,FALSE)),0,VLOOKUP(B190,Model!A:B,2,FALSE))</f>
        <v>11.3423273921477</v>
      </c>
      <c r="I190" s="4">
        <f t="shared" si="25"/>
        <v>11.3423273921477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3.4370689067114246</v>
      </c>
    </row>
    <row r="191" spans="1:18" x14ac:dyDescent="0.45">
      <c r="A191" t="s">
        <v>8</v>
      </c>
      <c r="B191" t="s">
        <v>494</v>
      </c>
      <c r="C191">
        <v>3200</v>
      </c>
      <c r="D191" t="s">
        <v>476</v>
      </c>
      <c r="E191">
        <v>0</v>
      </c>
      <c r="F191">
        <f>IF(ISNA(VLOOKUP(DKSalaries!D191,OverUnder!$A$2:$C$13,3,FALSE)),1,VLOOKUP(DKSalaries!D191,OverUnder!$A$2:$C$13,3,FALSE))</f>
        <v>1</v>
      </c>
      <c r="G191">
        <f t="shared" si="24"/>
        <v>0</v>
      </c>
      <c r="H191">
        <f>IF(ISNA(VLOOKUP(B191,Model!A:B,2,FALSE)),0,VLOOKUP(B191,Model!A:B,2,FALSE))</f>
        <v>0</v>
      </c>
      <c r="I191" s="4">
        <f t="shared" si="25"/>
        <v>0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0</v>
      </c>
    </row>
    <row r="192" spans="1:18" x14ac:dyDescent="0.45">
      <c r="A192" t="s">
        <v>7</v>
      </c>
      <c r="B192" t="s">
        <v>350</v>
      </c>
      <c r="C192">
        <v>3200</v>
      </c>
      <c r="D192" t="s">
        <v>483</v>
      </c>
      <c r="E192">
        <v>12.205</v>
      </c>
      <c r="F192">
        <f>IF(ISNA(VLOOKUP(DKSalaries!D192,OverUnder!$A$2:$C$13,3,FALSE)),1,VLOOKUP(DKSalaries!D192,OverUnder!$A$2:$C$13,3,FALSE))</f>
        <v>1</v>
      </c>
      <c r="G192">
        <f t="shared" si="24"/>
        <v>12.205</v>
      </c>
      <c r="H192">
        <f>IF(ISNA(VLOOKUP(B192,Model!A:B,2,FALSE)),0,VLOOKUP(B192,Model!A:B,2,FALSE))</f>
        <v>18.560346777754301</v>
      </c>
      <c r="I192" s="4">
        <f t="shared" si="25"/>
        <v>18.560346777754301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5.8001083680482184</v>
      </c>
    </row>
    <row r="193" spans="1:18" x14ac:dyDescent="0.45">
      <c r="A193" t="s">
        <v>9</v>
      </c>
      <c r="B193" t="s">
        <v>297</v>
      </c>
      <c r="C193">
        <v>3200</v>
      </c>
      <c r="D193" t="s">
        <v>476</v>
      </c>
      <c r="E193">
        <v>7.9059999999999997</v>
      </c>
      <c r="F193">
        <f>IF(ISNA(VLOOKUP(DKSalaries!D193,OverUnder!$A$2:$C$13,3,FALSE)),1,VLOOKUP(DKSalaries!D193,OverUnder!$A$2:$C$13,3,FALSE))</f>
        <v>1</v>
      </c>
      <c r="G193">
        <f t="shared" si="24"/>
        <v>7.9059999999999997</v>
      </c>
      <c r="H193">
        <f>IF(ISNA(VLOOKUP(B193,Model!A:B,2,FALSE)),0,VLOOKUP(B193,Model!A:B,2,FALSE))</f>
        <v>9.4228265877410795</v>
      </c>
      <c r="I193" s="4">
        <f t="shared" si="25"/>
        <v>9.4228265877410795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2.9446333086690872</v>
      </c>
    </row>
    <row r="194" spans="1:18" x14ac:dyDescent="0.45">
      <c r="A194" t="s">
        <v>5</v>
      </c>
      <c r="B194" t="s">
        <v>445</v>
      </c>
      <c r="C194">
        <v>3100</v>
      </c>
      <c r="D194" t="s">
        <v>484</v>
      </c>
      <c r="E194">
        <v>15.568</v>
      </c>
      <c r="F194">
        <f>IF(ISNA(VLOOKUP(DKSalaries!D194,OverUnder!$A$2:$C$13,3,FALSE)),1,VLOOKUP(DKSalaries!D194,OverUnder!$A$2:$C$13,3,FALSE))</f>
        <v>1</v>
      </c>
      <c r="G194">
        <f t="shared" si="24"/>
        <v>15.568</v>
      </c>
      <c r="H194">
        <f>IF(ISNA(VLOOKUP(B194,Model!A:B,2,FALSE)),0,VLOOKUP(B194,Model!A:B,2,FALSE))</f>
        <v>18.043202569461201</v>
      </c>
      <c r="I194" s="4">
        <f t="shared" si="25"/>
        <v>18.043202569461201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5.8203879256326454</v>
      </c>
    </row>
    <row r="195" spans="1:18" x14ac:dyDescent="0.45">
      <c r="A195" t="s">
        <v>8</v>
      </c>
      <c r="B195" t="s">
        <v>189</v>
      </c>
      <c r="C195">
        <v>3100</v>
      </c>
      <c r="D195" t="s">
        <v>479</v>
      </c>
      <c r="E195">
        <v>11.458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11.458</v>
      </c>
      <c r="H195">
        <f>IF(ISNA(VLOOKUP(B195,Model!A:B,2,FALSE)),0,VLOOKUP(B195,Model!A:B,2,FALSE))</f>
        <v>13.518055843160001</v>
      </c>
      <c r="I195" s="4">
        <f t="shared" ref="I195:I258" si="37">IF(ISNA(VLOOKUP(B195,$Y$2:$Z$14,2,FALSE)),H195,VLOOKUP(B195,$Y$2:$Z$14,2,FALSE))</f>
        <v>13.518055843160001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4.3606631752129035</v>
      </c>
    </row>
    <row r="196" spans="1:18" x14ac:dyDescent="0.45">
      <c r="A196" t="s">
        <v>5</v>
      </c>
      <c r="B196" t="s">
        <v>495</v>
      </c>
      <c r="C196">
        <v>3000</v>
      </c>
      <c r="D196" t="s">
        <v>480</v>
      </c>
      <c r="E196">
        <v>0</v>
      </c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0</v>
      </c>
    </row>
    <row r="197" spans="1:18" x14ac:dyDescent="0.45">
      <c r="A197" t="s">
        <v>7</v>
      </c>
      <c r="B197" t="s">
        <v>351</v>
      </c>
      <c r="C197">
        <v>3000</v>
      </c>
      <c r="D197" t="s">
        <v>478</v>
      </c>
      <c r="E197">
        <v>0</v>
      </c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>
        <f>IF(ISNA(VLOOKUP(B197,Model!A:B,2,FALSE)),0,VLOOKUP(B197,Model!A:B,2,FALSE))</f>
        <v>0</v>
      </c>
      <c r="I197" s="4">
        <f t="shared" si="37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0</v>
      </c>
    </row>
    <row r="198" spans="1:18" x14ac:dyDescent="0.45">
      <c r="A198" t="s">
        <v>7</v>
      </c>
      <c r="B198" t="s">
        <v>155</v>
      </c>
      <c r="C198">
        <v>3000</v>
      </c>
      <c r="D198" t="s">
        <v>479</v>
      </c>
      <c r="E198">
        <v>8.375</v>
      </c>
      <c r="F198">
        <f>IF(ISNA(VLOOKUP(DKSalaries!D198,OverUnder!$A$2:$C$13,3,FALSE)),1,VLOOKUP(DKSalaries!D198,OverUnder!$A$2:$C$13,3,FALSE))</f>
        <v>1</v>
      </c>
      <c r="G198">
        <f t="shared" si="36"/>
        <v>8.375</v>
      </c>
      <c r="H198">
        <f>IF(ISNA(VLOOKUP(B198,Model!A:B,2,FALSE)),0,VLOOKUP(B198,Model!A:B,2,FALSE))</f>
        <v>9.3124999999999893</v>
      </c>
      <c r="I198" s="4">
        <f t="shared" si="37"/>
        <v>9.3124999999999893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3.104166666666663</v>
      </c>
    </row>
    <row r="199" spans="1:18" x14ac:dyDescent="0.45">
      <c r="A199" t="s">
        <v>9</v>
      </c>
      <c r="B199" t="s">
        <v>269</v>
      </c>
      <c r="C199">
        <v>3000</v>
      </c>
      <c r="D199" t="s">
        <v>481</v>
      </c>
      <c r="E199">
        <v>20.425000000000001</v>
      </c>
      <c r="F199">
        <f>IF(ISNA(VLOOKUP(DKSalaries!D199,OverUnder!$A$2:$C$13,3,FALSE)),1,VLOOKUP(DKSalaries!D199,OverUnder!$A$2:$C$13,3,FALSE))</f>
        <v>1</v>
      </c>
      <c r="G199">
        <f t="shared" si="36"/>
        <v>20.425000000000001</v>
      </c>
      <c r="H199">
        <f>IF(ISNA(VLOOKUP(B199,Model!A:B,2,FALSE)),0,VLOOKUP(B199,Model!A:B,2,FALSE))</f>
        <v>17.627947165883601</v>
      </c>
      <c r="I199" s="4">
        <f t="shared" si="37"/>
        <v>17.627947165883601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5.8759823886278673</v>
      </c>
    </row>
    <row r="200" spans="1:18" x14ac:dyDescent="0.45">
      <c r="A200" t="s">
        <v>9</v>
      </c>
      <c r="B200" t="s">
        <v>496</v>
      </c>
      <c r="C200">
        <v>3000</v>
      </c>
      <c r="D200" t="s">
        <v>486</v>
      </c>
      <c r="E200">
        <v>0</v>
      </c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>
        <f>IF(ISNA(VLOOKUP(B200,Model!A:B,2,FALSE)),0,VLOOKUP(B200,Model!A:B,2,FALSE))</f>
        <v>0</v>
      </c>
      <c r="I200" s="4">
        <f t="shared" si="37"/>
        <v>0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0</v>
      </c>
    </row>
    <row r="201" spans="1:18" x14ac:dyDescent="0.45">
      <c r="A201" t="s">
        <v>8</v>
      </c>
      <c r="B201" t="s">
        <v>354</v>
      </c>
      <c r="C201">
        <v>3000</v>
      </c>
      <c r="D201" t="s">
        <v>480</v>
      </c>
      <c r="E201">
        <v>7.95</v>
      </c>
      <c r="F201">
        <f>IF(ISNA(VLOOKUP(DKSalaries!D201,OverUnder!$A$2:$C$13,3,FALSE)),1,VLOOKUP(DKSalaries!D201,OverUnder!$A$2:$C$13,3,FALSE))</f>
        <v>1</v>
      </c>
      <c r="G201">
        <f t="shared" si="36"/>
        <v>7.95</v>
      </c>
      <c r="H201">
        <f>IF(ISNA(VLOOKUP(B201,Model!A:B,2,FALSE)),0,VLOOKUP(B201,Model!A:B,2,FALSE))</f>
        <v>8.1948670245682198</v>
      </c>
      <c r="I201" s="4">
        <f t="shared" si="37"/>
        <v>8.1948670245682198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2.7316223415227396</v>
      </c>
    </row>
    <row r="202" spans="1:18" x14ac:dyDescent="0.45">
      <c r="A202" t="s">
        <v>7</v>
      </c>
      <c r="B202" t="s">
        <v>279</v>
      </c>
      <c r="C202">
        <v>3000</v>
      </c>
      <c r="D202" t="s">
        <v>476</v>
      </c>
      <c r="E202">
        <v>4.25</v>
      </c>
      <c r="F202">
        <f>IF(ISNA(VLOOKUP(DKSalaries!D202,OverUnder!$A$2:$C$13,3,FALSE)),1,VLOOKUP(DKSalaries!D202,OverUnder!$A$2:$C$13,3,FALSE))</f>
        <v>1</v>
      </c>
      <c r="G202">
        <f t="shared" si="36"/>
        <v>4.25</v>
      </c>
      <c r="H202">
        <f>IF(ISNA(VLOOKUP(B202,Model!A:B,2,FALSE)),0,VLOOKUP(B202,Model!A:B,2,FALSE))</f>
        <v>4.9583333333333304</v>
      </c>
      <c r="I202" s="4">
        <f t="shared" si="37"/>
        <v>4.9583333333333304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1.6527777777777768</v>
      </c>
    </row>
    <row r="203" spans="1:18" x14ac:dyDescent="0.45">
      <c r="A203" t="s">
        <v>8</v>
      </c>
      <c r="B203" t="s">
        <v>161</v>
      </c>
      <c r="C203">
        <v>3000</v>
      </c>
      <c r="D203" t="s">
        <v>483</v>
      </c>
      <c r="E203">
        <v>2.1880000000000002</v>
      </c>
      <c r="F203">
        <f>IF(ISNA(VLOOKUP(DKSalaries!D203,OverUnder!$A$2:$C$13,3,FALSE)),1,VLOOKUP(DKSalaries!D203,OverUnder!$A$2:$C$13,3,FALSE))</f>
        <v>1</v>
      </c>
      <c r="G203">
        <f t="shared" si="36"/>
        <v>2.1880000000000002</v>
      </c>
      <c r="H203">
        <f>IF(ISNA(VLOOKUP(B203,Model!A:B,2,FALSE)),0,VLOOKUP(B203,Model!A:B,2,FALSE))</f>
        <v>2.1382319819819799</v>
      </c>
      <c r="I203" s="4">
        <f t="shared" si="37"/>
        <v>2.1382319819819799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0.71274399399399324</v>
      </c>
    </row>
    <row r="204" spans="1:18" x14ac:dyDescent="0.45">
      <c r="A204" t="s">
        <v>7</v>
      </c>
      <c r="B204" t="s">
        <v>57</v>
      </c>
      <c r="C204">
        <v>3000</v>
      </c>
      <c r="D204" t="s">
        <v>485</v>
      </c>
      <c r="E204">
        <v>14.75</v>
      </c>
      <c r="F204">
        <f>IF(ISNA(VLOOKUP(DKSalaries!D204,OverUnder!$A$2:$C$13,3,FALSE)),1,VLOOKUP(DKSalaries!D204,OverUnder!$A$2:$C$13,3,FALSE))</f>
        <v>1</v>
      </c>
      <c r="G204">
        <f t="shared" si="36"/>
        <v>14.75</v>
      </c>
      <c r="H204">
        <f>IF(ISNA(VLOOKUP(B204,Model!A:B,2,FALSE)),0,VLOOKUP(B204,Model!A:B,2,FALSE))</f>
        <v>14.3113301601825</v>
      </c>
      <c r="I204" s="4">
        <f t="shared" si="37"/>
        <v>14.3113301601825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4.7704433867275</v>
      </c>
    </row>
    <row r="205" spans="1:18" x14ac:dyDescent="0.45">
      <c r="A205" t="s">
        <v>9</v>
      </c>
      <c r="B205" t="s">
        <v>281</v>
      </c>
      <c r="C205">
        <v>3000</v>
      </c>
      <c r="D205" t="s">
        <v>476</v>
      </c>
      <c r="E205">
        <v>2.375</v>
      </c>
      <c r="F205">
        <f>IF(ISNA(VLOOKUP(DKSalaries!D205,OverUnder!$A$2:$C$13,3,FALSE)),1,VLOOKUP(DKSalaries!D205,OverUnder!$A$2:$C$13,3,FALSE))</f>
        <v>1</v>
      </c>
      <c r="G205">
        <f t="shared" si="36"/>
        <v>2.375</v>
      </c>
      <c r="H205">
        <f>IF(ISNA(VLOOKUP(B205,Model!A:B,2,FALSE)),0,VLOOKUP(B205,Model!A:B,2,FALSE))</f>
        <v>2.7708333333333299</v>
      </c>
      <c r="I205" s="4">
        <f t="shared" si="37"/>
        <v>2.7708333333333299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0.92361111111110994</v>
      </c>
    </row>
    <row r="206" spans="1:18" x14ac:dyDescent="0.45">
      <c r="A206" t="s">
        <v>9</v>
      </c>
      <c r="B206" t="s">
        <v>58</v>
      </c>
      <c r="C206">
        <v>3000</v>
      </c>
      <c r="D206" t="s">
        <v>481</v>
      </c>
      <c r="E206">
        <v>6.6109999999999998</v>
      </c>
      <c r="F206">
        <f>IF(ISNA(VLOOKUP(DKSalaries!D206,OverUnder!$A$2:$C$13,3,FALSE)),1,VLOOKUP(DKSalaries!D206,OverUnder!$A$2:$C$13,3,FALSE))</f>
        <v>1</v>
      </c>
      <c r="G206">
        <f t="shared" si="36"/>
        <v>6.6109999999999998</v>
      </c>
      <c r="H206">
        <f>IF(ISNA(VLOOKUP(B206,Model!A:B,2,FALSE)),0,VLOOKUP(B206,Model!A:B,2,FALSE))</f>
        <v>9.3541976634564108</v>
      </c>
      <c r="I206" s="4">
        <f t="shared" si="37"/>
        <v>9.3541976634564108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3.1180658878188034</v>
      </c>
    </row>
    <row r="207" spans="1:18" x14ac:dyDescent="0.45">
      <c r="A207" t="s">
        <v>5</v>
      </c>
      <c r="B207" t="s">
        <v>59</v>
      </c>
      <c r="C207">
        <v>3000</v>
      </c>
      <c r="D207" t="s">
        <v>481</v>
      </c>
      <c r="E207">
        <v>13.583</v>
      </c>
      <c r="F207">
        <f>IF(ISNA(VLOOKUP(DKSalaries!D207,OverUnder!$A$2:$C$13,3,FALSE)),1,VLOOKUP(DKSalaries!D207,OverUnder!$A$2:$C$13,3,FALSE))</f>
        <v>1</v>
      </c>
      <c r="G207">
        <f t="shared" si="36"/>
        <v>13.583</v>
      </c>
      <c r="H207">
        <f>IF(ISNA(VLOOKUP(B207,Model!A:B,2,FALSE)),0,VLOOKUP(B207,Model!A:B,2,FALSE))</f>
        <v>13.7212188534695</v>
      </c>
      <c r="I207" s="4">
        <f t="shared" si="37"/>
        <v>13.7212188534695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4.5737396178231666</v>
      </c>
    </row>
    <row r="208" spans="1:18" x14ac:dyDescent="0.45">
      <c r="A208" t="s">
        <v>6</v>
      </c>
      <c r="B208" t="s">
        <v>497</v>
      </c>
      <c r="C208">
        <v>3000</v>
      </c>
      <c r="D208" t="s">
        <v>484</v>
      </c>
      <c r="E208">
        <v>4</v>
      </c>
      <c r="F208">
        <f>IF(ISNA(VLOOKUP(DKSalaries!D208,OverUnder!$A$2:$C$13,3,FALSE)),1,VLOOKUP(DKSalaries!D208,OverUnder!$A$2:$C$13,3,FALSE))</f>
        <v>1</v>
      </c>
      <c r="G208">
        <f t="shared" si="36"/>
        <v>4</v>
      </c>
      <c r="H208">
        <f>IF(ISNA(VLOOKUP(B208,Model!A:B,2,FALSE)),0,VLOOKUP(B208,Model!A:B,2,FALSE))</f>
        <v>0</v>
      </c>
      <c r="I208" s="4">
        <f t="shared" si="37"/>
        <v>0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0</v>
      </c>
    </row>
    <row r="209" spans="1:18" x14ac:dyDescent="0.45">
      <c r="A209" t="s">
        <v>9</v>
      </c>
      <c r="B209" t="s">
        <v>60</v>
      </c>
      <c r="C209">
        <v>3000</v>
      </c>
      <c r="D209" t="s">
        <v>481</v>
      </c>
      <c r="E209">
        <v>9.5500000000000007</v>
      </c>
      <c r="F209">
        <f>IF(ISNA(VLOOKUP(DKSalaries!D209,OverUnder!$A$2:$C$13,3,FALSE)),1,VLOOKUP(DKSalaries!D209,OverUnder!$A$2:$C$13,3,FALSE))</f>
        <v>1</v>
      </c>
      <c r="G209">
        <f t="shared" si="36"/>
        <v>9.5500000000000007</v>
      </c>
      <c r="H209">
        <f>IF(ISNA(VLOOKUP(B209,Model!A:B,2,FALSE)),0,VLOOKUP(B209,Model!A:B,2,FALSE))</f>
        <v>4.8081982504585099</v>
      </c>
      <c r="I209" s="4">
        <f t="shared" si="37"/>
        <v>4.8081982504585099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1.6027327501528368</v>
      </c>
    </row>
    <row r="210" spans="1:18" x14ac:dyDescent="0.45">
      <c r="A210" t="s">
        <v>6</v>
      </c>
      <c r="B210" t="s">
        <v>282</v>
      </c>
      <c r="C210">
        <v>3000</v>
      </c>
      <c r="D210" t="s">
        <v>481</v>
      </c>
      <c r="E210">
        <v>6.1360000000000001</v>
      </c>
      <c r="F210">
        <f>IF(ISNA(VLOOKUP(DKSalaries!D210,OverUnder!$A$2:$C$13,3,FALSE)),1,VLOOKUP(DKSalaries!D210,OverUnder!$A$2:$C$13,3,FALSE))</f>
        <v>1</v>
      </c>
      <c r="G210">
        <f t="shared" si="36"/>
        <v>6.1360000000000001</v>
      </c>
      <c r="H210">
        <f>IF(ISNA(VLOOKUP(B210,Model!A:B,2,FALSE)),0,VLOOKUP(B210,Model!A:B,2,FALSE))</f>
        <v>7.9835117569163803</v>
      </c>
      <c r="I210" s="4">
        <f t="shared" si="37"/>
        <v>7.9835117569163803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2.6611705856387937</v>
      </c>
    </row>
    <row r="211" spans="1:18" x14ac:dyDescent="0.45">
      <c r="A211" t="s">
        <v>6</v>
      </c>
      <c r="B211" t="s">
        <v>498</v>
      </c>
      <c r="C211">
        <v>3000</v>
      </c>
      <c r="D211" t="s">
        <v>476</v>
      </c>
      <c r="E211">
        <v>6</v>
      </c>
      <c r="F211">
        <f>IF(ISNA(VLOOKUP(DKSalaries!D211,OverUnder!$A$2:$C$13,3,FALSE)),1,VLOOKUP(DKSalaries!D211,OverUnder!$A$2:$C$13,3,FALSE))</f>
        <v>1</v>
      </c>
      <c r="G211">
        <f t="shared" si="36"/>
        <v>6</v>
      </c>
      <c r="H211">
        <f>IF(ISNA(VLOOKUP(B211,Model!A:B,2,FALSE)),0,VLOOKUP(B211,Model!A:B,2,FALSE))</f>
        <v>0</v>
      </c>
      <c r="I211" s="4">
        <f t="shared" si="37"/>
        <v>0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0</v>
      </c>
    </row>
    <row r="212" spans="1:18" x14ac:dyDescent="0.45">
      <c r="A212" t="s">
        <v>9</v>
      </c>
      <c r="B212" t="s">
        <v>355</v>
      </c>
      <c r="C212">
        <v>3000</v>
      </c>
      <c r="D212" t="s">
        <v>485</v>
      </c>
      <c r="E212">
        <v>8.1140000000000008</v>
      </c>
      <c r="F212">
        <f>IF(ISNA(VLOOKUP(DKSalaries!D212,OverUnder!$A$2:$C$13,3,FALSE)),1,VLOOKUP(DKSalaries!D212,OverUnder!$A$2:$C$13,3,FALSE))</f>
        <v>1</v>
      </c>
      <c r="G212">
        <f t="shared" si="36"/>
        <v>8.1140000000000008</v>
      </c>
      <c r="H212">
        <f>IF(ISNA(VLOOKUP(B212,Model!A:B,2,FALSE)),0,VLOOKUP(B212,Model!A:B,2,FALSE))</f>
        <v>4.0080454999320096</v>
      </c>
      <c r="I212" s="4">
        <f t="shared" si="37"/>
        <v>4.0080454999320096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1.3360151666440032</v>
      </c>
    </row>
    <row r="213" spans="1:18" x14ac:dyDescent="0.45">
      <c r="A213" t="s">
        <v>5</v>
      </c>
      <c r="B213" t="s">
        <v>61</v>
      </c>
      <c r="C213">
        <v>3000</v>
      </c>
      <c r="D213" t="s">
        <v>480</v>
      </c>
      <c r="E213">
        <v>15.385999999999999</v>
      </c>
      <c r="F213">
        <f>IF(ISNA(VLOOKUP(DKSalaries!D213,OverUnder!$A$2:$C$13,3,FALSE)),1,VLOOKUP(DKSalaries!D213,OverUnder!$A$2:$C$13,3,FALSE))</f>
        <v>1</v>
      </c>
      <c r="G213">
        <f t="shared" si="36"/>
        <v>15.385999999999999</v>
      </c>
      <c r="H213">
        <f>IF(ISNA(VLOOKUP(B213,Model!A:B,2,FALSE)),0,VLOOKUP(B213,Model!A:B,2,FALSE))</f>
        <v>13.399434516213899</v>
      </c>
      <c r="I213" s="4">
        <f t="shared" si="37"/>
        <v>8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2.6666666666666665</v>
      </c>
    </row>
    <row r="214" spans="1:18" x14ac:dyDescent="0.45">
      <c r="A214" t="s">
        <v>6</v>
      </c>
      <c r="B214" t="s">
        <v>164</v>
      </c>
      <c r="C214">
        <v>3000</v>
      </c>
      <c r="D214" t="s">
        <v>482</v>
      </c>
      <c r="E214">
        <v>2.125</v>
      </c>
      <c r="F214">
        <f>IF(ISNA(VLOOKUP(DKSalaries!D214,OverUnder!$A$2:$C$13,3,FALSE)),1,VLOOKUP(DKSalaries!D214,OverUnder!$A$2:$C$13,3,FALSE))</f>
        <v>1</v>
      </c>
      <c r="G214">
        <f t="shared" si="36"/>
        <v>2.125</v>
      </c>
      <c r="H214">
        <f>IF(ISNA(VLOOKUP(B214,Model!A:B,2,FALSE)),0,VLOOKUP(B214,Model!A:B,2,FALSE))</f>
        <v>2.0208333333333299</v>
      </c>
      <c r="I214" s="4">
        <f t="shared" si="37"/>
        <v>2.0208333333333299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0.67361111111110994</v>
      </c>
    </row>
    <row r="215" spans="1:18" x14ac:dyDescent="0.45">
      <c r="A215" t="s">
        <v>6</v>
      </c>
      <c r="B215" t="s">
        <v>434</v>
      </c>
      <c r="C215">
        <v>3000</v>
      </c>
      <c r="D215" t="s">
        <v>476</v>
      </c>
      <c r="E215">
        <v>13.875</v>
      </c>
      <c r="F215">
        <f>IF(ISNA(VLOOKUP(DKSalaries!D215,OverUnder!$A$2:$C$13,3,FALSE)),1,VLOOKUP(DKSalaries!D215,OverUnder!$A$2:$C$13,3,FALSE))</f>
        <v>1</v>
      </c>
      <c r="G215">
        <f t="shared" si="36"/>
        <v>13.875</v>
      </c>
      <c r="H215">
        <f>IF(ISNA(VLOOKUP(B215,Model!A:B,2,FALSE)),0,VLOOKUP(B215,Model!A:B,2,FALSE))</f>
        <v>12.5170107033639</v>
      </c>
      <c r="I215" s="4">
        <f t="shared" si="37"/>
        <v>12.5170107033639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4.1723369011212998</v>
      </c>
    </row>
    <row r="216" spans="1:18" x14ac:dyDescent="0.45">
      <c r="A216" t="s">
        <v>8</v>
      </c>
      <c r="B216" t="s">
        <v>165</v>
      </c>
      <c r="C216">
        <v>3000</v>
      </c>
      <c r="D216" t="s">
        <v>475</v>
      </c>
      <c r="E216">
        <v>1.35</v>
      </c>
      <c r="F216">
        <f>IF(ISNA(VLOOKUP(DKSalaries!D216,OverUnder!$A$2:$C$13,3,FALSE)),1,VLOOKUP(DKSalaries!D216,OverUnder!$A$2:$C$13,3,FALSE))</f>
        <v>1</v>
      </c>
      <c r="G216">
        <f t="shared" si="36"/>
        <v>1.35</v>
      </c>
      <c r="H216">
        <f>IF(ISNA(VLOOKUP(B216,Model!A:B,2,FALSE)),0,VLOOKUP(B216,Model!A:B,2,FALSE))</f>
        <v>0.94741265896798699</v>
      </c>
      <c r="I216" s="4">
        <f t="shared" si="37"/>
        <v>0.94741265896798699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0.31580421965599564</v>
      </c>
    </row>
    <row r="217" spans="1:18" x14ac:dyDescent="0.45">
      <c r="A217" t="s">
        <v>9</v>
      </c>
      <c r="B217" t="s">
        <v>418</v>
      </c>
      <c r="C217">
        <v>3000</v>
      </c>
      <c r="D217" t="s">
        <v>476</v>
      </c>
      <c r="E217">
        <v>13.542</v>
      </c>
      <c r="F217">
        <f>IF(ISNA(VLOOKUP(DKSalaries!D217,OverUnder!$A$2:$C$13,3,FALSE)),1,VLOOKUP(DKSalaries!D217,OverUnder!$A$2:$C$13,3,FALSE))</f>
        <v>1</v>
      </c>
      <c r="G217">
        <f t="shared" si="36"/>
        <v>13.542</v>
      </c>
      <c r="H217">
        <f>IF(ISNA(VLOOKUP(B217,Model!A:B,2,FALSE)),0,VLOOKUP(B217,Model!A:B,2,FALSE))</f>
        <v>14.764060417156699</v>
      </c>
      <c r="I217" s="4">
        <f t="shared" si="37"/>
        <v>14.764060417156699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4.9213534723855661</v>
      </c>
    </row>
    <row r="218" spans="1:18" x14ac:dyDescent="0.45">
      <c r="A218" t="s">
        <v>5</v>
      </c>
      <c r="B218" t="s">
        <v>283</v>
      </c>
      <c r="C218">
        <v>3000</v>
      </c>
      <c r="D218" t="s">
        <v>481</v>
      </c>
      <c r="E218">
        <v>7.75</v>
      </c>
      <c r="F218">
        <f>IF(ISNA(VLOOKUP(DKSalaries!D218,OverUnder!$A$2:$C$13,3,FALSE)),1,VLOOKUP(DKSalaries!D218,OverUnder!$A$2:$C$13,3,FALSE))</f>
        <v>1</v>
      </c>
      <c r="G218">
        <f t="shared" si="36"/>
        <v>7.75</v>
      </c>
      <c r="H218">
        <f>IF(ISNA(VLOOKUP(B218,Model!A:B,2,FALSE)),0,VLOOKUP(B218,Model!A:B,2,FALSE))</f>
        <v>8.8876146788990802</v>
      </c>
      <c r="I218" s="4">
        <f t="shared" si="37"/>
        <v>8.8876146788990802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2.9625382262996931</v>
      </c>
    </row>
    <row r="219" spans="1:18" x14ac:dyDescent="0.45">
      <c r="A219" t="s">
        <v>8</v>
      </c>
      <c r="B219" t="s">
        <v>166</v>
      </c>
      <c r="C219">
        <v>3000</v>
      </c>
      <c r="D219" t="s">
        <v>477</v>
      </c>
      <c r="E219">
        <v>2.464</v>
      </c>
      <c r="F219">
        <f>IF(ISNA(VLOOKUP(DKSalaries!D219,OverUnder!$A$2:$C$13,3,FALSE)),1,VLOOKUP(DKSalaries!D219,OverUnder!$A$2:$C$13,3,FALSE))</f>
        <v>1</v>
      </c>
      <c r="G219">
        <f t="shared" si="36"/>
        <v>2.464</v>
      </c>
      <c r="H219">
        <f>IF(ISNA(VLOOKUP(B219,Model!A:B,2,FALSE)),0,VLOOKUP(B219,Model!A:B,2,FALSE))</f>
        <v>2.1651147409909601</v>
      </c>
      <c r="I219" s="4">
        <f t="shared" si="37"/>
        <v>2.1651147409909601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0.72170491366365341</v>
      </c>
    </row>
    <row r="220" spans="1:18" x14ac:dyDescent="0.45">
      <c r="A220" t="s">
        <v>6</v>
      </c>
      <c r="B220" t="s">
        <v>167</v>
      </c>
      <c r="C220">
        <v>3000</v>
      </c>
      <c r="D220" t="s">
        <v>486</v>
      </c>
      <c r="E220">
        <v>2</v>
      </c>
      <c r="F220">
        <f>IF(ISNA(VLOOKUP(DKSalaries!D220,OverUnder!$A$2:$C$13,3,FALSE)),1,VLOOKUP(DKSalaries!D220,OverUnder!$A$2:$C$13,3,FALSE))</f>
        <v>1</v>
      </c>
      <c r="G220">
        <f t="shared" si="36"/>
        <v>2</v>
      </c>
      <c r="H220">
        <f>IF(ISNA(VLOOKUP(B220,Model!A:B,2,FALSE)),0,VLOOKUP(B220,Model!A:B,2,FALSE))</f>
        <v>0.87962286215465502</v>
      </c>
      <c r="I220" s="4">
        <f t="shared" si="37"/>
        <v>0.87962286215465502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0.29320762071821832</v>
      </c>
    </row>
    <row r="221" spans="1:18" x14ac:dyDescent="0.45">
      <c r="A221" t="s">
        <v>9</v>
      </c>
      <c r="B221" t="s">
        <v>139</v>
      </c>
      <c r="C221">
        <v>3000</v>
      </c>
      <c r="D221" t="s">
        <v>475</v>
      </c>
      <c r="E221">
        <v>15.583</v>
      </c>
      <c r="F221">
        <f>IF(ISNA(VLOOKUP(DKSalaries!D221,OverUnder!$A$2:$C$13,3,FALSE)),1,VLOOKUP(DKSalaries!D221,OverUnder!$A$2:$C$13,3,FALSE))</f>
        <v>1</v>
      </c>
      <c r="G221">
        <f t="shared" si="36"/>
        <v>15.583</v>
      </c>
      <c r="H221">
        <f>IF(ISNA(VLOOKUP(B221,Model!A:B,2,FALSE)),0,VLOOKUP(B221,Model!A:B,2,FALSE))</f>
        <v>12.461699139609699</v>
      </c>
      <c r="I221" s="4">
        <f t="shared" si="37"/>
        <v>12.461699139609699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4.1538997132032334</v>
      </c>
    </row>
    <row r="222" spans="1:18" x14ac:dyDescent="0.45">
      <c r="A222" t="s">
        <v>5</v>
      </c>
      <c r="B222" t="s">
        <v>168</v>
      </c>
      <c r="C222">
        <v>3000</v>
      </c>
      <c r="D222" t="s">
        <v>475</v>
      </c>
      <c r="E222">
        <v>11.5</v>
      </c>
      <c r="F222">
        <f>IF(ISNA(VLOOKUP(DKSalaries!D222,OverUnder!$A$2:$C$13,3,FALSE)),1,VLOOKUP(DKSalaries!D222,OverUnder!$A$2:$C$13,3,FALSE))</f>
        <v>1</v>
      </c>
      <c r="G222">
        <f t="shared" si="36"/>
        <v>11.5</v>
      </c>
      <c r="H222">
        <f>IF(ISNA(VLOOKUP(B222,Model!A:B,2,FALSE)),0,VLOOKUP(B222,Model!A:B,2,FALSE))</f>
        <v>12.5599216924095</v>
      </c>
      <c r="I222" s="4">
        <f t="shared" si="37"/>
        <v>12.5599216924095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4.1866405641364999</v>
      </c>
    </row>
    <row r="223" spans="1:18" x14ac:dyDescent="0.45">
      <c r="A223" t="s">
        <v>8</v>
      </c>
      <c r="B223" t="s">
        <v>278</v>
      </c>
      <c r="C223">
        <v>3000</v>
      </c>
      <c r="D223"/>
      <c r="E223"/>
      <c r="F223">
        <f>IF(ISNA(VLOOKUP(DKSalaries!D223,OverUnder!$A$2:$C$13,3,FALSE)),1,VLOOKUP(DKSalaries!D223,OverUnder!$A$2:$C$13,3,FALSE))</f>
        <v>1</v>
      </c>
      <c r="G223">
        <f t="shared" si="36"/>
        <v>0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0</v>
      </c>
    </row>
    <row r="224" spans="1:18" x14ac:dyDescent="0.45">
      <c r="A224" t="s">
        <v>5</v>
      </c>
      <c r="B224" t="s">
        <v>357</v>
      </c>
      <c r="C224">
        <v>3000</v>
      </c>
      <c r="D224" t="s">
        <v>480</v>
      </c>
      <c r="E224">
        <v>0</v>
      </c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>
        <f>IF(ISNA(VLOOKUP(B224,Model!A:B,2,FALSE)),0,VLOOKUP(B224,Model!A:B,2,FALSE))</f>
        <v>0</v>
      </c>
      <c r="I224" s="4">
        <f t="shared" si="37"/>
        <v>0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0</v>
      </c>
    </row>
    <row r="225" spans="1:18" x14ac:dyDescent="0.45">
      <c r="A225" t="s">
        <v>7</v>
      </c>
      <c r="B225" t="s">
        <v>62</v>
      </c>
      <c r="C225">
        <v>3000</v>
      </c>
      <c r="D225" t="s">
        <v>485</v>
      </c>
      <c r="E225">
        <v>13.942</v>
      </c>
      <c r="F225">
        <f>IF(ISNA(VLOOKUP(DKSalaries!D225,OverUnder!$A$2:$C$13,3,FALSE)),1,VLOOKUP(DKSalaries!D225,OverUnder!$A$2:$C$13,3,FALSE))</f>
        <v>1</v>
      </c>
      <c r="G225">
        <f t="shared" si="36"/>
        <v>13.942</v>
      </c>
      <c r="H225">
        <f>IF(ISNA(VLOOKUP(B225,Model!A:B,2,FALSE)),0,VLOOKUP(B225,Model!A:B,2,FALSE))</f>
        <v>14.473689377098699</v>
      </c>
      <c r="I225" s="4">
        <f t="shared" si="37"/>
        <v>14.473689377098699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4.8245631256995667</v>
      </c>
    </row>
    <row r="226" spans="1:18" x14ac:dyDescent="0.45">
      <c r="A226" t="s">
        <v>5</v>
      </c>
      <c r="B226" t="s">
        <v>405</v>
      </c>
      <c r="C226">
        <v>3000</v>
      </c>
      <c r="D226" t="s">
        <v>477</v>
      </c>
      <c r="E226">
        <v>14.2</v>
      </c>
      <c r="F226">
        <f>IF(ISNA(VLOOKUP(DKSalaries!D226,OverUnder!$A$2:$C$13,3,FALSE)),1,VLOOKUP(DKSalaries!D226,OverUnder!$A$2:$C$13,3,FALSE))</f>
        <v>1</v>
      </c>
      <c r="G226">
        <f t="shared" si="36"/>
        <v>14.2</v>
      </c>
      <c r="H226">
        <f>IF(ISNA(VLOOKUP(B226,Model!A:B,2,FALSE)),0,VLOOKUP(B226,Model!A:B,2,FALSE))</f>
        <v>13.7694505493506</v>
      </c>
      <c r="I226" s="4">
        <f t="shared" si="37"/>
        <v>13.7694505493506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4.5898168497835332</v>
      </c>
    </row>
    <row r="227" spans="1:18" x14ac:dyDescent="0.45">
      <c r="A227" t="s">
        <v>8</v>
      </c>
      <c r="B227" t="s">
        <v>171</v>
      </c>
      <c r="C227">
        <v>3000</v>
      </c>
      <c r="D227" t="s">
        <v>479</v>
      </c>
      <c r="E227">
        <v>0</v>
      </c>
      <c r="F227">
        <f>IF(ISNA(VLOOKUP(DKSalaries!D227,OverUnder!$A$2:$C$13,3,FALSE)),1,VLOOKUP(DKSalaries!D227,OverUnder!$A$2:$C$13,3,FALSE))</f>
        <v>1</v>
      </c>
      <c r="G227">
        <f t="shared" si="36"/>
        <v>0</v>
      </c>
      <c r="H227">
        <f>IF(ISNA(VLOOKUP(B227,Model!A:B,2,FALSE)),0,VLOOKUP(B227,Model!A:B,2,FALSE))</f>
        <v>0</v>
      </c>
      <c r="I227" s="4">
        <f t="shared" si="37"/>
        <v>0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0</v>
      </c>
    </row>
    <row r="228" spans="1:18" x14ac:dyDescent="0.45">
      <c r="A228" t="s">
        <v>6</v>
      </c>
      <c r="B228" t="s">
        <v>358</v>
      </c>
      <c r="C228">
        <v>3000</v>
      </c>
      <c r="D228" t="s">
        <v>480</v>
      </c>
      <c r="E228">
        <v>4.0709999999999997</v>
      </c>
      <c r="F228">
        <f>IF(ISNA(VLOOKUP(DKSalaries!D228,OverUnder!$A$2:$C$13,3,FALSE)),1,VLOOKUP(DKSalaries!D228,OverUnder!$A$2:$C$13,3,FALSE))</f>
        <v>1</v>
      </c>
      <c r="G228">
        <f t="shared" si="36"/>
        <v>4.0709999999999997</v>
      </c>
      <c r="H228">
        <f>IF(ISNA(VLOOKUP(B228,Model!A:B,2,FALSE)),0,VLOOKUP(B228,Model!A:B,2,FALSE))</f>
        <v>4.8167256492330397</v>
      </c>
      <c r="I228" s="4">
        <f t="shared" si="37"/>
        <v>4.8167256492330397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1.6055752164110131</v>
      </c>
    </row>
    <row r="229" spans="1:18" x14ac:dyDescent="0.45">
      <c r="A229" t="s">
        <v>6</v>
      </c>
      <c r="B229" t="s">
        <v>173</v>
      </c>
      <c r="C229">
        <v>3000</v>
      </c>
      <c r="D229" t="s">
        <v>486</v>
      </c>
      <c r="E229">
        <v>5.15</v>
      </c>
      <c r="F229">
        <f>IF(ISNA(VLOOKUP(DKSalaries!D229,OverUnder!$A$2:$C$13,3,FALSE)),1,VLOOKUP(DKSalaries!D229,OverUnder!$A$2:$C$13,3,FALSE))</f>
        <v>1</v>
      </c>
      <c r="G229">
        <f t="shared" si="36"/>
        <v>5.15</v>
      </c>
      <c r="H229">
        <f>IF(ISNA(VLOOKUP(B229,Model!A:B,2,FALSE)),0,VLOOKUP(B229,Model!A:B,2,FALSE))</f>
        <v>2.5413115966893698</v>
      </c>
      <c r="I229" s="4">
        <f t="shared" si="37"/>
        <v>2.5413115966893698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0.84710386556312323</v>
      </c>
    </row>
    <row r="230" spans="1:18" x14ac:dyDescent="0.45">
      <c r="A230" t="s">
        <v>9</v>
      </c>
      <c r="B230" t="s">
        <v>284</v>
      </c>
      <c r="C230">
        <v>3000</v>
      </c>
      <c r="D230" t="s">
        <v>484</v>
      </c>
      <c r="E230">
        <v>9.375</v>
      </c>
      <c r="F230">
        <f>IF(ISNA(VLOOKUP(DKSalaries!D230,OverUnder!$A$2:$C$13,3,FALSE)),1,VLOOKUP(DKSalaries!D230,OverUnder!$A$2:$C$13,3,FALSE))</f>
        <v>1</v>
      </c>
      <c r="G230">
        <f t="shared" si="36"/>
        <v>9.375</v>
      </c>
      <c r="H230">
        <f>IF(ISNA(VLOOKUP(B230,Model!A:B,2,FALSE)),0,VLOOKUP(B230,Model!A:B,2,FALSE))</f>
        <v>8.9132898408198997</v>
      </c>
      <c r="I230" s="4">
        <f t="shared" si="37"/>
        <v>8.9132898408198997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2.9710966136066332</v>
      </c>
    </row>
    <row r="231" spans="1:18" x14ac:dyDescent="0.45">
      <c r="A231" t="s">
        <v>5</v>
      </c>
      <c r="B231" t="s">
        <v>415</v>
      </c>
      <c r="C231">
        <v>3000</v>
      </c>
      <c r="D231" t="s">
        <v>477</v>
      </c>
      <c r="E231">
        <v>8.6</v>
      </c>
      <c r="F231">
        <f>IF(ISNA(VLOOKUP(DKSalaries!D231,OverUnder!$A$2:$C$13,3,FALSE)),1,VLOOKUP(DKSalaries!D231,OverUnder!$A$2:$C$13,3,FALSE))</f>
        <v>1</v>
      </c>
      <c r="G231">
        <f t="shared" si="36"/>
        <v>8.6</v>
      </c>
      <c r="H231">
        <f>IF(ISNA(VLOOKUP(B231,Model!A:B,2,FALSE)),0,VLOOKUP(B231,Model!A:B,2,FALSE))</f>
        <v>10.7810239106193</v>
      </c>
      <c r="I231" s="4">
        <f t="shared" si="37"/>
        <v>10.7810239106193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3.5936746368731001</v>
      </c>
    </row>
    <row r="232" spans="1:18" x14ac:dyDescent="0.45">
      <c r="A232" t="s">
        <v>5</v>
      </c>
      <c r="B232" t="s">
        <v>56</v>
      </c>
      <c r="C232">
        <v>3000</v>
      </c>
      <c r="D232" t="s">
        <v>485</v>
      </c>
      <c r="E232">
        <v>17.327000000000002</v>
      </c>
      <c r="F232">
        <f>IF(ISNA(VLOOKUP(DKSalaries!D232,OverUnder!$A$2:$C$13,3,FALSE)),1,VLOOKUP(DKSalaries!D232,OverUnder!$A$2:$C$13,3,FALSE))</f>
        <v>1</v>
      </c>
      <c r="G232">
        <f t="shared" si="36"/>
        <v>17.327000000000002</v>
      </c>
      <c r="H232">
        <f>IF(ISNA(VLOOKUP(B232,Model!A:B,2,FALSE)),0,VLOOKUP(B232,Model!A:B,2,FALSE))</f>
        <v>15.2282948992514</v>
      </c>
      <c r="I232" s="4">
        <f t="shared" si="37"/>
        <v>15.2282948992514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5.0760982997504671</v>
      </c>
    </row>
    <row r="233" spans="1:18" x14ac:dyDescent="0.45">
      <c r="A233" t="s">
        <v>8</v>
      </c>
      <c r="B233" t="s">
        <v>359</v>
      </c>
      <c r="C233">
        <v>3000</v>
      </c>
      <c r="D233" t="s">
        <v>478</v>
      </c>
      <c r="E233">
        <v>5.25</v>
      </c>
      <c r="F233">
        <f>IF(ISNA(VLOOKUP(DKSalaries!D233,OverUnder!$A$2:$C$13,3,FALSE)),1,VLOOKUP(DKSalaries!D233,OverUnder!$A$2:$C$13,3,FALSE))</f>
        <v>1</v>
      </c>
      <c r="G233">
        <f t="shared" si="36"/>
        <v>5.25</v>
      </c>
      <c r="H233">
        <f>IF(ISNA(VLOOKUP(B233,Model!A:B,2,FALSE)),0,VLOOKUP(B233,Model!A:B,2,FALSE))</f>
        <v>4.9859304195292999</v>
      </c>
      <c r="I233" s="4">
        <f t="shared" si="37"/>
        <v>4.9859304195292999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1.6619768065097666</v>
      </c>
    </row>
    <row r="234" spans="1:18" x14ac:dyDescent="0.45">
      <c r="A234" t="s">
        <v>5</v>
      </c>
      <c r="B234" t="s">
        <v>360</v>
      </c>
      <c r="C234">
        <v>3000</v>
      </c>
      <c r="D234" t="s">
        <v>483</v>
      </c>
      <c r="E234">
        <v>13.159000000000001</v>
      </c>
      <c r="F234">
        <f>IF(ISNA(VLOOKUP(DKSalaries!D234,OverUnder!$A$2:$C$13,3,FALSE)),1,VLOOKUP(DKSalaries!D234,OverUnder!$A$2:$C$13,3,FALSE))</f>
        <v>1</v>
      </c>
      <c r="G234">
        <f t="shared" si="36"/>
        <v>13.159000000000001</v>
      </c>
      <c r="H234">
        <f>IF(ISNA(VLOOKUP(B234,Model!A:B,2,FALSE)),0,VLOOKUP(B234,Model!A:B,2,FALSE))</f>
        <v>14.432947460634299</v>
      </c>
      <c r="I234" s="4">
        <f t="shared" si="37"/>
        <v>14.432947460634299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4.8109824868780997</v>
      </c>
    </row>
    <row r="235" spans="1:18" x14ac:dyDescent="0.45">
      <c r="A235" t="s">
        <v>7</v>
      </c>
      <c r="B235" t="s">
        <v>424</v>
      </c>
      <c r="C235">
        <v>3000</v>
      </c>
      <c r="D235" t="s">
        <v>484</v>
      </c>
      <c r="E235">
        <v>5.8330000000000002</v>
      </c>
      <c r="F235">
        <f>IF(ISNA(VLOOKUP(DKSalaries!D235,OverUnder!$A$2:$C$13,3,FALSE)),1,VLOOKUP(DKSalaries!D235,OverUnder!$A$2:$C$13,3,FALSE))</f>
        <v>1</v>
      </c>
      <c r="G235">
        <f t="shared" si="36"/>
        <v>5.8330000000000002</v>
      </c>
      <c r="H235">
        <f>IF(ISNA(VLOOKUP(B235,Model!A:B,2,FALSE)),0,VLOOKUP(B235,Model!A:B,2,FALSE))</f>
        <v>4.6330275229357802</v>
      </c>
      <c r="I235" s="4">
        <f t="shared" si="37"/>
        <v>4.6330275229357802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1.5443425076452599</v>
      </c>
    </row>
    <row r="236" spans="1:18" x14ac:dyDescent="0.45">
      <c r="A236" t="s">
        <v>5</v>
      </c>
      <c r="B236" t="s">
        <v>285</v>
      </c>
      <c r="C236">
        <v>3000</v>
      </c>
      <c r="D236" t="s">
        <v>481</v>
      </c>
      <c r="E236">
        <v>11.667</v>
      </c>
      <c r="F236">
        <f>IF(ISNA(VLOOKUP(DKSalaries!D236,OverUnder!$A$2:$C$13,3,FALSE)),1,VLOOKUP(DKSalaries!D236,OverUnder!$A$2:$C$13,3,FALSE))</f>
        <v>1</v>
      </c>
      <c r="G236">
        <f t="shared" si="36"/>
        <v>11.667</v>
      </c>
      <c r="H236">
        <f>IF(ISNA(VLOOKUP(B236,Model!A:B,2,FALSE)),0,VLOOKUP(B236,Model!A:B,2,FALSE))</f>
        <v>13.2813663962961</v>
      </c>
      <c r="I236" s="4">
        <f t="shared" si="37"/>
        <v>13.2813663962961</v>
      </c>
      <c r="R236">
        <f t="shared" si="39"/>
        <v>4.4271221320987006</v>
      </c>
    </row>
    <row r="237" spans="1:18" x14ac:dyDescent="0.45">
      <c r="A237" t="s">
        <v>9</v>
      </c>
      <c r="B237" t="s">
        <v>435</v>
      </c>
      <c r="C237">
        <v>3000</v>
      </c>
      <c r="D237" t="s">
        <v>476</v>
      </c>
      <c r="E237">
        <v>19.95</v>
      </c>
      <c r="F237">
        <f>IF(ISNA(VLOOKUP(DKSalaries!D237,OverUnder!$A$2:$C$13,3,FALSE)),1,VLOOKUP(DKSalaries!D237,OverUnder!$A$2:$C$13,3,FALSE))</f>
        <v>1</v>
      </c>
      <c r="G237">
        <f t="shared" si="36"/>
        <v>19.95</v>
      </c>
      <c r="H237">
        <f>IF(ISNA(VLOOKUP(B237,Model!A:B,2,FALSE)),0,VLOOKUP(B237,Model!A:B,2,FALSE))</f>
        <v>14.7759566600407</v>
      </c>
      <c r="I237" s="4">
        <f t="shared" si="37"/>
        <v>14.7759566600407</v>
      </c>
      <c r="R237">
        <f t="shared" si="39"/>
        <v>4.9253188866802331</v>
      </c>
    </row>
    <row r="238" spans="1:18" x14ac:dyDescent="0.45">
      <c r="A238" t="s">
        <v>6</v>
      </c>
      <c r="B238" t="s">
        <v>177</v>
      </c>
      <c r="C238">
        <v>3000</v>
      </c>
      <c r="D238" t="s">
        <v>479</v>
      </c>
      <c r="E238">
        <v>4.8570000000000002</v>
      </c>
      <c r="F238">
        <f>IF(ISNA(VLOOKUP(DKSalaries!D238,OverUnder!$A$2:$C$13,3,FALSE)),1,VLOOKUP(DKSalaries!D238,OverUnder!$A$2:$C$13,3,FALSE))</f>
        <v>1</v>
      </c>
      <c r="G238">
        <f t="shared" si="36"/>
        <v>4.8570000000000002</v>
      </c>
      <c r="H238">
        <f>IF(ISNA(VLOOKUP(B238,Model!A:B,2,FALSE)),0,VLOOKUP(B238,Model!A:B,2,FALSE))</f>
        <v>3.5395737693482001</v>
      </c>
      <c r="I238" s="4">
        <f t="shared" si="37"/>
        <v>3.5395737693482001</v>
      </c>
      <c r="R238">
        <f t="shared" si="39"/>
        <v>1.1798579231160669</v>
      </c>
    </row>
    <row r="239" spans="1:18" x14ac:dyDescent="0.45">
      <c r="A239" t="s">
        <v>6</v>
      </c>
      <c r="B239" t="s">
        <v>286</v>
      </c>
      <c r="C239">
        <v>3000</v>
      </c>
      <c r="D239" t="s">
        <v>482</v>
      </c>
      <c r="E239">
        <v>6.2809999999999997</v>
      </c>
      <c r="F239">
        <f>IF(ISNA(VLOOKUP(DKSalaries!D239,OverUnder!$A$2:$C$13,3,FALSE)),1,VLOOKUP(DKSalaries!D239,OverUnder!$A$2:$C$13,3,FALSE))</f>
        <v>1</v>
      </c>
      <c r="G239">
        <f t="shared" si="36"/>
        <v>6.2809999999999997</v>
      </c>
      <c r="H239">
        <f>IF(ISNA(VLOOKUP(B239,Model!A:B,2,FALSE)),0,VLOOKUP(B239,Model!A:B,2,FALSE))</f>
        <v>7.3832279590396697</v>
      </c>
      <c r="I239" s="4">
        <f t="shared" si="37"/>
        <v>7.3832279590396697</v>
      </c>
      <c r="R239">
        <f t="shared" si="39"/>
        <v>2.4610759863465566</v>
      </c>
    </row>
    <row r="240" spans="1:18" x14ac:dyDescent="0.45">
      <c r="A240" t="s">
        <v>6</v>
      </c>
      <c r="B240" t="s">
        <v>421</v>
      </c>
      <c r="C240">
        <v>3000</v>
      </c>
      <c r="D240" t="s">
        <v>484</v>
      </c>
      <c r="E240">
        <v>9.8179999999999996</v>
      </c>
      <c r="F240">
        <f>IF(ISNA(VLOOKUP(DKSalaries!D240,OverUnder!$A$2:$C$13,3,FALSE)),1,VLOOKUP(DKSalaries!D240,OverUnder!$A$2:$C$13,3,FALSE))</f>
        <v>1</v>
      </c>
      <c r="G240">
        <f t="shared" si="36"/>
        <v>9.8179999999999996</v>
      </c>
      <c r="H240">
        <f>IF(ISNA(VLOOKUP(B240,Model!A:B,2,FALSE)),0,VLOOKUP(B240,Model!A:B,2,FALSE))</f>
        <v>6.4767772636277803</v>
      </c>
      <c r="I240" s="4">
        <f t="shared" si="37"/>
        <v>6.4767772636277803</v>
      </c>
      <c r="R240">
        <f t="shared" si="39"/>
        <v>2.1589257545425933</v>
      </c>
    </row>
    <row r="241" spans="1:18" x14ac:dyDescent="0.45">
      <c r="A241" t="s">
        <v>7</v>
      </c>
      <c r="B241" t="s">
        <v>287</v>
      </c>
      <c r="C241">
        <v>3000</v>
      </c>
      <c r="D241" t="s">
        <v>482</v>
      </c>
      <c r="E241">
        <v>12.135999999999999</v>
      </c>
      <c r="F241">
        <f>IF(ISNA(VLOOKUP(DKSalaries!D241,OverUnder!$A$2:$C$13,3,FALSE)),1,VLOOKUP(DKSalaries!D241,OverUnder!$A$2:$C$13,3,FALSE))</f>
        <v>1</v>
      </c>
      <c r="G241">
        <f t="shared" si="36"/>
        <v>12.135999999999999</v>
      </c>
      <c r="H241">
        <f>IF(ISNA(VLOOKUP(B241,Model!A:B,2,FALSE)),0,VLOOKUP(B241,Model!A:B,2,FALSE))</f>
        <v>13.744257215226</v>
      </c>
      <c r="I241" s="4">
        <f t="shared" si="37"/>
        <v>13.744257215226</v>
      </c>
      <c r="R241">
        <f t="shared" si="39"/>
        <v>4.5814190717420002</v>
      </c>
    </row>
    <row r="242" spans="1:18" x14ac:dyDescent="0.45">
      <c r="A242" t="s">
        <v>8</v>
      </c>
      <c r="B242" t="s">
        <v>181</v>
      </c>
      <c r="C242">
        <v>3000</v>
      </c>
      <c r="D242" t="s">
        <v>475</v>
      </c>
      <c r="E242">
        <v>9.1560000000000006</v>
      </c>
      <c r="F242">
        <f>IF(ISNA(VLOOKUP(DKSalaries!D242,OverUnder!$A$2:$C$13,3,FALSE)),1,VLOOKUP(DKSalaries!D242,OverUnder!$A$2:$C$13,3,FALSE))</f>
        <v>1</v>
      </c>
      <c r="G242">
        <f t="shared" si="36"/>
        <v>9.1560000000000006</v>
      </c>
      <c r="H242">
        <f>IF(ISNA(VLOOKUP(B242,Model!A:B,2,FALSE)),0,VLOOKUP(B242,Model!A:B,2,FALSE))</f>
        <v>8.0099485949101705</v>
      </c>
      <c r="I242" s="4">
        <f t="shared" si="37"/>
        <v>8.0099485949101705</v>
      </c>
      <c r="R242">
        <f t="shared" si="39"/>
        <v>2.669982864970057</v>
      </c>
    </row>
    <row r="243" spans="1:18" x14ac:dyDescent="0.45">
      <c r="A243" t="s">
        <v>9</v>
      </c>
      <c r="B243" t="s">
        <v>404</v>
      </c>
      <c r="C243">
        <v>3000</v>
      </c>
      <c r="D243" t="s">
        <v>477</v>
      </c>
      <c r="E243">
        <v>1.5</v>
      </c>
      <c r="F243">
        <f>IF(ISNA(VLOOKUP(DKSalaries!D243,OverUnder!$A$2:$C$13,3,FALSE)),1,VLOOKUP(DKSalaries!D243,OverUnder!$A$2:$C$13,3,FALSE))</f>
        <v>1</v>
      </c>
      <c r="G243">
        <f t="shared" si="36"/>
        <v>1.5</v>
      </c>
      <c r="H243">
        <f>IF(ISNA(VLOOKUP(B243,Model!A:B,2,FALSE)),0,VLOOKUP(B243,Model!A:B,2,FALSE))</f>
        <v>1.58704867709399</v>
      </c>
      <c r="I243" s="4">
        <f t="shared" si="37"/>
        <v>1.58704867709399</v>
      </c>
      <c r="R243">
        <f t="shared" si="39"/>
        <v>0.52901622569799667</v>
      </c>
    </row>
    <row r="244" spans="1:18" x14ac:dyDescent="0.45">
      <c r="A244" t="s">
        <v>7</v>
      </c>
      <c r="B244" t="s">
        <v>364</v>
      </c>
      <c r="C244">
        <v>3000</v>
      </c>
      <c r="D244" t="s">
        <v>478</v>
      </c>
      <c r="E244">
        <v>6.7190000000000003</v>
      </c>
      <c r="F244">
        <f>IF(ISNA(VLOOKUP(DKSalaries!D244,OverUnder!$A$2:$C$13,3,FALSE)),1,VLOOKUP(DKSalaries!D244,OverUnder!$A$2:$C$13,3,FALSE))</f>
        <v>1</v>
      </c>
      <c r="G244">
        <f t="shared" si="36"/>
        <v>6.7190000000000003</v>
      </c>
      <c r="H244">
        <f>IF(ISNA(VLOOKUP(B244,Model!A:B,2,FALSE)),0,VLOOKUP(B244,Model!A:B,2,FALSE))</f>
        <v>7.7450313313147898</v>
      </c>
      <c r="I244" s="4">
        <f t="shared" si="37"/>
        <v>7.7450313313147898</v>
      </c>
      <c r="R244">
        <f t="shared" si="39"/>
        <v>2.5816771104382634</v>
      </c>
    </row>
    <row r="245" spans="1:18" x14ac:dyDescent="0.45">
      <c r="A245" t="s">
        <v>7</v>
      </c>
      <c r="B245" t="s">
        <v>365</v>
      </c>
      <c r="C245">
        <v>3000</v>
      </c>
      <c r="D245" t="s">
        <v>485</v>
      </c>
      <c r="E245">
        <v>5.9379999999999997</v>
      </c>
      <c r="F245">
        <f>IF(ISNA(VLOOKUP(DKSalaries!D245,OverUnder!$A$2:$C$13,3,FALSE)),1,VLOOKUP(DKSalaries!D245,OverUnder!$A$2:$C$13,3,FALSE))</f>
        <v>1</v>
      </c>
      <c r="G245">
        <f t="shared" si="36"/>
        <v>5.9379999999999997</v>
      </c>
      <c r="H245">
        <f>IF(ISNA(VLOOKUP(B245,Model!A:B,2,FALSE)),0,VLOOKUP(B245,Model!A:B,2,FALSE))</f>
        <v>6.0415001295082202</v>
      </c>
      <c r="I245" s="4">
        <f t="shared" si="37"/>
        <v>6.0415001295082202</v>
      </c>
      <c r="R245">
        <f t="shared" si="39"/>
        <v>2.0138333765027401</v>
      </c>
    </row>
    <row r="246" spans="1:18" x14ac:dyDescent="0.45">
      <c r="A246" t="s">
        <v>5</v>
      </c>
      <c r="B246" t="s">
        <v>143</v>
      </c>
      <c r="C246">
        <v>3000</v>
      </c>
      <c r="D246" t="s">
        <v>479</v>
      </c>
      <c r="E246">
        <v>16.562999999999999</v>
      </c>
      <c r="F246">
        <f>IF(ISNA(VLOOKUP(DKSalaries!D246,OverUnder!$A$2:$C$13,3,FALSE)),1,VLOOKUP(DKSalaries!D246,OverUnder!$A$2:$C$13,3,FALSE))</f>
        <v>1</v>
      </c>
      <c r="G246">
        <f t="shared" si="36"/>
        <v>16.562999999999999</v>
      </c>
      <c r="H246">
        <f>IF(ISNA(VLOOKUP(B246,Model!A:B,2,FALSE)),0,VLOOKUP(B246,Model!A:B,2,FALSE))</f>
        <v>13.4618257581766</v>
      </c>
      <c r="I246" s="4">
        <f t="shared" si="37"/>
        <v>13.4618257581766</v>
      </c>
      <c r="R246">
        <f t="shared" si="39"/>
        <v>4.4872752527255333</v>
      </c>
    </row>
    <row r="247" spans="1:18" x14ac:dyDescent="0.45">
      <c r="A247" t="s">
        <v>9</v>
      </c>
      <c r="B247" t="s">
        <v>64</v>
      </c>
      <c r="C247">
        <v>3000</v>
      </c>
      <c r="D247" t="s">
        <v>480</v>
      </c>
      <c r="E247">
        <v>14.65</v>
      </c>
      <c r="F247">
        <f>IF(ISNA(VLOOKUP(DKSalaries!D247,OverUnder!$A$2:$C$13,3,FALSE)),1,VLOOKUP(DKSalaries!D247,OverUnder!$A$2:$C$13,3,FALSE))</f>
        <v>1</v>
      </c>
      <c r="G247">
        <f t="shared" si="36"/>
        <v>14.65</v>
      </c>
      <c r="H247">
        <f>IF(ISNA(VLOOKUP(B247,Model!A:B,2,FALSE)),0,VLOOKUP(B247,Model!A:B,2,FALSE))</f>
        <v>15.1424864785849</v>
      </c>
      <c r="I247" s="4">
        <f t="shared" si="37"/>
        <v>15.1424864785849</v>
      </c>
      <c r="R247">
        <f t="shared" si="39"/>
        <v>5.0474954928616338</v>
      </c>
    </row>
    <row r="248" spans="1:18" x14ac:dyDescent="0.45">
      <c r="A248" t="s">
        <v>8</v>
      </c>
      <c r="B248" t="s">
        <v>184</v>
      </c>
      <c r="C248">
        <v>3000</v>
      </c>
      <c r="D248" t="s">
        <v>482</v>
      </c>
      <c r="E248">
        <v>5</v>
      </c>
      <c r="F248">
        <f>IF(ISNA(VLOOKUP(DKSalaries!D248,OverUnder!$A$2:$C$13,3,FALSE)),1,VLOOKUP(DKSalaries!D248,OverUnder!$A$2:$C$13,3,FALSE))</f>
        <v>1</v>
      </c>
      <c r="G248">
        <f t="shared" si="36"/>
        <v>5</v>
      </c>
      <c r="H248">
        <f>IF(ISNA(VLOOKUP(B248,Model!A:B,2,FALSE)),0,VLOOKUP(B248,Model!A:B,2,FALSE))</f>
        <v>5.9089385982148697</v>
      </c>
      <c r="I248" s="4">
        <f t="shared" si="37"/>
        <v>5.9089385982148697</v>
      </c>
      <c r="R248">
        <f t="shared" si="39"/>
        <v>1.9696461994049568</v>
      </c>
    </row>
    <row r="249" spans="1:18" x14ac:dyDescent="0.45">
      <c r="A249" t="s">
        <v>9</v>
      </c>
      <c r="B249" t="s">
        <v>366</v>
      </c>
      <c r="C249">
        <v>3000</v>
      </c>
      <c r="D249" t="s">
        <v>483</v>
      </c>
      <c r="E249">
        <v>8.6140000000000008</v>
      </c>
      <c r="F249">
        <f>IF(ISNA(VLOOKUP(DKSalaries!D249,OverUnder!$A$2:$C$13,3,FALSE)),1,VLOOKUP(DKSalaries!D249,OverUnder!$A$2:$C$13,3,FALSE))</f>
        <v>1</v>
      </c>
      <c r="G249">
        <f t="shared" si="36"/>
        <v>8.6140000000000008</v>
      </c>
      <c r="H249">
        <f>IF(ISNA(VLOOKUP(B249,Model!A:B,2,FALSE)),0,VLOOKUP(B249,Model!A:B,2,FALSE))</f>
        <v>11.063653289327799</v>
      </c>
      <c r="I249" s="4">
        <f t="shared" si="37"/>
        <v>11.063653289327799</v>
      </c>
      <c r="R249">
        <f t="shared" si="39"/>
        <v>3.687884429775933</v>
      </c>
    </row>
    <row r="250" spans="1:18" x14ac:dyDescent="0.45">
      <c r="A250" t="s">
        <v>5</v>
      </c>
      <c r="B250" t="s">
        <v>65</v>
      </c>
      <c r="C250">
        <v>3000</v>
      </c>
      <c r="D250" t="s">
        <v>485</v>
      </c>
      <c r="E250">
        <v>5.35</v>
      </c>
      <c r="F250">
        <f>IF(ISNA(VLOOKUP(DKSalaries!D250,OverUnder!$A$2:$C$13,3,FALSE)),1,VLOOKUP(DKSalaries!D250,OverUnder!$A$2:$C$13,3,FALSE))</f>
        <v>1</v>
      </c>
      <c r="G250">
        <f t="shared" si="36"/>
        <v>5.35</v>
      </c>
      <c r="H250">
        <f>IF(ISNA(VLOOKUP(B250,Model!A:B,2,FALSE)),0,VLOOKUP(B250,Model!A:B,2,FALSE))</f>
        <v>5.1332772986405404</v>
      </c>
      <c r="I250" s="4">
        <f t="shared" si="37"/>
        <v>5.1332772986405404</v>
      </c>
      <c r="R250">
        <f t="shared" si="39"/>
        <v>1.71109243288018</v>
      </c>
    </row>
    <row r="251" spans="1:18" x14ac:dyDescent="0.45">
      <c r="A251" t="s">
        <v>9</v>
      </c>
      <c r="B251" t="s">
        <v>449</v>
      </c>
      <c r="C251">
        <v>3000</v>
      </c>
      <c r="D251" t="s">
        <v>484</v>
      </c>
      <c r="E251">
        <v>0.75</v>
      </c>
      <c r="F251">
        <f>IF(ISNA(VLOOKUP(DKSalaries!D251,OverUnder!$A$2:$C$13,3,FALSE)),1,VLOOKUP(DKSalaries!D251,OverUnder!$A$2:$C$13,3,FALSE))</f>
        <v>1</v>
      </c>
      <c r="G251">
        <f t="shared" si="36"/>
        <v>0.75</v>
      </c>
      <c r="H251">
        <f>IF(ISNA(VLOOKUP(B251,Model!A:B,2,FALSE)),0,VLOOKUP(B251,Model!A:B,2,FALSE))</f>
        <v>0.77252252252252196</v>
      </c>
      <c r="I251" s="4">
        <f t="shared" si="37"/>
        <v>0.77252252252252196</v>
      </c>
      <c r="R251">
        <f t="shared" si="39"/>
        <v>0.25750750750750734</v>
      </c>
    </row>
    <row r="252" spans="1:18" x14ac:dyDescent="0.45">
      <c r="A252" t="s">
        <v>6</v>
      </c>
      <c r="B252" t="s">
        <v>156</v>
      </c>
      <c r="C252">
        <v>3000</v>
      </c>
      <c r="D252" t="s">
        <v>477</v>
      </c>
      <c r="E252">
        <v>15.771000000000001</v>
      </c>
      <c r="F252">
        <f>IF(ISNA(VLOOKUP(DKSalaries!D252,OverUnder!$A$2:$C$13,3,FALSE)),1,VLOOKUP(DKSalaries!D252,OverUnder!$A$2:$C$13,3,FALSE))</f>
        <v>1</v>
      </c>
      <c r="G252">
        <f t="shared" si="36"/>
        <v>15.771000000000001</v>
      </c>
      <c r="H252">
        <f>IF(ISNA(VLOOKUP(B252,Model!A:B,2,FALSE)),0,VLOOKUP(B252,Model!A:B,2,FALSE))</f>
        <v>11.2857398343677</v>
      </c>
      <c r="I252" s="4">
        <f t="shared" si="37"/>
        <v>11.2857398343677</v>
      </c>
      <c r="R252">
        <f t="shared" si="39"/>
        <v>3.7619132781225666</v>
      </c>
    </row>
    <row r="253" spans="1:18" x14ac:dyDescent="0.45">
      <c r="A253" t="s">
        <v>7</v>
      </c>
      <c r="B253" t="s">
        <v>153</v>
      </c>
      <c r="C253">
        <v>3000</v>
      </c>
      <c r="D253" t="s">
        <v>475</v>
      </c>
      <c r="E253">
        <v>10.159000000000001</v>
      </c>
      <c r="F253">
        <f>IF(ISNA(VLOOKUP(DKSalaries!D253,OverUnder!$A$2:$C$13,3,FALSE)),1,VLOOKUP(DKSalaries!D253,OverUnder!$A$2:$C$13,3,FALSE))</f>
        <v>1</v>
      </c>
      <c r="G253">
        <f t="shared" si="36"/>
        <v>10.159000000000001</v>
      </c>
      <c r="H253">
        <f>IF(ISNA(VLOOKUP(B253,Model!A:B,2,FALSE)),0,VLOOKUP(B253,Model!A:B,2,FALSE))</f>
        <v>7.8319884725476099</v>
      </c>
      <c r="I253" s="4">
        <f t="shared" si="37"/>
        <v>7.8319884725476099</v>
      </c>
      <c r="R253">
        <f t="shared" si="39"/>
        <v>2.6106628241825365</v>
      </c>
    </row>
    <row r="254" spans="1:18" x14ac:dyDescent="0.45">
      <c r="A254" t="s">
        <v>8</v>
      </c>
      <c r="B254" t="s">
        <v>186</v>
      </c>
      <c r="C254">
        <v>3000</v>
      </c>
      <c r="D254" t="s">
        <v>477</v>
      </c>
      <c r="E254">
        <v>0</v>
      </c>
      <c r="F254">
        <f>IF(ISNA(VLOOKUP(DKSalaries!D254,OverUnder!$A$2:$C$13,3,FALSE)),1,VLOOKUP(DKSalaries!D254,OverUnder!$A$2:$C$13,3,FALSE))</f>
        <v>1</v>
      </c>
      <c r="G254">
        <f t="shared" si="36"/>
        <v>0</v>
      </c>
      <c r="H254">
        <f>IF(ISNA(VLOOKUP(B254,Model!A:B,2,FALSE)),0,VLOOKUP(B254,Model!A:B,2,FALSE))</f>
        <v>0</v>
      </c>
      <c r="I254" s="4">
        <f t="shared" si="37"/>
        <v>0</v>
      </c>
      <c r="R254">
        <f t="shared" si="39"/>
        <v>0</v>
      </c>
    </row>
    <row r="255" spans="1:18" x14ac:dyDescent="0.45">
      <c r="A255" t="s">
        <v>8</v>
      </c>
      <c r="B255" t="s">
        <v>428</v>
      </c>
      <c r="C255">
        <v>3000</v>
      </c>
      <c r="D255" t="s">
        <v>477</v>
      </c>
      <c r="E255">
        <v>2.0630000000000002</v>
      </c>
      <c r="F255">
        <f>IF(ISNA(VLOOKUP(DKSalaries!D255,OverUnder!$A$2:$C$13,3,FALSE)),1,VLOOKUP(DKSalaries!D255,OverUnder!$A$2:$C$13,3,FALSE))</f>
        <v>1</v>
      </c>
      <c r="G255">
        <f t="shared" si="36"/>
        <v>2.0630000000000002</v>
      </c>
      <c r="H255">
        <f>IF(ISNA(VLOOKUP(B255,Model!A:B,2,FALSE)),0,VLOOKUP(B255,Model!A:B,2,FALSE))</f>
        <v>2.0791103603603598</v>
      </c>
      <c r="I255" s="4">
        <f t="shared" si="37"/>
        <v>2.0791103603603598</v>
      </c>
      <c r="R255">
        <f t="shared" si="39"/>
        <v>0.6930367867867866</v>
      </c>
    </row>
    <row r="256" spans="1:18" x14ac:dyDescent="0.45">
      <c r="A256" t="s">
        <v>5</v>
      </c>
      <c r="B256" t="s">
        <v>277</v>
      </c>
      <c r="C256">
        <v>3000</v>
      </c>
      <c r="D256" t="s">
        <v>484</v>
      </c>
      <c r="E256">
        <v>12.917</v>
      </c>
      <c r="F256">
        <f>IF(ISNA(VLOOKUP(DKSalaries!D256,OverUnder!$A$2:$C$13,3,FALSE)),1,VLOOKUP(DKSalaries!D256,OverUnder!$A$2:$C$13,3,FALSE))</f>
        <v>1</v>
      </c>
      <c r="G256">
        <f t="shared" si="36"/>
        <v>12.917</v>
      </c>
      <c r="H256">
        <f>IF(ISNA(VLOOKUP(B256,Model!A:B,2,FALSE)),0,VLOOKUP(B256,Model!A:B,2,FALSE))</f>
        <v>10.6826621781355</v>
      </c>
      <c r="I256" s="4">
        <f t="shared" si="37"/>
        <v>10.6826621781355</v>
      </c>
      <c r="R256">
        <f t="shared" si="39"/>
        <v>3.560887392711833</v>
      </c>
    </row>
    <row r="257" spans="1:18" x14ac:dyDescent="0.45">
      <c r="A257" t="s">
        <v>6</v>
      </c>
      <c r="B257" t="s">
        <v>187</v>
      </c>
      <c r="C257">
        <v>3000</v>
      </c>
      <c r="D257" t="s">
        <v>479</v>
      </c>
      <c r="E257">
        <v>12.972</v>
      </c>
      <c r="F257">
        <f>IF(ISNA(VLOOKUP(DKSalaries!D257,OverUnder!$A$2:$C$13,3,FALSE)),1,VLOOKUP(DKSalaries!D257,OverUnder!$A$2:$C$13,3,FALSE))</f>
        <v>1</v>
      </c>
      <c r="G257">
        <f t="shared" si="36"/>
        <v>12.972</v>
      </c>
      <c r="H257">
        <f>IF(ISNA(VLOOKUP(B257,Model!A:B,2,FALSE)),0,VLOOKUP(B257,Model!A:B,2,FALSE))</f>
        <v>10.5340180235237</v>
      </c>
      <c r="I257" s="4">
        <f t="shared" si="37"/>
        <v>10.5340180235237</v>
      </c>
      <c r="R257">
        <f t="shared" si="39"/>
        <v>3.5113393411745664</v>
      </c>
    </row>
    <row r="258" spans="1:18" x14ac:dyDescent="0.45">
      <c r="A258" t="s">
        <v>6</v>
      </c>
      <c r="B258" t="s">
        <v>368</v>
      </c>
      <c r="C258">
        <v>3000</v>
      </c>
      <c r="D258" t="s">
        <v>483</v>
      </c>
      <c r="E258">
        <v>7.75</v>
      </c>
      <c r="F258">
        <f>IF(ISNA(VLOOKUP(DKSalaries!D258,OverUnder!$A$2:$C$13,3,FALSE)),1,VLOOKUP(DKSalaries!D258,OverUnder!$A$2:$C$13,3,FALSE))</f>
        <v>1</v>
      </c>
      <c r="G258">
        <f t="shared" si="36"/>
        <v>7.75</v>
      </c>
      <c r="H258">
        <f>IF(ISNA(VLOOKUP(B258,Model!A:B,2,FALSE)),0,VLOOKUP(B258,Model!A:B,2,FALSE))</f>
        <v>11.039359158877</v>
      </c>
      <c r="I258" s="4">
        <f t="shared" si="37"/>
        <v>11.039359158877</v>
      </c>
      <c r="R258">
        <f t="shared" si="39"/>
        <v>3.6797863862923332</v>
      </c>
    </row>
    <row r="259" spans="1:18" x14ac:dyDescent="0.45">
      <c r="A259" t="s">
        <v>8</v>
      </c>
      <c r="B259" t="s">
        <v>188</v>
      </c>
      <c r="C259">
        <v>3000</v>
      </c>
      <c r="D259" t="s">
        <v>482</v>
      </c>
      <c r="E259">
        <v>7.2140000000000004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7.2140000000000004</v>
      </c>
      <c r="H259">
        <f>IF(ISNA(VLOOKUP(B259,Model!A:B,2,FALSE)),0,VLOOKUP(B259,Model!A:B,2,FALSE))</f>
        <v>7.3088589221081302</v>
      </c>
      <c r="I259" s="4">
        <f t="shared" ref="I259:I279" si="44">IF(ISNA(VLOOKUP(B259,$Y$2:$Z$14,2,FALSE)),H259,VLOOKUP(B259,$Y$2:$Z$14,2,FALSE))</f>
        <v>7.3088589221081302</v>
      </c>
      <c r="R259">
        <f t="shared" ref="R259:R279" si="45">I259/C259*1000</f>
        <v>2.4362863073693766</v>
      </c>
    </row>
    <row r="260" spans="1:18" x14ac:dyDescent="0.45">
      <c r="A260" t="s">
        <v>5</v>
      </c>
      <c r="B260" t="s">
        <v>369</v>
      </c>
      <c r="C260">
        <v>3000</v>
      </c>
      <c r="D260" t="s">
        <v>478</v>
      </c>
      <c r="E260">
        <v>0.45800000000000002</v>
      </c>
      <c r="F260">
        <f>IF(ISNA(VLOOKUP(DKSalaries!D260,OverUnder!$A$2:$C$13,3,FALSE)),1,VLOOKUP(DKSalaries!D260,OverUnder!$A$2:$C$13,3,FALSE))</f>
        <v>1</v>
      </c>
      <c r="G260">
        <f t="shared" si="43"/>
        <v>0.45800000000000002</v>
      </c>
      <c r="H260">
        <f>IF(ISNA(VLOOKUP(B260,Model!A:B,2,FALSE)),0,VLOOKUP(B260,Model!A:B,2,FALSE))</f>
        <v>0.70432937348074898</v>
      </c>
      <c r="I260" s="4">
        <f t="shared" si="44"/>
        <v>0.70432937348074898</v>
      </c>
      <c r="R260">
        <f t="shared" si="45"/>
        <v>0.23477645782691631</v>
      </c>
    </row>
    <row r="261" spans="1:18" x14ac:dyDescent="0.45">
      <c r="A261" t="s">
        <v>9</v>
      </c>
      <c r="B261" t="s">
        <v>191</v>
      </c>
      <c r="C261">
        <v>3000</v>
      </c>
      <c r="D261" t="s">
        <v>483</v>
      </c>
      <c r="E261">
        <v>12</v>
      </c>
      <c r="F261">
        <f>IF(ISNA(VLOOKUP(DKSalaries!D261,OverUnder!$A$2:$C$13,3,FALSE)),1,VLOOKUP(DKSalaries!D261,OverUnder!$A$2:$C$13,3,FALSE))</f>
        <v>1</v>
      </c>
      <c r="G261">
        <f t="shared" si="43"/>
        <v>12</v>
      </c>
      <c r="H261">
        <f>IF(ISNA(VLOOKUP(B261,Model!A:B,2,FALSE)),0,VLOOKUP(B261,Model!A:B,2,FALSE))</f>
        <v>15.603978694850699</v>
      </c>
      <c r="I261" s="4">
        <f t="shared" si="44"/>
        <v>15.603978694850699</v>
      </c>
      <c r="R261">
        <f t="shared" si="45"/>
        <v>5.2013262316168998</v>
      </c>
    </row>
    <row r="262" spans="1:18" x14ac:dyDescent="0.45">
      <c r="A262" t="s">
        <v>7</v>
      </c>
      <c r="B262" t="s">
        <v>499</v>
      </c>
      <c r="C262">
        <v>3000</v>
      </c>
      <c r="D262" t="s">
        <v>475</v>
      </c>
      <c r="E262">
        <v>20.312999999999999</v>
      </c>
      <c r="F262">
        <f>IF(ISNA(VLOOKUP(DKSalaries!D262,OverUnder!$A$2:$C$13,3,FALSE)),1,VLOOKUP(DKSalaries!D262,OverUnder!$A$2:$C$13,3,FALSE))</f>
        <v>1</v>
      </c>
      <c r="G262">
        <f t="shared" si="43"/>
        <v>20.312999999999999</v>
      </c>
      <c r="H262">
        <f>IF(ISNA(VLOOKUP(B262,Model!A:B,2,FALSE)),0,VLOOKUP(B262,Model!A:B,2,FALSE))</f>
        <v>0</v>
      </c>
      <c r="I262" s="4">
        <f t="shared" si="44"/>
        <v>0</v>
      </c>
      <c r="R262">
        <f t="shared" si="45"/>
        <v>0</v>
      </c>
    </row>
    <row r="263" spans="1:18" x14ac:dyDescent="0.45">
      <c r="A263" t="s">
        <v>5</v>
      </c>
      <c r="B263" t="s">
        <v>500</v>
      </c>
      <c r="C263">
        <v>3000</v>
      </c>
      <c r="D263" t="s">
        <v>483</v>
      </c>
      <c r="E263">
        <v>0</v>
      </c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>
        <f t="shared" si="45"/>
        <v>0</v>
      </c>
    </row>
    <row r="264" spans="1:18" x14ac:dyDescent="0.45">
      <c r="A264" t="s">
        <v>8</v>
      </c>
      <c r="B264" t="s">
        <v>290</v>
      </c>
      <c r="C264">
        <v>3000</v>
      </c>
      <c r="D264" t="s">
        <v>482</v>
      </c>
      <c r="E264">
        <v>7.5309999999999997</v>
      </c>
      <c r="F264">
        <f>IF(ISNA(VLOOKUP(DKSalaries!D264,OverUnder!$A$2:$C$13,3,FALSE)),1,VLOOKUP(DKSalaries!D264,OverUnder!$A$2:$C$13,3,FALSE))</f>
        <v>1</v>
      </c>
      <c r="G264">
        <f t="shared" si="43"/>
        <v>7.5309999999999997</v>
      </c>
      <c r="H264">
        <f>IF(ISNA(VLOOKUP(B264,Model!A:B,2,FALSE)),0,VLOOKUP(B264,Model!A:B,2,FALSE))</f>
        <v>7.57184552571408</v>
      </c>
      <c r="I264" s="4">
        <f t="shared" si="44"/>
        <v>7.57184552571408</v>
      </c>
      <c r="R264">
        <f t="shared" si="45"/>
        <v>2.52394850857136</v>
      </c>
    </row>
    <row r="265" spans="1:18" x14ac:dyDescent="0.45">
      <c r="A265" t="s">
        <v>7</v>
      </c>
      <c r="B265" t="s">
        <v>66</v>
      </c>
      <c r="C265">
        <v>3000</v>
      </c>
      <c r="D265" t="s">
        <v>480</v>
      </c>
      <c r="E265">
        <v>6.9089999999999998</v>
      </c>
      <c r="F265">
        <f>IF(ISNA(VLOOKUP(DKSalaries!D265,OverUnder!$A$2:$C$13,3,FALSE)),1,VLOOKUP(DKSalaries!D265,OverUnder!$A$2:$C$13,3,FALSE))</f>
        <v>1</v>
      </c>
      <c r="G265">
        <f t="shared" si="43"/>
        <v>6.9089999999999998</v>
      </c>
      <c r="H265">
        <f>IF(ISNA(VLOOKUP(B265,Model!A:B,2,FALSE)),0,VLOOKUP(B265,Model!A:B,2,FALSE))</f>
        <v>6.5266976800083896</v>
      </c>
      <c r="I265" s="4">
        <f t="shared" si="44"/>
        <v>6.5266976800083896</v>
      </c>
      <c r="R265">
        <f t="shared" si="45"/>
        <v>2.1755658933361297</v>
      </c>
    </row>
    <row r="266" spans="1:18" x14ac:dyDescent="0.45">
      <c r="A266" t="s">
        <v>5</v>
      </c>
      <c r="B266" t="s">
        <v>192</v>
      </c>
      <c r="C266">
        <v>3000</v>
      </c>
      <c r="D266" t="s">
        <v>475</v>
      </c>
      <c r="E266">
        <v>4.75</v>
      </c>
      <c r="F266">
        <f>IF(ISNA(VLOOKUP(DKSalaries!D266,OverUnder!$A$2:$C$13,3,FALSE)),1,VLOOKUP(DKSalaries!D266,OverUnder!$A$2:$C$13,3,FALSE))</f>
        <v>1</v>
      </c>
      <c r="G266">
        <f t="shared" si="43"/>
        <v>4.75</v>
      </c>
      <c r="H266">
        <f>IF(ISNA(VLOOKUP(B266,Model!A:B,2,FALSE)),0,VLOOKUP(B266,Model!A:B,2,FALSE))</f>
        <v>5.8492511565905998</v>
      </c>
      <c r="I266" s="4">
        <f t="shared" si="44"/>
        <v>5.8492511565905998</v>
      </c>
      <c r="R266">
        <f t="shared" si="45"/>
        <v>1.9497503855301999</v>
      </c>
    </row>
    <row r="267" spans="1:18" x14ac:dyDescent="0.45">
      <c r="A267" t="s">
        <v>5</v>
      </c>
      <c r="B267" t="s">
        <v>442</v>
      </c>
      <c r="C267">
        <v>3000</v>
      </c>
      <c r="D267" t="s">
        <v>483</v>
      </c>
      <c r="E267">
        <v>2</v>
      </c>
      <c r="F267">
        <f>IF(ISNA(VLOOKUP(DKSalaries!D267,OverUnder!$A$2:$C$13,3,FALSE)),1,VLOOKUP(DKSalaries!D267,OverUnder!$A$2:$C$13,3,FALSE))</f>
        <v>1</v>
      </c>
      <c r="G267">
        <f t="shared" si="43"/>
        <v>2</v>
      </c>
      <c r="H267">
        <f>IF(ISNA(VLOOKUP(B267,Model!A:B,2,FALSE)),0,VLOOKUP(B267,Model!A:B,2,FALSE))</f>
        <v>2</v>
      </c>
      <c r="I267" s="4">
        <f t="shared" si="44"/>
        <v>2</v>
      </c>
      <c r="R267">
        <f t="shared" si="45"/>
        <v>0.66666666666666663</v>
      </c>
    </row>
    <row r="268" spans="1:18" x14ac:dyDescent="0.45">
      <c r="A268" t="s">
        <v>7</v>
      </c>
      <c r="B268" t="s">
        <v>455</v>
      </c>
      <c r="C268">
        <v>3000</v>
      </c>
      <c r="D268" t="s">
        <v>476</v>
      </c>
      <c r="E268">
        <v>2.0830000000000002</v>
      </c>
      <c r="F268">
        <f>IF(ISNA(VLOOKUP(DKSalaries!D268,OverUnder!$A$2:$C$13,3,FALSE)),1,VLOOKUP(DKSalaries!D268,OverUnder!$A$2:$C$13,3,FALSE))</f>
        <v>1</v>
      </c>
      <c r="G268">
        <f t="shared" si="43"/>
        <v>2.0830000000000002</v>
      </c>
      <c r="H268">
        <f>IF(ISNA(VLOOKUP(B268,Model!A:B,2,FALSE)),0,VLOOKUP(B268,Model!A:B,2,FALSE))</f>
        <v>2.03899082568807</v>
      </c>
      <c r="I268" s="4">
        <f t="shared" si="44"/>
        <v>2.03899082568807</v>
      </c>
      <c r="R268">
        <f t="shared" si="45"/>
        <v>0.67966360856269004</v>
      </c>
    </row>
    <row r="269" spans="1:18" x14ac:dyDescent="0.45">
      <c r="A269" t="s">
        <v>9</v>
      </c>
      <c r="B269" t="s">
        <v>193</v>
      </c>
      <c r="C269">
        <v>3000</v>
      </c>
      <c r="D269" t="s">
        <v>479</v>
      </c>
      <c r="E269">
        <v>5.5709999999999997</v>
      </c>
      <c r="F269">
        <f>IF(ISNA(VLOOKUP(DKSalaries!D269,OverUnder!$A$2:$C$13,3,FALSE)),1,VLOOKUP(DKSalaries!D269,OverUnder!$A$2:$C$13,3,FALSE))</f>
        <v>1</v>
      </c>
      <c r="G269">
        <f t="shared" si="43"/>
        <v>5.5709999999999997</v>
      </c>
      <c r="H269">
        <f>IF(ISNA(VLOOKUP(B269,Model!A:B,2,FALSE)),0,VLOOKUP(B269,Model!A:B,2,FALSE))</f>
        <v>5.0984159223415499</v>
      </c>
      <c r="I269" s="4">
        <f t="shared" si="44"/>
        <v>5.0984159223415499</v>
      </c>
      <c r="R269">
        <f t="shared" si="45"/>
        <v>1.69947197411385</v>
      </c>
    </row>
    <row r="270" spans="1:18" x14ac:dyDescent="0.45">
      <c r="A270" t="s">
        <v>5</v>
      </c>
      <c r="B270" t="s">
        <v>501</v>
      </c>
      <c r="C270">
        <v>3000</v>
      </c>
      <c r="D270" t="s">
        <v>482</v>
      </c>
      <c r="E270">
        <v>0</v>
      </c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>
        <f t="shared" si="45"/>
        <v>0</v>
      </c>
    </row>
    <row r="271" spans="1:18" x14ac:dyDescent="0.45">
      <c r="A271" t="s">
        <v>7</v>
      </c>
      <c r="B271" t="s">
        <v>399</v>
      </c>
      <c r="C271">
        <v>3000</v>
      </c>
      <c r="D271" t="s">
        <v>477</v>
      </c>
      <c r="E271">
        <v>8.5280000000000005</v>
      </c>
      <c r="F271">
        <f>IF(ISNA(VLOOKUP(DKSalaries!D271,OverUnder!$A$2:$C$13,3,FALSE)),1,VLOOKUP(DKSalaries!D271,OverUnder!$A$2:$C$13,3,FALSE))</f>
        <v>1</v>
      </c>
      <c r="G271">
        <f t="shared" si="43"/>
        <v>8.5280000000000005</v>
      </c>
      <c r="H271">
        <f>IF(ISNA(VLOOKUP(B271,Model!A:B,2,FALSE)),0,VLOOKUP(B271,Model!A:B,2,FALSE))</f>
        <v>8.4178151852364707</v>
      </c>
      <c r="I271" s="4">
        <f t="shared" si="44"/>
        <v>8.4178151852364707</v>
      </c>
      <c r="R271">
        <f t="shared" si="45"/>
        <v>2.8059383950788233</v>
      </c>
    </row>
    <row r="272" spans="1:18" x14ac:dyDescent="0.45">
      <c r="A272" t="s">
        <v>6</v>
      </c>
      <c r="B272" t="s">
        <v>194</v>
      </c>
      <c r="C272">
        <v>3000</v>
      </c>
      <c r="D272" t="s">
        <v>475</v>
      </c>
      <c r="E272">
        <v>7.7809999999999997</v>
      </c>
      <c r="F272">
        <f>IF(ISNA(VLOOKUP(DKSalaries!D272,OverUnder!$A$2:$C$13,3,FALSE)),1,VLOOKUP(DKSalaries!D272,OverUnder!$A$2:$C$13,3,FALSE))</f>
        <v>1</v>
      </c>
      <c r="G272">
        <f t="shared" si="43"/>
        <v>7.7809999999999997</v>
      </c>
      <c r="H272">
        <f>IF(ISNA(VLOOKUP(B272,Model!A:B,2,FALSE)),0,VLOOKUP(B272,Model!A:B,2,FALSE))</f>
        <v>10.3569510004882</v>
      </c>
      <c r="I272" s="4">
        <f t="shared" si="44"/>
        <v>10.3569510004882</v>
      </c>
      <c r="R272">
        <f t="shared" si="45"/>
        <v>3.4523170001627332</v>
      </c>
    </row>
    <row r="273" spans="1:18" x14ac:dyDescent="0.45">
      <c r="A273" t="s">
        <v>7</v>
      </c>
      <c r="B273" t="s">
        <v>195</v>
      </c>
      <c r="C273">
        <v>3000</v>
      </c>
      <c r="D273" t="s">
        <v>475</v>
      </c>
      <c r="E273">
        <v>2.6880000000000002</v>
      </c>
      <c r="F273">
        <f>IF(ISNA(VLOOKUP(DKSalaries!D273,OverUnder!$A$2:$C$13,3,FALSE)),1,VLOOKUP(DKSalaries!D273,OverUnder!$A$2:$C$13,3,FALSE))</f>
        <v>1</v>
      </c>
      <c r="G273">
        <f t="shared" si="43"/>
        <v>2.6880000000000002</v>
      </c>
      <c r="H273">
        <f>IF(ISNA(VLOOKUP(B273,Model!A:B,2,FALSE)),0,VLOOKUP(B273,Model!A:B,2,FALSE))</f>
        <v>3.0098536036036001</v>
      </c>
      <c r="I273" s="4">
        <f t="shared" si="44"/>
        <v>3.0098536036036001</v>
      </c>
      <c r="R273">
        <f t="shared" si="45"/>
        <v>1.0032845345345334</v>
      </c>
    </row>
    <row r="274" spans="1:18" x14ac:dyDescent="0.45">
      <c r="A274" t="s">
        <v>5</v>
      </c>
      <c r="B274" t="s">
        <v>370</v>
      </c>
      <c r="C274">
        <v>3000</v>
      </c>
      <c r="D274" t="s">
        <v>485</v>
      </c>
      <c r="E274">
        <v>0.875</v>
      </c>
      <c r="F274">
        <f>IF(ISNA(VLOOKUP(DKSalaries!D274,OverUnder!$A$2:$C$13,3,FALSE)),1,VLOOKUP(DKSalaries!D274,OverUnder!$A$2:$C$13,3,FALSE))</f>
        <v>1</v>
      </c>
      <c r="G274">
        <f t="shared" si="43"/>
        <v>0.875</v>
      </c>
      <c r="H274">
        <f>IF(ISNA(VLOOKUP(B274,Model!A:B,2,FALSE)),0,VLOOKUP(B274,Model!A:B,2,FALSE))</f>
        <v>0.36993243243243201</v>
      </c>
      <c r="I274" s="4">
        <f t="shared" si="44"/>
        <v>0.36993243243243201</v>
      </c>
      <c r="R274">
        <f t="shared" si="45"/>
        <v>0.12331081081081068</v>
      </c>
    </row>
    <row r="275" spans="1:18" x14ac:dyDescent="0.45">
      <c r="A275" t="s">
        <v>6</v>
      </c>
      <c r="B275" t="s">
        <v>291</v>
      </c>
      <c r="C275">
        <v>3000</v>
      </c>
      <c r="D275" t="s">
        <v>486</v>
      </c>
      <c r="E275">
        <v>6.9379999999999997</v>
      </c>
      <c r="F275">
        <f>IF(ISNA(VLOOKUP(DKSalaries!D275,OverUnder!$A$2:$C$13,3,FALSE)),1,VLOOKUP(DKSalaries!D275,OverUnder!$A$2:$C$13,3,FALSE))</f>
        <v>1</v>
      </c>
      <c r="G275">
        <f t="shared" si="43"/>
        <v>6.9379999999999997</v>
      </c>
      <c r="H275">
        <f>IF(ISNA(VLOOKUP(B275,Model!A:B,2,FALSE)),0,VLOOKUP(B275,Model!A:B,2,FALSE))</f>
        <v>6.6675112612612599</v>
      </c>
      <c r="I275" s="4">
        <f t="shared" si="44"/>
        <v>6.6675112612612599</v>
      </c>
      <c r="R275">
        <f t="shared" si="45"/>
        <v>2.2225037537537533</v>
      </c>
    </row>
    <row r="276" spans="1:18" x14ac:dyDescent="0.45">
      <c r="A276" t="s">
        <v>8</v>
      </c>
      <c r="B276" t="s">
        <v>197</v>
      </c>
      <c r="C276">
        <v>3000</v>
      </c>
      <c r="D276" t="s">
        <v>475</v>
      </c>
      <c r="E276">
        <v>8.625</v>
      </c>
      <c r="F276">
        <f>IF(ISNA(VLOOKUP(DKSalaries!D276,OverUnder!$A$2:$C$13,3,FALSE)),1,VLOOKUP(DKSalaries!D276,OverUnder!$A$2:$C$13,3,FALSE))</f>
        <v>1</v>
      </c>
      <c r="G276">
        <f t="shared" si="43"/>
        <v>8.625</v>
      </c>
      <c r="H276">
        <f>IF(ISNA(VLOOKUP(B276,Model!A:B,2,FALSE)),0,VLOOKUP(B276,Model!A:B,2,FALSE))</f>
        <v>10.752386693327001</v>
      </c>
      <c r="I276" s="4">
        <f t="shared" si="44"/>
        <v>10.752386693327001</v>
      </c>
      <c r="R276">
        <f t="shared" si="45"/>
        <v>3.5841288977756669</v>
      </c>
    </row>
    <row r="277" spans="1:18" x14ac:dyDescent="0.45">
      <c r="A277" t="s">
        <v>7</v>
      </c>
      <c r="B277" t="s">
        <v>198</v>
      </c>
      <c r="C277">
        <v>3000</v>
      </c>
      <c r="D277" t="s">
        <v>483</v>
      </c>
      <c r="E277">
        <v>12.725</v>
      </c>
      <c r="F277">
        <f>IF(ISNA(VLOOKUP(DKSalaries!D277,OverUnder!$A$2:$C$13,3,FALSE)),1,VLOOKUP(DKSalaries!D277,OverUnder!$A$2:$C$13,3,FALSE))</f>
        <v>1</v>
      </c>
      <c r="G277">
        <f t="shared" si="43"/>
        <v>12.725</v>
      </c>
      <c r="H277">
        <f>IF(ISNA(VLOOKUP(B277,Model!A:B,2,FALSE)),0,VLOOKUP(B277,Model!A:B,2,FALSE))</f>
        <v>14.341843049514001</v>
      </c>
      <c r="I277" s="4">
        <f t="shared" si="44"/>
        <v>14.341843049514001</v>
      </c>
      <c r="R277">
        <f t="shared" si="45"/>
        <v>4.7806143498380003</v>
      </c>
    </row>
    <row r="278" spans="1:18" x14ac:dyDescent="0.45">
      <c r="A278" t="s">
        <v>6</v>
      </c>
      <c r="B278" t="s">
        <v>67</v>
      </c>
      <c r="C278">
        <v>3000</v>
      </c>
      <c r="D278" t="s">
        <v>481</v>
      </c>
      <c r="E278">
        <v>5.75</v>
      </c>
      <c r="F278">
        <f>IF(ISNA(VLOOKUP(DKSalaries!D278,OverUnder!$A$2:$C$13,3,FALSE)),1,VLOOKUP(DKSalaries!D278,OverUnder!$A$2:$C$13,3,FALSE))</f>
        <v>1</v>
      </c>
      <c r="G278">
        <f t="shared" si="43"/>
        <v>5.75</v>
      </c>
      <c r="H278">
        <f>IF(ISNA(VLOOKUP(B278,Model!A:B,2,FALSE)),0,VLOOKUP(B278,Model!A:B,2,FALSE))</f>
        <v>7.2091174625578303</v>
      </c>
      <c r="I278" s="4">
        <f t="shared" si="44"/>
        <v>7.2091174625578303</v>
      </c>
      <c r="R278">
        <f t="shared" si="45"/>
        <v>2.4030391541859437</v>
      </c>
    </row>
    <row r="279" spans="1:18" x14ac:dyDescent="0.45">
      <c r="A279" t="s">
        <v>8</v>
      </c>
      <c r="B279" t="s">
        <v>502</v>
      </c>
      <c r="C279">
        <v>3000</v>
      </c>
      <c r="D279" t="s">
        <v>481</v>
      </c>
      <c r="E279">
        <v>0</v>
      </c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>
        <f t="shared" si="45"/>
        <v>0</v>
      </c>
    </row>
    <row r="280" spans="1:18" x14ac:dyDescent="0.45">
      <c r="A280" t="s">
        <v>9</v>
      </c>
      <c r="B280" t="s">
        <v>200</v>
      </c>
      <c r="C280">
        <v>3000</v>
      </c>
      <c r="D280" t="s">
        <v>475</v>
      </c>
      <c r="E280">
        <v>2.1669999999999998</v>
      </c>
    </row>
    <row r="281" spans="1:18" x14ac:dyDescent="0.45">
      <c r="A281" t="s">
        <v>9</v>
      </c>
      <c r="B281" t="s">
        <v>503</v>
      </c>
      <c r="C281">
        <v>3000</v>
      </c>
      <c r="D281" t="s">
        <v>477</v>
      </c>
      <c r="E281">
        <v>0</v>
      </c>
    </row>
    <row r="282" spans="1:18" x14ac:dyDescent="0.45">
      <c r="A282" t="s">
        <v>5</v>
      </c>
      <c r="B282" t="s">
        <v>201</v>
      </c>
      <c r="C282">
        <v>3000</v>
      </c>
      <c r="D282" t="s">
        <v>479</v>
      </c>
      <c r="E282">
        <v>9.8059999999999992</v>
      </c>
    </row>
    <row r="283" spans="1:18" x14ac:dyDescent="0.45">
      <c r="A283" t="s">
        <v>9</v>
      </c>
      <c r="B283" t="s">
        <v>504</v>
      </c>
      <c r="C283">
        <v>3000</v>
      </c>
      <c r="D283" t="s">
        <v>479</v>
      </c>
      <c r="E283">
        <v>0</v>
      </c>
    </row>
    <row r="284" spans="1:18" x14ac:dyDescent="0.45">
      <c r="A284" t="s">
        <v>9</v>
      </c>
      <c r="B284" t="s">
        <v>423</v>
      </c>
      <c r="C284">
        <v>3000</v>
      </c>
      <c r="D284" t="s">
        <v>476</v>
      </c>
      <c r="E284">
        <v>3.7</v>
      </c>
    </row>
    <row r="285" spans="1:18" x14ac:dyDescent="0.45">
      <c r="A285" t="s">
        <v>9</v>
      </c>
      <c r="B285" t="s">
        <v>371</v>
      </c>
      <c r="C285">
        <v>3000</v>
      </c>
      <c r="D285" t="s">
        <v>478</v>
      </c>
      <c r="E285">
        <v>0</v>
      </c>
    </row>
    <row r="286" spans="1:18" x14ac:dyDescent="0.45">
      <c r="A286" t="s">
        <v>6</v>
      </c>
      <c r="B286" t="s">
        <v>203</v>
      </c>
      <c r="C286">
        <v>3000</v>
      </c>
      <c r="D286" t="s">
        <v>479</v>
      </c>
      <c r="E286">
        <v>12.675000000000001</v>
      </c>
    </row>
    <row r="287" spans="1:18" x14ac:dyDescent="0.45">
      <c r="A287" t="s">
        <v>9</v>
      </c>
      <c r="B287" t="s">
        <v>204</v>
      </c>
      <c r="C287">
        <v>3000</v>
      </c>
      <c r="D287" t="s">
        <v>477</v>
      </c>
      <c r="E287">
        <v>3</v>
      </c>
    </row>
    <row r="288" spans="1:18" x14ac:dyDescent="0.45">
      <c r="A288" t="s">
        <v>6</v>
      </c>
      <c r="B288" t="s">
        <v>265</v>
      </c>
      <c r="C288">
        <v>3000</v>
      </c>
      <c r="D288" t="s">
        <v>486</v>
      </c>
      <c r="E288">
        <v>16.885999999999999</v>
      </c>
    </row>
    <row r="289" spans="1:5" x14ac:dyDescent="0.45">
      <c r="A289" t="s">
        <v>9</v>
      </c>
      <c r="B289" t="s">
        <v>206</v>
      </c>
      <c r="C289">
        <v>3000</v>
      </c>
      <c r="D289" t="s">
        <v>479</v>
      </c>
      <c r="E289">
        <v>15.25</v>
      </c>
    </row>
    <row r="290" spans="1:5" x14ac:dyDescent="0.45">
      <c r="A290" t="s">
        <v>6</v>
      </c>
      <c r="B290" t="s">
        <v>68</v>
      </c>
      <c r="C290">
        <v>3000</v>
      </c>
      <c r="D290" t="s">
        <v>480</v>
      </c>
      <c r="E290">
        <v>7.0830000000000002</v>
      </c>
    </row>
    <row r="291" spans="1:5" x14ac:dyDescent="0.45">
      <c r="A291" t="s">
        <v>5</v>
      </c>
      <c r="B291" t="s">
        <v>207</v>
      </c>
      <c r="C291">
        <v>3000</v>
      </c>
      <c r="D291" t="s">
        <v>475</v>
      </c>
      <c r="E291">
        <v>8.75</v>
      </c>
    </row>
    <row r="292" spans="1:5" x14ac:dyDescent="0.45">
      <c r="A292" t="s">
        <v>6</v>
      </c>
      <c r="B292" t="s">
        <v>372</v>
      </c>
      <c r="C292">
        <v>3000</v>
      </c>
      <c r="D292" t="s">
        <v>485</v>
      </c>
      <c r="E292">
        <v>2.9380000000000002</v>
      </c>
    </row>
    <row r="293" spans="1:5" x14ac:dyDescent="0.45">
      <c r="A293" t="s">
        <v>6</v>
      </c>
      <c r="B293" t="s">
        <v>373</v>
      </c>
      <c r="C293">
        <v>3000</v>
      </c>
      <c r="D293" t="s">
        <v>478</v>
      </c>
      <c r="E293">
        <v>6.8929999999999998</v>
      </c>
    </row>
    <row r="294" spans="1:5" x14ac:dyDescent="0.45">
      <c r="A294" t="s">
        <v>9</v>
      </c>
      <c r="B294" t="s">
        <v>69</v>
      </c>
      <c r="C294">
        <v>3000</v>
      </c>
      <c r="D294" t="s">
        <v>480</v>
      </c>
      <c r="E294">
        <v>3.875</v>
      </c>
    </row>
    <row r="295" spans="1:5" x14ac:dyDescent="0.45">
      <c r="A295" t="s">
        <v>7</v>
      </c>
      <c r="B295" t="s">
        <v>473</v>
      </c>
      <c r="C295">
        <v>3000</v>
      </c>
      <c r="D295" t="s">
        <v>483</v>
      </c>
      <c r="E295">
        <v>0</v>
      </c>
    </row>
    <row r="296" spans="1:5" x14ac:dyDescent="0.45">
      <c r="A296" t="s">
        <v>7</v>
      </c>
      <c r="B296" t="s">
        <v>375</v>
      </c>
      <c r="C296">
        <v>3000</v>
      </c>
      <c r="D296" t="s">
        <v>480</v>
      </c>
      <c r="E296">
        <v>3.1110000000000002</v>
      </c>
    </row>
    <row r="297" spans="1:5" x14ac:dyDescent="0.45">
      <c r="A297" t="s">
        <v>7</v>
      </c>
      <c r="B297" t="s">
        <v>210</v>
      </c>
      <c r="C297">
        <v>3000</v>
      </c>
      <c r="D297" t="s">
        <v>479</v>
      </c>
      <c r="E297">
        <v>11.5</v>
      </c>
    </row>
    <row r="298" spans="1:5" x14ac:dyDescent="0.45">
      <c r="A298" t="s">
        <v>5</v>
      </c>
      <c r="B298" t="s">
        <v>505</v>
      </c>
      <c r="C298">
        <v>3000</v>
      </c>
      <c r="D298" t="s">
        <v>478</v>
      </c>
      <c r="E298">
        <v>9.2270000000000003</v>
      </c>
    </row>
    <row r="299" spans="1:5" x14ac:dyDescent="0.45">
      <c r="A299" t="s">
        <v>5</v>
      </c>
      <c r="B299" t="s">
        <v>294</v>
      </c>
      <c r="C299">
        <v>3000</v>
      </c>
      <c r="D299" t="s">
        <v>476</v>
      </c>
      <c r="E299">
        <v>4.4379999999999997</v>
      </c>
    </row>
    <row r="300" spans="1:5" x14ac:dyDescent="0.45">
      <c r="A300" t="s">
        <v>5</v>
      </c>
      <c r="B300" t="s">
        <v>295</v>
      </c>
      <c r="C300">
        <v>3000</v>
      </c>
      <c r="D300" t="s">
        <v>484</v>
      </c>
      <c r="E300">
        <v>7.8129999999999997</v>
      </c>
    </row>
    <row r="301" spans="1:5" x14ac:dyDescent="0.45">
      <c r="A301" t="s">
        <v>6</v>
      </c>
      <c r="B301" t="s">
        <v>376</v>
      </c>
      <c r="C301">
        <v>3000</v>
      </c>
      <c r="D301" t="s">
        <v>486</v>
      </c>
      <c r="E301">
        <v>13.5</v>
      </c>
    </row>
    <row r="302" spans="1:5" x14ac:dyDescent="0.45">
      <c r="A302" t="s">
        <v>5</v>
      </c>
      <c r="B302" t="s">
        <v>296</v>
      </c>
      <c r="C302">
        <v>3000</v>
      </c>
      <c r="D302" t="s">
        <v>476</v>
      </c>
      <c r="E302">
        <v>8.4169999999999998</v>
      </c>
    </row>
    <row r="303" spans="1:5" x14ac:dyDescent="0.45">
      <c r="A303" t="s">
        <v>9</v>
      </c>
      <c r="B303" t="s">
        <v>377</v>
      </c>
      <c r="C303">
        <v>3000</v>
      </c>
      <c r="D303" t="s">
        <v>478</v>
      </c>
      <c r="E303">
        <v>8.5830000000000002</v>
      </c>
    </row>
    <row r="304" spans="1:5" x14ac:dyDescent="0.45">
      <c r="A304" t="s">
        <v>9</v>
      </c>
      <c r="B304" t="s">
        <v>55</v>
      </c>
      <c r="C304">
        <v>3000</v>
      </c>
      <c r="D304" t="s">
        <v>485</v>
      </c>
      <c r="E304">
        <v>17.100000000000001</v>
      </c>
    </row>
    <row r="305" spans="1:5" x14ac:dyDescent="0.45">
      <c r="A305" t="s">
        <v>7</v>
      </c>
      <c r="B305" t="s">
        <v>346</v>
      </c>
      <c r="C305">
        <v>3000</v>
      </c>
      <c r="D305" t="s">
        <v>478</v>
      </c>
      <c r="E305">
        <v>7.95</v>
      </c>
    </row>
    <row r="306" spans="1:5" x14ac:dyDescent="0.45">
      <c r="A306" t="s">
        <v>6</v>
      </c>
      <c r="B306" t="s">
        <v>426</v>
      </c>
      <c r="C306">
        <v>3000</v>
      </c>
      <c r="D306" t="s">
        <v>476</v>
      </c>
      <c r="E306">
        <v>10.028</v>
      </c>
    </row>
    <row r="307" spans="1:5" x14ac:dyDescent="0.45">
      <c r="A307" t="s">
        <v>9</v>
      </c>
      <c r="B307" t="s">
        <v>378</v>
      </c>
      <c r="C307">
        <v>3000</v>
      </c>
      <c r="D307" t="s">
        <v>478</v>
      </c>
      <c r="E307">
        <v>5.3330000000000002</v>
      </c>
    </row>
    <row r="308" spans="1:5" x14ac:dyDescent="0.45">
      <c r="A308" t="s">
        <v>6</v>
      </c>
      <c r="B308" t="s">
        <v>379</v>
      </c>
      <c r="C308">
        <v>3000</v>
      </c>
      <c r="D308" t="s">
        <v>478</v>
      </c>
      <c r="E308">
        <v>-0.25</v>
      </c>
    </row>
    <row r="309" spans="1:5" x14ac:dyDescent="0.45">
      <c r="A309" t="s">
        <v>7</v>
      </c>
      <c r="B309" t="s">
        <v>298</v>
      </c>
      <c r="C309">
        <v>3000</v>
      </c>
      <c r="D309" t="s">
        <v>476</v>
      </c>
      <c r="E309">
        <v>1.75</v>
      </c>
    </row>
    <row r="310" spans="1:5" x14ac:dyDescent="0.45">
      <c r="A310" t="s">
        <v>9</v>
      </c>
      <c r="B310" t="s">
        <v>380</v>
      </c>
      <c r="C310">
        <v>3000</v>
      </c>
      <c r="D310" t="s">
        <v>478</v>
      </c>
      <c r="E310">
        <v>5.444</v>
      </c>
    </row>
    <row r="311" spans="1:5" x14ac:dyDescent="0.45">
      <c r="A311" t="s">
        <v>5</v>
      </c>
      <c r="B311" t="s">
        <v>70</v>
      </c>
      <c r="C311">
        <v>3000</v>
      </c>
      <c r="D311" t="s">
        <v>480</v>
      </c>
      <c r="E311">
        <v>9.1940000000000008</v>
      </c>
    </row>
    <row r="312" spans="1:5" x14ac:dyDescent="0.45">
      <c r="A312" t="s">
        <v>6</v>
      </c>
      <c r="B312" t="s">
        <v>212</v>
      </c>
      <c r="C312">
        <v>3000</v>
      </c>
      <c r="D312" t="s">
        <v>475</v>
      </c>
      <c r="E312">
        <v>0</v>
      </c>
    </row>
    <row r="313" spans="1:5" x14ac:dyDescent="0.45">
      <c r="A313" t="s">
        <v>5</v>
      </c>
      <c r="B313" t="s">
        <v>213</v>
      </c>
      <c r="C313">
        <v>3000</v>
      </c>
      <c r="D313" t="s">
        <v>483</v>
      </c>
      <c r="E313">
        <v>9.625</v>
      </c>
    </row>
    <row r="314" spans="1:5" x14ac:dyDescent="0.45">
      <c r="A314" t="s">
        <v>6</v>
      </c>
      <c r="B314" t="s">
        <v>214</v>
      </c>
      <c r="C314">
        <v>3000</v>
      </c>
      <c r="D314" t="s">
        <v>483</v>
      </c>
      <c r="E314">
        <v>0</v>
      </c>
    </row>
    <row r="315" spans="1:5" x14ac:dyDescent="0.45">
      <c r="A315" t="s">
        <v>5</v>
      </c>
      <c r="B315" t="s">
        <v>299</v>
      </c>
      <c r="C315">
        <v>3000</v>
      </c>
      <c r="D315" t="s">
        <v>484</v>
      </c>
      <c r="E315">
        <v>3.9380000000000002</v>
      </c>
    </row>
    <row r="316" spans="1:5" x14ac:dyDescent="0.45">
      <c r="A316" t="s">
        <v>6</v>
      </c>
      <c r="B316" t="s">
        <v>382</v>
      </c>
      <c r="C316">
        <v>3000</v>
      </c>
      <c r="D316" t="s">
        <v>480</v>
      </c>
      <c r="E316">
        <v>5.9320000000000004</v>
      </c>
    </row>
    <row r="317" spans="1:5" x14ac:dyDescent="0.45">
      <c r="A317" t="s">
        <v>5</v>
      </c>
      <c r="B317" t="s">
        <v>217</v>
      </c>
      <c r="C317">
        <v>3000</v>
      </c>
      <c r="D317" t="s">
        <v>475</v>
      </c>
      <c r="E317">
        <v>-1</v>
      </c>
    </row>
    <row r="318" spans="1:5" x14ac:dyDescent="0.45">
      <c r="A318" t="s">
        <v>9</v>
      </c>
      <c r="B318" t="s">
        <v>383</v>
      </c>
      <c r="C318">
        <v>3000</v>
      </c>
      <c r="D318" t="s">
        <v>485</v>
      </c>
      <c r="E318">
        <v>0</v>
      </c>
    </row>
    <row r="319" spans="1:5" x14ac:dyDescent="0.45">
      <c r="A319" t="s">
        <v>9</v>
      </c>
      <c r="B319" t="s">
        <v>506</v>
      </c>
      <c r="C319">
        <v>3000</v>
      </c>
      <c r="D319" t="s">
        <v>481</v>
      </c>
      <c r="E319">
        <v>1.3129999999999999</v>
      </c>
    </row>
    <row r="320" spans="1:5" x14ac:dyDescent="0.45">
      <c r="A320" t="s">
        <v>6</v>
      </c>
      <c r="B320" t="s">
        <v>219</v>
      </c>
      <c r="C320">
        <v>3000</v>
      </c>
      <c r="D320" t="s">
        <v>479</v>
      </c>
      <c r="E320">
        <v>0</v>
      </c>
    </row>
    <row r="321" spans="1:5" x14ac:dyDescent="0.45">
      <c r="A321" t="s">
        <v>8</v>
      </c>
      <c r="B321" t="s">
        <v>384</v>
      </c>
      <c r="C321">
        <v>3000</v>
      </c>
      <c r="D321" t="s">
        <v>478</v>
      </c>
      <c r="E321">
        <v>6.4580000000000002</v>
      </c>
    </row>
    <row r="322" spans="1:5" x14ac:dyDescent="0.45">
      <c r="A322" t="s">
        <v>5</v>
      </c>
      <c r="B322" t="s">
        <v>275</v>
      </c>
      <c r="C322">
        <v>3000</v>
      </c>
      <c r="D322" t="s">
        <v>486</v>
      </c>
      <c r="E322">
        <v>15.718999999999999</v>
      </c>
    </row>
    <row r="323" spans="1:5" x14ac:dyDescent="0.45">
      <c r="A323" t="s">
        <v>9</v>
      </c>
      <c r="B323" t="s">
        <v>220</v>
      </c>
      <c r="C323">
        <v>3000</v>
      </c>
      <c r="D323" t="s">
        <v>486</v>
      </c>
      <c r="E323">
        <v>0</v>
      </c>
    </row>
    <row r="324" spans="1:5" x14ac:dyDescent="0.45">
      <c r="A324" t="s">
        <v>7</v>
      </c>
      <c r="B324" t="s">
        <v>301</v>
      </c>
      <c r="C324">
        <v>3000</v>
      </c>
      <c r="D324" t="s">
        <v>481</v>
      </c>
      <c r="E324">
        <v>14.25</v>
      </c>
    </row>
    <row r="325" spans="1:5" x14ac:dyDescent="0.45">
      <c r="A325" t="s">
        <v>6</v>
      </c>
      <c r="B325" t="s">
        <v>385</v>
      </c>
      <c r="C325">
        <v>3000</v>
      </c>
      <c r="D325" t="s">
        <v>478</v>
      </c>
      <c r="E325">
        <v>10.728999999999999</v>
      </c>
    </row>
    <row r="326" spans="1:5" x14ac:dyDescent="0.45">
      <c r="A326" t="s">
        <v>5</v>
      </c>
      <c r="B326" t="s">
        <v>221</v>
      </c>
      <c r="C326">
        <v>3000</v>
      </c>
      <c r="D326" t="s">
        <v>475</v>
      </c>
      <c r="E326">
        <v>14.525</v>
      </c>
    </row>
    <row r="327" spans="1:5" x14ac:dyDescent="0.45">
      <c r="A327" t="s">
        <v>5</v>
      </c>
      <c r="B327" t="s">
        <v>223</v>
      </c>
      <c r="C327">
        <v>3000</v>
      </c>
      <c r="D327" t="s">
        <v>479</v>
      </c>
      <c r="E327">
        <v>2.875</v>
      </c>
    </row>
    <row r="328" spans="1:5" x14ac:dyDescent="0.45">
      <c r="A328" t="s">
        <v>6</v>
      </c>
      <c r="B328" t="s">
        <v>507</v>
      </c>
      <c r="C328">
        <v>3000</v>
      </c>
      <c r="D328" t="s">
        <v>484</v>
      </c>
      <c r="E328">
        <v>0</v>
      </c>
    </row>
    <row r="329" spans="1:5" x14ac:dyDescent="0.45">
      <c r="A329" s="7" t="s">
        <v>8</v>
      </c>
      <c r="B329" s="7" t="s">
        <v>225</v>
      </c>
      <c r="C329" s="7">
        <v>3000</v>
      </c>
      <c r="D329" s="7" t="s">
        <v>477</v>
      </c>
      <c r="E329" s="7">
        <v>11.583</v>
      </c>
    </row>
    <row r="330" spans="1:5" x14ac:dyDescent="0.45">
      <c r="A330" s="7" t="s">
        <v>8</v>
      </c>
      <c r="B330" s="7" t="s">
        <v>226</v>
      </c>
      <c r="C330" s="7">
        <v>3000</v>
      </c>
      <c r="D330" s="7" t="s">
        <v>479</v>
      </c>
      <c r="E330" s="7">
        <v>0</v>
      </c>
    </row>
    <row r="331" spans="1:5" x14ac:dyDescent="0.45">
      <c r="A331" s="7" t="s">
        <v>7</v>
      </c>
      <c r="B331" s="7" t="s">
        <v>71</v>
      </c>
      <c r="C331" s="7">
        <v>3000</v>
      </c>
      <c r="D331" s="7" t="s">
        <v>481</v>
      </c>
      <c r="E331" s="7">
        <v>7.625</v>
      </c>
    </row>
    <row r="332" spans="1:5" x14ac:dyDescent="0.45">
      <c r="A332" s="7" t="s">
        <v>8</v>
      </c>
      <c r="B332" s="7" t="s">
        <v>72</v>
      </c>
      <c r="C332" s="7">
        <v>3000</v>
      </c>
      <c r="D332" s="7" t="s">
        <v>481</v>
      </c>
      <c r="E332" s="7">
        <v>11.438000000000001</v>
      </c>
    </row>
    <row r="333" spans="1:5" x14ac:dyDescent="0.45">
      <c r="A333" s="7" t="s">
        <v>6</v>
      </c>
      <c r="B333" s="7" t="s">
        <v>508</v>
      </c>
      <c r="C333" s="7">
        <v>3000</v>
      </c>
      <c r="D333" s="7" t="s">
        <v>486</v>
      </c>
      <c r="E333" s="7">
        <v>6.4720000000000004</v>
      </c>
    </row>
    <row r="334" spans="1:5" x14ac:dyDescent="0.45">
      <c r="A334" s="7" t="s">
        <v>6</v>
      </c>
      <c r="B334" s="7" t="s">
        <v>386</v>
      </c>
      <c r="C334" s="7">
        <v>3000</v>
      </c>
      <c r="D334" s="7" t="s">
        <v>483</v>
      </c>
      <c r="E334" s="7">
        <v>7.125</v>
      </c>
    </row>
    <row r="335" spans="1:5" x14ac:dyDescent="0.45">
      <c r="A335" s="7" t="s">
        <v>7</v>
      </c>
      <c r="B335" s="7" t="s">
        <v>407</v>
      </c>
      <c r="C335" s="7">
        <v>3000</v>
      </c>
      <c r="D335" s="7" t="s">
        <v>484</v>
      </c>
      <c r="E335" s="7">
        <v>0</v>
      </c>
    </row>
    <row r="336" spans="1:5" x14ac:dyDescent="0.45">
      <c r="A336" s="7" t="s">
        <v>7</v>
      </c>
      <c r="B336" s="7" t="s">
        <v>433</v>
      </c>
      <c r="C336" s="7">
        <v>3000</v>
      </c>
      <c r="D336" s="7" t="s">
        <v>477</v>
      </c>
      <c r="E336" s="7">
        <v>2.3130000000000002</v>
      </c>
    </row>
    <row r="337" spans="1:5" x14ac:dyDescent="0.45">
      <c r="A337" s="7" t="s">
        <v>8</v>
      </c>
      <c r="B337" s="7" t="s">
        <v>509</v>
      </c>
      <c r="C337" s="7">
        <v>3000</v>
      </c>
      <c r="D337" s="7" t="s">
        <v>486</v>
      </c>
      <c r="E337" s="7">
        <v>4.9169999999999998</v>
      </c>
    </row>
    <row r="338" spans="1:5" x14ac:dyDescent="0.45">
      <c r="A338" s="7" t="s">
        <v>9</v>
      </c>
      <c r="B338" s="7" t="s">
        <v>387</v>
      </c>
      <c r="C338" s="7">
        <v>3000</v>
      </c>
      <c r="D338" s="7" t="s">
        <v>485</v>
      </c>
      <c r="E338" s="7">
        <v>2.375</v>
      </c>
    </row>
    <row r="339" spans="1:5" x14ac:dyDescent="0.45">
      <c r="A339" s="7" t="s">
        <v>6</v>
      </c>
      <c r="B339" s="7" t="s">
        <v>510</v>
      </c>
      <c r="C339" s="7">
        <v>3000</v>
      </c>
      <c r="D339" s="7" t="s">
        <v>485</v>
      </c>
      <c r="E339" s="7">
        <v>0</v>
      </c>
    </row>
    <row r="340" spans="1:5" x14ac:dyDescent="0.45">
      <c r="A340" s="7" t="s">
        <v>9</v>
      </c>
      <c r="B340" s="7" t="s">
        <v>388</v>
      </c>
      <c r="C340" s="7">
        <v>3000</v>
      </c>
      <c r="D340" s="7" t="s">
        <v>483</v>
      </c>
      <c r="E340" s="7">
        <v>5.25</v>
      </c>
    </row>
    <row r="341" spans="1:5" x14ac:dyDescent="0.45">
      <c r="A341" s="7" t="s">
        <v>8</v>
      </c>
      <c r="B341" s="7" t="s">
        <v>302</v>
      </c>
      <c r="C341" s="7">
        <v>3000</v>
      </c>
      <c r="D341" s="7" t="s">
        <v>482</v>
      </c>
      <c r="E341" s="7">
        <v>7.95</v>
      </c>
    </row>
    <row r="342" spans="1:5" x14ac:dyDescent="0.45">
      <c r="A342" s="7" t="s">
        <v>8</v>
      </c>
      <c r="B342" s="7" t="s">
        <v>511</v>
      </c>
      <c r="C342" s="7">
        <v>3000</v>
      </c>
      <c r="D342" s="7" t="s">
        <v>482</v>
      </c>
      <c r="E342" s="7">
        <v>0.75</v>
      </c>
    </row>
    <row r="343" spans="1:5" x14ac:dyDescent="0.45">
      <c r="A343" s="7" t="s">
        <v>6</v>
      </c>
      <c r="B343" s="7" t="s">
        <v>512</v>
      </c>
      <c r="C343" s="7">
        <v>3000</v>
      </c>
      <c r="D343" s="7" t="s">
        <v>485</v>
      </c>
      <c r="E343" s="7">
        <v>0</v>
      </c>
    </row>
    <row r="344" spans="1:5" x14ac:dyDescent="0.45">
      <c r="A344" s="7" t="s">
        <v>8</v>
      </c>
      <c r="B344" s="7" t="s">
        <v>303</v>
      </c>
      <c r="C344" s="7">
        <v>3000</v>
      </c>
      <c r="D344" s="7" t="s">
        <v>486</v>
      </c>
      <c r="E344" s="7">
        <v>0</v>
      </c>
    </row>
    <row r="345" spans="1:5" x14ac:dyDescent="0.45">
      <c r="A345" s="7" t="s">
        <v>9</v>
      </c>
      <c r="B345" s="7" t="s">
        <v>229</v>
      </c>
      <c r="C345" s="7">
        <v>3000</v>
      </c>
      <c r="D345" s="7" t="s">
        <v>486</v>
      </c>
      <c r="E345" s="7">
        <v>2.75</v>
      </c>
    </row>
    <row r="346" spans="1:5" x14ac:dyDescent="0.45">
      <c r="A346" s="7" t="s">
        <v>9</v>
      </c>
      <c r="B346" s="7" t="s">
        <v>232</v>
      </c>
      <c r="C346" s="7">
        <v>3000</v>
      </c>
      <c r="D346" s="7" t="s">
        <v>475</v>
      </c>
      <c r="E346" s="7">
        <v>14.625</v>
      </c>
    </row>
    <row r="347" spans="1:5" x14ac:dyDescent="0.45">
      <c r="A347" s="7" t="s">
        <v>9</v>
      </c>
      <c r="B347" s="7" t="s">
        <v>513</v>
      </c>
      <c r="C347" s="7">
        <v>3000</v>
      </c>
      <c r="D347" s="7" t="s">
        <v>480</v>
      </c>
      <c r="E347" s="7">
        <v>0</v>
      </c>
    </row>
    <row r="348" spans="1:5" x14ac:dyDescent="0.45">
      <c r="A348" s="7" t="s">
        <v>7</v>
      </c>
      <c r="B348" s="7" t="s">
        <v>514</v>
      </c>
      <c r="C348" s="7">
        <v>3000</v>
      </c>
      <c r="D348" s="7" t="s">
        <v>483</v>
      </c>
      <c r="E348" s="7">
        <v>0</v>
      </c>
    </row>
    <row r="349" spans="1:5" x14ac:dyDescent="0.45">
      <c r="A349" s="7" t="s">
        <v>7</v>
      </c>
      <c r="B349" s="7" t="s">
        <v>234</v>
      </c>
      <c r="C349" s="7">
        <v>3000</v>
      </c>
      <c r="D349" s="7" t="s">
        <v>479</v>
      </c>
      <c r="E349" s="7">
        <v>10.138999999999999</v>
      </c>
    </row>
    <row r="350" spans="1:5" x14ac:dyDescent="0.45">
      <c r="A350" s="7" t="s">
        <v>6</v>
      </c>
      <c r="B350" s="7" t="s">
        <v>73</v>
      </c>
      <c r="C350" s="7">
        <v>3000</v>
      </c>
      <c r="D350" s="7" t="s">
        <v>481</v>
      </c>
      <c r="E350" s="7">
        <v>11.840999999999999</v>
      </c>
    </row>
    <row r="351" spans="1:5" x14ac:dyDescent="0.45">
      <c r="A351" s="7" t="s">
        <v>5</v>
      </c>
      <c r="B351" s="7" t="s">
        <v>235</v>
      </c>
      <c r="C351" s="7">
        <v>3000</v>
      </c>
      <c r="D351" s="7" t="s">
        <v>486</v>
      </c>
      <c r="E351" s="7">
        <v>3.875</v>
      </c>
    </row>
    <row r="352" spans="1:5" x14ac:dyDescent="0.45">
      <c r="A352" s="7" t="s">
        <v>6</v>
      </c>
      <c r="B352" s="7" t="s">
        <v>304</v>
      </c>
      <c r="C352" s="7">
        <v>3000</v>
      </c>
      <c r="D352" s="7" t="s">
        <v>481</v>
      </c>
      <c r="E352" s="7">
        <v>5.5</v>
      </c>
    </row>
    <row r="353" spans="1:5" x14ac:dyDescent="0.45">
      <c r="A353" s="7" t="s">
        <v>9</v>
      </c>
      <c r="B353" s="7" t="s">
        <v>236</v>
      </c>
      <c r="C353" s="7">
        <v>3000</v>
      </c>
      <c r="D353" s="7" t="s">
        <v>483</v>
      </c>
      <c r="E353" s="7">
        <v>6.375</v>
      </c>
    </row>
    <row r="354" spans="1:5" x14ac:dyDescent="0.45">
      <c r="A354" s="7" t="s">
        <v>7</v>
      </c>
      <c r="B354" s="7" t="s">
        <v>515</v>
      </c>
      <c r="C354" s="7">
        <v>3000</v>
      </c>
      <c r="D354" s="7" t="s">
        <v>486</v>
      </c>
      <c r="E354" s="7">
        <v>0</v>
      </c>
    </row>
    <row r="355" spans="1:5" x14ac:dyDescent="0.45">
      <c r="A355" s="7" t="s">
        <v>7</v>
      </c>
      <c r="B355" s="7" t="s">
        <v>237</v>
      </c>
      <c r="C355" s="7">
        <v>3000</v>
      </c>
      <c r="D355" s="7" t="s">
        <v>475</v>
      </c>
      <c r="E355" s="7">
        <v>11.143000000000001</v>
      </c>
    </row>
    <row r="356" spans="1:5" x14ac:dyDescent="0.45">
      <c r="A356" s="7" t="s">
        <v>8</v>
      </c>
      <c r="B356" s="7" t="s">
        <v>441</v>
      </c>
      <c r="C356" s="7">
        <v>3000</v>
      </c>
      <c r="D356" s="7" t="s">
        <v>484</v>
      </c>
      <c r="E356" s="7">
        <v>0</v>
      </c>
    </row>
    <row r="357" spans="1:5" x14ac:dyDescent="0.45">
      <c r="A357" s="7" t="s">
        <v>8</v>
      </c>
      <c r="B357" s="7" t="s">
        <v>516</v>
      </c>
      <c r="C357" s="7">
        <v>3000</v>
      </c>
      <c r="D357" s="7" t="s">
        <v>484</v>
      </c>
      <c r="E357" s="7">
        <v>0</v>
      </c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workbookViewId="0">
      <selection activeCell="E20" sqref="E20"/>
    </sheetView>
  </sheetViews>
  <sheetFormatPr defaultColWidth="8.796875"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34.018448877697097</v>
      </c>
    </row>
    <row r="4" spans="1:2" x14ac:dyDescent="0.45">
      <c r="A4" t="s">
        <v>389</v>
      </c>
      <c r="B4">
        <v>6.5185440521486404</v>
      </c>
    </row>
    <row r="5" spans="1:2" x14ac:dyDescent="0.45">
      <c r="A5" t="s">
        <v>139</v>
      </c>
      <c r="B5">
        <v>12.461699139609699</v>
      </c>
    </row>
    <row r="6" spans="1:2" x14ac:dyDescent="0.45">
      <c r="A6" t="s">
        <v>188</v>
      </c>
      <c r="B6">
        <v>7.3088589221081302</v>
      </c>
    </row>
    <row r="7" spans="1:2" x14ac:dyDescent="0.45">
      <c r="A7" t="s">
        <v>278</v>
      </c>
      <c r="B7">
        <v>2.6278335516725999</v>
      </c>
    </row>
    <row r="8" spans="1:2" x14ac:dyDescent="0.45">
      <c r="A8" t="s">
        <v>112</v>
      </c>
      <c r="B8">
        <v>24.6835202264065</v>
      </c>
    </row>
    <row r="9" spans="1:2" x14ac:dyDescent="0.45">
      <c r="A9" t="s">
        <v>390</v>
      </c>
      <c r="B9">
        <v>27.6707282981696</v>
      </c>
    </row>
    <row r="10" spans="1:2" x14ac:dyDescent="0.45">
      <c r="A10" t="s">
        <v>391</v>
      </c>
      <c r="B10">
        <v>35.940769930849903</v>
      </c>
    </row>
    <row r="11" spans="1:2" x14ac:dyDescent="0.45">
      <c r="A11" t="s">
        <v>45</v>
      </c>
      <c r="B11">
        <v>27.812321964300601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7.57184552571408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21.170286284777301</v>
      </c>
    </row>
    <row r="17" spans="1:2" x14ac:dyDescent="0.45">
      <c r="A17" t="s">
        <v>242</v>
      </c>
      <c r="B17">
        <v>35.7016707741858</v>
      </c>
    </row>
    <row r="18" spans="1:2" x14ac:dyDescent="0.45">
      <c r="A18" t="s">
        <v>37</v>
      </c>
      <c r="B18">
        <v>41.084428229190699</v>
      </c>
    </row>
    <row r="19" spans="1:2" x14ac:dyDescent="0.45">
      <c r="A19" t="s">
        <v>336</v>
      </c>
      <c r="B19">
        <v>15.1405984695255</v>
      </c>
    </row>
    <row r="20" spans="1:2" x14ac:dyDescent="0.45">
      <c r="A20" t="s">
        <v>106</v>
      </c>
      <c r="B20">
        <v>20.270956749374299</v>
      </c>
    </row>
    <row r="21" spans="1:2" x14ac:dyDescent="0.45">
      <c r="A21" t="s">
        <v>222</v>
      </c>
      <c r="B21">
        <v>12.9814169554922</v>
      </c>
    </row>
    <row r="22" spans="1:2" x14ac:dyDescent="0.45">
      <c r="A22" t="s">
        <v>94</v>
      </c>
      <c r="B22">
        <v>35.565668591879202</v>
      </c>
    </row>
    <row r="23" spans="1:2" x14ac:dyDescent="0.45">
      <c r="A23" t="s">
        <v>84</v>
      </c>
      <c r="B23">
        <v>42.691771739599403</v>
      </c>
    </row>
    <row r="24" spans="1:2" x14ac:dyDescent="0.45">
      <c r="A24" t="s">
        <v>120</v>
      </c>
      <c r="B24">
        <v>19.803364500990199</v>
      </c>
    </row>
    <row r="25" spans="1:2" x14ac:dyDescent="0.45">
      <c r="A25" t="s">
        <v>323</v>
      </c>
      <c r="B25">
        <v>30.075245958511701</v>
      </c>
    </row>
    <row r="26" spans="1:2" x14ac:dyDescent="0.45">
      <c r="A26" t="s">
        <v>380</v>
      </c>
      <c r="B26">
        <v>5.34411846705465</v>
      </c>
    </row>
    <row r="27" spans="1:2" x14ac:dyDescent="0.45">
      <c r="A27" t="s">
        <v>392</v>
      </c>
      <c r="B27">
        <v>3.6674993454523701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46.718333142207896</v>
      </c>
    </row>
    <row r="31" spans="1:2" x14ac:dyDescent="0.45">
      <c r="A31" t="s">
        <v>249</v>
      </c>
      <c r="B31">
        <v>29.408220720720699</v>
      </c>
    </row>
    <row r="32" spans="1:2" x14ac:dyDescent="0.45">
      <c r="A32" t="s">
        <v>145</v>
      </c>
      <c r="B32">
        <v>14.819259803462099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37.810620573139502</v>
      </c>
    </row>
    <row r="35" spans="1:2" x14ac:dyDescent="0.45">
      <c r="A35" t="s">
        <v>250</v>
      </c>
      <c r="B35">
        <v>21.8453633579425</v>
      </c>
    </row>
    <row r="36" spans="1:2" x14ac:dyDescent="0.45">
      <c r="A36" t="s">
        <v>241</v>
      </c>
      <c r="B36">
        <v>46.626467733313198</v>
      </c>
    </row>
    <row r="37" spans="1:2" x14ac:dyDescent="0.45">
      <c r="A37" t="s">
        <v>321</v>
      </c>
      <c r="B37">
        <v>29.070728968974901</v>
      </c>
    </row>
    <row r="38" spans="1:2" x14ac:dyDescent="0.45">
      <c r="A38" t="s">
        <v>214</v>
      </c>
      <c r="B38">
        <v>0</v>
      </c>
    </row>
    <row r="39" spans="1:2" x14ac:dyDescent="0.45">
      <c r="A39" t="s">
        <v>174</v>
      </c>
      <c r="B39">
        <v>8.08027522935779</v>
      </c>
    </row>
    <row r="40" spans="1:2" x14ac:dyDescent="0.45">
      <c r="A40" t="s">
        <v>312</v>
      </c>
      <c r="B40">
        <v>37.987620029131897</v>
      </c>
    </row>
    <row r="41" spans="1:2" x14ac:dyDescent="0.45">
      <c r="A41" t="s">
        <v>186</v>
      </c>
      <c r="B41">
        <v>0</v>
      </c>
    </row>
    <row r="42" spans="1:2" x14ac:dyDescent="0.45">
      <c r="A42" t="s">
        <v>59</v>
      </c>
      <c r="B42">
        <v>13.7212188534695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25.951471742117899</v>
      </c>
    </row>
    <row r="45" spans="1:2" x14ac:dyDescent="0.45">
      <c r="A45" t="s">
        <v>90</v>
      </c>
      <c r="B45">
        <v>39.795865354205397</v>
      </c>
    </row>
    <row r="46" spans="1:2" x14ac:dyDescent="0.45">
      <c r="A46" t="s">
        <v>326</v>
      </c>
      <c r="B46">
        <v>26.847559338256101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27.6825050968326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19.152690168469199</v>
      </c>
    </row>
    <row r="51" spans="1:2" x14ac:dyDescent="0.45">
      <c r="A51" t="s">
        <v>397</v>
      </c>
      <c r="B51">
        <v>41.1279724528533</v>
      </c>
    </row>
    <row r="52" spans="1:2" x14ac:dyDescent="0.45">
      <c r="A52" t="s">
        <v>162</v>
      </c>
      <c r="B52">
        <v>6.0833333333333304</v>
      </c>
    </row>
    <row r="53" spans="1:2" x14ac:dyDescent="0.45">
      <c r="A53" t="s">
        <v>398</v>
      </c>
      <c r="B53">
        <v>5.1857798165137599</v>
      </c>
    </row>
    <row r="54" spans="1:2" x14ac:dyDescent="0.45">
      <c r="A54" t="s">
        <v>349</v>
      </c>
      <c r="B54">
        <v>16.927429355785399</v>
      </c>
    </row>
    <row r="55" spans="1:2" x14ac:dyDescent="0.45">
      <c r="A55" t="s">
        <v>86</v>
      </c>
      <c r="B55">
        <v>26.536121383820301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8.4178151852364707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22.691608350749899</v>
      </c>
    </row>
    <row r="60" spans="1:2" x14ac:dyDescent="0.45">
      <c r="A60" t="s">
        <v>198</v>
      </c>
      <c r="B60">
        <v>14.341843049514001</v>
      </c>
    </row>
    <row r="61" spans="1:2" x14ac:dyDescent="0.45">
      <c r="A61" t="s">
        <v>359</v>
      </c>
      <c r="B61">
        <v>4.9859304195292999</v>
      </c>
    </row>
    <row r="62" spans="1:2" x14ac:dyDescent="0.45">
      <c r="A62" t="s">
        <v>402</v>
      </c>
      <c r="B62">
        <v>0.51605504587155904</v>
      </c>
    </row>
    <row r="63" spans="1:2" x14ac:dyDescent="0.45">
      <c r="A63" t="s">
        <v>332</v>
      </c>
      <c r="B63">
        <v>25.045979031653101</v>
      </c>
    </row>
    <row r="64" spans="1:2" x14ac:dyDescent="0.45">
      <c r="A64" t="s">
        <v>270</v>
      </c>
      <c r="B64">
        <v>18.600533286918601</v>
      </c>
    </row>
    <row r="65" spans="1:2" x14ac:dyDescent="0.45">
      <c r="A65" t="s">
        <v>264</v>
      </c>
      <c r="B65">
        <v>23.914084284855601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15.9186175682291</v>
      </c>
    </row>
    <row r="68" spans="1:2" x14ac:dyDescent="0.45">
      <c r="A68" t="s">
        <v>287</v>
      </c>
      <c r="B68">
        <v>13.744257215226</v>
      </c>
    </row>
    <row r="69" spans="1:2" x14ac:dyDescent="0.45">
      <c r="A69" t="s">
        <v>404</v>
      </c>
      <c r="B69">
        <v>1.58704867709399</v>
      </c>
    </row>
    <row r="70" spans="1:2" x14ac:dyDescent="0.45">
      <c r="A70" t="s">
        <v>255</v>
      </c>
      <c r="B70">
        <v>20.427290440985601</v>
      </c>
    </row>
    <row r="71" spans="1:2" x14ac:dyDescent="0.45">
      <c r="A71" t="s">
        <v>41</v>
      </c>
      <c r="B71">
        <v>37.1207788013377</v>
      </c>
    </row>
    <row r="72" spans="1:2" x14ac:dyDescent="0.45">
      <c r="A72" t="s">
        <v>330</v>
      </c>
      <c r="B72">
        <v>21.3907167679391</v>
      </c>
    </row>
    <row r="73" spans="1:2" x14ac:dyDescent="0.45">
      <c r="A73" t="s">
        <v>405</v>
      </c>
      <c r="B73">
        <v>13.7694505493506</v>
      </c>
    </row>
    <row r="74" spans="1:2" x14ac:dyDescent="0.45">
      <c r="A74" t="s">
        <v>329</v>
      </c>
      <c r="B74">
        <v>24.872525089659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32.374046427283197</v>
      </c>
    </row>
    <row r="78" spans="1:2" x14ac:dyDescent="0.45">
      <c r="A78" t="s">
        <v>96</v>
      </c>
      <c r="B78">
        <v>33.345714744209403</v>
      </c>
    </row>
    <row r="79" spans="1:2" x14ac:dyDescent="0.45">
      <c r="A79" t="s">
        <v>272</v>
      </c>
      <c r="B79">
        <v>20.874421374876999</v>
      </c>
    </row>
    <row r="80" spans="1:2" x14ac:dyDescent="0.45">
      <c r="A80" t="s">
        <v>82</v>
      </c>
      <c r="B80">
        <v>23.563611502432899</v>
      </c>
    </row>
    <row r="81" spans="1:2" x14ac:dyDescent="0.45">
      <c r="A81" t="s">
        <v>407</v>
      </c>
      <c r="B81">
        <v>0</v>
      </c>
    </row>
    <row r="82" spans="1:2" x14ac:dyDescent="0.45">
      <c r="A82" t="s">
        <v>328</v>
      </c>
      <c r="B82">
        <v>27.526399352521501</v>
      </c>
    </row>
    <row r="83" spans="1:2" x14ac:dyDescent="0.45">
      <c r="A83" t="s">
        <v>218</v>
      </c>
      <c r="B83">
        <v>13.245978700958</v>
      </c>
    </row>
    <row r="84" spans="1:2" x14ac:dyDescent="0.45">
      <c r="A84" t="s">
        <v>211</v>
      </c>
      <c r="B84">
        <v>13.5671534166318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31.085411433258201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44.355817182263699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11.039359158877</v>
      </c>
    </row>
    <row r="92" spans="1:2" x14ac:dyDescent="0.45">
      <c r="A92" t="s">
        <v>138</v>
      </c>
      <c r="B92">
        <v>19.625083093794199</v>
      </c>
    </row>
    <row r="93" spans="1:2" x14ac:dyDescent="0.45">
      <c r="A93" t="s">
        <v>72</v>
      </c>
      <c r="B93">
        <v>9.8062629508225996</v>
      </c>
    </row>
    <row r="94" spans="1:2" x14ac:dyDescent="0.45">
      <c r="A94" t="s">
        <v>379</v>
      </c>
      <c r="B94">
        <v>-0.20833333333333301</v>
      </c>
    </row>
    <row r="95" spans="1:2" x14ac:dyDescent="0.45">
      <c r="A95" t="s">
        <v>313</v>
      </c>
      <c r="B95">
        <v>31.259081969432799</v>
      </c>
    </row>
    <row r="96" spans="1:2" x14ac:dyDescent="0.45">
      <c r="A96" t="s">
        <v>388</v>
      </c>
      <c r="B96">
        <v>6.50229357798165</v>
      </c>
    </row>
    <row r="97" spans="1:2" x14ac:dyDescent="0.45">
      <c r="A97" t="s">
        <v>70</v>
      </c>
      <c r="B97">
        <v>11.7115128528855</v>
      </c>
    </row>
    <row r="98" spans="1:2" x14ac:dyDescent="0.45">
      <c r="A98" t="s">
        <v>101</v>
      </c>
      <c r="B98">
        <v>28.038687211545401</v>
      </c>
    </row>
    <row r="99" spans="1:2" x14ac:dyDescent="0.45">
      <c r="A99" t="s">
        <v>150</v>
      </c>
      <c r="B99">
        <v>10.9246325389381</v>
      </c>
    </row>
    <row r="100" spans="1:2" x14ac:dyDescent="0.45">
      <c r="A100" t="s">
        <v>409</v>
      </c>
      <c r="B100">
        <v>46.527071463015098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16.540381807972</v>
      </c>
    </row>
    <row r="103" spans="1:2" x14ac:dyDescent="0.45">
      <c r="A103" t="s">
        <v>132</v>
      </c>
      <c r="B103">
        <v>16.523471301586401</v>
      </c>
    </row>
    <row r="104" spans="1:2" x14ac:dyDescent="0.45">
      <c r="A104" t="s">
        <v>361</v>
      </c>
      <c r="B104">
        <v>11.063674790509999</v>
      </c>
    </row>
    <row r="105" spans="1:2" x14ac:dyDescent="0.45">
      <c r="A105" t="s">
        <v>53</v>
      </c>
      <c r="B105">
        <v>16.202516155842599</v>
      </c>
    </row>
    <row r="106" spans="1:2" x14ac:dyDescent="0.45">
      <c r="A106" t="s">
        <v>113</v>
      </c>
      <c r="B106">
        <v>21.684218703994102</v>
      </c>
    </row>
    <row r="107" spans="1:2" x14ac:dyDescent="0.45">
      <c r="A107" t="s">
        <v>50</v>
      </c>
      <c r="B107">
        <v>18.812515755644799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9.4597888732062998</v>
      </c>
    </row>
    <row r="110" spans="1:2" x14ac:dyDescent="0.45">
      <c r="A110" t="s">
        <v>215</v>
      </c>
      <c r="B110">
        <v>16.132495265806799</v>
      </c>
    </row>
    <row r="111" spans="1:2" x14ac:dyDescent="0.45">
      <c r="A111" t="s">
        <v>79</v>
      </c>
      <c r="B111">
        <v>41.739856754922997</v>
      </c>
    </row>
    <row r="112" spans="1:2" x14ac:dyDescent="0.45">
      <c r="A112" t="s">
        <v>236</v>
      </c>
      <c r="B112">
        <v>5.8958333333333304</v>
      </c>
    </row>
    <row r="113" spans="1:2" x14ac:dyDescent="0.45">
      <c r="A113" t="s">
        <v>44</v>
      </c>
      <c r="B113">
        <v>15.155275359876599</v>
      </c>
    </row>
    <row r="114" spans="1:2" x14ac:dyDescent="0.45">
      <c r="A114" t="s">
        <v>269</v>
      </c>
      <c r="B114">
        <v>17.627947165883601</v>
      </c>
    </row>
    <row r="115" spans="1:2" x14ac:dyDescent="0.45">
      <c r="A115" t="s">
        <v>126</v>
      </c>
      <c r="B115">
        <v>25.290842080344099</v>
      </c>
    </row>
    <row r="116" spans="1:2" x14ac:dyDescent="0.45">
      <c r="A116" t="s">
        <v>178</v>
      </c>
      <c r="B116">
        <v>13.712724747843801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14.432947460634299</v>
      </c>
    </row>
    <row r="119" spans="1:2" x14ac:dyDescent="0.45">
      <c r="A119" t="s">
        <v>410</v>
      </c>
      <c r="B119">
        <v>15.6927837094973</v>
      </c>
    </row>
    <row r="120" spans="1:2" x14ac:dyDescent="0.45">
      <c r="A120" t="s">
        <v>411</v>
      </c>
      <c r="B120">
        <v>21.896336444422701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43.0021663689364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27.823517655297199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11.2857398343677</v>
      </c>
    </row>
    <row r="128" spans="1:2" x14ac:dyDescent="0.45">
      <c r="A128" t="s">
        <v>83</v>
      </c>
      <c r="B128">
        <v>35.274438618638499</v>
      </c>
    </row>
    <row r="129" spans="1:2" x14ac:dyDescent="0.45">
      <c r="A129" t="s">
        <v>412</v>
      </c>
      <c r="B129">
        <v>4.1796520976465397</v>
      </c>
    </row>
    <row r="130" spans="1:2" x14ac:dyDescent="0.45">
      <c r="A130" t="s">
        <v>381</v>
      </c>
      <c r="B130">
        <v>3.4020230533992</v>
      </c>
    </row>
    <row r="131" spans="1:2" x14ac:dyDescent="0.45">
      <c r="A131" t="s">
        <v>346</v>
      </c>
      <c r="B131">
        <v>11.3741046630609</v>
      </c>
    </row>
    <row r="132" spans="1:2" x14ac:dyDescent="0.45">
      <c r="A132" t="s">
        <v>365</v>
      </c>
      <c r="B132">
        <v>6.0415001295082202</v>
      </c>
    </row>
    <row r="133" spans="1:2" x14ac:dyDescent="0.45">
      <c r="A133" t="s">
        <v>191</v>
      </c>
      <c r="B133">
        <v>15.603978694850699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4.0080454999320096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26.3075010143389</v>
      </c>
    </row>
    <row r="138" spans="1:2" x14ac:dyDescent="0.45">
      <c r="A138" t="s">
        <v>151</v>
      </c>
      <c r="B138">
        <v>12.6291860028689</v>
      </c>
    </row>
    <row r="139" spans="1:2" x14ac:dyDescent="0.45">
      <c r="A139" t="s">
        <v>334</v>
      </c>
      <c r="B139">
        <v>22.274523955789999</v>
      </c>
    </row>
    <row r="140" spans="1:2" x14ac:dyDescent="0.45">
      <c r="A140" t="s">
        <v>135</v>
      </c>
      <c r="B140">
        <v>18.233116477766799</v>
      </c>
    </row>
    <row r="141" spans="1:2" x14ac:dyDescent="0.45">
      <c r="A141" t="s">
        <v>167</v>
      </c>
      <c r="B141">
        <v>0.87962286215465502</v>
      </c>
    </row>
    <row r="142" spans="1:2" x14ac:dyDescent="0.45">
      <c r="A142" t="s">
        <v>275</v>
      </c>
      <c r="B142">
        <v>13.665963396062899</v>
      </c>
    </row>
    <row r="143" spans="1:2" x14ac:dyDescent="0.45">
      <c r="A143" t="s">
        <v>300</v>
      </c>
      <c r="B143">
        <v>17.952792042135599</v>
      </c>
    </row>
    <row r="144" spans="1:2" x14ac:dyDescent="0.45">
      <c r="A144" t="s">
        <v>320</v>
      </c>
      <c r="B144">
        <v>33.656230693375697</v>
      </c>
    </row>
    <row r="145" spans="1:2" x14ac:dyDescent="0.45">
      <c r="A145" t="s">
        <v>131</v>
      </c>
      <c r="B145">
        <v>19.878082396425199</v>
      </c>
    </row>
    <row r="146" spans="1:2" x14ac:dyDescent="0.45">
      <c r="A146" t="s">
        <v>157</v>
      </c>
      <c r="B146">
        <v>11.3423273921477</v>
      </c>
    </row>
    <row r="147" spans="1:2" x14ac:dyDescent="0.45">
      <c r="A147" t="s">
        <v>187</v>
      </c>
      <c r="B147">
        <v>10.5340180235237</v>
      </c>
    </row>
    <row r="148" spans="1:2" x14ac:dyDescent="0.45">
      <c r="A148" t="s">
        <v>201</v>
      </c>
      <c r="B148">
        <v>13.5370684019018</v>
      </c>
    </row>
    <row r="149" spans="1:2" x14ac:dyDescent="0.45">
      <c r="A149" t="s">
        <v>88</v>
      </c>
      <c r="B149">
        <v>31.3473278999497</v>
      </c>
    </row>
    <row r="150" spans="1:2" x14ac:dyDescent="0.45">
      <c r="A150" t="s">
        <v>114</v>
      </c>
      <c r="B150">
        <v>25.1451415383344</v>
      </c>
    </row>
    <row r="151" spans="1:2" x14ac:dyDescent="0.45">
      <c r="A151" t="s">
        <v>127</v>
      </c>
      <c r="B151">
        <v>25.369908993384101</v>
      </c>
    </row>
    <row r="152" spans="1:2" x14ac:dyDescent="0.45">
      <c r="A152" t="s">
        <v>89</v>
      </c>
      <c r="B152">
        <v>31.871599708053299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4.5824887387387303</v>
      </c>
    </row>
    <row r="156" spans="1:2" x14ac:dyDescent="0.45">
      <c r="A156" t="s">
        <v>75</v>
      </c>
      <c r="B156">
        <v>40.967566891918402</v>
      </c>
    </row>
    <row r="157" spans="1:2" x14ac:dyDescent="0.45">
      <c r="A157" t="s">
        <v>56</v>
      </c>
      <c r="B157">
        <v>15.2282948992514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7.8319884725476099</v>
      </c>
    </row>
    <row r="161" spans="1:2" x14ac:dyDescent="0.45">
      <c r="A161" t="s">
        <v>309</v>
      </c>
      <c r="B161">
        <v>44.461121400191701</v>
      </c>
    </row>
    <row r="162" spans="1:2" x14ac:dyDescent="0.45">
      <c r="A162" t="s">
        <v>221</v>
      </c>
      <c r="B162">
        <v>13.2986585779605</v>
      </c>
    </row>
    <row r="163" spans="1:2" x14ac:dyDescent="0.45">
      <c r="A163" t="s">
        <v>149</v>
      </c>
      <c r="B163">
        <v>25.723700601779999</v>
      </c>
    </row>
    <row r="164" spans="1:2" x14ac:dyDescent="0.45">
      <c r="A164" t="s">
        <v>339</v>
      </c>
      <c r="B164">
        <v>19.5547010801643</v>
      </c>
    </row>
    <row r="165" spans="1:2" x14ac:dyDescent="0.45">
      <c r="A165" t="s">
        <v>245</v>
      </c>
      <c r="B165">
        <v>38.931527561344801</v>
      </c>
    </row>
    <row r="166" spans="1:2" x14ac:dyDescent="0.45">
      <c r="A166" t="s">
        <v>185</v>
      </c>
      <c r="B166">
        <v>22.186715783084999</v>
      </c>
    </row>
    <row r="167" spans="1:2" x14ac:dyDescent="0.45">
      <c r="A167" t="s">
        <v>297</v>
      </c>
      <c r="B167">
        <v>9.4228265877410795</v>
      </c>
    </row>
    <row r="168" spans="1:2" x14ac:dyDescent="0.45">
      <c r="A168" t="s">
        <v>148</v>
      </c>
      <c r="B168">
        <v>12.4001427565768</v>
      </c>
    </row>
    <row r="169" spans="1:2" x14ac:dyDescent="0.45">
      <c r="A169" t="s">
        <v>373</v>
      </c>
      <c r="B169">
        <v>5.0894699349894896</v>
      </c>
    </row>
    <row r="170" spans="1:2" x14ac:dyDescent="0.45">
      <c r="A170" t="s">
        <v>233</v>
      </c>
      <c r="B170">
        <v>15.156576333210801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29.865502059694698</v>
      </c>
    </row>
    <row r="173" spans="1:2" x14ac:dyDescent="0.45">
      <c r="A173" t="s">
        <v>295</v>
      </c>
      <c r="B173">
        <v>8.4670608108108105</v>
      </c>
    </row>
    <row r="174" spans="1:2" x14ac:dyDescent="0.45">
      <c r="A174" t="s">
        <v>100</v>
      </c>
      <c r="B174">
        <v>22.556026045334701</v>
      </c>
    </row>
    <row r="175" spans="1:2" x14ac:dyDescent="0.45">
      <c r="A175" t="s">
        <v>415</v>
      </c>
      <c r="B175">
        <v>10.7810239106193</v>
      </c>
    </row>
    <row r="176" spans="1:2" x14ac:dyDescent="0.45">
      <c r="A176" t="s">
        <v>348</v>
      </c>
      <c r="B176">
        <v>14.305493868650499</v>
      </c>
    </row>
    <row r="177" spans="1:2" x14ac:dyDescent="0.45">
      <c r="A177" t="s">
        <v>472</v>
      </c>
      <c r="B177">
        <v>31.75</v>
      </c>
    </row>
    <row r="178" spans="1:2" x14ac:dyDescent="0.45">
      <c r="A178" t="s">
        <v>416</v>
      </c>
      <c r="B178">
        <v>19.944319605154899</v>
      </c>
    </row>
    <row r="179" spans="1:2" x14ac:dyDescent="0.45">
      <c r="A179" t="s">
        <v>374</v>
      </c>
      <c r="B179">
        <v>1.58555266977722</v>
      </c>
    </row>
    <row r="180" spans="1:2" x14ac:dyDescent="0.45">
      <c r="A180" t="s">
        <v>124</v>
      </c>
      <c r="B180">
        <v>17.149291925979099</v>
      </c>
    </row>
    <row r="181" spans="1:2" x14ac:dyDescent="0.45">
      <c r="A181" t="s">
        <v>417</v>
      </c>
      <c r="B181">
        <v>11.881411997464999</v>
      </c>
    </row>
    <row r="182" spans="1:2" x14ac:dyDescent="0.45">
      <c r="A182" t="s">
        <v>235</v>
      </c>
      <c r="B182">
        <v>3.3541666666666599</v>
      </c>
    </row>
    <row r="183" spans="1:2" x14ac:dyDescent="0.45">
      <c r="A183" t="s">
        <v>418</v>
      </c>
      <c r="B183">
        <v>14.764060417156699</v>
      </c>
    </row>
    <row r="184" spans="1:2" x14ac:dyDescent="0.45">
      <c r="A184" t="s">
        <v>469</v>
      </c>
      <c r="B184">
        <v>26.1041666666666</v>
      </c>
    </row>
    <row r="185" spans="1:2" x14ac:dyDescent="0.45">
      <c r="A185" t="s">
        <v>102</v>
      </c>
      <c r="B185">
        <v>19.683329092067101</v>
      </c>
    </row>
    <row r="186" spans="1:2" x14ac:dyDescent="0.45">
      <c r="A186" t="s">
        <v>219</v>
      </c>
      <c r="B186">
        <v>0</v>
      </c>
    </row>
    <row r="187" spans="1:2" x14ac:dyDescent="0.45">
      <c r="A187" t="s">
        <v>419</v>
      </c>
      <c r="B187">
        <v>19.7823733350005</v>
      </c>
    </row>
    <row r="188" spans="1:2" x14ac:dyDescent="0.45">
      <c r="A188" t="s">
        <v>350</v>
      </c>
      <c r="B188">
        <v>18.560346777754301</v>
      </c>
    </row>
    <row r="189" spans="1:2" x14ac:dyDescent="0.45">
      <c r="A189" t="s">
        <v>205</v>
      </c>
      <c r="B189">
        <v>10.2083333333333</v>
      </c>
    </row>
    <row r="190" spans="1:2" x14ac:dyDescent="0.45">
      <c r="A190" t="s">
        <v>254</v>
      </c>
      <c r="B190">
        <v>24.5999071873605</v>
      </c>
    </row>
    <row r="191" spans="1:2" x14ac:dyDescent="0.45">
      <c r="A191" t="s">
        <v>420</v>
      </c>
      <c r="B191">
        <v>0</v>
      </c>
    </row>
    <row r="192" spans="1:2" x14ac:dyDescent="0.45">
      <c r="A192" t="s">
        <v>421</v>
      </c>
      <c r="B192">
        <v>6.4767772636277803</v>
      </c>
    </row>
    <row r="193" spans="1:2" x14ac:dyDescent="0.45">
      <c r="A193" t="s">
        <v>210</v>
      </c>
      <c r="B193">
        <v>13.637614678899</v>
      </c>
    </row>
    <row r="194" spans="1:2" x14ac:dyDescent="0.45">
      <c r="A194" t="s">
        <v>202</v>
      </c>
      <c r="B194">
        <v>10.7150891693503</v>
      </c>
    </row>
    <row r="195" spans="1:2" x14ac:dyDescent="0.45">
      <c r="A195" t="s">
        <v>273</v>
      </c>
      <c r="B195">
        <v>11.5746742571189</v>
      </c>
    </row>
    <row r="196" spans="1:2" x14ac:dyDescent="0.45">
      <c r="A196" t="s">
        <v>286</v>
      </c>
      <c r="B196">
        <v>7.3832279590396697</v>
      </c>
    </row>
    <row r="197" spans="1:2" x14ac:dyDescent="0.45">
      <c r="A197" t="s">
        <v>341</v>
      </c>
      <c r="B197">
        <v>18.535226736935002</v>
      </c>
    </row>
    <row r="198" spans="1:2" x14ac:dyDescent="0.45">
      <c r="A198" t="s">
        <v>58</v>
      </c>
      <c r="B198">
        <v>9.3541976634564108</v>
      </c>
    </row>
    <row r="199" spans="1:2" x14ac:dyDescent="0.45">
      <c r="A199" t="s">
        <v>301</v>
      </c>
      <c r="B199">
        <v>15.0284680602251</v>
      </c>
    </row>
    <row r="200" spans="1:2" x14ac:dyDescent="0.45">
      <c r="A200" t="s">
        <v>386</v>
      </c>
      <c r="B200">
        <v>7.2291666666666599</v>
      </c>
    </row>
    <row r="201" spans="1:2" x14ac:dyDescent="0.45">
      <c r="A201" t="s">
        <v>351</v>
      </c>
      <c r="B201">
        <v>0</v>
      </c>
    </row>
    <row r="202" spans="1:2" x14ac:dyDescent="0.45">
      <c r="A202" t="s">
        <v>316</v>
      </c>
      <c r="B202">
        <v>35.776345992434599</v>
      </c>
    </row>
    <row r="203" spans="1:2" x14ac:dyDescent="0.45">
      <c r="A203" t="s">
        <v>422</v>
      </c>
      <c r="B203">
        <v>15.7956488782797</v>
      </c>
    </row>
    <row r="204" spans="1:2" x14ac:dyDescent="0.45">
      <c r="A204" t="s">
        <v>133</v>
      </c>
      <c r="B204">
        <v>23.306298172667301</v>
      </c>
    </row>
    <row r="205" spans="1:2" x14ac:dyDescent="0.45">
      <c r="A205" t="s">
        <v>340</v>
      </c>
      <c r="B205">
        <v>18.752458909980898</v>
      </c>
    </row>
    <row r="206" spans="1:2" x14ac:dyDescent="0.45">
      <c r="A206" t="s">
        <v>376</v>
      </c>
      <c r="B206">
        <v>12.9583333333333</v>
      </c>
    </row>
    <row r="207" spans="1:2" x14ac:dyDescent="0.45">
      <c r="A207" t="s">
        <v>141</v>
      </c>
      <c r="B207">
        <v>24.737635262291199</v>
      </c>
    </row>
    <row r="208" spans="1:2" x14ac:dyDescent="0.45">
      <c r="A208" t="s">
        <v>170</v>
      </c>
      <c r="B208">
        <v>10.558956716066801</v>
      </c>
    </row>
    <row r="209" spans="1:2" x14ac:dyDescent="0.45">
      <c r="A209" t="s">
        <v>423</v>
      </c>
      <c r="B209">
        <v>3.1839643326998899</v>
      </c>
    </row>
    <row r="210" spans="1:2" x14ac:dyDescent="0.45">
      <c r="A210" t="s">
        <v>173</v>
      </c>
      <c r="B210">
        <v>2.5413115966893698</v>
      </c>
    </row>
    <row r="211" spans="1:2" x14ac:dyDescent="0.45">
      <c r="A211" t="s">
        <v>299</v>
      </c>
      <c r="B211">
        <v>4.0425112612612599</v>
      </c>
    </row>
    <row r="212" spans="1:2" x14ac:dyDescent="0.45">
      <c r="A212" t="s">
        <v>165</v>
      </c>
      <c r="B212">
        <v>0.94741265896798699</v>
      </c>
    </row>
    <row r="213" spans="1:2" x14ac:dyDescent="0.45">
      <c r="A213" t="s">
        <v>229</v>
      </c>
      <c r="B213">
        <v>3.1776463963963901</v>
      </c>
    </row>
    <row r="214" spans="1:2" x14ac:dyDescent="0.45">
      <c r="A214" t="s">
        <v>331</v>
      </c>
      <c r="B214">
        <v>26.6466634872641</v>
      </c>
    </row>
    <row r="215" spans="1:2" x14ac:dyDescent="0.45">
      <c r="A215" t="s">
        <v>74</v>
      </c>
      <c r="B215">
        <v>52.758246999013103</v>
      </c>
    </row>
    <row r="216" spans="1:2" x14ac:dyDescent="0.45">
      <c r="A216" t="s">
        <v>424</v>
      </c>
      <c r="B216">
        <v>4.6330275229357802</v>
      </c>
    </row>
    <row r="217" spans="1:2" x14ac:dyDescent="0.45">
      <c r="A217" t="s">
        <v>384</v>
      </c>
      <c r="B217">
        <v>3.8613637625759401</v>
      </c>
    </row>
    <row r="218" spans="1:2" x14ac:dyDescent="0.45">
      <c r="A218" t="s">
        <v>425</v>
      </c>
      <c r="B218">
        <v>24.4200118621409</v>
      </c>
    </row>
    <row r="219" spans="1:2" x14ac:dyDescent="0.45">
      <c r="A219" t="s">
        <v>426</v>
      </c>
      <c r="B219">
        <v>10.244681525091201</v>
      </c>
    </row>
    <row r="220" spans="1:2" x14ac:dyDescent="0.45">
      <c r="A220" t="s">
        <v>293</v>
      </c>
      <c r="B220">
        <v>17.036446300335498</v>
      </c>
    </row>
    <row r="221" spans="1:2" x14ac:dyDescent="0.45">
      <c r="A221" t="s">
        <v>123</v>
      </c>
      <c r="B221">
        <v>23.317798153998499</v>
      </c>
    </row>
    <row r="222" spans="1:2" x14ac:dyDescent="0.45">
      <c r="A222" t="s">
        <v>327</v>
      </c>
      <c r="B222">
        <v>23.180613671043801</v>
      </c>
    </row>
    <row r="223" spans="1:2" x14ac:dyDescent="0.45">
      <c r="A223" t="s">
        <v>177</v>
      </c>
      <c r="B223">
        <v>3.5395737693482001</v>
      </c>
    </row>
    <row r="224" spans="1:2" x14ac:dyDescent="0.45">
      <c r="A224" t="s">
        <v>195</v>
      </c>
      <c r="B224">
        <v>3.0098536036036001</v>
      </c>
    </row>
    <row r="225" spans="1:2" x14ac:dyDescent="0.45">
      <c r="A225" t="s">
        <v>251</v>
      </c>
      <c r="B225">
        <v>29.8420207240178</v>
      </c>
    </row>
    <row r="226" spans="1:2" x14ac:dyDescent="0.45">
      <c r="A226" t="s">
        <v>298</v>
      </c>
      <c r="B226">
        <v>1.4583333333333299</v>
      </c>
    </row>
    <row r="227" spans="1:2" x14ac:dyDescent="0.45">
      <c r="A227" t="s">
        <v>369</v>
      </c>
      <c r="B227">
        <v>0.70432937348074898</v>
      </c>
    </row>
    <row r="228" spans="1:2" x14ac:dyDescent="0.45">
      <c r="A228" t="s">
        <v>427</v>
      </c>
      <c r="B228">
        <v>15.7501068727755</v>
      </c>
    </row>
    <row r="229" spans="1:2" x14ac:dyDescent="0.45">
      <c r="A229" t="s">
        <v>199</v>
      </c>
      <c r="B229">
        <v>15.981309363324799</v>
      </c>
    </row>
    <row r="230" spans="1:2" x14ac:dyDescent="0.45">
      <c r="A230" t="s">
        <v>248</v>
      </c>
      <c r="B230">
        <v>35.014885491920502</v>
      </c>
    </row>
    <row r="231" spans="1:2" x14ac:dyDescent="0.45">
      <c r="A231" t="s">
        <v>77</v>
      </c>
      <c r="B231">
        <v>39.192380496910502</v>
      </c>
    </row>
    <row r="232" spans="1:2" x14ac:dyDescent="0.45">
      <c r="A232" t="s">
        <v>49</v>
      </c>
      <c r="B232">
        <v>19.480668030989602</v>
      </c>
    </row>
    <row r="233" spans="1:2" x14ac:dyDescent="0.45">
      <c r="A233" t="s">
        <v>267</v>
      </c>
      <c r="B233">
        <v>14.9309332572205</v>
      </c>
    </row>
    <row r="234" spans="1:2" x14ac:dyDescent="0.45">
      <c r="A234" t="s">
        <v>161</v>
      </c>
      <c r="B234">
        <v>2.1382319819819799</v>
      </c>
    </row>
    <row r="235" spans="1:2" x14ac:dyDescent="0.45">
      <c r="A235" t="s">
        <v>382</v>
      </c>
      <c r="B235">
        <v>6.6024889894424597</v>
      </c>
    </row>
    <row r="236" spans="1:2" x14ac:dyDescent="0.45">
      <c r="A236" t="s">
        <v>345</v>
      </c>
      <c r="B236">
        <v>18.8687150402199</v>
      </c>
    </row>
    <row r="237" spans="1:2" x14ac:dyDescent="0.45">
      <c r="A237" t="s">
        <v>231</v>
      </c>
      <c r="B237">
        <v>4.3190941190043697</v>
      </c>
    </row>
    <row r="238" spans="1:2" x14ac:dyDescent="0.45">
      <c r="A238" t="s">
        <v>51</v>
      </c>
      <c r="B238">
        <v>23.7011345553253</v>
      </c>
    </row>
    <row r="239" spans="1:2" x14ac:dyDescent="0.45">
      <c r="A239" t="s">
        <v>274</v>
      </c>
      <c r="B239">
        <v>14.5</v>
      </c>
    </row>
    <row r="240" spans="1:2" x14ac:dyDescent="0.45">
      <c r="A240" t="s">
        <v>182</v>
      </c>
      <c r="B240">
        <v>22.845452925783</v>
      </c>
    </row>
    <row r="241" spans="1:2" x14ac:dyDescent="0.45">
      <c r="A241" t="s">
        <v>108</v>
      </c>
      <c r="B241">
        <v>22.208129022611899</v>
      </c>
    </row>
    <row r="242" spans="1:2" x14ac:dyDescent="0.45">
      <c r="A242" t="s">
        <v>172</v>
      </c>
      <c r="B242">
        <v>19.8437778235505</v>
      </c>
    </row>
    <row r="243" spans="1:2" x14ac:dyDescent="0.45">
      <c r="A243" t="s">
        <v>57</v>
      </c>
      <c r="B243">
        <v>14.3113301601825</v>
      </c>
    </row>
    <row r="244" spans="1:2" x14ac:dyDescent="0.45">
      <c r="A244" t="s">
        <v>134</v>
      </c>
      <c r="B244">
        <v>28.2443171896014</v>
      </c>
    </row>
    <row r="245" spans="1:2" x14ac:dyDescent="0.45">
      <c r="A245" t="s">
        <v>372</v>
      </c>
      <c r="B245">
        <v>1.8229166666666601</v>
      </c>
    </row>
    <row r="246" spans="1:2" x14ac:dyDescent="0.45">
      <c r="A246" t="s">
        <v>190</v>
      </c>
      <c r="B246">
        <v>9.0877010726853698</v>
      </c>
    </row>
    <row r="247" spans="1:2" x14ac:dyDescent="0.45">
      <c r="A247" t="s">
        <v>180</v>
      </c>
      <c r="B247">
        <v>8.5331819240754196</v>
      </c>
    </row>
    <row r="248" spans="1:2" x14ac:dyDescent="0.45">
      <c r="A248" t="s">
        <v>308</v>
      </c>
      <c r="B248">
        <v>39.629770686053902</v>
      </c>
    </row>
    <row r="249" spans="1:2" x14ac:dyDescent="0.45">
      <c r="A249" t="s">
        <v>63</v>
      </c>
      <c r="B249">
        <v>17.282987336312999</v>
      </c>
    </row>
    <row r="250" spans="1:2" x14ac:dyDescent="0.45">
      <c r="A250" t="s">
        <v>71</v>
      </c>
      <c r="B250">
        <v>6.2630980079550804</v>
      </c>
    </row>
    <row r="251" spans="1:2" x14ac:dyDescent="0.45">
      <c r="A251" t="s">
        <v>367</v>
      </c>
      <c r="B251">
        <v>1.4070945945945901</v>
      </c>
    </row>
    <row r="252" spans="1:2" x14ac:dyDescent="0.45">
      <c r="A252" t="s">
        <v>197</v>
      </c>
      <c r="B252">
        <v>10.752386693327001</v>
      </c>
    </row>
    <row r="253" spans="1:2" x14ac:dyDescent="0.45">
      <c r="A253" t="s">
        <v>209</v>
      </c>
      <c r="B253">
        <v>2.02064220183486</v>
      </c>
    </row>
    <row r="254" spans="1:2" x14ac:dyDescent="0.45">
      <c r="A254" t="s">
        <v>158</v>
      </c>
      <c r="B254">
        <v>15.468279315142301</v>
      </c>
    </row>
    <row r="255" spans="1:2" x14ac:dyDescent="0.45">
      <c r="A255" t="s">
        <v>265</v>
      </c>
      <c r="B255">
        <v>13.655498005910401</v>
      </c>
    </row>
    <row r="256" spans="1:2" x14ac:dyDescent="0.45">
      <c r="A256" t="s">
        <v>189</v>
      </c>
      <c r="B256">
        <v>13.518055843160001</v>
      </c>
    </row>
    <row r="257" spans="1:2" x14ac:dyDescent="0.45">
      <c r="A257" t="s">
        <v>473</v>
      </c>
      <c r="B257">
        <v>0</v>
      </c>
    </row>
    <row r="258" spans="1:2" x14ac:dyDescent="0.45">
      <c r="A258" t="s">
        <v>256</v>
      </c>
      <c r="B258">
        <v>16.636374562856901</v>
      </c>
    </row>
    <row r="259" spans="1:2" x14ac:dyDescent="0.45">
      <c r="A259" t="s">
        <v>428</v>
      </c>
      <c r="B259">
        <v>2.0791103603603598</v>
      </c>
    </row>
    <row r="260" spans="1:2" x14ac:dyDescent="0.45">
      <c r="A260" t="s">
        <v>429</v>
      </c>
      <c r="B260">
        <v>13.1344563322886</v>
      </c>
    </row>
    <row r="261" spans="1:2" x14ac:dyDescent="0.45">
      <c r="A261" t="s">
        <v>116</v>
      </c>
      <c r="B261">
        <v>22.3098210806181</v>
      </c>
    </row>
    <row r="262" spans="1:2" x14ac:dyDescent="0.45">
      <c r="A262" t="s">
        <v>430</v>
      </c>
      <c r="B262">
        <v>9.8563025203059809</v>
      </c>
    </row>
    <row r="263" spans="1:2" x14ac:dyDescent="0.45">
      <c r="A263" t="s">
        <v>375</v>
      </c>
      <c r="B263">
        <v>4.0374610922852403</v>
      </c>
    </row>
    <row r="264" spans="1:2" x14ac:dyDescent="0.45">
      <c r="A264" t="s">
        <v>110</v>
      </c>
      <c r="B264">
        <v>30.824806314866201</v>
      </c>
    </row>
    <row r="265" spans="1:2" x14ac:dyDescent="0.45">
      <c r="A265" t="s">
        <v>431</v>
      </c>
      <c r="B265">
        <v>34.886217090854103</v>
      </c>
    </row>
    <row r="266" spans="1:2" x14ac:dyDescent="0.45">
      <c r="A266" t="s">
        <v>432</v>
      </c>
      <c r="B266">
        <v>0</v>
      </c>
    </row>
    <row r="267" spans="1:2" x14ac:dyDescent="0.45">
      <c r="A267" t="s">
        <v>433</v>
      </c>
      <c r="B267">
        <v>2.4991554054053999</v>
      </c>
    </row>
    <row r="268" spans="1:2" x14ac:dyDescent="0.45">
      <c r="A268" t="s">
        <v>234</v>
      </c>
      <c r="B268">
        <v>9.6492857954230793</v>
      </c>
    </row>
    <row r="269" spans="1:2" x14ac:dyDescent="0.45">
      <c r="A269" t="s">
        <v>263</v>
      </c>
      <c r="B269">
        <v>26.7296443784643</v>
      </c>
    </row>
    <row r="270" spans="1:2" x14ac:dyDescent="0.45">
      <c r="A270" t="s">
        <v>377</v>
      </c>
      <c r="B270">
        <v>9.8070650043127099</v>
      </c>
    </row>
    <row r="271" spans="1:2" x14ac:dyDescent="0.45">
      <c r="A271" t="s">
        <v>103</v>
      </c>
      <c r="B271">
        <v>36.2270282667209</v>
      </c>
    </row>
    <row r="272" spans="1:2" x14ac:dyDescent="0.45">
      <c r="A272" t="s">
        <v>291</v>
      </c>
      <c r="B272">
        <v>6.6675112612612599</v>
      </c>
    </row>
    <row r="273" spans="1:2" x14ac:dyDescent="0.45">
      <c r="A273" t="s">
        <v>434</v>
      </c>
      <c r="B273">
        <v>12.5170107033639</v>
      </c>
    </row>
    <row r="274" spans="1:2" x14ac:dyDescent="0.45">
      <c r="A274" t="s">
        <v>81</v>
      </c>
      <c r="B274">
        <v>36.843717250793397</v>
      </c>
    </row>
    <row r="275" spans="1:2" x14ac:dyDescent="0.45">
      <c r="A275" t="s">
        <v>176</v>
      </c>
      <c r="B275">
        <v>5.4854202608469302</v>
      </c>
    </row>
    <row r="276" spans="1:2" x14ac:dyDescent="0.45">
      <c r="A276" t="s">
        <v>435</v>
      </c>
      <c r="B276">
        <v>14.7759566600407</v>
      </c>
    </row>
    <row r="277" spans="1:2" x14ac:dyDescent="0.45">
      <c r="A277" t="s">
        <v>436</v>
      </c>
      <c r="B277">
        <v>36.501994024449999</v>
      </c>
    </row>
    <row r="278" spans="1:2" x14ac:dyDescent="0.45">
      <c r="A278" t="s">
        <v>437</v>
      </c>
      <c r="B278">
        <v>17.790753510407701</v>
      </c>
    </row>
    <row r="279" spans="1:2" x14ac:dyDescent="0.45">
      <c r="A279" t="s">
        <v>146</v>
      </c>
      <c r="B279">
        <v>16.0184886727723</v>
      </c>
    </row>
    <row r="280" spans="1:2" x14ac:dyDescent="0.45">
      <c r="A280" t="s">
        <v>80</v>
      </c>
      <c r="B280">
        <v>32.2145623844821</v>
      </c>
    </row>
    <row r="281" spans="1:2" x14ac:dyDescent="0.45">
      <c r="A281" t="s">
        <v>289</v>
      </c>
      <c r="B281">
        <v>12.089449541284401</v>
      </c>
    </row>
    <row r="282" spans="1:2" x14ac:dyDescent="0.45">
      <c r="A282" t="s">
        <v>366</v>
      </c>
      <c r="B282">
        <v>11.063653289327799</v>
      </c>
    </row>
    <row r="283" spans="1:2" x14ac:dyDescent="0.45">
      <c r="A283" t="s">
        <v>262</v>
      </c>
      <c r="B283">
        <v>15.085882440291099</v>
      </c>
    </row>
    <row r="284" spans="1:2" x14ac:dyDescent="0.45">
      <c r="A284" t="s">
        <v>225</v>
      </c>
      <c r="B284">
        <v>11.3855367364541</v>
      </c>
    </row>
    <row r="285" spans="1:2" x14ac:dyDescent="0.45">
      <c r="A285" t="s">
        <v>438</v>
      </c>
      <c r="B285">
        <v>7.4201211198338601</v>
      </c>
    </row>
    <row r="286" spans="1:2" x14ac:dyDescent="0.45">
      <c r="A286" t="s">
        <v>259</v>
      </c>
      <c r="B286">
        <v>25.081314357892602</v>
      </c>
    </row>
    <row r="287" spans="1:2" x14ac:dyDescent="0.45">
      <c r="A287" t="s">
        <v>192</v>
      </c>
      <c r="B287">
        <v>5.8492511565905998</v>
      </c>
    </row>
    <row r="288" spans="1:2" x14ac:dyDescent="0.45">
      <c r="A288" t="s">
        <v>76</v>
      </c>
      <c r="B288">
        <v>35.317084861401</v>
      </c>
    </row>
    <row r="289" spans="1:2" x14ac:dyDescent="0.45">
      <c r="A289" t="s">
        <v>353</v>
      </c>
      <c r="B289">
        <v>5.3547747706655802</v>
      </c>
    </row>
    <row r="290" spans="1:2" x14ac:dyDescent="0.45">
      <c r="A290" t="s">
        <v>439</v>
      </c>
      <c r="B290">
        <v>23.749012170908902</v>
      </c>
    </row>
    <row r="291" spans="1:2" x14ac:dyDescent="0.45">
      <c r="A291" t="s">
        <v>302</v>
      </c>
      <c r="B291">
        <v>6.6353237830726499</v>
      </c>
    </row>
    <row r="292" spans="1:2" x14ac:dyDescent="0.45">
      <c r="A292" t="s">
        <v>440</v>
      </c>
      <c r="B292">
        <v>16.121831898300002</v>
      </c>
    </row>
    <row r="293" spans="1:2" x14ac:dyDescent="0.45">
      <c r="A293" t="s">
        <v>383</v>
      </c>
      <c r="B293">
        <v>0</v>
      </c>
    </row>
    <row r="294" spans="1:2" x14ac:dyDescent="0.45">
      <c r="A294" t="s">
        <v>296</v>
      </c>
      <c r="B294">
        <v>7.6307339449541303</v>
      </c>
    </row>
    <row r="295" spans="1:2" x14ac:dyDescent="0.45">
      <c r="A295" t="s">
        <v>204</v>
      </c>
      <c r="B295">
        <v>2.76377722555182</v>
      </c>
    </row>
    <row r="296" spans="1:2" x14ac:dyDescent="0.45">
      <c r="A296" t="s">
        <v>474</v>
      </c>
      <c r="B296">
        <v>0</v>
      </c>
    </row>
    <row r="297" spans="1:2" x14ac:dyDescent="0.45">
      <c r="A297" t="s">
        <v>282</v>
      </c>
      <c r="B297">
        <v>7.9835117569163803</v>
      </c>
    </row>
    <row r="298" spans="1:2" x14ac:dyDescent="0.45">
      <c r="A298" t="s">
        <v>441</v>
      </c>
      <c r="B298">
        <v>0</v>
      </c>
    </row>
    <row r="299" spans="1:2" x14ac:dyDescent="0.45">
      <c r="A299" t="s">
        <v>307</v>
      </c>
      <c r="B299">
        <v>37.927099362588102</v>
      </c>
    </row>
    <row r="300" spans="1:2" x14ac:dyDescent="0.45">
      <c r="A300" t="s">
        <v>342</v>
      </c>
      <c r="B300">
        <v>21.267881269915001</v>
      </c>
    </row>
    <row r="301" spans="1:2" x14ac:dyDescent="0.45">
      <c r="A301" t="s">
        <v>347</v>
      </c>
      <c r="B301">
        <v>21.9117940257191</v>
      </c>
    </row>
    <row r="302" spans="1:2" x14ac:dyDescent="0.45">
      <c r="A302" t="s">
        <v>166</v>
      </c>
      <c r="B302">
        <v>2.1651147409909601</v>
      </c>
    </row>
    <row r="303" spans="1:2" x14ac:dyDescent="0.45">
      <c r="A303" t="s">
        <v>105</v>
      </c>
      <c r="B303">
        <v>24.597681951614501</v>
      </c>
    </row>
    <row r="304" spans="1:2" x14ac:dyDescent="0.45">
      <c r="A304" t="s">
        <v>160</v>
      </c>
      <c r="B304">
        <v>13.9563178150886</v>
      </c>
    </row>
    <row r="305" spans="1:2" x14ac:dyDescent="0.45">
      <c r="A305" t="s">
        <v>257</v>
      </c>
      <c r="B305">
        <v>22.555199988481402</v>
      </c>
    </row>
    <row r="306" spans="1:2" x14ac:dyDescent="0.45">
      <c r="A306" t="s">
        <v>260</v>
      </c>
      <c r="B306">
        <v>17.769098946431001</v>
      </c>
    </row>
    <row r="307" spans="1:2" x14ac:dyDescent="0.45">
      <c r="A307" t="s">
        <v>164</v>
      </c>
      <c r="B307">
        <v>2.0208333333333299</v>
      </c>
    </row>
    <row r="308" spans="1:2" x14ac:dyDescent="0.45">
      <c r="A308" t="s">
        <v>318</v>
      </c>
      <c r="B308">
        <v>34.658083218341801</v>
      </c>
    </row>
    <row r="309" spans="1:2" x14ac:dyDescent="0.45">
      <c r="A309" t="s">
        <v>442</v>
      </c>
      <c r="B309">
        <v>2</v>
      </c>
    </row>
    <row r="310" spans="1:2" x14ac:dyDescent="0.45">
      <c r="A310" t="s">
        <v>358</v>
      </c>
      <c r="B310">
        <v>4.8167256492330397</v>
      </c>
    </row>
    <row r="311" spans="1:2" x14ac:dyDescent="0.45">
      <c r="A311" t="s">
        <v>443</v>
      </c>
      <c r="B311">
        <v>23.464236972338</v>
      </c>
    </row>
    <row r="312" spans="1:2" x14ac:dyDescent="0.45">
      <c r="A312" t="s">
        <v>239</v>
      </c>
      <c r="B312">
        <v>6.7174589203310502</v>
      </c>
    </row>
    <row r="313" spans="1:2" x14ac:dyDescent="0.45">
      <c r="A313" t="s">
        <v>184</v>
      </c>
      <c r="B313">
        <v>5.9089385982148697</v>
      </c>
    </row>
    <row r="314" spans="1:2" x14ac:dyDescent="0.45">
      <c r="A314" t="s">
        <v>444</v>
      </c>
      <c r="B314">
        <v>0</v>
      </c>
    </row>
    <row r="315" spans="1:2" x14ac:dyDescent="0.45">
      <c r="A315" t="s">
        <v>39</v>
      </c>
      <c r="B315">
        <v>37.307132178589598</v>
      </c>
    </row>
    <row r="316" spans="1:2" x14ac:dyDescent="0.45">
      <c r="A316" t="s">
        <v>140</v>
      </c>
      <c r="B316">
        <v>21.031074955737001</v>
      </c>
    </row>
    <row r="317" spans="1:2" x14ac:dyDescent="0.45">
      <c r="A317" t="s">
        <v>445</v>
      </c>
      <c r="B317">
        <v>18.043202569461201</v>
      </c>
    </row>
    <row r="318" spans="1:2" x14ac:dyDescent="0.45">
      <c r="A318" t="s">
        <v>136</v>
      </c>
      <c r="B318">
        <v>20.2739114736926</v>
      </c>
    </row>
    <row r="319" spans="1:2" x14ac:dyDescent="0.45">
      <c r="A319" t="s">
        <v>230</v>
      </c>
      <c r="B319">
        <v>14.177142450972299</v>
      </c>
    </row>
    <row r="320" spans="1:2" x14ac:dyDescent="0.45">
      <c r="A320" t="s">
        <v>280</v>
      </c>
      <c r="B320">
        <v>15.7638579964529</v>
      </c>
    </row>
    <row r="321" spans="1:2" x14ac:dyDescent="0.45">
      <c r="A321" t="s">
        <v>179</v>
      </c>
      <c r="B321">
        <v>13.823660396128099</v>
      </c>
    </row>
    <row r="322" spans="1:2" x14ac:dyDescent="0.45">
      <c r="A322" t="s">
        <v>238</v>
      </c>
      <c r="B322">
        <v>4.75</v>
      </c>
    </row>
    <row r="323" spans="1:2" x14ac:dyDescent="0.45">
      <c r="A323" t="s">
        <v>261</v>
      </c>
      <c r="B323">
        <v>20.7804303899687</v>
      </c>
    </row>
    <row r="324" spans="1:2" x14ac:dyDescent="0.45">
      <c r="A324" t="s">
        <v>73</v>
      </c>
      <c r="B324">
        <v>12.022765971979499</v>
      </c>
    </row>
    <row r="325" spans="1:2" x14ac:dyDescent="0.45">
      <c r="A325" t="s">
        <v>446</v>
      </c>
      <c r="B325">
        <v>28.3958333333333</v>
      </c>
    </row>
    <row r="326" spans="1:2" x14ac:dyDescent="0.45">
      <c r="A326" t="s">
        <v>315</v>
      </c>
      <c r="B326">
        <v>27.112382592109199</v>
      </c>
    </row>
    <row r="327" spans="1:2" x14ac:dyDescent="0.45">
      <c r="A327" t="s">
        <v>447</v>
      </c>
      <c r="B327">
        <v>21.327433614884001</v>
      </c>
    </row>
    <row r="328" spans="1:2" x14ac:dyDescent="0.45">
      <c r="A328" t="s">
        <v>448</v>
      </c>
      <c r="B328">
        <v>32.283624245511298</v>
      </c>
    </row>
    <row r="329" spans="1:2" x14ac:dyDescent="0.45">
      <c r="A329" t="s">
        <v>362</v>
      </c>
      <c r="B329">
        <v>5.8857866776444698</v>
      </c>
    </row>
    <row r="330" spans="1:2" x14ac:dyDescent="0.45">
      <c r="A330" t="s">
        <v>244</v>
      </c>
      <c r="B330">
        <v>34.577861108047998</v>
      </c>
    </row>
    <row r="331" spans="1:2" x14ac:dyDescent="0.45">
      <c r="A331" t="s">
        <v>64</v>
      </c>
      <c r="B331">
        <v>15.1424864785849</v>
      </c>
    </row>
    <row r="332" spans="1:2" x14ac:dyDescent="0.45">
      <c r="A332" t="s">
        <v>216</v>
      </c>
      <c r="B332">
        <v>18.939950231216802</v>
      </c>
    </row>
    <row r="333" spans="1:2" x14ac:dyDescent="0.45">
      <c r="A333" t="s">
        <v>344</v>
      </c>
      <c r="B333">
        <v>14.185509141495199</v>
      </c>
    </row>
    <row r="334" spans="1:2" x14ac:dyDescent="0.45">
      <c r="A334" t="s">
        <v>337</v>
      </c>
      <c r="B334">
        <v>14.722674141164401</v>
      </c>
    </row>
    <row r="335" spans="1:2" x14ac:dyDescent="0.45">
      <c r="A335" t="s">
        <v>54</v>
      </c>
      <c r="B335">
        <v>15.7788436881021</v>
      </c>
    </row>
    <row r="336" spans="1:2" x14ac:dyDescent="0.45">
      <c r="A336" t="s">
        <v>196</v>
      </c>
      <c r="B336">
        <v>9.4234395556205204</v>
      </c>
    </row>
    <row r="337" spans="1:2" x14ac:dyDescent="0.45">
      <c r="A337" t="s">
        <v>449</v>
      </c>
      <c r="B337">
        <v>0.77252252252252196</v>
      </c>
    </row>
    <row r="338" spans="1:2" x14ac:dyDescent="0.45">
      <c r="A338" t="s">
        <v>364</v>
      </c>
      <c r="B338">
        <v>7.7450313313147898</v>
      </c>
    </row>
    <row r="339" spans="1:2" x14ac:dyDescent="0.45">
      <c r="A339" t="s">
        <v>118</v>
      </c>
      <c r="B339">
        <v>22.952531227276801</v>
      </c>
    </row>
    <row r="340" spans="1:2" x14ac:dyDescent="0.45">
      <c r="A340" t="s">
        <v>67</v>
      </c>
      <c r="B340">
        <v>7.2091174625578303</v>
      </c>
    </row>
    <row r="341" spans="1:2" x14ac:dyDescent="0.45">
      <c r="A341" t="s">
        <v>69</v>
      </c>
      <c r="B341">
        <v>5.6682583525362702</v>
      </c>
    </row>
    <row r="342" spans="1:2" x14ac:dyDescent="0.45">
      <c r="A342" t="s">
        <v>450</v>
      </c>
      <c r="B342">
        <v>22.656849292198</v>
      </c>
    </row>
    <row r="343" spans="1:2" x14ac:dyDescent="0.45">
      <c r="A343" t="s">
        <v>109</v>
      </c>
      <c r="B343">
        <v>27.4110060450231</v>
      </c>
    </row>
    <row r="344" spans="1:2" x14ac:dyDescent="0.45">
      <c r="A344" t="s">
        <v>154</v>
      </c>
      <c r="B344">
        <v>16.3570142557064</v>
      </c>
    </row>
    <row r="345" spans="1:2" x14ac:dyDescent="0.45">
      <c r="A345" t="s">
        <v>451</v>
      </c>
      <c r="B345">
        <v>3.5608956610278399</v>
      </c>
    </row>
    <row r="346" spans="1:2" x14ac:dyDescent="0.45">
      <c r="A346" t="s">
        <v>171</v>
      </c>
      <c r="B346">
        <v>0</v>
      </c>
    </row>
    <row r="347" spans="1:2" x14ac:dyDescent="0.45">
      <c r="A347" t="s">
        <v>38</v>
      </c>
      <c r="B347">
        <v>29.9308416511541</v>
      </c>
    </row>
    <row r="348" spans="1:2" x14ac:dyDescent="0.45">
      <c r="A348" t="s">
        <v>325</v>
      </c>
      <c r="B348">
        <v>33.913116861549</v>
      </c>
    </row>
    <row r="349" spans="1:2" x14ac:dyDescent="0.45">
      <c r="A349" t="s">
        <v>277</v>
      </c>
      <c r="B349">
        <v>10.6826621781355</v>
      </c>
    </row>
    <row r="350" spans="1:2" x14ac:dyDescent="0.45">
      <c r="A350" t="s">
        <v>354</v>
      </c>
      <c r="B350">
        <v>8.1948670245682198</v>
      </c>
    </row>
    <row r="351" spans="1:2" x14ac:dyDescent="0.45">
      <c r="A351" t="s">
        <v>142</v>
      </c>
      <c r="B351">
        <v>14.674163090477601</v>
      </c>
    </row>
    <row r="352" spans="1:2" x14ac:dyDescent="0.45">
      <c r="A352" t="s">
        <v>68</v>
      </c>
      <c r="B352">
        <v>7.6353211009174302</v>
      </c>
    </row>
    <row r="353" spans="1:2" x14ac:dyDescent="0.45">
      <c r="A353" t="s">
        <v>129</v>
      </c>
      <c r="B353">
        <v>20.8620347480249</v>
      </c>
    </row>
    <row r="354" spans="1:2" x14ac:dyDescent="0.45">
      <c r="A354" t="s">
        <v>223</v>
      </c>
      <c r="B354">
        <v>3.1041666666666599</v>
      </c>
    </row>
    <row r="355" spans="1:2" x14ac:dyDescent="0.45">
      <c r="A355" t="s">
        <v>452</v>
      </c>
      <c r="B355">
        <v>16.681422901283799</v>
      </c>
    </row>
    <row r="356" spans="1:2" x14ac:dyDescent="0.45">
      <c r="A356" t="s">
        <v>97</v>
      </c>
      <c r="B356">
        <v>28.465695380579</v>
      </c>
    </row>
    <row r="357" spans="1:2" x14ac:dyDescent="0.45">
      <c r="A357" t="s">
        <v>224</v>
      </c>
      <c r="B357">
        <v>0.92889908256880704</v>
      </c>
    </row>
    <row r="358" spans="1:2" x14ac:dyDescent="0.45">
      <c r="A358" t="s">
        <v>453</v>
      </c>
      <c r="B358">
        <v>16.280534513192102</v>
      </c>
    </row>
    <row r="359" spans="1:2" x14ac:dyDescent="0.45">
      <c r="A359" t="s">
        <v>378</v>
      </c>
      <c r="B359">
        <v>4.3994749597153398</v>
      </c>
    </row>
    <row r="360" spans="1:2" x14ac:dyDescent="0.45">
      <c r="A360" t="s">
        <v>271</v>
      </c>
      <c r="B360">
        <v>20.7646042567903</v>
      </c>
    </row>
    <row r="361" spans="1:2" x14ac:dyDescent="0.45">
      <c r="A361" t="s">
        <v>454</v>
      </c>
      <c r="B361">
        <v>11.3982463724859</v>
      </c>
    </row>
    <row r="362" spans="1:2" x14ac:dyDescent="0.45">
      <c r="A362" t="s">
        <v>193</v>
      </c>
      <c r="B362">
        <v>5.0984159223415499</v>
      </c>
    </row>
    <row r="363" spans="1:2" x14ac:dyDescent="0.45">
      <c r="A363" t="s">
        <v>200</v>
      </c>
      <c r="B363">
        <v>2.0688073394495401</v>
      </c>
    </row>
    <row r="364" spans="1:2" x14ac:dyDescent="0.45">
      <c r="A364" t="s">
        <v>356</v>
      </c>
      <c r="B364">
        <v>12.6155861543456</v>
      </c>
    </row>
    <row r="365" spans="1:2" x14ac:dyDescent="0.45">
      <c r="A365" t="s">
        <v>455</v>
      </c>
      <c r="B365">
        <v>2.03899082568807</v>
      </c>
    </row>
    <row r="366" spans="1:2" x14ac:dyDescent="0.45">
      <c r="A366" t="s">
        <v>456</v>
      </c>
      <c r="B366">
        <v>20.734591117554999</v>
      </c>
    </row>
    <row r="367" spans="1:2" x14ac:dyDescent="0.45">
      <c r="A367" t="s">
        <v>288</v>
      </c>
      <c r="B367">
        <v>12.4272453674022</v>
      </c>
    </row>
    <row r="368" spans="1:2" x14ac:dyDescent="0.45">
      <c r="A368" t="s">
        <v>169</v>
      </c>
      <c r="B368">
        <v>6.3277219085705303</v>
      </c>
    </row>
    <row r="369" spans="1:2" x14ac:dyDescent="0.45">
      <c r="A369" t="s">
        <v>92</v>
      </c>
      <c r="B369">
        <v>24.199735535122699</v>
      </c>
    </row>
    <row r="370" spans="1:2" x14ac:dyDescent="0.45">
      <c r="A370" t="s">
        <v>319</v>
      </c>
      <c r="B370">
        <v>31.5338494643273</v>
      </c>
    </row>
    <row r="371" spans="1:2" x14ac:dyDescent="0.45">
      <c r="A371" t="s">
        <v>122</v>
      </c>
      <c r="B371">
        <v>22.559563764488999</v>
      </c>
    </row>
    <row r="372" spans="1:2" x14ac:dyDescent="0.45">
      <c r="A372" t="s">
        <v>268</v>
      </c>
      <c r="B372">
        <v>14.0684631791896</v>
      </c>
    </row>
    <row r="373" spans="1:2" x14ac:dyDescent="0.45">
      <c r="A373" t="s">
        <v>137</v>
      </c>
      <c r="B373">
        <v>19.3811202380613</v>
      </c>
    </row>
    <row r="374" spans="1:2" x14ac:dyDescent="0.45">
      <c r="A374" t="s">
        <v>322</v>
      </c>
      <c r="B374">
        <v>30.993129659406499</v>
      </c>
    </row>
    <row r="375" spans="1:2" x14ac:dyDescent="0.45">
      <c r="A375" t="s">
        <v>279</v>
      </c>
      <c r="B375">
        <v>4.9583333333333304</v>
      </c>
    </row>
    <row r="376" spans="1:2" x14ac:dyDescent="0.45">
      <c r="A376" t="s">
        <v>61</v>
      </c>
      <c r="B376">
        <v>13.399434516213899</v>
      </c>
    </row>
    <row r="377" spans="1:2" x14ac:dyDescent="0.45">
      <c r="A377" t="s">
        <v>128</v>
      </c>
      <c r="B377">
        <v>23.996417164128601</v>
      </c>
    </row>
    <row r="378" spans="1:2" x14ac:dyDescent="0.45">
      <c r="A378" t="s">
        <v>285</v>
      </c>
      <c r="B378">
        <v>13.2813663962961</v>
      </c>
    </row>
    <row r="379" spans="1:2" x14ac:dyDescent="0.45">
      <c r="A379" t="s">
        <v>457</v>
      </c>
      <c r="B379">
        <v>27.933745535874401</v>
      </c>
    </row>
    <row r="380" spans="1:2" x14ac:dyDescent="0.45">
      <c r="A380" t="s">
        <v>252</v>
      </c>
      <c r="B380">
        <v>32.583472090812599</v>
      </c>
    </row>
    <row r="381" spans="1:2" x14ac:dyDescent="0.45">
      <c r="A381" t="s">
        <v>243</v>
      </c>
      <c r="B381">
        <v>32.876750896878697</v>
      </c>
    </row>
    <row r="382" spans="1:2" x14ac:dyDescent="0.45">
      <c r="A382" t="s">
        <v>46</v>
      </c>
      <c r="B382">
        <v>25.351962030287002</v>
      </c>
    </row>
    <row r="383" spans="1:2" x14ac:dyDescent="0.45">
      <c r="A383" t="s">
        <v>335</v>
      </c>
      <c r="B383">
        <v>16.391816904843601</v>
      </c>
    </row>
    <row r="384" spans="1:2" x14ac:dyDescent="0.45">
      <c r="A384" t="s">
        <v>159</v>
      </c>
      <c r="B384">
        <v>11.1847833841555</v>
      </c>
    </row>
    <row r="385" spans="1:2" x14ac:dyDescent="0.45">
      <c r="A385" t="s">
        <v>60</v>
      </c>
      <c r="B385">
        <v>4.8081982504585099</v>
      </c>
    </row>
    <row r="386" spans="1:2" x14ac:dyDescent="0.45">
      <c r="A386" t="s">
        <v>458</v>
      </c>
      <c r="B386">
        <v>17.280462441618798</v>
      </c>
    </row>
    <row r="387" spans="1:2" x14ac:dyDescent="0.45">
      <c r="A387" t="s">
        <v>459</v>
      </c>
      <c r="B387">
        <v>36.159372188360003</v>
      </c>
    </row>
    <row r="388" spans="1:2" x14ac:dyDescent="0.45">
      <c r="A388" t="s">
        <v>119</v>
      </c>
      <c r="B388">
        <v>30.491099985587098</v>
      </c>
    </row>
    <row r="389" spans="1:2" x14ac:dyDescent="0.45">
      <c r="A389" t="s">
        <v>117</v>
      </c>
      <c r="B389">
        <v>25.923694424841202</v>
      </c>
    </row>
    <row r="390" spans="1:2" x14ac:dyDescent="0.45">
      <c r="A390" t="s">
        <v>253</v>
      </c>
      <c r="B390">
        <v>21.7600605508024</v>
      </c>
    </row>
    <row r="391" spans="1:2" x14ac:dyDescent="0.45">
      <c r="A391" t="s">
        <v>333</v>
      </c>
      <c r="B391">
        <v>22.400725215474001</v>
      </c>
    </row>
    <row r="392" spans="1:2" x14ac:dyDescent="0.45">
      <c r="A392" t="s">
        <v>460</v>
      </c>
      <c r="B392">
        <v>14.445287695457299</v>
      </c>
    </row>
    <row r="393" spans="1:2" x14ac:dyDescent="0.45">
      <c r="A393" t="s">
        <v>181</v>
      </c>
      <c r="B393">
        <v>8.0099485949101705</v>
      </c>
    </row>
    <row r="394" spans="1:2" x14ac:dyDescent="0.45">
      <c r="A394" t="s">
        <v>155</v>
      </c>
      <c r="B394">
        <v>9.3124999999999893</v>
      </c>
    </row>
    <row r="395" spans="1:2" x14ac:dyDescent="0.45">
      <c r="A395" t="s">
        <v>47</v>
      </c>
      <c r="B395">
        <v>27.445307745390298</v>
      </c>
    </row>
    <row r="396" spans="1:2" x14ac:dyDescent="0.45">
      <c r="A396" t="s">
        <v>284</v>
      </c>
      <c r="B396">
        <v>8.9132898408198997</v>
      </c>
    </row>
    <row r="397" spans="1:2" x14ac:dyDescent="0.45">
      <c r="A397" t="s">
        <v>276</v>
      </c>
      <c r="B397">
        <v>11.653445232007901</v>
      </c>
    </row>
    <row r="398" spans="1:2" x14ac:dyDescent="0.45">
      <c r="A398" t="s">
        <v>121</v>
      </c>
      <c r="B398">
        <v>28.780845875136698</v>
      </c>
    </row>
    <row r="399" spans="1:2" x14ac:dyDescent="0.45">
      <c r="A399" t="s">
        <v>55</v>
      </c>
      <c r="B399">
        <v>14.225990352287599</v>
      </c>
    </row>
    <row r="400" spans="1:2" x14ac:dyDescent="0.45">
      <c r="A400" t="s">
        <v>237</v>
      </c>
      <c r="B400">
        <v>9.4605174546361894</v>
      </c>
    </row>
    <row r="401" spans="1:2" x14ac:dyDescent="0.45">
      <c r="A401" t="s">
        <v>203</v>
      </c>
      <c r="B401">
        <v>14.9843069693059</v>
      </c>
    </row>
    <row r="402" spans="1:2" x14ac:dyDescent="0.45">
      <c r="A402" t="s">
        <v>175</v>
      </c>
      <c r="B402">
        <v>12.9656726177215</v>
      </c>
    </row>
    <row r="403" spans="1:2" x14ac:dyDescent="0.45">
      <c r="A403" t="s">
        <v>343</v>
      </c>
      <c r="B403">
        <v>23.689712243029401</v>
      </c>
    </row>
    <row r="404" spans="1:2" x14ac:dyDescent="0.45">
      <c r="A404" t="s">
        <v>95</v>
      </c>
      <c r="B404">
        <v>30.575641972030699</v>
      </c>
    </row>
    <row r="405" spans="1:2" x14ac:dyDescent="0.45">
      <c r="A405" t="s">
        <v>227</v>
      </c>
      <c r="B405">
        <v>18.2891670286131</v>
      </c>
    </row>
    <row r="406" spans="1:2" x14ac:dyDescent="0.45">
      <c r="A406" t="s">
        <v>461</v>
      </c>
      <c r="B406">
        <v>1.5202134909540601</v>
      </c>
    </row>
    <row r="407" spans="1:2" x14ac:dyDescent="0.45">
      <c r="A407" t="s">
        <v>78</v>
      </c>
      <c r="B407">
        <v>38.5231150753227</v>
      </c>
    </row>
    <row r="408" spans="1:2" x14ac:dyDescent="0.45">
      <c r="A408" t="s">
        <v>66</v>
      </c>
      <c r="B408">
        <v>6.5266976800083896</v>
      </c>
    </row>
    <row r="409" spans="1:2" x14ac:dyDescent="0.45">
      <c r="A409" t="s">
        <v>462</v>
      </c>
      <c r="B409">
        <v>0</v>
      </c>
    </row>
    <row r="410" spans="1:2" x14ac:dyDescent="0.45">
      <c r="A410" t="s">
        <v>87</v>
      </c>
      <c r="B410">
        <v>31.952484120985702</v>
      </c>
    </row>
    <row r="411" spans="1:2" x14ac:dyDescent="0.45">
      <c r="A411" t="s">
        <v>463</v>
      </c>
      <c r="B411">
        <v>6</v>
      </c>
    </row>
    <row r="412" spans="1:2" x14ac:dyDescent="0.45">
      <c r="A412" t="s">
        <v>228</v>
      </c>
      <c r="B412">
        <v>18.533920966426901</v>
      </c>
    </row>
    <row r="413" spans="1:2" x14ac:dyDescent="0.45">
      <c r="A413" t="s">
        <v>324</v>
      </c>
      <c r="B413">
        <v>26.907203982177599</v>
      </c>
    </row>
    <row r="414" spans="1:2" x14ac:dyDescent="0.45">
      <c r="A414" t="s">
        <v>163</v>
      </c>
      <c r="B414">
        <v>7.6762507747331004</v>
      </c>
    </row>
    <row r="415" spans="1:2" x14ac:dyDescent="0.45">
      <c r="A415" t="s">
        <v>464</v>
      </c>
      <c r="B415">
        <v>22.225356213607601</v>
      </c>
    </row>
    <row r="416" spans="1:2" x14ac:dyDescent="0.45">
      <c r="A416" t="s">
        <v>48</v>
      </c>
      <c r="B416">
        <v>21.649731037252501</v>
      </c>
    </row>
    <row r="417" spans="1:2" x14ac:dyDescent="0.45">
      <c r="A417" t="s">
        <v>130</v>
      </c>
      <c r="B417">
        <v>22.086508523492402</v>
      </c>
    </row>
    <row r="418" spans="1:2" x14ac:dyDescent="0.45">
      <c r="A418" t="s">
        <v>385</v>
      </c>
      <c r="B418">
        <v>12.437108948431099</v>
      </c>
    </row>
    <row r="419" spans="1:2" x14ac:dyDescent="0.45">
      <c r="A419" t="s">
        <v>363</v>
      </c>
      <c r="B419">
        <v>4.4377815315315301</v>
      </c>
    </row>
    <row r="420" spans="1:2" x14ac:dyDescent="0.45">
      <c r="A420" t="s">
        <v>168</v>
      </c>
      <c r="B420">
        <v>12.5599216924095</v>
      </c>
    </row>
    <row r="421" spans="1:2" x14ac:dyDescent="0.45">
      <c r="A421" t="s">
        <v>43</v>
      </c>
      <c r="B421">
        <v>23.655968468468402</v>
      </c>
    </row>
    <row r="422" spans="1:2" x14ac:dyDescent="0.45">
      <c r="A422" t="s">
        <v>143</v>
      </c>
      <c r="B422">
        <v>13.4618257581766</v>
      </c>
    </row>
    <row r="423" spans="1:2" x14ac:dyDescent="0.45">
      <c r="A423" t="s">
        <v>314</v>
      </c>
      <c r="B423">
        <v>39.9476075622472</v>
      </c>
    </row>
    <row r="424" spans="1:2" x14ac:dyDescent="0.45">
      <c r="A424" t="s">
        <v>465</v>
      </c>
      <c r="B424">
        <v>33.777497032887901</v>
      </c>
    </row>
    <row r="425" spans="1:2" x14ac:dyDescent="0.45">
      <c r="A425" t="s">
        <v>93</v>
      </c>
      <c r="B425">
        <v>30.681674487745799</v>
      </c>
    </row>
    <row r="426" spans="1:2" x14ac:dyDescent="0.45">
      <c r="A426" t="s">
        <v>62</v>
      </c>
      <c r="B426">
        <v>14.473689377098699</v>
      </c>
    </row>
    <row r="427" spans="1:2" x14ac:dyDescent="0.45">
      <c r="A427" t="s">
        <v>85</v>
      </c>
      <c r="B427">
        <v>31.996925073682</v>
      </c>
    </row>
    <row r="428" spans="1:2" x14ac:dyDescent="0.45">
      <c r="A428" t="s">
        <v>111</v>
      </c>
      <c r="B428">
        <v>28.3507882882882</v>
      </c>
    </row>
    <row r="429" spans="1:2" x14ac:dyDescent="0.45">
      <c r="A429" t="s">
        <v>42</v>
      </c>
      <c r="B429">
        <v>21.357434492254299</v>
      </c>
    </row>
    <row r="430" spans="1:2" x14ac:dyDescent="0.45">
      <c r="A430" t="s">
        <v>232</v>
      </c>
      <c r="B430">
        <v>12.7708333333333</v>
      </c>
    </row>
    <row r="431" spans="1:2" x14ac:dyDescent="0.45">
      <c r="A431" t="s">
        <v>194</v>
      </c>
      <c r="B431">
        <v>10.3569510004882</v>
      </c>
    </row>
    <row r="432" spans="1:2" x14ac:dyDescent="0.45">
      <c r="A432" t="s">
        <v>352</v>
      </c>
      <c r="B432">
        <v>1.05645423104888</v>
      </c>
    </row>
    <row r="433" spans="1:2" x14ac:dyDescent="0.45">
      <c r="A433" t="s">
        <v>466</v>
      </c>
      <c r="B433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0"/>
      <c r="C3" s="5" t="e">
        <f t="shared" si="0"/>
        <v>#DIV/0!</v>
      </c>
      <c r="D3" s="5"/>
    </row>
    <row r="4" spans="1:4" x14ac:dyDescent="0.45">
      <c r="A4" s="9"/>
      <c r="B4" s="10"/>
      <c r="C4" s="5" t="e">
        <f t="shared" si="0"/>
        <v>#DIV/0!</v>
      </c>
      <c r="D4" s="5"/>
    </row>
    <row r="5" spans="1:4" x14ac:dyDescent="0.45">
      <c r="A5" s="9"/>
      <c r="B5" s="10"/>
      <c r="C5" s="5" t="e">
        <f t="shared" si="0"/>
        <v>#DIV/0!</v>
      </c>
      <c r="D5" s="5"/>
    </row>
    <row r="6" spans="1:4" x14ac:dyDescent="0.45">
      <c r="A6" s="9"/>
      <c r="B6" s="10"/>
      <c r="C6" s="5" t="e">
        <f t="shared" si="0"/>
        <v>#DIV/0!</v>
      </c>
      <c r="D6" s="5"/>
    </row>
    <row r="7" spans="1:4" x14ac:dyDescent="0.45">
      <c r="A7" s="9"/>
      <c r="B7" s="10"/>
      <c r="C7" s="5" t="e">
        <f t="shared" si="0"/>
        <v>#DIV/0!</v>
      </c>
      <c r="D7" s="5"/>
    </row>
    <row r="8" spans="1:4" x14ac:dyDescent="0.45">
      <c r="A8" s="9"/>
      <c r="B8" s="10"/>
      <c r="C8" s="5" t="e">
        <f t="shared" si="0"/>
        <v>#DIV/0!</v>
      </c>
      <c r="D8" s="5"/>
    </row>
    <row r="9" spans="1:4" x14ac:dyDescent="0.45">
      <c r="A9" s="9"/>
      <c r="B9" s="10"/>
      <c r="C9" s="5"/>
      <c r="D9" s="5"/>
    </row>
    <row r="10" spans="1:4" x14ac:dyDescent="0.45">
      <c r="A10" s="10"/>
      <c r="B10" s="10"/>
      <c r="C10" s="5"/>
      <c r="D10" s="5"/>
    </row>
    <row r="11" spans="1:4" x14ac:dyDescent="0.45">
      <c r="A11" s="10"/>
      <c r="B11" s="10"/>
      <c r="C11" s="5"/>
      <c r="D11" s="5"/>
    </row>
    <row r="12" spans="1:4" x14ac:dyDescent="0.45">
      <c r="A12" s="10"/>
      <c r="B12" s="10"/>
      <c r="C12" s="5"/>
      <c r="D12" s="5"/>
    </row>
    <row r="13" spans="1:4" x14ac:dyDescent="0.45">
      <c r="A13" s="10"/>
      <c r="B13" s="10"/>
      <c r="C13" s="5"/>
      <c r="D13" s="5"/>
    </row>
    <row r="14" spans="1:4" ht="15.75" x14ac:dyDescent="0.5">
      <c r="A14" s="11"/>
      <c r="B14" s="12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2014-11-21T23:41:18Z</dcterms:modified>
</cp:coreProperties>
</file>