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0" yWindow="0" windowWidth="24000" windowHeight="10185"/>
  </bookViews>
  <sheets>
    <sheet name="DKSalaries" sheetId="1" r:id="rId1"/>
    <sheet name="OverUnder" sheetId="2" r:id="rId2"/>
  </sheets>
  <definedNames>
    <definedName name="solver_adj" localSheetId="0" hidden="1">DKSalaries!$I$2:$I$200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DKSalaries!$I$2:$I$200</definedName>
    <definedName name="solver_lhs10" localSheetId="0" hidden="1">DKSalaries!$U$4</definedName>
    <definedName name="solver_lhs11" localSheetId="0" hidden="1">DKSalaries!$U$5</definedName>
    <definedName name="solver_lhs12" localSheetId="0" hidden="1">DKSalaries!$U$5</definedName>
    <definedName name="solver_lhs13" localSheetId="0" hidden="1">DKSalaries!$U$7</definedName>
    <definedName name="solver_lhs14" localSheetId="0" hidden="1">DKSalaries!$U$7</definedName>
    <definedName name="solver_lhs15" localSheetId="0" hidden="1">DKSalaries!$U$8</definedName>
    <definedName name="solver_lhs16" localSheetId="0" hidden="1">DKSalaries!$U$8</definedName>
    <definedName name="solver_lhs17" localSheetId="0" hidden="1">DKSalaries!$U$9</definedName>
    <definedName name="solver_lhs2" localSheetId="0" hidden="1">DKSalaries!$S$2</definedName>
    <definedName name="solver_lhs3" localSheetId="0" hidden="1">DKSalaries!$U$1</definedName>
    <definedName name="solver_lhs4" localSheetId="0" hidden="1">DKSalaries!$U$1</definedName>
    <definedName name="solver_lhs5" localSheetId="0" hidden="1">DKSalaries!$U$2</definedName>
    <definedName name="solver_lhs6" localSheetId="0" hidden="1">DKSalaries!$U$2</definedName>
    <definedName name="solver_lhs7" localSheetId="0" hidden="1">DKSalaries!$U$3</definedName>
    <definedName name="solver_lhs8" localSheetId="0" hidden="1">DKSalaries!$U$3</definedName>
    <definedName name="solver_lhs9" localSheetId="0" hidden="1">DKSalaries!$U$4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DKSalaries!$S$1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DKSalaries!$S$3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G10" i="1" s="1"/>
  <c r="H10" i="1" s="1"/>
  <c r="F11" i="1"/>
  <c r="F12" i="1"/>
  <c r="F13" i="1"/>
  <c r="F14" i="1"/>
  <c r="F15" i="1"/>
  <c r="F16" i="1"/>
  <c r="F17" i="1"/>
  <c r="F18" i="1"/>
  <c r="G18" i="1" s="1"/>
  <c r="H18" i="1" s="1"/>
  <c r="F19" i="1"/>
  <c r="F20" i="1"/>
  <c r="F21" i="1"/>
  <c r="F22" i="1"/>
  <c r="F23" i="1"/>
  <c r="F24" i="1"/>
  <c r="F25" i="1"/>
  <c r="F26" i="1"/>
  <c r="G26" i="1" s="1"/>
  <c r="H26" i="1" s="1"/>
  <c r="F27" i="1"/>
  <c r="F28" i="1"/>
  <c r="F29" i="1"/>
  <c r="F30" i="1"/>
  <c r="F31" i="1"/>
  <c r="F32" i="1"/>
  <c r="F33" i="1"/>
  <c r="F34" i="1"/>
  <c r="G34" i="1" s="1"/>
  <c r="H34" i="1" s="1"/>
  <c r="F35" i="1"/>
  <c r="F36" i="1"/>
  <c r="F37" i="1"/>
  <c r="F38" i="1"/>
  <c r="F39" i="1"/>
  <c r="F40" i="1"/>
  <c r="F41" i="1"/>
  <c r="F42" i="1"/>
  <c r="G42" i="1" s="1"/>
  <c r="H42" i="1" s="1"/>
  <c r="F43" i="1"/>
  <c r="F44" i="1"/>
  <c r="F45" i="1"/>
  <c r="F46" i="1"/>
  <c r="F47" i="1"/>
  <c r="F48" i="1"/>
  <c r="F49" i="1"/>
  <c r="F50" i="1"/>
  <c r="G50" i="1" s="1"/>
  <c r="H50" i="1" s="1"/>
  <c r="F51" i="1"/>
  <c r="F52" i="1"/>
  <c r="F53" i="1"/>
  <c r="F54" i="1"/>
  <c r="F55" i="1"/>
  <c r="F56" i="1"/>
  <c r="F57" i="1"/>
  <c r="F58" i="1"/>
  <c r="G58" i="1" s="1"/>
  <c r="H58" i="1" s="1"/>
  <c r="F59" i="1"/>
  <c r="F60" i="1"/>
  <c r="F61" i="1"/>
  <c r="F62" i="1"/>
  <c r="F63" i="1"/>
  <c r="F64" i="1"/>
  <c r="F65" i="1"/>
  <c r="F66" i="1"/>
  <c r="G66" i="1" s="1"/>
  <c r="H66" i="1" s="1"/>
  <c r="F67" i="1"/>
  <c r="F68" i="1"/>
  <c r="F69" i="1"/>
  <c r="F70" i="1"/>
  <c r="F71" i="1"/>
  <c r="F72" i="1"/>
  <c r="F73" i="1"/>
  <c r="F74" i="1"/>
  <c r="G74" i="1" s="1"/>
  <c r="H74" i="1" s="1"/>
  <c r="F75" i="1"/>
  <c r="F76" i="1"/>
  <c r="F77" i="1"/>
  <c r="F78" i="1"/>
  <c r="F79" i="1"/>
  <c r="F80" i="1"/>
  <c r="F81" i="1"/>
  <c r="F82" i="1"/>
  <c r="G82" i="1" s="1"/>
  <c r="H82" i="1" s="1"/>
  <c r="F83" i="1"/>
  <c r="F84" i="1"/>
  <c r="F85" i="1"/>
  <c r="F86" i="1"/>
  <c r="F87" i="1"/>
  <c r="F88" i="1"/>
  <c r="F89" i="1"/>
  <c r="F90" i="1"/>
  <c r="G90" i="1" s="1"/>
  <c r="H90" i="1" s="1"/>
  <c r="F91" i="1"/>
  <c r="F92" i="1"/>
  <c r="F93" i="1"/>
  <c r="F94" i="1"/>
  <c r="F95" i="1"/>
  <c r="F96" i="1"/>
  <c r="F97" i="1"/>
  <c r="F98" i="1"/>
  <c r="G98" i="1" s="1"/>
  <c r="H98" i="1" s="1"/>
  <c r="F99" i="1"/>
  <c r="F100" i="1"/>
  <c r="F101" i="1"/>
  <c r="F102" i="1"/>
  <c r="F103" i="1"/>
  <c r="F104" i="1"/>
  <c r="F105" i="1"/>
  <c r="F106" i="1"/>
  <c r="G106" i="1" s="1"/>
  <c r="H106" i="1" s="1"/>
  <c r="F107" i="1"/>
  <c r="F108" i="1"/>
  <c r="F109" i="1"/>
  <c r="F110" i="1"/>
  <c r="F111" i="1"/>
  <c r="F112" i="1"/>
  <c r="F113" i="1"/>
  <c r="F114" i="1"/>
  <c r="G114" i="1" s="1"/>
  <c r="H114" i="1" s="1"/>
  <c r="F115" i="1"/>
  <c r="F116" i="1"/>
  <c r="F117" i="1"/>
  <c r="F118" i="1"/>
  <c r="F119" i="1"/>
  <c r="F120" i="1"/>
  <c r="F121" i="1"/>
  <c r="F122" i="1"/>
  <c r="G122" i="1" s="1"/>
  <c r="H122" i="1" s="1"/>
  <c r="F123" i="1"/>
  <c r="F124" i="1"/>
  <c r="F125" i="1"/>
  <c r="F126" i="1"/>
  <c r="F127" i="1"/>
  <c r="F128" i="1"/>
  <c r="F129" i="1"/>
  <c r="F130" i="1"/>
  <c r="G130" i="1" s="1"/>
  <c r="H130" i="1" s="1"/>
  <c r="F131" i="1"/>
  <c r="F132" i="1"/>
  <c r="F133" i="1"/>
  <c r="F134" i="1"/>
  <c r="F135" i="1"/>
  <c r="F136" i="1"/>
  <c r="F137" i="1"/>
  <c r="F138" i="1"/>
  <c r="G138" i="1" s="1"/>
  <c r="H138" i="1" s="1"/>
  <c r="F139" i="1"/>
  <c r="F140" i="1"/>
  <c r="F141" i="1"/>
  <c r="F142" i="1"/>
  <c r="F143" i="1"/>
  <c r="F144" i="1"/>
  <c r="F145" i="1"/>
  <c r="F146" i="1"/>
  <c r="G146" i="1" s="1"/>
  <c r="H146" i="1" s="1"/>
  <c r="F147" i="1"/>
  <c r="F148" i="1"/>
  <c r="F149" i="1"/>
  <c r="F150" i="1"/>
  <c r="F151" i="1"/>
  <c r="F152" i="1"/>
  <c r="F153" i="1"/>
  <c r="F154" i="1"/>
  <c r="G154" i="1" s="1"/>
  <c r="H154" i="1" s="1"/>
  <c r="F155" i="1"/>
  <c r="F156" i="1"/>
  <c r="F157" i="1"/>
  <c r="F158" i="1"/>
  <c r="F159" i="1"/>
  <c r="F160" i="1"/>
  <c r="F161" i="1"/>
  <c r="F162" i="1"/>
  <c r="G162" i="1" s="1"/>
  <c r="H162" i="1" s="1"/>
  <c r="F163" i="1"/>
  <c r="F164" i="1"/>
  <c r="F165" i="1"/>
  <c r="F166" i="1"/>
  <c r="F167" i="1"/>
  <c r="F168" i="1"/>
  <c r="F169" i="1"/>
  <c r="F170" i="1"/>
  <c r="G170" i="1" s="1"/>
  <c r="H170" i="1" s="1"/>
  <c r="F171" i="1"/>
  <c r="F172" i="1"/>
  <c r="F173" i="1"/>
  <c r="F174" i="1"/>
  <c r="F175" i="1"/>
  <c r="F176" i="1"/>
  <c r="F177" i="1"/>
  <c r="F178" i="1"/>
  <c r="G178" i="1" s="1"/>
  <c r="H178" i="1" s="1"/>
  <c r="F179" i="1"/>
  <c r="F180" i="1"/>
  <c r="F181" i="1"/>
  <c r="F182" i="1"/>
  <c r="F183" i="1"/>
  <c r="F184" i="1"/>
  <c r="F185" i="1"/>
  <c r="F186" i="1"/>
  <c r="G186" i="1" s="1"/>
  <c r="H186" i="1" s="1"/>
  <c r="F187" i="1"/>
  <c r="F188" i="1"/>
  <c r="F189" i="1"/>
  <c r="F190" i="1"/>
  <c r="F191" i="1"/>
  <c r="F192" i="1"/>
  <c r="F193" i="1"/>
  <c r="F194" i="1"/>
  <c r="G194" i="1" s="1"/>
  <c r="H194" i="1" s="1"/>
  <c r="F195" i="1"/>
  <c r="F196" i="1"/>
  <c r="F197" i="1"/>
  <c r="F198" i="1"/>
  <c r="F199" i="1"/>
  <c r="F200" i="1"/>
  <c r="F201" i="1"/>
  <c r="F202" i="1"/>
  <c r="G202" i="1" s="1"/>
  <c r="H202" i="1" s="1"/>
  <c r="F203" i="1"/>
  <c r="F204" i="1"/>
  <c r="F205" i="1"/>
  <c r="F206" i="1"/>
  <c r="F207" i="1"/>
  <c r="F208" i="1"/>
  <c r="F209" i="1"/>
  <c r="F210" i="1"/>
  <c r="G210" i="1" s="1"/>
  <c r="H210" i="1" s="1"/>
  <c r="F211" i="1"/>
  <c r="F212" i="1"/>
  <c r="F213" i="1"/>
  <c r="F214" i="1"/>
  <c r="F215" i="1"/>
  <c r="F216" i="1"/>
  <c r="F217" i="1"/>
  <c r="F218" i="1"/>
  <c r="G218" i="1" s="1"/>
  <c r="H218" i="1" s="1"/>
  <c r="F219" i="1"/>
  <c r="F220" i="1"/>
  <c r="F221" i="1"/>
  <c r="F222" i="1"/>
  <c r="F223" i="1"/>
  <c r="F224" i="1"/>
  <c r="F225" i="1"/>
  <c r="F226" i="1"/>
  <c r="G226" i="1" s="1"/>
  <c r="H226" i="1" s="1"/>
  <c r="F227" i="1"/>
  <c r="F228" i="1"/>
  <c r="F229" i="1"/>
  <c r="F230" i="1"/>
  <c r="F231" i="1"/>
  <c r="F232" i="1"/>
  <c r="F233" i="1"/>
  <c r="F234" i="1"/>
  <c r="G234" i="1" s="1"/>
  <c r="H234" i="1" s="1"/>
  <c r="F235" i="1"/>
  <c r="F2" i="1"/>
  <c r="G2" i="1" s="1"/>
  <c r="H2" i="1" s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G3" i="1"/>
  <c r="H3" i="1" s="1"/>
  <c r="G4" i="1"/>
  <c r="H4" i="1" s="1"/>
  <c r="G5" i="1"/>
  <c r="H5" i="1" s="1"/>
  <c r="G6" i="1"/>
  <c r="H6" i="1" s="1"/>
  <c r="G7" i="1"/>
  <c r="H7" i="1" s="1"/>
  <c r="G8" i="1"/>
  <c r="G9" i="1"/>
  <c r="H9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G33" i="1"/>
  <c r="H33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G41" i="1"/>
  <c r="H41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G49" i="1"/>
  <c r="H49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G57" i="1"/>
  <c r="H57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G65" i="1"/>
  <c r="H65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G73" i="1"/>
  <c r="H73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G81" i="1"/>
  <c r="H81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G89" i="1"/>
  <c r="H89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G97" i="1"/>
  <c r="H97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G105" i="1"/>
  <c r="H105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G113" i="1"/>
  <c r="H113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G121" i="1"/>
  <c r="H121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G129" i="1"/>
  <c r="H129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G137" i="1"/>
  <c r="H137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G145" i="1"/>
  <c r="H145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G153" i="1"/>
  <c r="H153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G161" i="1"/>
  <c r="H161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G169" i="1"/>
  <c r="H169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G177" i="1"/>
  <c r="H177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G185" i="1"/>
  <c r="H185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G193" i="1"/>
  <c r="H193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G201" i="1"/>
  <c r="H201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G209" i="1"/>
  <c r="H209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G217" i="1"/>
  <c r="H217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G225" i="1"/>
  <c r="H225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G233" i="1"/>
  <c r="H233" i="1" s="1"/>
  <c r="G235" i="1"/>
  <c r="H235" i="1" s="1"/>
  <c r="D2" i="2"/>
  <c r="C12" i="2" s="1"/>
  <c r="C2" i="2" l="1"/>
  <c r="C7" i="2"/>
  <c r="C13" i="2"/>
  <c r="C10" i="2"/>
  <c r="C5" i="2"/>
  <c r="C6" i="2"/>
  <c r="C8" i="2"/>
  <c r="C9" i="2"/>
  <c r="C3" i="2"/>
  <c r="C11" i="2"/>
  <c r="C4" i="2"/>
  <c r="P178" i="1" l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J180" i="1"/>
  <c r="J181" i="1"/>
  <c r="J184" i="1"/>
  <c r="J188" i="1"/>
  <c r="J189" i="1"/>
  <c r="J192" i="1"/>
  <c r="J196" i="1"/>
  <c r="J197" i="1"/>
  <c r="J200" i="1"/>
  <c r="J204" i="1"/>
  <c r="J205" i="1"/>
  <c r="J208" i="1"/>
  <c r="J212" i="1"/>
  <c r="J213" i="1"/>
  <c r="J216" i="1"/>
  <c r="J220" i="1"/>
  <c r="J221" i="1"/>
  <c r="J224" i="1"/>
  <c r="J228" i="1"/>
  <c r="J229" i="1"/>
  <c r="J232" i="1"/>
  <c r="J178" i="1"/>
  <c r="J179" i="1"/>
  <c r="J182" i="1"/>
  <c r="J183" i="1"/>
  <c r="J185" i="1"/>
  <c r="J186" i="1"/>
  <c r="J187" i="1"/>
  <c r="J190" i="1"/>
  <c r="J191" i="1"/>
  <c r="J193" i="1"/>
  <c r="J194" i="1"/>
  <c r="J195" i="1"/>
  <c r="J198" i="1"/>
  <c r="J199" i="1"/>
  <c r="J201" i="1"/>
  <c r="J202" i="1"/>
  <c r="J203" i="1"/>
  <c r="J206" i="1"/>
  <c r="J207" i="1"/>
  <c r="J209" i="1"/>
  <c r="J210" i="1"/>
  <c r="J211" i="1"/>
  <c r="J214" i="1"/>
  <c r="J215" i="1"/>
  <c r="J217" i="1"/>
  <c r="J218" i="1"/>
  <c r="J219" i="1"/>
  <c r="J222" i="1"/>
  <c r="J223" i="1"/>
  <c r="J225" i="1"/>
  <c r="J226" i="1"/>
  <c r="J227" i="1"/>
  <c r="J230" i="1"/>
  <c r="J231" i="1"/>
  <c r="J233" i="1"/>
  <c r="J234" i="1"/>
  <c r="J235" i="1"/>
  <c r="P121" i="1" l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52" i="1" l="1"/>
  <c r="J1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N2" i="1"/>
  <c r="O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S1" i="1" l="1"/>
  <c r="U1" i="1"/>
  <c r="U2" i="1"/>
  <c r="U5" i="1"/>
  <c r="U4" i="1"/>
  <c r="U3" i="1"/>
  <c r="S2" i="1"/>
  <c r="U7" i="1" l="1"/>
  <c r="U8" i="1"/>
  <c r="U9" i="1"/>
</calcChain>
</file>

<file path=xl/sharedStrings.xml><?xml version="1.0" encoding="utf-8"?>
<sst xmlns="http://schemas.openxmlformats.org/spreadsheetml/2006/main" count="403" uniqueCount="166">
  <si>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</si>
  <si>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</si>
  <si>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</si>
  <si>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</si>
  <si>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</si>
  <si>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</si>
  <si>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</si>
  <si>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</si>
  <si>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</si>
  <si>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</si>
  <si>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</si>
  <si>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</si>
  <si>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</si>
  <si>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</si>
  <si>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</si>
  <si>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</si>
  <si>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</si>
  <si>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</si>
  <si>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</si>
  <si>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</si>
  <si>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</si>
  <si>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</si>
  <si>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</si>
  <si>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</si>
  <si>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</si>
  <si>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</si>
  <si>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LeBron James</t>
  </si>
  <si>
    <t>Kevin Love</t>
  </si>
  <si>
    <t>Kyrie Irving</t>
  </si>
  <si>
    <t>Eric Bledsoe</t>
  </si>
  <si>
    <t>Goran Dragic</t>
  </si>
  <si>
    <t>Markieff Morris</t>
  </si>
  <si>
    <t>Isaiah Thomas</t>
  </si>
  <si>
    <t>Tristan Thompson</t>
  </si>
  <si>
    <t>P.J. Tucker</t>
  </si>
  <si>
    <t>Dion Waiters</t>
  </si>
  <si>
    <t>Anderson Varejao</t>
  </si>
  <si>
    <t>Gerald Green</t>
  </si>
  <si>
    <t>Miles Plumlee</t>
  </si>
  <si>
    <t>Marcus Morris</t>
  </si>
  <si>
    <t>Alex Len</t>
  </si>
  <si>
    <t>Shawn Marion</t>
  </si>
  <si>
    <t>Mike Miller</t>
  </si>
  <si>
    <t>Brendan Haywood</t>
  </si>
  <si>
    <t>James Jones</t>
  </si>
  <si>
    <t>Louis Amundson</t>
  </si>
  <si>
    <t>Shavlik Randolph</t>
  </si>
  <si>
    <t>Anthony Tolliver</t>
  </si>
  <si>
    <t>Will Cherry</t>
  </si>
  <si>
    <t>Matthew Dellavedova</t>
  </si>
  <si>
    <t>Joe Harris</t>
  </si>
  <si>
    <t>Alex Kirk</t>
  </si>
  <si>
    <t>Zoran Dragic</t>
  </si>
  <si>
    <t>T.J. Warren</t>
  </si>
  <si>
    <t>Archie Goodwin</t>
  </si>
  <si>
    <t>Tyler Ennis</t>
  </si>
  <si>
    <t>Use the Simplex LP algorithm</t>
  </si>
  <si>
    <t>Cle@Uta 09:00PM ET</t>
  </si>
  <si>
    <t>Stephen Curry</t>
  </si>
  <si>
    <t>LAC@GS 10:30PM ET</t>
  </si>
  <si>
    <t>Blake Griffin</t>
  </si>
  <si>
    <t>DeMarcus Cousins</t>
  </si>
  <si>
    <t>Den@Sac 10:00PM ET</t>
  </si>
  <si>
    <t>Chris Paul</t>
  </si>
  <si>
    <t>Marc Gasol</t>
  </si>
  <si>
    <t>Mem@Pho 09:00PM ET</t>
  </si>
  <si>
    <t>Rudy Gay</t>
  </si>
  <si>
    <t>Klay Thompson</t>
  </si>
  <si>
    <t>Gordon Hayward</t>
  </si>
  <si>
    <t>Derrick Favors</t>
  </si>
  <si>
    <t>Zach Randolph</t>
  </si>
  <si>
    <t>Kenneth Faried</t>
  </si>
  <si>
    <t>Ty Lawson</t>
  </si>
  <si>
    <t>Darren Collison</t>
  </si>
  <si>
    <t>DeAndre Jordan</t>
  </si>
  <si>
    <t>David Lee</t>
  </si>
  <si>
    <t>Mike Conley</t>
  </si>
  <si>
    <t>Jamal Crawford</t>
  </si>
  <si>
    <t>Arron Afflalo</t>
  </si>
  <si>
    <t>Trey Burke</t>
  </si>
  <si>
    <t>Andrew Bogut</t>
  </si>
  <si>
    <t>Alec Burks</t>
  </si>
  <si>
    <t>Draymond Green</t>
  </si>
  <si>
    <t>Timofey Mozgov</t>
  </si>
  <si>
    <t>J.J. Redick</t>
  </si>
  <si>
    <t>Andre Iguodala</t>
  </si>
  <si>
    <t>Tony Allen</t>
  </si>
  <si>
    <t>Enes Kanter</t>
  </si>
  <si>
    <t>Wilson Chandler</t>
  </si>
  <si>
    <t>JaVale McGee</t>
  </si>
  <si>
    <t>Matt Barnes</t>
  </si>
  <si>
    <t>Trevor Booker</t>
  </si>
  <si>
    <t>Harrison Barnes</t>
  </si>
  <si>
    <t>Tayshaun Prince</t>
  </si>
  <si>
    <t>Jason Thompson</t>
  </si>
  <si>
    <t>Danilo Gallinari</t>
  </si>
  <si>
    <t>Spencer Hawes</t>
  </si>
  <si>
    <t>Reggie Evans</t>
  </si>
  <si>
    <t>Randy Foye</t>
  </si>
  <si>
    <t>Vince Carter</t>
  </si>
  <si>
    <t>Courtney Lee</t>
  </si>
  <si>
    <t>Ben McLemore</t>
  </si>
  <si>
    <t>Dante Exum</t>
  </si>
  <si>
    <t>Hedo Turkoglu</t>
  </si>
  <si>
    <t>Steve Novak</t>
  </si>
  <si>
    <t>Nate Robinson</t>
  </si>
  <si>
    <t>Ryan Hollins</t>
  </si>
  <si>
    <t>Leandro Barbosa</t>
  </si>
  <si>
    <t>Shaun Livingston</t>
  </si>
  <si>
    <t>Beno Udrih</t>
  </si>
  <si>
    <t>Carl Landry</t>
  </si>
  <si>
    <t>Jordan Farmar</t>
  </si>
  <si>
    <t>Glen Davis</t>
  </si>
  <si>
    <t>Ramon Sessions</t>
  </si>
  <si>
    <t>Chris Douglas-Roberts</t>
  </si>
  <si>
    <t>Alonzo Gee</t>
  </si>
  <si>
    <t>Brandon Rush</t>
  </si>
  <si>
    <t>Quincy Pondexter</t>
  </si>
  <si>
    <t>Darrell Arthur</t>
  </si>
  <si>
    <t>Marreese Speights</t>
  </si>
  <si>
    <t>Ekpe Udoh</t>
  </si>
  <si>
    <t>Jeremy Evans</t>
  </si>
  <si>
    <t>Justin Holiday</t>
  </si>
  <si>
    <t>Kosta Koufos</t>
  </si>
  <si>
    <t>Jon Leuer</t>
  </si>
  <si>
    <t>J.J. Hickson</t>
  </si>
  <si>
    <t>Nick Calathes</t>
  </si>
  <si>
    <t>Festus Ezeli</t>
  </si>
  <si>
    <t>Toure' Murry</t>
  </si>
  <si>
    <t>Omri Casspi</t>
  </si>
  <si>
    <t>Ian Clark</t>
  </si>
  <si>
    <t>Derrick Williams</t>
  </si>
  <si>
    <t>C.J. Wilcox</t>
  </si>
  <si>
    <t>Erick Green</t>
  </si>
  <si>
    <t>Jared Cunningham</t>
  </si>
  <si>
    <t>Jordan Hamilton</t>
  </si>
  <si>
    <t>Reggie Bullock</t>
  </si>
  <si>
    <t>Joe Ingles</t>
  </si>
  <si>
    <t>Eric Moreland</t>
  </si>
  <si>
    <t>Ray McCallum</t>
  </si>
  <si>
    <t>Rodney Hood</t>
  </si>
  <si>
    <t>Jarnell Stokes</t>
  </si>
  <si>
    <t>Ognjen Kuzmic</t>
  </si>
  <si>
    <t>Jordan Adams</t>
  </si>
  <si>
    <t>Nik Stauskas</t>
  </si>
  <si>
    <t>Gary Harris</t>
  </si>
  <si>
    <t>Rudy Gobert</t>
  </si>
  <si>
    <t>Nemanja Nedovic</t>
  </si>
  <si>
    <t>Jusuf Nurkic</t>
  </si>
  <si>
    <t>Min@Bkn 07:30PM ET</t>
  </si>
  <si>
    <t>Chi@Mil 08:00PM ET</t>
  </si>
  <si>
    <t>Atl@SA 08:30PM ET</t>
  </si>
  <si>
    <t>Tor@Bos 07:30PM ET</t>
  </si>
  <si>
    <t>NY@Det 07:30PM ET</t>
  </si>
  <si>
    <t>Orl@Phi 07:00PM ET</t>
  </si>
  <si>
    <t>Mia@Cha 07:00PM ET</t>
  </si>
  <si>
    <t>Ind@Was 08:00PM ET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</si>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</sst>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5" borderId="4" xfId="9" applyFont="1"/>
    <xf numFmtId="0" fontId="20" fillId="34" borderId="4" xfId="9" applyFont="1" applyFill="1"/>
    <xf numFmtId="0" fontId="9" fillId="34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5"/>
  <sheetViews>
    <sheetView tabSelected="1" workbookViewId="0">
      <selection activeCell="G3" sqref="G3"/>
    </sheetView>
  </sheetViews>
  <sheetFormatPr defaultRowHeight="14.25" x14ac:dyDescent="0.45"/>
  <cols>
    <col min="1" max="1" width="9.06640625" style="10"/>
    <col min="2" max="2" width="18.19921875" style="10" bestFit="1" customWidth="1"/>
    <col min="3" max="3" width="5.73046875" style="10" bestFit="1" customWidth="1"/>
    <col min="4" max="4" width="19.73046875" style="10" bestFit="1" customWidth="1"/>
    <col min="5" max="5" width="16.33203125" style="10" bestFit="1" customWidth="1"/>
    <col min="6" max="6" width="9.59765625" bestFit="1" customWidth="1"/>
    <col min="7" max="7" width="11.33203125" bestFit="1" customWidth="1"/>
    <col min="8" max="8" width="11.46484375" style="4" bestFit="1" customWidth="1"/>
    <col min="9" max="9" width="2.53125" hidden="1" customWidth="1"/>
    <col min="10" max="10" width="4.59765625" hidden="1" customWidth="1"/>
    <col min="11" max="11" width="6" hidden="1" customWidth="1"/>
    <col min="12" max="12" width="2.9296875" hidden="1" customWidth="1"/>
    <col min="13" max="13" width="2.796875" hidden="1" customWidth="1"/>
    <col min="14" max="14" width="2.46484375" hidden="1" customWidth="1"/>
    <col min="15" max="15" width="2.53125" hidden="1" customWidth="1"/>
    <col min="16" max="16" width="2.59765625" hidden="1" customWidth="1"/>
    <col min="17" max="17" width="10.46484375" customWidth="1"/>
  </cols>
  <sheetData>
    <row r="1" spans="1:24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163</v>
      </c>
      <c r="G1" s="1" t="s">
        <v>165</v>
      </c>
      <c r="H1" s="8" t="s">
        <v>23</v>
      </c>
      <c r="I1" s="1" t="s">
        <v>10</v>
      </c>
      <c r="J1" s="1" t="s">
        <v>13</v>
      </c>
      <c r="K1" s="1" t="s">
        <v>12</v>
      </c>
      <c r="L1" t="s">
        <v>5</v>
      </c>
      <c r="M1" t="s">
        <v>9</v>
      </c>
      <c r="N1" t="s">
        <v>8</v>
      </c>
      <c r="O1" t="s">
        <v>6</v>
      </c>
      <c r="P1" s="3" t="s">
        <v>7</v>
      </c>
      <c r="R1" s="1" t="s">
        <v>11</v>
      </c>
      <c r="S1" s="2">
        <f>SUM(J2:J120)</f>
        <v>277.41841605686807</v>
      </c>
      <c r="T1" t="s">
        <v>15</v>
      </c>
      <c r="U1">
        <f>SUM(L:L)</f>
        <v>1</v>
      </c>
    </row>
    <row r="2" spans="1:24" x14ac:dyDescent="0.45">
      <c r="A2" s="10" t="s">
        <v>8</v>
      </c>
      <c r="B2" s="10" t="s">
        <v>26</v>
      </c>
      <c r="C2" s="10">
        <v>10700</v>
      </c>
      <c r="D2" s="10" t="s">
        <v>57</v>
      </c>
      <c r="E2" s="10">
        <v>39.5</v>
      </c>
      <c r="F2">
        <f>_xlfn.IFNA(VLOOKUP(DKSalaries!D2,OverUnder!$A$2:$C$13,3),0)</f>
        <v>1.0286431110181895</v>
      </c>
      <c r="G2">
        <f>E2*F2</f>
        <v>40.631402885218485</v>
      </c>
      <c r="H2" s="4">
        <f>G2</f>
        <v>40.631402885218485</v>
      </c>
      <c r="I2">
        <v>0</v>
      </c>
      <c r="J2">
        <f>I2*H2</f>
        <v>0</v>
      </c>
      <c r="K2">
        <f t="shared" ref="K2:K65" si="0">I2*C2</f>
        <v>0</v>
      </c>
      <c r="L2">
        <f t="shared" ref="L2:P11" si="1">$I2*IF($A2=L$1,1,0)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R2" s="1" t="s">
        <v>2</v>
      </c>
      <c r="S2">
        <f>SUM(K2:K120)</f>
        <v>50000</v>
      </c>
      <c r="T2" t="s">
        <v>19</v>
      </c>
      <c r="U2">
        <f>SUM(M:M)</f>
        <v>2</v>
      </c>
    </row>
    <row r="3" spans="1:24" x14ac:dyDescent="0.45">
      <c r="A3" s="10" t="s">
        <v>5</v>
      </c>
      <c r="B3" s="10" t="s">
        <v>58</v>
      </c>
      <c r="C3" s="10">
        <v>10200</v>
      </c>
      <c r="D3" s="10" t="s">
        <v>59</v>
      </c>
      <c r="E3" s="10">
        <v>52</v>
      </c>
      <c r="F3">
        <f>_xlfn.IFNA(VLOOKUP(DKSalaries!D3,OverUnder!$A$2:$C$13,3),0)</f>
        <v>1.0110809115617814</v>
      </c>
      <c r="G3">
        <f t="shared" ref="G3:G66" si="2">E3*F3</f>
        <v>52.576207401212628</v>
      </c>
      <c r="H3" s="4">
        <f t="shared" ref="H3:H66" si="3">G3</f>
        <v>52.576207401212628</v>
      </c>
      <c r="I3">
        <v>0</v>
      </c>
      <c r="J3">
        <f t="shared" ref="J3:J66" si="4">I3*H3</f>
        <v>0</v>
      </c>
      <c r="K3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R3" s="1" t="s">
        <v>14</v>
      </c>
      <c r="S3">
        <v>50000</v>
      </c>
      <c r="T3" t="s">
        <v>17</v>
      </c>
      <c r="U3">
        <f>SUM(N:N)</f>
        <v>2</v>
      </c>
    </row>
    <row r="4" spans="1:24" x14ac:dyDescent="0.45">
      <c r="A4" s="10" t="s">
        <v>6</v>
      </c>
      <c r="B4" s="10" t="s">
        <v>60</v>
      </c>
      <c r="C4" s="10">
        <v>10100</v>
      </c>
      <c r="D4" s="10" t="s">
        <v>59</v>
      </c>
      <c r="E4" s="10">
        <v>43.688000000000002</v>
      </c>
      <c r="F4">
        <f>_xlfn.IFNA(VLOOKUP(DKSalaries!D4,OverUnder!$A$2:$C$13,3),0)</f>
        <v>1.0110809115617814</v>
      </c>
      <c r="G4">
        <f t="shared" si="2"/>
        <v>44.172102864311107</v>
      </c>
      <c r="H4" s="4">
        <f t="shared" si="3"/>
        <v>44.172102864311107</v>
      </c>
      <c r="I4">
        <v>0</v>
      </c>
      <c r="J4">
        <f t="shared" si="4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T4" t="s">
        <v>18</v>
      </c>
      <c r="U4">
        <f>SUM(O:O)</f>
        <v>2</v>
      </c>
    </row>
    <row r="5" spans="1:24" x14ac:dyDescent="0.45">
      <c r="A5" s="10" t="s">
        <v>7</v>
      </c>
      <c r="B5" s="10" t="s">
        <v>61</v>
      </c>
      <c r="C5" s="10">
        <v>9900</v>
      </c>
      <c r="D5" s="10" t="s">
        <v>62</v>
      </c>
      <c r="E5" s="10">
        <v>42.75</v>
      </c>
      <c r="F5">
        <f>_xlfn.IFNA(VLOOKUP(DKSalaries!D5,OverUnder!$A$2:$C$13,3),0)</f>
        <v>1.02362533974493</v>
      </c>
      <c r="G5">
        <f t="shared" si="2"/>
        <v>43.759983274095759</v>
      </c>
      <c r="H5" s="4">
        <f t="shared" si="3"/>
        <v>43.759983274095759</v>
      </c>
      <c r="I5">
        <v>0</v>
      </c>
      <c r="J5">
        <f t="shared" si="4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T5" t="s">
        <v>16</v>
      </c>
      <c r="U5">
        <f>SUM(P:P)</f>
        <v>1</v>
      </c>
    </row>
    <row r="6" spans="1:24" x14ac:dyDescent="0.45">
      <c r="A6" s="10" t="s">
        <v>5</v>
      </c>
      <c r="B6" s="10" t="s">
        <v>63</v>
      </c>
      <c r="C6" s="10">
        <v>9600</v>
      </c>
      <c r="D6" s="10" t="s">
        <v>59</v>
      </c>
      <c r="E6" s="10">
        <v>46.438000000000002</v>
      </c>
      <c r="F6">
        <f>_xlfn.IFNA(VLOOKUP(DKSalaries!D6,OverUnder!$A$2:$C$13,3),0)</f>
        <v>1.0110809115617814</v>
      </c>
      <c r="G6">
        <f t="shared" si="2"/>
        <v>46.952575371106008</v>
      </c>
      <c r="H6" s="4">
        <f t="shared" si="3"/>
        <v>46.952575371106008</v>
      </c>
      <c r="I6">
        <v>0</v>
      </c>
      <c r="J6">
        <f t="shared" si="4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</row>
    <row r="7" spans="1:24" x14ac:dyDescent="0.45">
      <c r="A7" s="10" t="s">
        <v>6</v>
      </c>
      <c r="B7" s="10" t="s">
        <v>27</v>
      </c>
      <c r="C7" s="10">
        <v>9200</v>
      </c>
      <c r="D7" s="10" t="s">
        <v>57</v>
      </c>
      <c r="E7" s="10">
        <v>44.332999999999998</v>
      </c>
      <c r="F7">
        <f>_xlfn.IFNA(VLOOKUP(DKSalaries!D7,OverUnder!$A$2:$C$13,3),0)</f>
        <v>1.0286431110181895</v>
      </c>
      <c r="G7">
        <f t="shared" si="2"/>
        <v>45.602835040769392</v>
      </c>
      <c r="H7" s="4">
        <f t="shared" si="3"/>
        <v>45.602835040769392</v>
      </c>
      <c r="I7">
        <v>0</v>
      </c>
      <c r="J7">
        <f t="shared" si="4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T7" t="s">
        <v>20</v>
      </c>
      <c r="U7">
        <f>U1+U2+U5</f>
        <v>4</v>
      </c>
    </row>
    <row r="8" spans="1:24" x14ac:dyDescent="0.45">
      <c r="A8" s="10" t="s">
        <v>7</v>
      </c>
      <c r="B8" s="10" t="s">
        <v>64</v>
      </c>
      <c r="C8" s="10">
        <v>8000</v>
      </c>
      <c r="D8" s="10" t="s">
        <v>65</v>
      </c>
      <c r="E8" s="10">
        <v>41.125</v>
      </c>
      <c r="F8">
        <f>_xlfn.IFNA(VLOOKUP(DKSalaries!D8,OverUnder!$A$2:$C$13,3),0)</f>
        <v>1.0110809115617814</v>
      </c>
      <c r="G8">
        <f t="shared" si="2"/>
        <v>41.580702487978257</v>
      </c>
      <c r="H8" s="4">
        <f t="shared" si="3"/>
        <v>41.580702487978257</v>
      </c>
      <c r="I8">
        <v>1</v>
      </c>
      <c r="J8">
        <f t="shared" si="4"/>
        <v>41.580702487978257</v>
      </c>
      <c r="K8">
        <f t="shared" si="0"/>
        <v>8000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1</v>
      </c>
      <c r="T8" t="s">
        <v>21</v>
      </c>
      <c r="U8">
        <f>U3+U4+U5</f>
        <v>5</v>
      </c>
    </row>
    <row r="9" spans="1:24" x14ac:dyDescent="0.45">
      <c r="A9" s="10" t="s">
        <v>8</v>
      </c>
      <c r="B9" s="10" t="s">
        <v>66</v>
      </c>
      <c r="C9" s="10">
        <v>7700</v>
      </c>
      <c r="D9" s="10" t="s">
        <v>62</v>
      </c>
      <c r="E9" s="10">
        <v>38.5</v>
      </c>
      <c r="F9">
        <f>_xlfn.IFNA(VLOOKUP(DKSalaries!D9,OverUnder!$A$2:$C$13,3),0)</f>
        <v>1.02362533974493</v>
      </c>
      <c r="G9">
        <f t="shared" si="2"/>
        <v>39.409575580179805</v>
      </c>
      <c r="H9" s="4">
        <f t="shared" si="3"/>
        <v>39.409575580179805</v>
      </c>
      <c r="I9">
        <v>1</v>
      </c>
      <c r="J9">
        <f t="shared" si="4"/>
        <v>39.409575580179805</v>
      </c>
      <c r="K9">
        <f t="shared" si="0"/>
        <v>7700</v>
      </c>
      <c r="L9">
        <f t="shared" si="1"/>
        <v>0</v>
      </c>
      <c r="M9">
        <f t="shared" si="1"/>
        <v>0</v>
      </c>
      <c r="N9">
        <f t="shared" si="1"/>
        <v>1</v>
      </c>
      <c r="O9">
        <f t="shared" si="1"/>
        <v>0</v>
      </c>
      <c r="P9">
        <f t="shared" si="1"/>
        <v>0</v>
      </c>
      <c r="T9" t="s">
        <v>22</v>
      </c>
      <c r="U9">
        <f>SUM(U1:U5)</f>
        <v>8</v>
      </c>
    </row>
    <row r="10" spans="1:24" x14ac:dyDescent="0.45">
      <c r="A10" s="10" t="s">
        <v>9</v>
      </c>
      <c r="B10" s="10" t="s">
        <v>67</v>
      </c>
      <c r="C10" s="10">
        <v>7600</v>
      </c>
      <c r="D10" s="10" t="s">
        <v>59</v>
      </c>
      <c r="E10" s="10">
        <v>42.5</v>
      </c>
      <c r="F10">
        <f>_xlfn.IFNA(VLOOKUP(DKSalaries!D10,OverUnder!$A$2:$C$13,3),0)</f>
        <v>1.0110809115617814</v>
      </c>
      <c r="G10">
        <f t="shared" si="2"/>
        <v>42.970938741375711</v>
      </c>
      <c r="H10" s="4">
        <f t="shared" si="3"/>
        <v>42.970938741375711</v>
      </c>
      <c r="I10">
        <v>1</v>
      </c>
      <c r="J10">
        <f t="shared" si="4"/>
        <v>42.970938741375711</v>
      </c>
      <c r="K10">
        <f t="shared" si="0"/>
        <v>7600</v>
      </c>
      <c r="L10">
        <f t="shared" si="1"/>
        <v>0</v>
      </c>
      <c r="M10">
        <f t="shared" si="1"/>
        <v>1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24" x14ac:dyDescent="0.45">
      <c r="A11" s="10" t="s">
        <v>8</v>
      </c>
      <c r="B11" s="10" t="s">
        <v>68</v>
      </c>
      <c r="C11" s="10">
        <v>7600</v>
      </c>
      <c r="D11" s="10" t="s">
        <v>57</v>
      </c>
      <c r="E11" s="10">
        <v>38.438000000000002</v>
      </c>
      <c r="F11">
        <f>_xlfn.IFNA(VLOOKUP(DKSalaries!D11,OverUnder!$A$2:$C$13,3),0)</f>
        <v>1.0286431110181895</v>
      </c>
      <c r="G11">
        <f t="shared" si="2"/>
        <v>39.538983901317174</v>
      </c>
      <c r="H11" s="4">
        <f t="shared" si="3"/>
        <v>39.538983901317174</v>
      </c>
      <c r="I11">
        <v>0</v>
      </c>
      <c r="J11">
        <f t="shared" si="4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</row>
    <row r="12" spans="1:24" x14ac:dyDescent="0.45">
      <c r="A12" s="10" t="s">
        <v>6</v>
      </c>
      <c r="B12" s="10" t="s">
        <v>69</v>
      </c>
      <c r="C12" s="10">
        <v>7600</v>
      </c>
      <c r="D12" s="10" t="s">
        <v>57</v>
      </c>
      <c r="E12" s="10">
        <v>35.125</v>
      </c>
      <c r="F12">
        <f>_xlfn.IFNA(VLOOKUP(DKSalaries!D12,OverUnder!$A$2:$C$13,3),0)</f>
        <v>1.0286431110181895</v>
      </c>
      <c r="G12">
        <f t="shared" si="2"/>
        <v>36.131089274513904</v>
      </c>
      <c r="H12" s="4">
        <f t="shared" si="3"/>
        <v>36.131089274513904</v>
      </c>
      <c r="I12">
        <v>0</v>
      </c>
      <c r="J12">
        <f t="shared" si="4"/>
        <v>0</v>
      </c>
      <c r="K12">
        <f t="shared" si="0"/>
        <v>0</v>
      </c>
      <c r="L12">
        <f t="shared" ref="L12:P21" si="5">$I12*IF($A12=L$1,1,0)</f>
        <v>0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5"/>
        <v>0</v>
      </c>
    </row>
    <row r="13" spans="1:24" x14ac:dyDescent="0.45">
      <c r="A13" s="10" t="s">
        <v>6</v>
      </c>
      <c r="B13" s="10" t="s">
        <v>70</v>
      </c>
      <c r="C13" s="10">
        <v>7500</v>
      </c>
      <c r="D13" s="10" t="s">
        <v>65</v>
      </c>
      <c r="E13" s="10">
        <v>40.063000000000002</v>
      </c>
      <c r="F13">
        <f>_xlfn.IFNA(VLOOKUP(DKSalaries!D13,OverUnder!$A$2:$C$13,3),0)</f>
        <v>1.0110809115617814</v>
      </c>
      <c r="G13">
        <f t="shared" si="2"/>
        <v>40.506934559899648</v>
      </c>
      <c r="H13" s="4">
        <f t="shared" si="3"/>
        <v>40.506934559899648</v>
      </c>
      <c r="I13">
        <v>1</v>
      </c>
      <c r="J13">
        <f t="shared" si="4"/>
        <v>40.506934559899648</v>
      </c>
      <c r="K13">
        <f t="shared" si="0"/>
        <v>7500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1</v>
      </c>
      <c r="P13">
        <f t="shared" si="5"/>
        <v>0</v>
      </c>
      <c r="R13" s="2" t="s">
        <v>24</v>
      </c>
      <c r="S13" s="2"/>
      <c r="T13" s="2"/>
      <c r="U13" s="2"/>
      <c r="V13" s="2" t="s">
        <v>56</v>
      </c>
      <c r="W13" s="2"/>
      <c r="X13" s="2"/>
    </row>
    <row r="14" spans="1:24" x14ac:dyDescent="0.45">
      <c r="A14" s="10" t="s">
        <v>6</v>
      </c>
      <c r="B14" s="10" t="s">
        <v>71</v>
      </c>
      <c r="C14" s="10">
        <v>7400</v>
      </c>
      <c r="D14" s="10" t="s">
        <v>62</v>
      </c>
      <c r="E14" s="10">
        <v>32.75</v>
      </c>
      <c r="F14">
        <f>_xlfn.IFNA(VLOOKUP(DKSalaries!D14,OverUnder!$A$2:$C$13,3),0)</f>
        <v>1.02362533974493</v>
      </c>
      <c r="G14">
        <f t="shared" si="2"/>
        <v>33.523729876646456</v>
      </c>
      <c r="H14" s="4">
        <f t="shared" si="3"/>
        <v>33.523729876646456</v>
      </c>
      <c r="I14">
        <v>0</v>
      </c>
      <c r="J14">
        <f t="shared" si="4"/>
        <v>0</v>
      </c>
      <c r="K14">
        <f t="shared" si="0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</row>
    <row r="15" spans="1:24" x14ac:dyDescent="0.45">
      <c r="A15" s="10" t="s">
        <v>5</v>
      </c>
      <c r="B15" s="10" t="s">
        <v>28</v>
      </c>
      <c r="C15" s="10">
        <v>7300</v>
      </c>
      <c r="D15" s="10" t="s">
        <v>57</v>
      </c>
      <c r="E15" s="10">
        <v>30.082999999999998</v>
      </c>
      <c r="F15">
        <f>_xlfn.IFNA(VLOOKUP(DKSalaries!D15,OverUnder!$A$2:$C$13,3),0)</f>
        <v>1.0286431110181895</v>
      </c>
      <c r="G15">
        <f t="shared" si="2"/>
        <v>30.944670708760192</v>
      </c>
      <c r="H15" s="4">
        <f t="shared" si="3"/>
        <v>30.944670708760192</v>
      </c>
      <c r="I15">
        <v>0</v>
      </c>
      <c r="J15">
        <f t="shared" si="4"/>
        <v>0</v>
      </c>
      <c r="K15">
        <f t="shared" si="0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R15" s="1" t="s">
        <v>161</v>
      </c>
    </row>
    <row r="16" spans="1:24" x14ac:dyDescent="0.45">
      <c r="A16" s="10" t="s">
        <v>9</v>
      </c>
      <c r="B16" s="10" t="s">
        <v>29</v>
      </c>
      <c r="C16" s="10">
        <v>7200</v>
      </c>
      <c r="D16" s="10" t="s">
        <v>65</v>
      </c>
      <c r="E16" s="10">
        <v>27.687999999999999</v>
      </c>
      <c r="F16">
        <f>_xlfn.IFNA(VLOOKUP(DKSalaries!D16,OverUnder!$A$2:$C$13,3),0)</f>
        <v>1.0110809115617814</v>
      </c>
      <c r="G16">
        <f t="shared" si="2"/>
        <v>27.994808279322601</v>
      </c>
      <c r="H16" s="4">
        <f t="shared" si="3"/>
        <v>27.994808279322601</v>
      </c>
      <c r="I16">
        <v>0</v>
      </c>
      <c r="J16">
        <f t="shared" si="4"/>
        <v>0</v>
      </c>
      <c r="K16">
        <f t="shared" si="0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R16" t="s">
        <v>25</v>
      </c>
    </row>
    <row r="17" spans="1:18" x14ac:dyDescent="0.45">
      <c r="A17" s="10" t="s">
        <v>5</v>
      </c>
      <c r="B17" s="10" t="s">
        <v>72</v>
      </c>
      <c r="C17" s="10">
        <v>7100</v>
      </c>
      <c r="D17" s="10" t="s">
        <v>62</v>
      </c>
      <c r="E17" s="10">
        <v>24.832999999999998</v>
      </c>
      <c r="F17">
        <f>_xlfn.IFNA(VLOOKUP(DKSalaries!D17,OverUnder!$A$2:$C$13,3),0)</f>
        <v>1.02362533974493</v>
      </c>
      <c r="G17">
        <f t="shared" si="2"/>
        <v>25.419688061885843</v>
      </c>
      <c r="H17" s="4">
        <f t="shared" si="3"/>
        <v>25.419688061885843</v>
      </c>
      <c r="I17">
        <v>0</v>
      </c>
      <c r="J17">
        <f t="shared" si="4"/>
        <v>0</v>
      </c>
      <c r="K17">
        <f t="shared" si="0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R17" t="s">
        <v>162</v>
      </c>
    </row>
    <row r="18" spans="1:18" x14ac:dyDescent="0.45">
      <c r="A18" s="10" t="s">
        <v>5</v>
      </c>
      <c r="B18" s="10" t="s">
        <v>73</v>
      </c>
      <c r="C18" s="10">
        <v>7000</v>
      </c>
      <c r="D18" s="10" t="s">
        <v>62</v>
      </c>
      <c r="E18" s="10">
        <v>37.188000000000002</v>
      </c>
      <c r="F18">
        <f>_xlfn.IFNA(VLOOKUP(DKSalaries!D18,OverUnder!$A$2:$C$13,3),0)</f>
        <v>1.02362533974493</v>
      </c>
      <c r="G18">
        <f t="shared" si="2"/>
        <v>38.066579134434456</v>
      </c>
      <c r="H18" s="4">
        <f t="shared" si="3"/>
        <v>38.066579134434456</v>
      </c>
      <c r="I18">
        <v>1</v>
      </c>
      <c r="J18">
        <f t="shared" si="4"/>
        <v>38.066579134434456</v>
      </c>
      <c r="K18">
        <f t="shared" si="0"/>
        <v>7000</v>
      </c>
      <c r="L18">
        <f t="shared" si="5"/>
        <v>1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R18" t="s">
        <v>164</v>
      </c>
    </row>
    <row r="19" spans="1:18" x14ac:dyDescent="0.45">
      <c r="A19" s="10" t="s">
        <v>7</v>
      </c>
      <c r="B19" s="10" t="s">
        <v>74</v>
      </c>
      <c r="C19" s="10">
        <v>6900</v>
      </c>
      <c r="D19" s="10" t="s">
        <v>59</v>
      </c>
      <c r="E19" s="10">
        <v>25.187999999999999</v>
      </c>
      <c r="F19">
        <f>_xlfn.IFNA(VLOOKUP(DKSalaries!D19,OverUnder!$A$2:$C$13,3),0)</f>
        <v>1.0110809115617814</v>
      </c>
      <c r="G19">
        <f t="shared" si="2"/>
        <v>25.467106000418148</v>
      </c>
      <c r="H19" s="4">
        <f t="shared" si="3"/>
        <v>25.467106000418148</v>
      </c>
      <c r="I19">
        <v>0</v>
      </c>
      <c r="J19">
        <f t="shared" si="4"/>
        <v>0</v>
      </c>
      <c r="K19">
        <f t="shared" si="0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</row>
    <row r="20" spans="1:18" x14ac:dyDescent="0.45">
      <c r="A20" s="10" t="s">
        <v>6</v>
      </c>
      <c r="B20" s="10" t="s">
        <v>75</v>
      </c>
      <c r="C20" s="10">
        <v>6400</v>
      </c>
      <c r="D20" s="10" t="s">
        <v>59</v>
      </c>
      <c r="E20" s="10">
        <v>0</v>
      </c>
      <c r="F20">
        <f>_xlfn.IFNA(VLOOKUP(DKSalaries!D20,OverUnder!$A$2:$C$13,3),0)</f>
        <v>1.0110809115617814</v>
      </c>
      <c r="G20">
        <f t="shared" si="2"/>
        <v>0</v>
      </c>
      <c r="H20" s="4">
        <f t="shared" si="3"/>
        <v>0</v>
      </c>
      <c r="I20">
        <v>0</v>
      </c>
      <c r="J20">
        <f t="shared" si="4"/>
        <v>0</v>
      </c>
      <c r="K20">
        <f t="shared" si="0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</row>
    <row r="21" spans="1:18" x14ac:dyDescent="0.45">
      <c r="A21" s="10" t="s">
        <v>5</v>
      </c>
      <c r="B21" s="10" t="s">
        <v>76</v>
      </c>
      <c r="C21" s="10">
        <v>6400</v>
      </c>
      <c r="D21" s="10" t="s">
        <v>65</v>
      </c>
      <c r="E21" s="10">
        <v>27.375</v>
      </c>
      <c r="F21">
        <f>_xlfn.IFNA(VLOOKUP(DKSalaries!D21,OverUnder!$A$2:$C$13,3),0)</f>
        <v>1.0110809115617814</v>
      </c>
      <c r="G21">
        <f t="shared" si="2"/>
        <v>27.678339954003764</v>
      </c>
      <c r="H21" s="4">
        <f t="shared" si="3"/>
        <v>27.678339954003764</v>
      </c>
      <c r="I21">
        <v>0</v>
      </c>
      <c r="J21">
        <f t="shared" si="4"/>
        <v>0</v>
      </c>
      <c r="K21">
        <f t="shared" si="0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</row>
    <row r="22" spans="1:18" x14ac:dyDescent="0.45">
      <c r="A22" s="10" t="s">
        <v>5</v>
      </c>
      <c r="B22" s="10" t="s">
        <v>30</v>
      </c>
      <c r="C22" s="10">
        <v>6000</v>
      </c>
      <c r="D22" s="10" t="s">
        <v>65</v>
      </c>
      <c r="E22" s="10">
        <v>22.062999999999999</v>
      </c>
      <c r="F22">
        <f>_xlfn.IFNA(VLOOKUP(DKSalaries!D22,OverUnder!$A$2:$C$13,3),0)</f>
        <v>1.0110809115617814</v>
      </c>
      <c r="G22">
        <f t="shared" si="2"/>
        <v>22.307478151787581</v>
      </c>
      <c r="H22" s="4">
        <f t="shared" si="3"/>
        <v>22.307478151787581</v>
      </c>
      <c r="I22">
        <v>0</v>
      </c>
      <c r="J22">
        <f t="shared" si="4"/>
        <v>0</v>
      </c>
      <c r="K22">
        <f t="shared" si="0"/>
        <v>0</v>
      </c>
      <c r="L22">
        <f t="shared" ref="L22:P31" si="6">$I22*IF($A22=L$1,1,0)</f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</row>
    <row r="23" spans="1:18" x14ac:dyDescent="0.45">
      <c r="A23" s="10" t="s">
        <v>6</v>
      </c>
      <c r="B23" s="10" t="s">
        <v>31</v>
      </c>
      <c r="C23" s="10">
        <v>6000</v>
      </c>
      <c r="D23" s="10" t="s">
        <v>65</v>
      </c>
      <c r="E23" s="10">
        <v>33.688000000000002</v>
      </c>
      <c r="F23">
        <f>_xlfn.IFNA(VLOOKUP(DKSalaries!D23,OverUnder!$A$2:$C$13,3),0)</f>
        <v>1.0110809115617814</v>
      </c>
      <c r="G23">
        <f t="shared" si="2"/>
        <v>34.061293748693295</v>
      </c>
      <c r="H23" s="4">
        <f t="shared" si="3"/>
        <v>34.061293748693295</v>
      </c>
      <c r="I23">
        <v>1</v>
      </c>
      <c r="J23">
        <f t="shared" si="4"/>
        <v>34.061293748693295</v>
      </c>
      <c r="K23">
        <f t="shared" si="0"/>
        <v>6000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1</v>
      </c>
      <c r="P23">
        <f t="shared" si="6"/>
        <v>0</v>
      </c>
    </row>
    <row r="24" spans="1:18" x14ac:dyDescent="0.45">
      <c r="A24" s="10" t="s">
        <v>9</v>
      </c>
      <c r="B24" s="10" t="s">
        <v>77</v>
      </c>
      <c r="C24" s="10">
        <v>5600</v>
      </c>
      <c r="D24" s="10" t="s">
        <v>59</v>
      </c>
      <c r="E24" s="10">
        <v>31.167000000000002</v>
      </c>
      <c r="F24">
        <f>_xlfn.IFNA(VLOOKUP(DKSalaries!D24,OverUnder!$A$2:$C$13,3),0)</f>
        <v>1.0110809115617814</v>
      </c>
      <c r="G24">
        <f t="shared" si="2"/>
        <v>31.512358770646042</v>
      </c>
      <c r="H24" s="4">
        <f t="shared" si="3"/>
        <v>31.512358770646042</v>
      </c>
      <c r="I24">
        <v>0</v>
      </c>
      <c r="J24">
        <f t="shared" si="4"/>
        <v>0</v>
      </c>
      <c r="K24">
        <f t="shared" si="0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</row>
    <row r="25" spans="1:18" x14ac:dyDescent="0.45">
      <c r="A25" s="10" t="s">
        <v>9</v>
      </c>
      <c r="B25" s="10" t="s">
        <v>78</v>
      </c>
      <c r="C25" s="10">
        <v>5500</v>
      </c>
      <c r="D25" s="10" t="s">
        <v>62</v>
      </c>
      <c r="E25" s="10">
        <v>23.417000000000002</v>
      </c>
      <c r="F25">
        <f>_xlfn.IFNA(VLOOKUP(DKSalaries!D25,OverUnder!$A$2:$C$13,3),0)</f>
        <v>1.02362533974493</v>
      </c>
      <c r="G25">
        <f t="shared" si="2"/>
        <v>23.970234580807027</v>
      </c>
      <c r="H25" s="4">
        <f t="shared" si="3"/>
        <v>23.970234580807027</v>
      </c>
      <c r="I25">
        <v>0</v>
      </c>
      <c r="J25">
        <f t="shared" si="4"/>
        <v>0</v>
      </c>
      <c r="K25">
        <f t="shared" si="0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</row>
    <row r="26" spans="1:18" x14ac:dyDescent="0.45">
      <c r="A26" s="10" t="s">
        <v>5</v>
      </c>
      <c r="B26" s="10" t="s">
        <v>32</v>
      </c>
      <c r="C26" s="10">
        <v>5500</v>
      </c>
      <c r="D26" s="10" t="s">
        <v>65</v>
      </c>
      <c r="E26" s="10">
        <v>31.062999999999999</v>
      </c>
      <c r="F26">
        <f>_xlfn.IFNA(VLOOKUP(DKSalaries!D26,OverUnder!$A$2:$C$13,3),0)</f>
        <v>1.0110809115617814</v>
      </c>
      <c r="G26">
        <f t="shared" si="2"/>
        <v>31.407206355843613</v>
      </c>
      <c r="H26" s="4">
        <f t="shared" si="3"/>
        <v>31.407206355843613</v>
      </c>
      <c r="I26">
        <v>0</v>
      </c>
      <c r="J26">
        <f t="shared" si="4"/>
        <v>0</v>
      </c>
      <c r="K26">
        <f t="shared" si="0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</row>
    <row r="27" spans="1:18" x14ac:dyDescent="0.45">
      <c r="A27" s="10" t="s">
        <v>5</v>
      </c>
      <c r="B27" s="10" t="s">
        <v>79</v>
      </c>
      <c r="C27" s="10">
        <v>5500</v>
      </c>
      <c r="D27" s="10" t="s">
        <v>57</v>
      </c>
      <c r="E27" s="10">
        <v>23</v>
      </c>
      <c r="F27">
        <f>_xlfn.IFNA(VLOOKUP(DKSalaries!D27,OverUnder!$A$2:$C$13,3),0)</f>
        <v>1.0286431110181895</v>
      </c>
      <c r="G27">
        <f t="shared" si="2"/>
        <v>23.658791553418357</v>
      </c>
      <c r="H27" s="4">
        <f t="shared" si="3"/>
        <v>23.658791553418357</v>
      </c>
      <c r="I27">
        <v>0</v>
      </c>
      <c r="J27">
        <f t="shared" si="4"/>
        <v>0</v>
      </c>
      <c r="K27">
        <f t="shared" si="0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</row>
    <row r="28" spans="1:18" x14ac:dyDescent="0.45">
      <c r="A28" s="10" t="s">
        <v>7</v>
      </c>
      <c r="B28" s="10" t="s">
        <v>80</v>
      </c>
      <c r="C28" s="10">
        <v>5400</v>
      </c>
      <c r="D28" s="10" t="s">
        <v>59</v>
      </c>
      <c r="E28" s="10">
        <v>26.917000000000002</v>
      </c>
      <c r="F28">
        <f>_xlfn.IFNA(VLOOKUP(DKSalaries!D28,OverUnder!$A$2:$C$13,3),0)</f>
        <v>1.0110809115617814</v>
      </c>
      <c r="G28">
        <f t="shared" si="2"/>
        <v>27.215264896508472</v>
      </c>
      <c r="H28" s="4">
        <f t="shared" si="3"/>
        <v>27.215264896508472</v>
      </c>
      <c r="I28">
        <v>0</v>
      </c>
      <c r="J28">
        <f t="shared" si="4"/>
        <v>0</v>
      </c>
      <c r="K28">
        <f t="shared" si="0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</row>
    <row r="29" spans="1:18" x14ac:dyDescent="0.45">
      <c r="A29" s="10" t="s">
        <v>9</v>
      </c>
      <c r="B29" s="10" t="s">
        <v>81</v>
      </c>
      <c r="C29" s="10">
        <v>5400</v>
      </c>
      <c r="D29" s="10" t="s">
        <v>57</v>
      </c>
      <c r="E29" s="10">
        <v>24.25</v>
      </c>
      <c r="F29">
        <f>_xlfn.IFNA(VLOOKUP(DKSalaries!D29,OverUnder!$A$2:$C$13,3),0)</f>
        <v>1.0286431110181895</v>
      </c>
      <c r="G29">
        <f t="shared" si="2"/>
        <v>24.944595442191094</v>
      </c>
      <c r="H29" s="4">
        <f t="shared" si="3"/>
        <v>24.944595442191094</v>
      </c>
      <c r="I29">
        <v>0</v>
      </c>
      <c r="J29">
        <f t="shared" si="4"/>
        <v>0</v>
      </c>
      <c r="K29">
        <f t="shared" si="0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</row>
    <row r="30" spans="1:18" x14ac:dyDescent="0.45">
      <c r="A30" s="10" t="s">
        <v>6</v>
      </c>
      <c r="B30" s="10" t="s">
        <v>33</v>
      </c>
      <c r="C30" s="10">
        <v>5400</v>
      </c>
      <c r="D30" s="10" t="s">
        <v>57</v>
      </c>
      <c r="E30" s="10">
        <v>23.417000000000002</v>
      </c>
      <c r="F30">
        <f>_xlfn.IFNA(VLOOKUP(DKSalaries!D30,OverUnder!$A$2:$C$13,3),0)</f>
        <v>1.0286431110181895</v>
      </c>
      <c r="G30">
        <f t="shared" si="2"/>
        <v>24.087735730712946</v>
      </c>
      <c r="H30" s="4">
        <f t="shared" si="3"/>
        <v>24.087735730712946</v>
      </c>
      <c r="I30">
        <v>0</v>
      </c>
      <c r="J30">
        <f t="shared" si="4"/>
        <v>0</v>
      </c>
      <c r="K30">
        <f t="shared" si="0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</row>
    <row r="31" spans="1:18" x14ac:dyDescent="0.45">
      <c r="A31" s="10" t="s">
        <v>8</v>
      </c>
      <c r="B31" s="10" t="s">
        <v>82</v>
      </c>
      <c r="C31" s="10">
        <v>5000</v>
      </c>
      <c r="D31" s="10" t="s">
        <v>59</v>
      </c>
      <c r="E31" s="10">
        <v>23.582999999999998</v>
      </c>
      <c r="F31">
        <f>_xlfn.IFNA(VLOOKUP(DKSalaries!D31,OverUnder!$A$2:$C$13,3),0)</f>
        <v>1.0110809115617814</v>
      </c>
      <c r="G31">
        <f t="shared" si="2"/>
        <v>23.84432113736149</v>
      </c>
      <c r="H31" s="4">
        <f t="shared" si="3"/>
        <v>23.84432113736149</v>
      </c>
      <c r="I31">
        <v>0</v>
      </c>
      <c r="J31">
        <f t="shared" si="4"/>
        <v>0</v>
      </c>
      <c r="K31">
        <f t="shared" si="0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</row>
    <row r="32" spans="1:18" x14ac:dyDescent="0.45">
      <c r="A32" s="10" t="s">
        <v>7</v>
      </c>
      <c r="B32" s="10" t="s">
        <v>83</v>
      </c>
      <c r="C32" s="10">
        <v>5000</v>
      </c>
      <c r="D32" s="10" t="s">
        <v>62</v>
      </c>
      <c r="E32" s="10">
        <v>22.25</v>
      </c>
      <c r="F32">
        <f>_xlfn.IFNA(VLOOKUP(DKSalaries!D32,OverUnder!$A$2:$C$13,3),0)</f>
        <v>1.02362533974493</v>
      </c>
      <c r="G32">
        <f t="shared" si="2"/>
        <v>22.775663809324691</v>
      </c>
      <c r="H32" s="4">
        <f t="shared" si="3"/>
        <v>22.775663809324691</v>
      </c>
      <c r="I32">
        <v>0</v>
      </c>
      <c r="J32">
        <f t="shared" si="4"/>
        <v>0</v>
      </c>
      <c r="K32">
        <f t="shared" si="0"/>
        <v>0</v>
      </c>
      <c r="L32">
        <f t="shared" ref="L32:P41" si="7">$I32*IF($A32=L$1,1,0)</f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</row>
    <row r="33" spans="1:16" x14ac:dyDescent="0.45">
      <c r="A33" s="10" t="s">
        <v>9</v>
      </c>
      <c r="B33" s="10" t="s">
        <v>84</v>
      </c>
      <c r="C33" s="10">
        <v>4800</v>
      </c>
      <c r="D33" s="10" t="s">
        <v>59</v>
      </c>
      <c r="E33" s="10">
        <v>16</v>
      </c>
      <c r="F33">
        <f>_xlfn.IFNA(VLOOKUP(DKSalaries!D33,OverUnder!$A$2:$C$13,3),0)</f>
        <v>1.0110809115617814</v>
      </c>
      <c r="G33">
        <f t="shared" si="2"/>
        <v>16.177294584988502</v>
      </c>
      <c r="H33" s="4">
        <f t="shared" si="3"/>
        <v>16.177294584988502</v>
      </c>
      <c r="I33">
        <v>0</v>
      </c>
      <c r="J33">
        <f t="shared" si="4"/>
        <v>0</v>
      </c>
      <c r="K33">
        <f t="shared" si="0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</row>
    <row r="34" spans="1:16" x14ac:dyDescent="0.45">
      <c r="A34" s="10" t="s">
        <v>8</v>
      </c>
      <c r="B34" s="10" t="s">
        <v>85</v>
      </c>
      <c r="C34" s="10">
        <v>4700</v>
      </c>
      <c r="D34" s="10" t="s">
        <v>59</v>
      </c>
      <c r="E34" s="10">
        <v>20.25</v>
      </c>
      <c r="F34">
        <f>_xlfn.IFNA(VLOOKUP(DKSalaries!D34,OverUnder!$A$2:$C$13,3),0)</f>
        <v>1.0110809115617814</v>
      </c>
      <c r="G34">
        <f t="shared" si="2"/>
        <v>20.474388459126072</v>
      </c>
      <c r="H34" s="4">
        <f t="shared" si="3"/>
        <v>20.474388459126072</v>
      </c>
      <c r="I34">
        <v>0</v>
      </c>
      <c r="J34">
        <f t="shared" si="4"/>
        <v>0</v>
      </c>
      <c r="K34">
        <f t="shared" si="0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</row>
    <row r="35" spans="1:16" x14ac:dyDescent="0.45">
      <c r="A35" s="10" t="s">
        <v>8</v>
      </c>
      <c r="B35" s="10" t="s">
        <v>34</v>
      </c>
      <c r="C35" s="10">
        <v>4700</v>
      </c>
      <c r="D35" s="10" t="s">
        <v>65</v>
      </c>
      <c r="E35" s="10">
        <v>12.25</v>
      </c>
      <c r="F35">
        <f>_xlfn.IFNA(VLOOKUP(DKSalaries!D35,OverUnder!$A$2:$C$13,3),0)</f>
        <v>1.0110809115617814</v>
      </c>
      <c r="G35">
        <f t="shared" si="2"/>
        <v>12.385741166631822</v>
      </c>
      <c r="H35" s="4">
        <f t="shared" si="3"/>
        <v>12.385741166631822</v>
      </c>
      <c r="I35">
        <v>0</v>
      </c>
      <c r="J35">
        <f t="shared" si="4"/>
        <v>0</v>
      </c>
      <c r="K35">
        <f t="shared" si="0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</row>
    <row r="36" spans="1:16" x14ac:dyDescent="0.45">
      <c r="A36" s="10" t="s">
        <v>9</v>
      </c>
      <c r="B36" s="10" t="s">
        <v>86</v>
      </c>
      <c r="C36" s="10">
        <v>4600</v>
      </c>
      <c r="D36" s="10" t="s">
        <v>65</v>
      </c>
      <c r="E36" s="10">
        <v>24</v>
      </c>
      <c r="F36">
        <f>_xlfn.IFNA(VLOOKUP(DKSalaries!D36,OverUnder!$A$2:$C$13,3),0)</f>
        <v>1.0110809115617814</v>
      </c>
      <c r="G36">
        <f t="shared" si="2"/>
        <v>24.265941877482753</v>
      </c>
      <c r="H36" s="4">
        <f t="shared" si="3"/>
        <v>24.265941877482753</v>
      </c>
      <c r="I36">
        <v>0</v>
      </c>
      <c r="J36">
        <f t="shared" si="4"/>
        <v>0</v>
      </c>
      <c r="K36">
        <f t="shared" si="0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</row>
    <row r="37" spans="1:16" x14ac:dyDescent="0.45">
      <c r="A37" s="10" t="s">
        <v>9</v>
      </c>
      <c r="B37" s="10" t="s">
        <v>35</v>
      </c>
      <c r="C37" s="10">
        <v>4400</v>
      </c>
      <c r="D37" s="10" t="s">
        <v>57</v>
      </c>
      <c r="E37" s="10">
        <v>12</v>
      </c>
      <c r="F37">
        <f>_xlfn.IFNA(VLOOKUP(DKSalaries!D37,OverUnder!$A$2:$C$13,3),0)</f>
        <v>1.0286431110181895</v>
      </c>
      <c r="G37">
        <f t="shared" si="2"/>
        <v>12.343717332218274</v>
      </c>
      <c r="H37" s="4">
        <f t="shared" si="3"/>
        <v>12.343717332218274</v>
      </c>
      <c r="I37">
        <v>0</v>
      </c>
      <c r="J37">
        <f t="shared" si="4"/>
        <v>0</v>
      </c>
      <c r="K37">
        <f t="shared" si="0"/>
        <v>0</v>
      </c>
      <c r="L37">
        <f t="shared" si="7"/>
        <v>0</v>
      </c>
      <c r="M37">
        <f t="shared" si="7"/>
        <v>0</v>
      </c>
      <c r="N37">
        <f t="shared" si="7"/>
        <v>0</v>
      </c>
      <c r="O37">
        <f t="shared" si="7"/>
        <v>0</v>
      </c>
      <c r="P37">
        <f t="shared" si="7"/>
        <v>0</v>
      </c>
    </row>
    <row r="38" spans="1:16" x14ac:dyDescent="0.45">
      <c r="A38" s="10" t="s">
        <v>7</v>
      </c>
      <c r="B38" s="10" t="s">
        <v>87</v>
      </c>
      <c r="C38" s="10">
        <v>4300</v>
      </c>
      <c r="D38" s="10" t="s">
        <v>57</v>
      </c>
      <c r="E38" s="10">
        <v>16.875</v>
      </c>
      <c r="F38">
        <f>_xlfn.IFNA(VLOOKUP(DKSalaries!D38,OverUnder!$A$2:$C$13,3),0)</f>
        <v>1.0286431110181895</v>
      </c>
      <c r="G38">
        <f t="shared" si="2"/>
        <v>17.358352498431948</v>
      </c>
      <c r="H38" s="4">
        <f t="shared" si="3"/>
        <v>17.358352498431948</v>
      </c>
      <c r="I38">
        <v>0</v>
      </c>
      <c r="J38">
        <f t="shared" si="4"/>
        <v>0</v>
      </c>
      <c r="K38">
        <f t="shared" si="0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</row>
    <row r="39" spans="1:16" x14ac:dyDescent="0.45">
      <c r="A39" s="10" t="s">
        <v>7</v>
      </c>
      <c r="B39" s="10" t="s">
        <v>36</v>
      </c>
      <c r="C39" s="10">
        <v>4200</v>
      </c>
      <c r="D39" s="10" t="s">
        <v>57</v>
      </c>
      <c r="E39" s="10">
        <v>19.25</v>
      </c>
      <c r="F39">
        <f>_xlfn.IFNA(VLOOKUP(DKSalaries!D39,OverUnder!$A$2:$C$13,3),0)</f>
        <v>1.0286431110181895</v>
      </c>
      <c r="G39">
        <f t="shared" si="2"/>
        <v>19.801379887100147</v>
      </c>
      <c r="H39" s="4">
        <f t="shared" si="3"/>
        <v>19.801379887100147</v>
      </c>
      <c r="I39">
        <v>0</v>
      </c>
      <c r="J39">
        <f t="shared" si="4"/>
        <v>0</v>
      </c>
      <c r="K39">
        <f t="shared" si="0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 x14ac:dyDescent="0.45">
      <c r="A40" s="10" t="s">
        <v>8</v>
      </c>
      <c r="B40" s="10" t="s">
        <v>88</v>
      </c>
      <c r="C40" s="10">
        <v>4200</v>
      </c>
      <c r="D40" s="10" t="s">
        <v>62</v>
      </c>
      <c r="E40" s="10">
        <v>18.332999999999998</v>
      </c>
      <c r="F40">
        <f>_xlfn.IFNA(VLOOKUP(DKSalaries!D40,OverUnder!$A$2:$C$13,3),0)</f>
        <v>1.02362533974493</v>
      </c>
      <c r="G40">
        <f t="shared" si="2"/>
        <v>18.766123353543801</v>
      </c>
      <c r="H40" s="4">
        <f t="shared" si="3"/>
        <v>18.766123353543801</v>
      </c>
      <c r="I40">
        <v>0</v>
      </c>
      <c r="J40">
        <f t="shared" si="4"/>
        <v>0</v>
      </c>
      <c r="K40">
        <f t="shared" si="0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</row>
    <row r="41" spans="1:16" x14ac:dyDescent="0.45">
      <c r="A41" s="10" t="s">
        <v>9</v>
      </c>
      <c r="B41" s="10" t="s">
        <v>37</v>
      </c>
      <c r="C41" s="10">
        <v>4100</v>
      </c>
      <c r="D41" s="10" t="s">
        <v>65</v>
      </c>
      <c r="E41" s="10">
        <v>22.312999999999999</v>
      </c>
      <c r="F41">
        <f>_xlfn.IFNA(VLOOKUP(DKSalaries!D41,OverUnder!$A$2:$C$13,3),0)</f>
        <v>1.0110809115617814</v>
      </c>
      <c r="G41">
        <f t="shared" si="2"/>
        <v>22.560248379678026</v>
      </c>
      <c r="H41" s="4">
        <f t="shared" si="3"/>
        <v>22.560248379678026</v>
      </c>
      <c r="I41">
        <v>0</v>
      </c>
      <c r="J41">
        <f t="shared" si="4"/>
        <v>0</v>
      </c>
      <c r="K41">
        <f t="shared" si="0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</row>
    <row r="42" spans="1:16" x14ac:dyDescent="0.45">
      <c r="A42" s="10" t="s">
        <v>7</v>
      </c>
      <c r="B42" s="10" t="s">
        <v>89</v>
      </c>
      <c r="C42" s="10">
        <v>4100</v>
      </c>
      <c r="D42" s="10" t="s">
        <v>62</v>
      </c>
      <c r="E42" s="10">
        <v>18.332999999999998</v>
      </c>
      <c r="F42">
        <f>_xlfn.IFNA(VLOOKUP(DKSalaries!D42,OverUnder!$A$2:$C$13,3),0)</f>
        <v>1.02362533974493</v>
      </c>
      <c r="G42">
        <f t="shared" si="2"/>
        <v>18.766123353543801</v>
      </c>
      <c r="H42" s="4">
        <f t="shared" si="3"/>
        <v>18.766123353543801</v>
      </c>
      <c r="I42">
        <v>0</v>
      </c>
      <c r="J42">
        <f t="shared" si="4"/>
        <v>0</v>
      </c>
      <c r="K42">
        <f t="shared" si="0"/>
        <v>0</v>
      </c>
      <c r="L42">
        <f t="shared" ref="L42:P51" si="8">$I42*IF($A42=L$1,1,0)</f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</row>
    <row r="43" spans="1:16" x14ac:dyDescent="0.45">
      <c r="A43" s="10" t="s">
        <v>7</v>
      </c>
      <c r="B43" s="10" t="s">
        <v>38</v>
      </c>
      <c r="C43" s="10">
        <v>4100</v>
      </c>
      <c r="D43" s="10" t="s">
        <v>65</v>
      </c>
      <c r="E43" s="10">
        <v>15.438000000000001</v>
      </c>
      <c r="F43">
        <f>_xlfn.IFNA(VLOOKUP(DKSalaries!D43,OverUnder!$A$2:$C$13,3),0)</f>
        <v>1.0110809115617814</v>
      </c>
      <c r="G43">
        <f t="shared" si="2"/>
        <v>15.609067112690781</v>
      </c>
      <c r="H43" s="4">
        <f t="shared" si="3"/>
        <v>15.609067112690781</v>
      </c>
      <c r="I43">
        <v>0</v>
      </c>
      <c r="J43">
        <f t="shared" si="4"/>
        <v>0</v>
      </c>
      <c r="K43">
        <f t="shared" si="0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</row>
    <row r="44" spans="1:16" x14ac:dyDescent="0.45">
      <c r="A44" s="10" t="s">
        <v>8</v>
      </c>
      <c r="B44" s="10" t="s">
        <v>90</v>
      </c>
      <c r="C44" s="10">
        <v>4000</v>
      </c>
      <c r="D44" s="10" t="s">
        <v>59</v>
      </c>
      <c r="E44" s="10">
        <v>13.438000000000001</v>
      </c>
      <c r="F44">
        <f>_xlfn.IFNA(VLOOKUP(DKSalaries!D44,OverUnder!$A$2:$C$13,3),0)</f>
        <v>1.0110809115617814</v>
      </c>
      <c r="G44">
        <f t="shared" si="2"/>
        <v>13.586905289567218</v>
      </c>
      <c r="H44" s="4">
        <f t="shared" si="3"/>
        <v>13.586905289567218</v>
      </c>
      <c r="I44">
        <v>0</v>
      </c>
      <c r="J44">
        <f t="shared" si="4"/>
        <v>0</v>
      </c>
      <c r="K44">
        <f t="shared" si="0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</row>
    <row r="45" spans="1:16" x14ac:dyDescent="0.45">
      <c r="A45" s="10" t="s">
        <v>6</v>
      </c>
      <c r="B45" s="10" t="s">
        <v>91</v>
      </c>
      <c r="C45" s="10">
        <v>3800</v>
      </c>
      <c r="D45" s="10" t="s">
        <v>57</v>
      </c>
      <c r="E45" s="10">
        <v>22.625</v>
      </c>
      <c r="F45">
        <f>_xlfn.IFNA(VLOOKUP(DKSalaries!D45,OverUnder!$A$2:$C$13,3),0)</f>
        <v>1.0286431110181895</v>
      </c>
      <c r="G45">
        <f t="shared" si="2"/>
        <v>23.273050386786537</v>
      </c>
      <c r="H45" s="4">
        <f t="shared" si="3"/>
        <v>23.273050386786537</v>
      </c>
      <c r="I45">
        <v>0</v>
      </c>
      <c r="J45">
        <f t="shared" si="4"/>
        <v>0</v>
      </c>
      <c r="K45">
        <f t="shared" si="0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</row>
    <row r="46" spans="1:16" x14ac:dyDescent="0.45">
      <c r="A46" s="10" t="s">
        <v>8</v>
      </c>
      <c r="B46" s="10" t="s">
        <v>92</v>
      </c>
      <c r="C46" s="10">
        <v>3800</v>
      </c>
      <c r="D46" s="10" t="s">
        <v>59</v>
      </c>
      <c r="E46" s="10">
        <v>18.167000000000002</v>
      </c>
      <c r="F46">
        <f>_xlfn.IFNA(VLOOKUP(DKSalaries!D46,OverUnder!$A$2:$C$13,3),0)</f>
        <v>1.0110809115617814</v>
      </c>
      <c r="G46">
        <f t="shared" si="2"/>
        <v>18.368306920342885</v>
      </c>
      <c r="H46" s="4">
        <f t="shared" si="3"/>
        <v>18.368306920342885</v>
      </c>
      <c r="I46">
        <v>0</v>
      </c>
      <c r="J46">
        <f t="shared" si="4"/>
        <v>0</v>
      </c>
      <c r="K46">
        <f t="shared" si="0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</row>
    <row r="47" spans="1:16" x14ac:dyDescent="0.45">
      <c r="A47" s="10" t="s">
        <v>8</v>
      </c>
      <c r="B47" s="10" t="s">
        <v>93</v>
      </c>
      <c r="C47" s="10">
        <v>3600</v>
      </c>
      <c r="D47" s="10" t="s">
        <v>65</v>
      </c>
      <c r="E47" s="10">
        <v>12.25</v>
      </c>
      <c r="F47">
        <f>_xlfn.IFNA(VLOOKUP(DKSalaries!D47,OverUnder!$A$2:$C$13,3),0)</f>
        <v>1.0110809115617814</v>
      </c>
      <c r="G47">
        <f t="shared" si="2"/>
        <v>12.385741166631822</v>
      </c>
      <c r="H47" s="4">
        <f t="shared" si="3"/>
        <v>12.385741166631822</v>
      </c>
      <c r="I47">
        <v>0</v>
      </c>
      <c r="J47">
        <f t="shared" si="4"/>
        <v>0</v>
      </c>
      <c r="K47">
        <f t="shared" si="0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</row>
    <row r="48" spans="1:16" x14ac:dyDescent="0.45">
      <c r="A48" s="10" t="s">
        <v>6</v>
      </c>
      <c r="B48" s="10" t="s">
        <v>94</v>
      </c>
      <c r="C48" s="10">
        <v>3600</v>
      </c>
      <c r="D48" s="10" t="s">
        <v>62</v>
      </c>
      <c r="E48" s="10">
        <v>15</v>
      </c>
      <c r="F48">
        <f>_xlfn.IFNA(VLOOKUP(DKSalaries!D48,OverUnder!$A$2:$C$13,3),0)</f>
        <v>1.02362533974493</v>
      </c>
      <c r="G48">
        <f t="shared" si="2"/>
        <v>15.35438009617395</v>
      </c>
      <c r="H48" s="4">
        <f t="shared" si="3"/>
        <v>15.35438009617395</v>
      </c>
      <c r="I48">
        <v>0</v>
      </c>
      <c r="J48">
        <f t="shared" si="4"/>
        <v>0</v>
      </c>
      <c r="K48">
        <f t="shared" si="0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</row>
    <row r="49" spans="1:16" x14ac:dyDescent="0.45">
      <c r="A49" s="10" t="s">
        <v>8</v>
      </c>
      <c r="B49" s="10" t="s">
        <v>95</v>
      </c>
      <c r="C49" s="10">
        <v>3600</v>
      </c>
      <c r="D49" s="10" t="s">
        <v>62</v>
      </c>
      <c r="E49" s="10">
        <v>11.583</v>
      </c>
      <c r="F49">
        <f>_xlfn.IFNA(VLOOKUP(DKSalaries!D49,OverUnder!$A$2:$C$13,3),0)</f>
        <v>1.02362533974493</v>
      </c>
      <c r="G49">
        <f t="shared" si="2"/>
        <v>11.856652310265524</v>
      </c>
      <c r="H49" s="4">
        <f t="shared" si="3"/>
        <v>11.856652310265524</v>
      </c>
      <c r="I49">
        <v>0</v>
      </c>
      <c r="J49">
        <f t="shared" si="4"/>
        <v>0</v>
      </c>
      <c r="K49">
        <f t="shared" si="0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</row>
    <row r="50" spans="1:16" x14ac:dyDescent="0.45">
      <c r="A50" s="10" t="s">
        <v>7</v>
      </c>
      <c r="B50" s="10" t="s">
        <v>96</v>
      </c>
      <c r="C50" s="10">
        <v>3500</v>
      </c>
      <c r="D50" s="10" t="s">
        <v>59</v>
      </c>
      <c r="E50" s="10">
        <v>15.25</v>
      </c>
      <c r="F50">
        <f>_xlfn.IFNA(VLOOKUP(DKSalaries!D50,OverUnder!$A$2:$C$13,3),0)</f>
        <v>1.0110809115617814</v>
      </c>
      <c r="G50">
        <f t="shared" si="2"/>
        <v>15.418983901317166</v>
      </c>
      <c r="H50" s="4">
        <f t="shared" si="3"/>
        <v>15.418983901317166</v>
      </c>
      <c r="I50">
        <v>0</v>
      </c>
      <c r="J50">
        <f t="shared" si="4"/>
        <v>0</v>
      </c>
      <c r="K50">
        <f t="shared" si="0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</row>
    <row r="51" spans="1:16" x14ac:dyDescent="0.45">
      <c r="A51" s="10" t="s">
        <v>6</v>
      </c>
      <c r="B51" s="10" t="s">
        <v>97</v>
      </c>
      <c r="C51" s="10">
        <v>3400</v>
      </c>
      <c r="D51" s="10" t="s">
        <v>62</v>
      </c>
      <c r="E51" s="10">
        <v>12.063000000000001</v>
      </c>
      <c r="F51">
        <f>_xlfn.IFNA(VLOOKUP(DKSalaries!D51,OverUnder!$A$2:$C$13,3),0)</f>
        <v>1.02362533974493</v>
      </c>
      <c r="G51">
        <f t="shared" si="2"/>
        <v>12.347992473343091</v>
      </c>
      <c r="H51" s="4">
        <f t="shared" si="3"/>
        <v>12.347992473343091</v>
      </c>
      <c r="I51">
        <v>0</v>
      </c>
      <c r="J51">
        <f t="shared" si="4"/>
        <v>0</v>
      </c>
      <c r="K51">
        <f t="shared" si="0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</row>
    <row r="52" spans="1:16" x14ac:dyDescent="0.45">
      <c r="A52" s="10" t="s">
        <v>6</v>
      </c>
      <c r="B52" s="10" t="s">
        <v>39</v>
      </c>
      <c r="C52" s="10">
        <v>3400</v>
      </c>
      <c r="D52" s="10" t="s">
        <v>65</v>
      </c>
      <c r="E52" s="10">
        <v>20.562999999999999</v>
      </c>
      <c r="F52">
        <f>_xlfn.IFNA(VLOOKUP(DKSalaries!D52,OverUnder!$A$2:$C$13,3),0)</f>
        <v>1.0110809115617814</v>
      </c>
      <c r="G52">
        <f t="shared" si="2"/>
        <v>20.790856784444909</v>
      </c>
      <c r="H52" s="4">
        <f t="shared" si="3"/>
        <v>20.790856784444909</v>
      </c>
      <c r="I52">
        <v>0</v>
      </c>
      <c r="J52">
        <f t="shared" si="4"/>
        <v>0</v>
      </c>
      <c r="K52">
        <f t="shared" si="0"/>
        <v>0</v>
      </c>
      <c r="L52">
        <f t="shared" ref="L52:P61" si="9">$I52*IF($A52=L$1,1,0)</f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</row>
    <row r="53" spans="1:16" x14ac:dyDescent="0.45">
      <c r="A53" s="10" t="s">
        <v>9</v>
      </c>
      <c r="B53" s="10" t="s">
        <v>98</v>
      </c>
      <c r="C53" s="10">
        <v>3300</v>
      </c>
      <c r="D53" s="10" t="s">
        <v>62</v>
      </c>
      <c r="E53" s="10">
        <v>10.333</v>
      </c>
      <c r="F53">
        <f>_xlfn.IFNA(VLOOKUP(DKSalaries!D53,OverUnder!$A$2:$C$13,3),0)</f>
        <v>1.02362533974493</v>
      </c>
      <c r="G53">
        <f t="shared" si="2"/>
        <v>10.577120635584361</v>
      </c>
      <c r="H53" s="4">
        <f t="shared" si="3"/>
        <v>10.577120635584361</v>
      </c>
      <c r="I53">
        <v>0</v>
      </c>
      <c r="J53">
        <f t="shared" si="4"/>
        <v>0</v>
      </c>
      <c r="K53">
        <f t="shared" si="0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</row>
    <row r="54" spans="1:16" x14ac:dyDescent="0.45">
      <c r="A54" s="10" t="s">
        <v>9</v>
      </c>
      <c r="B54" s="10" t="s">
        <v>99</v>
      </c>
      <c r="C54" s="10">
        <v>3200</v>
      </c>
      <c r="D54" s="10" t="s">
        <v>65</v>
      </c>
      <c r="E54" s="10">
        <v>9.0630000000000006</v>
      </c>
      <c r="F54">
        <f>_xlfn.IFNA(VLOOKUP(DKSalaries!D54,OverUnder!$A$2:$C$13,3),0)</f>
        <v>1.0110809115617814</v>
      </c>
      <c r="G54">
        <f t="shared" si="2"/>
        <v>9.1634263014844244</v>
      </c>
      <c r="H54" s="4">
        <f t="shared" si="3"/>
        <v>9.1634263014844244</v>
      </c>
      <c r="I54">
        <v>0</v>
      </c>
      <c r="J54">
        <f t="shared" si="4"/>
        <v>0</v>
      </c>
      <c r="K54">
        <f t="shared" si="0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</row>
    <row r="55" spans="1:16" x14ac:dyDescent="0.45">
      <c r="A55" s="10" t="s">
        <v>9</v>
      </c>
      <c r="B55" s="10" t="s">
        <v>100</v>
      </c>
      <c r="C55" s="10">
        <v>3200</v>
      </c>
      <c r="D55" s="10" t="s">
        <v>65</v>
      </c>
      <c r="E55" s="10">
        <v>22.875</v>
      </c>
      <c r="F55">
        <f>_xlfn.IFNA(VLOOKUP(DKSalaries!D55,OverUnder!$A$2:$C$13,3),0)</f>
        <v>1.0110809115617814</v>
      </c>
      <c r="G55">
        <f t="shared" si="2"/>
        <v>23.12847585197575</v>
      </c>
      <c r="H55" s="4">
        <f t="shared" si="3"/>
        <v>23.12847585197575</v>
      </c>
      <c r="I55">
        <v>1</v>
      </c>
      <c r="J55">
        <f t="shared" si="4"/>
        <v>23.12847585197575</v>
      </c>
      <c r="K55">
        <f t="shared" si="0"/>
        <v>3200</v>
      </c>
      <c r="L55">
        <f t="shared" si="9"/>
        <v>0</v>
      </c>
      <c r="M55">
        <f t="shared" si="9"/>
        <v>1</v>
      </c>
      <c r="N55">
        <f t="shared" si="9"/>
        <v>0</v>
      </c>
      <c r="O55">
        <f t="shared" si="9"/>
        <v>0</v>
      </c>
      <c r="P55">
        <f t="shared" si="9"/>
        <v>0</v>
      </c>
    </row>
    <row r="56" spans="1:16" x14ac:dyDescent="0.45">
      <c r="A56" s="10" t="s">
        <v>9</v>
      </c>
      <c r="B56" s="10" t="s">
        <v>101</v>
      </c>
      <c r="C56" s="10">
        <v>3200</v>
      </c>
      <c r="D56" s="10" t="s">
        <v>62</v>
      </c>
      <c r="E56" s="10">
        <v>9.375</v>
      </c>
      <c r="F56">
        <f>_xlfn.IFNA(VLOOKUP(DKSalaries!D56,OverUnder!$A$2:$C$13,3),0)</f>
        <v>1.02362533974493</v>
      </c>
      <c r="G56">
        <f t="shared" si="2"/>
        <v>9.5964875601087183</v>
      </c>
      <c r="H56" s="4">
        <f t="shared" si="3"/>
        <v>9.5964875601087183</v>
      </c>
      <c r="I56">
        <v>0</v>
      </c>
      <c r="J56">
        <f t="shared" si="4"/>
        <v>0</v>
      </c>
      <c r="K56">
        <f t="shared" si="0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</row>
    <row r="57" spans="1:16" x14ac:dyDescent="0.45">
      <c r="A57" s="10" t="s">
        <v>7</v>
      </c>
      <c r="B57" s="10" t="s">
        <v>40</v>
      </c>
      <c r="C57" s="10">
        <v>3200</v>
      </c>
      <c r="D57" s="10" t="s">
        <v>65</v>
      </c>
      <c r="E57" s="10">
        <v>19.5</v>
      </c>
      <c r="F57">
        <f>_xlfn.IFNA(VLOOKUP(DKSalaries!D57,OverUnder!$A$2:$C$13,3),0)</f>
        <v>1.0110809115617814</v>
      </c>
      <c r="G57">
        <f t="shared" si="2"/>
        <v>19.716077775454735</v>
      </c>
      <c r="H57" s="4">
        <f t="shared" si="3"/>
        <v>19.716077775454735</v>
      </c>
      <c r="I57">
        <v>0</v>
      </c>
      <c r="J57">
        <f t="shared" si="4"/>
        <v>0</v>
      </c>
      <c r="K57">
        <f t="shared" si="0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</row>
    <row r="58" spans="1:16" x14ac:dyDescent="0.45">
      <c r="A58" s="10" t="s">
        <v>5</v>
      </c>
      <c r="B58" s="10" t="s">
        <v>102</v>
      </c>
      <c r="C58" s="10">
        <v>3200</v>
      </c>
      <c r="D58" s="10" t="s">
        <v>57</v>
      </c>
      <c r="E58" s="10">
        <v>11.563000000000001</v>
      </c>
      <c r="F58">
        <f>_xlfn.IFNA(VLOOKUP(DKSalaries!D58,OverUnder!$A$2:$C$13,3),0)</f>
        <v>1.0286431110181895</v>
      </c>
      <c r="G58">
        <f t="shared" si="2"/>
        <v>11.894200292703326</v>
      </c>
      <c r="H58" s="4">
        <f t="shared" si="3"/>
        <v>11.894200292703326</v>
      </c>
      <c r="I58">
        <v>0</v>
      </c>
      <c r="J58">
        <f t="shared" si="4"/>
        <v>0</v>
      </c>
      <c r="K58">
        <f t="shared" si="0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</row>
    <row r="59" spans="1:16" x14ac:dyDescent="0.45">
      <c r="A59" s="10" t="s">
        <v>8</v>
      </c>
      <c r="B59" s="10" t="s">
        <v>41</v>
      </c>
      <c r="C59" s="10">
        <v>3000</v>
      </c>
      <c r="D59" s="10" t="s">
        <v>57</v>
      </c>
      <c r="E59" s="10">
        <v>11.333</v>
      </c>
      <c r="F59">
        <f>_xlfn.IFNA(VLOOKUP(DKSalaries!D59,OverUnder!$A$2:$C$13,3),0)</f>
        <v>1.0286431110181895</v>
      </c>
      <c r="G59">
        <f t="shared" si="2"/>
        <v>11.657612377169142</v>
      </c>
      <c r="H59" s="4">
        <f t="shared" si="3"/>
        <v>11.657612377169142</v>
      </c>
      <c r="I59">
        <v>0</v>
      </c>
      <c r="J59">
        <f t="shared" si="4"/>
        <v>0</v>
      </c>
      <c r="K59">
        <f t="shared" si="0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</row>
    <row r="60" spans="1:16" x14ac:dyDescent="0.45">
      <c r="A60" s="10" t="s">
        <v>8</v>
      </c>
      <c r="B60" s="10" t="s">
        <v>42</v>
      </c>
      <c r="C60" s="10">
        <v>3000</v>
      </c>
      <c r="D60" s="10" t="s">
        <v>57</v>
      </c>
      <c r="E60" s="10">
        <v>2.75</v>
      </c>
      <c r="F60">
        <f>_xlfn.IFNA(VLOOKUP(DKSalaries!D60,OverUnder!$A$2:$C$13,3),0)</f>
        <v>1.0286431110181895</v>
      </c>
      <c r="G60">
        <f t="shared" si="2"/>
        <v>2.8287685553000212</v>
      </c>
      <c r="H60" s="4">
        <f t="shared" si="3"/>
        <v>2.8287685553000212</v>
      </c>
      <c r="I60">
        <v>0</v>
      </c>
      <c r="J60">
        <f t="shared" si="4"/>
        <v>0</v>
      </c>
      <c r="K60">
        <f t="shared" si="0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</row>
    <row r="61" spans="1:16" x14ac:dyDescent="0.45">
      <c r="A61" s="10" t="s">
        <v>8</v>
      </c>
      <c r="B61" s="10" t="s">
        <v>103</v>
      </c>
      <c r="C61" s="10">
        <v>3000</v>
      </c>
      <c r="D61" s="10" t="s">
        <v>59</v>
      </c>
      <c r="E61" s="10">
        <v>7.5</v>
      </c>
      <c r="F61">
        <f>_xlfn.IFNA(VLOOKUP(DKSalaries!D61,OverUnder!$A$2:$C$13,3),0)</f>
        <v>1.0110809115617814</v>
      </c>
      <c r="G61">
        <f t="shared" si="2"/>
        <v>7.5831068367133607</v>
      </c>
      <c r="H61" s="4">
        <f t="shared" si="3"/>
        <v>7.5831068367133607</v>
      </c>
      <c r="I61">
        <v>0</v>
      </c>
      <c r="J61">
        <f t="shared" si="4"/>
        <v>0</v>
      </c>
      <c r="K61">
        <f t="shared" si="0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</row>
    <row r="62" spans="1:16" x14ac:dyDescent="0.45">
      <c r="A62" s="10" t="s">
        <v>7</v>
      </c>
      <c r="B62" s="10" t="s">
        <v>43</v>
      </c>
      <c r="C62" s="10">
        <v>3000</v>
      </c>
      <c r="D62" s="10" t="s">
        <v>57</v>
      </c>
      <c r="E62" s="10">
        <v>0</v>
      </c>
      <c r="F62">
        <f>_xlfn.IFNA(VLOOKUP(DKSalaries!D62,OverUnder!$A$2:$C$13,3),0)</f>
        <v>1.0286431110181895</v>
      </c>
      <c r="G62">
        <f t="shared" si="2"/>
        <v>0</v>
      </c>
      <c r="H62" s="4">
        <f t="shared" si="3"/>
        <v>0</v>
      </c>
      <c r="I62">
        <v>0</v>
      </c>
      <c r="J62">
        <f t="shared" si="4"/>
        <v>0</v>
      </c>
      <c r="K62">
        <f t="shared" si="0"/>
        <v>0</v>
      </c>
      <c r="L62">
        <f t="shared" ref="L62:P71" si="10">$I62*IF($A62=L$1,1,0)</f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</row>
    <row r="63" spans="1:16" x14ac:dyDescent="0.45">
      <c r="A63" s="10" t="s">
        <v>9</v>
      </c>
      <c r="B63" s="10" t="s">
        <v>44</v>
      </c>
      <c r="C63" s="10">
        <v>3000</v>
      </c>
      <c r="D63" s="10" t="s">
        <v>57</v>
      </c>
      <c r="E63" s="10">
        <v>0</v>
      </c>
      <c r="F63">
        <f>_xlfn.IFNA(VLOOKUP(DKSalaries!D63,OverUnder!$A$2:$C$13,3),0)</f>
        <v>1.0286431110181895</v>
      </c>
      <c r="G63">
        <f t="shared" si="2"/>
        <v>0</v>
      </c>
      <c r="H63" s="4">
        <f t="shared" si="3"/>
        <v>0</v>
      </c>
      <c r="I63">
        <v>0</v>
      </c>
      <c r="J63">
        <f t="shared" si="4"/>
        <v>0</v>
      </c>
      <c r="K63">
        <f t="shared" si="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</row>
    <row r="64" spans="1:16" x14ac:dyDescent="0.45">
      <c r="A64" s="10" t="s">
        <v>6</v>
      </c>
      <c r="B64" s="10" t="s">
        <v>45</v>
      </c>
      <c r="C64" s="10">
        <v>3000</v>
      </c>
      <c r="D64" s="10" t="s">
        <v>57</v>
      </c>
      <c r="E64" s="10">
        <v>0</v>
      </c>
      <c r="F64">
        <f>_xlfn.IFNA(VLOOKUP(DKSalaries!D64,OverUnder!$A$2:$C$13,3),0)</f>
        <v>1.0286431110181895</v>
      </c>
      <c r="G64">
        <f t="shared" si="2"/>
        <v>0</v>
      </c>
      <c r="H64" s="4">
        <f t="shared" si="3"/>
        <v>0</v>
      </c>
      <c r="I64">
        <v>0</v>
      </c>
      <c r="J64">
        <f t="shared" si="4"/>
        <v>0</v>
      </c>
      <c r="K64">
        <f t="shared" si="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 x14ac:dyDescent="0.45">
      <c r="A65" s="10" t="s">
        <v>8</v>
      </c>
      <c r="B65" s="10" t="s">
        <v>104</v>
      </c>
      <c r="C65" s="10">
        <v>3000</v>
      </c>
      <c r="D65" s="10" t="s">
        <v>57</v>
      </c>
      <c r="E65" s="10">
        <v>3.75</v>
      </c>
      <c r="F65">
        <f>_xlfn.IFNA(VLOOKUP(DKSalaries!D65,OverUnder!$A$2:$C$13,3),0)</f>
        <v>1.0286431110181895</v>
      </c>
      <c r="G65">
        <f t="shared" si="2"/>
        <v>3.8574116663182108</v>
      </c>
      <c r="H65" s="4">
        <f t="shared" si="3"/>
        <v>3.8574116663182108</v>
      </c>
      <c r="I65">
        <v>0</v>
      </c>
      <c r="J65">
        <f t="shared" si="4"/>
        <v>0</v>
      </c>
      <c r="K65">
        <f t="shared" si="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</row>
    <row r="66" spans="1:16" x14ac:dyDescent="0.45">
      <c r="A66" s="10" t="s">
        <v>6</v>
      </c>
      <c r="B66" s="10" t="s">
        <v>46</v>
      </c>
      <c r="C66" s="10">
        <v>3000</v>
      </c>
      <c r="D66" s="10" t="s">
        <v>65</v>
      </c>
      <c r="E66" s="10">
        <v>5.25</v>
      </c>
      <c r="F66">
        <f>_xlfn.IFNA(VLOOKUP(DKSalaries!D66,OverUnder!$A$2:$C$13,3),0)</f>
        <v>1.0110809115617814</v>
      </c>
      <c r="G66">
        <f t="shared" si="2"/>
        <v>5.308174785699352</v>
      </c>
      <c r="H66" s="4">
        <f t="shared" si="3"/>
        <v>5.308174785699352</v>
      </c>
      <c r="I66">
        <v>0</v>
      </c>
      <c r="J66">
        <f t="shared" si="4"/>
        <v>0</v>
      </c>
      <c r="K66">
        <f t="shared" ref="K66:K129" si="11">I66*C66</f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</row>
    <row r="67" spans="1:16" x14ac:dyDescent="0.45">
      <c r="A67" s="10" t="s">
        <v>5</v>
      </c>
      <c r="B67" s="10" t="s">
        <v>105</v>
      </c>
      <c r="C67" s="10">
        <v>3000</v>
      </c>
      <c r="D67" s="10" t="s">
        <v>62</v>
      </c>
      <c r="E67" s="10">
        <v>7.9169999999999998</v>
      </c>
      <c r="F67">
        <f>_xlfn.IFNA(VLOOKUP(DKSalaries!D67,OverUnder!$A$2:$C$13,3),0)</f>
        <v>1.02362533974493</v>
      </c>
      <c r="G67">
        <f t="shared" ref="G67:G130" si="12">E67*F67</f>
        <v>8.1040418147606097</v>
      </c>
      <c r="H67" s="4">
        <f t="shared" ref="H67:H130" si="13">G67</f>
        <v>8.1040418147606097</v>
      </c>
      <c r="I67">
        <v>0</v>
      </c>
      <c r="J67">
        <f t="shared" ref="J67:J130" si="14">I67*H67</f>
        <v>0</v>
      </c>
      <c r="K67">
        <f t="shared" si="11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</row>
    <row r="68" spans="1:16" x14ac:dyDescent="0.45">
      <c r="A68" s="10" t="s">
        <v>7</v>
      </c>
      <c r="B68" s="10" t="s">
        <v>106</v>
      </c>
      <c r="C68" s="10">
        <v>3000</v>
      </c>
      <c r="D68" s="10" t="s">
        <v>62</v>
      </c>
      <c r="E68" s="10">
        <v>2.625</v>
      </c>
      <c r="F68">
        <f>_xlfn.IFNA(VLOOKUP(DKSalaries!D68,OverUnder!$A$2:$C$13,3),0)</f>
        <v>1.02362533974493</v>
      </c>
      <c r="G68">
        <f t="shared" si="12"/>
        <v>2.6870165168304414</v>
      </c>
      <c r="H68" s="4">
        <f t="shared" si="13"/>
        <v>2.6870165168304414</v>
      </c>
      <c r="I68">
        <v>0</v>
      </c>
      <c r="J68">
        <f t="shared" si="14"/>
        <v>0</v>
      </c>
      <c r="K68">
        <f t="shared" si="11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</row>
    <row r="69" spans="1:16" x14ac:dyDescent="0.45">
      <c r="A69" s="10" t="s">
        <v>5</v>
      </c>
      <c r="B69" s="10" t="s">
        <v>107</v>
      </c>
      <c r="C69" s="10">
        <v>3000</v>
      </c>
      <c r="D69" s="10" t="s">
        <v>59</v>
      </c>
      <c r="E69" s="10">
        <v>13.917</v>
      </c>
      <c r="F69">
        <f>_xlfn.IFNA(VLOOKUP(DKSalaries!D69,OverUnder!$A$2:$C$13,3),0)</f>
        <v>1.0110809115617814</v>
      </c>
      <c r="G69">
        <f t="shared" si="12"/>
        <v>14.071213046205312</v>
      </c>
      <c r="H69" s="4">
        <f t="shared" si="13"/>
        <v>14.071213046205312</v>
      </c>
      <c r="I69">
        <v>0</v>
      </c>
      <c r="J69">
        <f t="shared" si="14"/>
        <v>0</v>
      </c>
      <c r="K69">
        <f t="shared" si="11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</row>
    <row r="70" spans="1:16" x14ac:dyDescent="0.45">
      <c r="A70" s="10" t="s">
        <v>6</v>
      </c>
      <c r="B70" s="10" t="s">
        <v>47</v>
      </c>
      <c r="C70" s="10">
        <v>3000</v>
      </c>
      <c r="D70" s="10" t="s">
        <v>65</v>
      </c>
      <c r="E70" s="10">
        <v>8.375</v>
      </c>
      <c r="F70">
        <f>_xlfn.IFNA(VLOOKUP(DKSalaries!D70,OverUnder!$A$2:$C$13,3),0)</f>
        <v>1.0110809115617814</v>
      </c>
      <c r="G70">
        <f t="shared" si="12"/>
        <v>8.4678026343299191</v>
      </c>
      <c r="H70" s="4">
        <f t="shared" si="13"/>
        <v>8.4678026343299191</v>
      </c>
      <c r="I70">
        <v>0</v>
      </c>
      <c r="J70">
        <f t="shared" si="14"/>
        <v>0</v>
      </c>
      <c r="K70">
        <f t="shared" si="11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</row>
    <row r="71" spans="1:16" x14ac:dyDescent="0.45">
      <c r="A71" s="10" t="s">
        <v>5</v>
      </c>
      <c r="B71" s="10" t="s">
        <v>108</v>
      </c>
      <c r="C71" s="10">
        <v>3000</v>
      </c>
      <c r="D71" s="10" t="s">
        <v>59</v>
      </c>
      <c r="E71" s="10">
        <v>3.6669999999999998</v>
      </c>
      <c r="F71">
        <f>_xlfn.IFNA(VLOOKUP(DKSalaries!D71,OverUnder!$A$2:$C$13,3),0)</f>
        <v>1.0110809115617814</v>
      </c>
      <c r="G71">
        <f t="shared" si="12"/>
        <v>3.7076337026970521</v>
      </c>
      <c r="H71" s="4">
        <f t="shared" si="13"/>
        <v>3.7076337026970521</v>
      </c>
      <c r="I71">
        <v>0</v>
      </c>
      <c r="J71">
        <f t="shared" si="14"/>
        <v>0</v>
      </c>
      <c r="K71">
        <f t="shared" si="11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</row>
    <row r="72" spans="1:16" x14ac:dyDescent="0.45">
      <c r="A72" s="10" t="s">
        <v>5</v>
      </c>
      <c r="B72" s="10" t="s">
        <v>109</v>
      </c>
      <c r="C72" s="10">
        <v>3000</v>
      </c>
      <c r="D72" s="10" t="s">
        <v>65</v>
      </c>
      <c r="E72" s="10">
        <v>14.125</v>
      </c>
      <c r="F72">
        <f>_xlfn.IFNA(VLOOKUP(DKSalaries!D72,OverUnder!$A$2:$C$13,3),0)</f>
        <v>1.0110809115617814</v>
      </c>
      <c r="G72">
        <f t="shared" si="12"/>
        <v>14.281517875810161</v>
      </c>
      <c r="H72" s="4">
        <f t="shared" si="13"/>
        <v>14.281517875810161</v>
      </c>
      <c r="I72">
        <v>0</v>
      </c>
      <c r="J72">
        <f t="shared" si="14"/>
        <v>0</v>
      </c>
      <c r="K72">
        <f t="shared" si="11"/>
        <v>0</v>
      </c>
      <c r="L72">
        <f t="shared" ref="L72:P81" si="15">$I72*IF($A72=L$1,1,0)</f>
        <v>0</v>
      </c>
      <c r="M72">
        <f t="shared" si="15"/>
        <v>0</v>
      </c>
      <c r="N72">
        <f t="shared" si="15"/>
        <v>0</v>
      </c>
      <c r="O72">
        <f t="shared" si="15"/>
        <v>0</v>
      </c>
      <c r="P72">
        <f t="shared" si="15"/>
        <v>0</v>
      </c>
    </row>
    <row r="73" spans="1:16" x14ac:dyDescent="0.45">
      <c r="A73" s="10" t="s">
        <v>6</v>
      </c>
      <c r="B73" s="10" t="s">
        <v>110</v>
      </c>
      <c r="C73" s="10">
        <v>3000</v>
      </c>
      <c r="D73" s="10" t="s">
        <v>62</v>
      </c>
      <c r="E73" s="10">
        <v>12.313000000000001</v>
      </c>
      <c r="F73">
        <f>_xlfn.IFNA(VLOOKUP(DKSalaries!D73,OverUnder!$A$2:$C$13,3),0)</f>
        <v>1.02362533974493</v>
      </c>
      <c r="G73">
        <f t="shared" si="12"/>
        <v>12.603898808279324</v>
      </c>
      <c r="H73" s="4">
        <f t="shared" si="13"/>
        <v>12.603898808279324</v>
      </c>
      <c r="I73">
        <v>0</v>
      </c>
      <c r="J73">
        <f t="shared" si="14"/>
        <v>0</v>
      </c>
      <c r="K73">
        <f t="shared" si="11"/>
        <v>0</v>
      </c>
      <c r="L73">
        <f t="shared" si="15"/>
        <v>0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</row>
    <row r="74" spans="1:16" x14ac:dyDescent="0.45">
      <c r="A74" s="10" t="s">
        <v>5</v>
      </c>
      <c r="B74" s="10" t="s">
        <v>111</v>
      </c>
      <c r="C74" s="10">
        <v>3000</v>
      </c>
      <c r="D74" s="10" t="s">
        <v>59</v>
      </c>
      <c r="E74" s="10">
        <v>10.625</v>
      </c>
      <c r="F74">
        <f>_xlfn.IFNA(VLOOKUP(DKSalaries!D74,OverUnder!$A$2:$C$13,3),0)</f>
        <v>1.0110809115617814</v>
      </c>
      <c r="G74">
        <f t="shared" si="12"/>
        <v>10.742734685343928</v>
      </c>
      <c r="H74" s="4">
        <f t="shared" si="13"/>
        <v>10.742734685343928</v>
      </c>
      <c r="I74">
        <v>0</v>
      </c>
      <c r="J74">
        <f t="shared" si="14"/>
        <v>0</v>
      </c>
      <c r="K74">
        <f t="shared" si="11"/>
        <v>0</v>
      </c>
      <c r="L74">
        <f t="shared" si="15"/>
        <v>0</v>
      </c>
      <c r="M74">
        <f t="shared" si="15"/>
        <v>0</v>
      </c>
      <c r="N74">
        <f t="shared" si="15"/>
        <v>0</v>
      </c>
      <c r="O74">
        <f t="shared" si="15"/>
        <v>0</v>
      </c>
      <c r="P74">
        <f t="shared" si="15"/>
        <v>0</v>
      </c>
    </row>
    <row r="75" spans="1:16" x14ac:dyDescent="0.45">
      <c r="A75" s="10" t="s">
        <v>6</v>
      </c>
      <c r="B75" s="10" t="s">
        <v>112</v>
      </c>
      <c r="C75" s="10">
        <v>3000</v>
      </c>
      <c r="D75" s="10" t="s">
        <v>59</v>
      </c>
      <c r="E75" s="10">
        <v>0</v>
      </c>
      <c r="F75">
        <f>_xlfn.IFNA(VLOOKUP(DKSalaries!D75,OverUnder!$A$2:$C$13,3),0)</f>
        <v>1.0110809115617814</v>
      </c>
      <c r="G75">
        <f t="shared" si="12"/>
        <v>0</v>
      </c>
      <c r="H75" s="4">
        <f t="shared" si="13"/>
        <v>0</v>
      </c>
      <c r="I75">
        <v>0</v>
      </c>
      <c r="J75">
        <f t="shared" si="14"/>
        <v>0</v>
      </c>
      <c r="K75">
        <f t="shared" si="11"/>
        <v>0</v>
      </c>
      <c r="L75">
        <f t="shared" si="15"/>
        <v>0</v>
      </c>
      <c r="M75">
        <f t="shared" si="15"/>
        <v>0</v>
      </c>
      <c r="N75">
        <f t="shared" si="15"/>
        <v>0</v>
      </c>
      <c r="O75">
        <f t="shared" si="15"/>
        <v>0</v>
      </c>
      <c r="P75">
        <f t="shared" si="15"/>
        <v>0</v>
      </c>
    </row>
    <row r="76" spans="1:16" x14ac:dyDescent="0.45">
      <c r="A76" s="10" t="s">
        <v>5</v>
      </c>
      <c r="B76" s="10" t="s">
        <v>113</v>
      </c>
      <c r="C76" s="10">
        <v>3000</v>
      </c>
      <c r="D76" s="10" t="s">
        <v>62</v>
      </c>
      <c r="E76" s="10">
        <v>6.125</v>
      </c>
      <c r="F76">
        <f>_xlfn.IFNA(VLOOKUP(DKSalaries!D76,OverUnder!$A$2:$C$13,3),0)</f>
        <v>1.02362533974493</v>
      </c>
      <c r="G76">
        <f t="shared" si="12"/>
        <v>6.2697052059376963</v>
      </c>
      <c r="H76" s="4">
        <f t="shared" si="13"/>
        <v>6.2697052059376963</v>
      </c>
      <c r="I76">
        <v>0</v>
      </c>
      <c r="J76">
        <f t="shared" si="14"/>
        <v>0</v>
      </c>
      <c r="K76">
        <f t="shared" si="11"/>
        <v>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</row>
    <row r="77" spans="1:16" x14ac:dyDescent="0.45">
      <c r="A77" s="10" t="s">
        <v>8</v>
      </c>
      <c r="B77" s="10" t="s">
        <v>114</v>
      </c>
      <c r="C77" s="10">
        <v>3000</v>
      </c>
      <c r="D77" s="10" t="s">
        <v>59</v>
      </c>
      <c r="E77" s="10">
        <v>4.3330000000000002</v>
      </c>
      <c r="F77">
        <f>_xlfn.IFNA(VLOOKUP(DKSalaries!D77,OverUnder!$A$2:$C$13,3),0)</f>
        <v>1.0110809115617814</v>
      </c>
      <c r="G77">
        <f t="shared" si="12"/>
        <v>4.3810135897971989</v>
      </c>
      <c r="H77" s="4">
        <f t="shared" si="13"/>
        <v>4.3810135897971989</v>
      </c>
      <c r="I77">
        <v>0</v>
      </c>
      <c r="J77">
        <f t="shared" si="14"/>
        <v>0</v>
      </c>
      <c r="K77">
        <f t="shared" si="11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</row>
    <row r="78" spans="1:16" x14ac:dyDescent="0.45">
      <c r="A78" s="10" t="s">
        <v>8</v>
      </c>
      <c r="B78" s="10" t="s">
        <v>115</v>
      </c>
      <c r="C78" s="10">
        <v>3000</v>
      </c>
      <c r="D78" s="10" t="s">
        <v>62</v>
      </c>
      <c r="E78" s="10">
        <v>7.8330000000000002</v>
      </c>
      <c r="F78">
        <f>_xlfn.IFNA(VLOOKUP(DKSalaries!D78,OverUnder!$A$2:$C$13,3),0)</f>
        <v>1.02362533974493</v>
      </c>
      <c r="G78">
        <f t="shared" si="12"/>
        <v>8.018057286222037</v>
      </c>
      <c r="H78" s="4">
        <f t="shared" si="13"/>
        <v>8.018057286222037</v>
      </c>
      <c r="I78">
        <v>0</v>
      </c>
      <c r="J78">
        <f t="shared" si="14"/>
        <v>0</v>
      </c>
      <c r="K78">
        <f t="shared" si="11"/>
        <v>0</v>
      </c>
      <c r="L78">
        <f t="shared" si="15"/>
        <v>0</v>
      </c>
      <c r="M78">
        <f t="shared" si="15"/>
        <v>0</v>
      </c>
      <c r="N78">
        <f t="shared" si="15"/>
        <v>0</v>
      </c>
      <c r="O78">
        <f t="shared" si="15"/>
        <v>0</v>
      </c>
      <c r="P78">
        <f t="shared" si="15"/>
        <v>0</v>
      </c>
    </row>
    <row r="79" spans="1:16" x14ac:dyDescent="0.45">
      <c r="A79" s="10" t="s">
        <v>9</v>
      </c>
      <c r="B79" s="10" t="s">
        <v>116</v>
      </c>
      <c r="C79" s="10">
        <v>3000</v>
      </c>
      <c r="D79" s="10" t="s">
        <v>59</v>
      </c>
      <c r="E79" s="10">
        <v>0</v>
      </c>
      <c r="F79">
        <f>_xlfn.IFNA(VLOOKUP(DKSalaries!D79,OverUnder!$A$2:$C$13,3),0)</f>
        <v>1.0110809115617814</v>
      </c>
      <c r="G79">
        <f t="shared" si="12"/>
        <v>0</v>
      </c>
      <c r="H79" s="4">
        <f t="shared" si="13"/>
        <v>0</v>
      </c>
      <c r="I79">
        <v>0</v>
      </c>
      <c r="J79">
        <f t="shared" si="14"/>
        <v>0</v>
      </c>
      <c r="K79">
        <f t="shared" si="11"/>
        <v>0</v>
      </c>
      <c r="L79">
        <f t="shared" si="15"/>
        <v>0</v>
      </c>
      <c r="M79">
        <f t="shared" si="15"/>
        <v>0</v>
      </c>
      <c r="N79">
        <f t="shared" si="15"/>
        <v>0</v>
      </c>
      <c r="O79">
        <f t="shared" si="15"/>
        <v>0</v>
      </c>
      <c r="P79">
        <f t="shared" si="15"/>
        <v>0</v>
      </c>
    </row>
    <row r="80" spans="1:16" x14ac:dyDescent="0.45">
      <c r="A80" s="10" t="s">
        <v>9</v>
      </c>
      <c r="B80" s="10" t="s">
        <v>117</v>
      </c>
      <c r="C80" s="10">
        <v>3000</v>
      </c>
      <c r="D80" s="10" t="s">
        <v>65</v>
      </c>
      <c r="E80" s="10">
        <v>6.4379999999999997</v>
      </c>
      <c r="F80">
        <f>_xlfn.IFNA(VLOOKUP(DKSalaries!D80,OverUnder!$A$2:$C$13,3),0)</f>
        <v>1.0110809115617814</v>
      </c>
      <c r="G80">
        <f t="shared" si="12"/>
        <v>6.5093389086347484</v>
      </c>
      <c r="H80" s="4">
        <f t="shared" si="13"/>
        <v>6.5093389086347484</v>
      </c>
      <c r="I80">
        <v>0</v>
      </c>
      <c r="J80">
        <f t="shared" si="14"/>
        <v>0</v>
      </c>
      <c r="K80">
        <f t="shared" si="11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</row>
    <row r="81" spans="1:16" x14ac:dyDescent="0.45">
      <c r="A81" s="10" t="s">
        <v>6</v>
      </c>
      <c r="B81" s="10" t="s">
        <v>118</v>
      </c>
      <c r="C81" s="10">
        <v>3000</v>
      </c>
      <c r="D81" s="10" t="s">
        <v>62</v>
      </c>
      <c r="E81" s="10">
        <v>12.75</v>
      </c>
      <c r="F81">
        <f>_xlfn.IFNA(VLOOKUP(DKSalaries!D81,OverUnder!$A$2:$C$13,3),0)</f>
        <v>1.02362533974493</v>
      </c>
      <c r="G81">
        <f t="shared" si="12"/>
        <v>13.051223081747857</v>
      </c>
      <c r="H81" s="4">
        <f t="shared" si="13"/>
        <v>13.051223081747857</v>
      </c>
      <c r="I81">
        <v>0</v>
      </c>
      <c r="J81">
        <f t="shared" si="14"/>
        <v>0</v>
      </c>
      <c r="K81">
        <f t="shared" si="11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0</v>
      </c>
    </row>
    <row r="82" spans="1:16" x14ac:dyDescent="0.45">
      <c r="A82" s="10" t="s">
        <v>6</v>
      </c>
      <c r="B82" s="10" t="s">
        <v>119</v>
      </c>
      <c r="C82" s="10">
        <v>3000</v>
      </c>
      <c r="D82" s="10" t="s">
        <v>59</v>
      </c>
      <c r="E82" s="10">
        <v>11.833</v>
      </c>
      <c r="F82">
        <f>_xlfn.IFNA(VLOOKUP(DKSalaries!D82,OverUnder!$A$2:$C$13,3),0)</f>
        <v>1.0110809115617814</v>
      </c>
      <c r="G82">
        <f t="shared" si="12"/>
        <v>11.96412042651056</v>
      </c>
      <c r="H82" s="4">
        <f t="shared" si="13"/>
        <v>11.96412042651056</v>
      </c>
      <c r="I82">
        <v>0</v>
      </c>
      <c r="J82">
        <f t="shared" si="14"/>
        <v>0</v>
      </c>
      <c r="K82">
        <f t="shared" si="11"/>
        <v>0</v>
      </c>
      <c r="L82">
        <f t="shared" ref="L82:P91" si="16">$I82*IF($A82=L$1,1,0)</f>
        <v>0</v>
      </c>
      <c r="M82">
        <f t="shared" si="16"/>
        <v>0</v>
      </c>
      <c r="N82">
        <f t="shared" si="16"/>
        <v>0</v>
      </c>
      <c r="O82">
        <f t="shared" si="16"/>
        <v>0</v>
      </c>
      <c r="P82">
        <f t="shared" si="16"/>
        <v>0</v>
      </c>
    </row>
    <row r="83" spans="1:16" x14ac:dyDescent="0.45">
      <c r="A83" s="10" t="s">
        <v>7</v>
      </c>
      <c r="B83" s="10" t="s">
        <v>120</v>
      </c>
      <c r="C83" s="10">
        <v>3000</v>
      </c>
      <c r="D83" s="10" t="s">
        <v>59</v>
      </c>
      <c r="E83" s="10">
        <v>0</v>
      </c>
      <c r="F83">
        <f>_xlfn.IFNA(VLOOKUP(DKSalaries!D83,OverUnder!$A$2:$C$13,3),0)</f>
        <v>1.0110809115617814</v>
      </c>
      <c r="G83">
        <f t="shared" si="12"/>
        <v>0</v>
      </c>
      <c r="H83" s="4">
        <f t="shared" si="13"/>
        <v>0</v>
      </c>
      <c r="I83">
        <v>0</v>
      </c>
      <c r="J83">
        <f t="shared" si="14"/>
        <v>0</v>
      </c>
      <c r="K83">
        <f t="shared" si="11"/>
        <v>0</v>
      </c>
      <c r="L83">
        <f t="shared" si="16"/>
        <v>0</v>
      </c>
      <c r="M83">
        <f t="shared" si="16"/>
        <v>0</v>
      </c>
      <c r="N83">
        <f t="shared" si="16"/>
        <v>0</v>
      </c>
      <c r="O83">
        <f t="shared" si="16"/>
        <v>0</v>
      </c>
      <c r="P83">
        <f t="shared" si="16"/>
        <v>0</v>
      </c>
    </row>
    <row r="84" spans="1:16" x14ac:dyDescent="0.45">
      <c r="A84" s="10" t="s">
        <v>8</v>
      </c>
      <c r="B84" s="10" t="s">
        <v>121</v>
      </c>
      <c r="C84" s="10">
        <v>3000</v>
      </c>
      <c r="D84" s="10" t="s">
        <v>57</v>
      </c>
      <c r="E84" s="10">
        <v>0</v>
      </c>
      <c r="F84">
        <f>_xlfn.IFNA(VLOOKUP(DKSalaries!D84,OverUnder!$A$2:$C$13,3),0)</f>
        <v>1.0286431110181895</v>
      </c>
      <c r="G84">
        <f t="shared" si="12"/>
        <v>0</v>
      </c>
      <c r="H84" s="4">
        <f t="shared" si="13"/>
        <v>0</v>
      </c>
      <c r="I84">
        <v>0</v>
      </c>
      <c r="J84">
        <f t="shared" si="14"/>
        <v>0</v>
      </c>
      <c r="K84">
        <f t="shared" si="11"/>
        <v>0</v>
      </c>
      <c r="L84">
        <f t="shared" si="16"/>
        <v>0</v>
      </c>
      <c r="M84">
        <f t="shared" si="16"/>
        <v>0</v>
      </c>
      <c r="N84">
        <f t="shared" si="16"/>
        <v>0</v>
      </c>
      <c r="O84">
        <f t="shared" si="16"/>
        <v>0</v>
      </c>
      <c r="P84">
        <f t="shared" si="16"/>
        <v>0</v>
      </c>
    </row>
    <row r="85" spans="1:16" x14ac:dyDescent="0.45">
      <c r="A85" s="10" t="s">
        <v>8</v>
      </c>
      <c r="B85" s="10" t="s">
        <v>122</v>
      </c>
      <c r="C85" s="10">
        <v>3000</v>
      </c>
      <c r="D85" s="10" t="s">
        <v>59</v>
      </c>
      <c r="E85" s="10">
        <v>1.75</v>
      </c>
      <c r="F85">
        <f>_xlfn.IFNA(VLOOKUP(DKSalaries!D85,OverUnder!$A$2:$C$13,3),0)</f>
        <v>1.0110809115617814</v>
      </c>
      <c r="G85">
        <f t="shared" si="12"/>
        <v>1.7693915952331174</v>
      </c>
      <c r="H85" s="4">
        <f t="shared" si="13"/>
        <v>1.7693915952331174</v>
      </c>
      <c r="I85">
        <v>0</v>
      </c>
      <c r="J85">
        <f t="shared" si="14"/>
        <v>0</v>
      </c>
      <c r="K85">
        <f t="shared" si="11"/>
        <v>0</v>
      </c>
      <c r="L85">
        <f t="shared" si="16"/>
        <v>0</v>
      </c>
      <c r="M85">
        <f t="shared" si="16"/>
        <v>0</v>
      </c>
      <c r="N85">
        <f t="shared" si="16"/>
        <v>0</v>
      </c>
      <c r="O85">
        <f t="shared" si="16"/>
        <v>0</v>
      </c>
      <c r="P85">
        <f t="shared" si="16"/>
        <v>0</v>
      </c>
    </row>
    <row r="86" spans="1:16" x14ac:dyDescent="0.45">
      <c r="A86" s="10" t="s">
        <v>7</v>
      </c>
      <c r="B86" s="10" t="s">
        <v>123</v>
      </c>
      <c r="C86" s="10">
        <v>3000</v>
      </c>
      <c r="D86" s="10" t="s">
        <v>65</v>
      </c>
      <c r="E86" s="10">
        <v>6.8129999999999997</v>
      </c>
      <c r="F86">
        <f>_xlfn.IFNA(VLOOKUP(DKSalaries!D86,OverUnder!$A$2:$C$13,3),0)</f>
        <v>1.0110809115617814</v>
      </c>
      <c r="G86">
        <f t="shared" si="12"/>
        <v>6.8884942504704165</v>
      </c>
      <c r="H86" s="4">
        <f t="shared" si="13"/>
        <v>6.8884942504704165</v>
      </c>
      <c r="I86">
        <v>0</v>
      </c>
      <c r="J86">
        <f t="shared" si="14"/>
        <v>0</v>
      </c>
      <c r="K86">
        <f t="shared" si="11"/>
        <v>0</v>
      </c>
      <c r="L86">
        <f t="shared" si="16"/>
        <v>0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</row>
    <row r="87" spans="1:16" x14ac:dyDescent="0.45">
      <c r="A87" s="10" t="s">
        <v>6</v>
      </c>
      <c r="B87" s="10" t="s">
        <v>124</v>
      </c>
      <c r="C87" s="10">
        <v>3000</v>
      </c>
      <c r="D87" s="10" t="s">
        <v>65</v>
      </c>
      <c r="E87" s="10">
        <v>4.625</v>
      </c>
      <c r="F87">
        <f>_xlfn.IFNA(VLOOKUP(DKSalaries!D87,OverUnder!$A$2:$C$13,3),0)</f>
        <v>1.0110809115617814</v>
      </c>
      <c r="G87">
        <f t="shared" si="12"/>
        <v>4.6762492159732387</v>
      </c>
      <c r="H87" s="4">
        <f t="shared" si="13"/>
        <v>4.6762492159732387</v>
      </c>
      <c r="I87">
        <v>0</v>
      </c>
      <c r="J87">
        <f t="shared" si="14"/>
        <v>0</v>
      </c>
      <c r="K87">
        <f t="shared" si="11"/>
        <v>0</v>
      </c>
      <c r="L87">
        <f t="shared" si="16"/>
        <v>0</v>
      </c>
      <c r="M87">
        <f t="shared" si="16"/>
        <v>0</v>
      </c>
      <c r="N87">
        <f t="shared" si="16"/>
        <v>0</v>
      </c>
      <c r="O87">
        <f t="shared" si="16"/>
        <v>0</v>
      </c>
      <c r="P87">
        <f t="shared" si="16"/>
        <v>0</v>
      </c>
    </row>
    <row r="88" spans="1:16" x14ac:dyDescent="0.45">
      <c r="A88" s="10" t="s">
        <v>7</v>
      </c>
      <c r="B88" s="10" t="s">
        <v>125</v>
      </c>
      <c r="C88" s="10">
        <v>3000</v>
      </c>
      <c r="D88" s="10" t="s">
        <v>62</v>
      </c>
      <c r="E88" s="10">
        <v>0</v>
      </c>
      <c r="F88">
        <f>_xlfn.IFNA(VLOOKUP(DKSalaries!D88,OverUnder!$A$2:$C$13,3),0)</f>
        <v>1.02362533974493</v>
      </c>
      <c r="G88">
        <f t="shared" si="12"/>
        <v>0</v>
      </c>
      <c r="H88" s="4">
        <f t="shared" si="13"/>
        <v>0</v>
      </c>
      <c r="I88">
        <v>0</v>
      </c>
      <c r="J88">
        <f t="shared" si="14"/>
        <v>0</v>
      </c>
      <c r="K88">
        <f t="shared" si="11"/>
        <v>0</v>
      </c>
      <c r="L88">
        <f t="shared" si="16"/>
        <v>0</v>
      </c>
      <c r="M88">
        <f t="shared" si="16"/>
        <v>0</v>
      </c>
      <c r="N88">
        <f t="shared" si="16"/>
        <v>0</v>
      </c>
      <c r="O88">
        <f t="shared" si="16"/>
        <v>0</v>
      </c>
      <c r="P88">
        <f t="shared" si="16"/>
        <v>0</v>
      </c>
    </row>
    <row r="89" spans="1:16" x14ac:dyDescent="0.45">
      <c r="A89" s="10" t="s">
        <v>5</v>
      </c>
      <c r="B89" s="10" t="s">
        <v>126</v>
      </c>
      <c r="C89" s="10">
        <v>3000</v>
      </c>
      <c r="D89" s="10" t="s">
        <v>65</v>
      </c>
      <c r="E89" s="10">
        <v>0</v>
      </c>
      <c r="F89">
        <f>_xlfn.IFNA(VLOOKUP(DKSalaries!D89,OverUnder!$A$2:$C$13,3),0)</f>
        <v>1.0110809115617814</v>
      </c>
      <c r="G89">
        <f t="shared" si="12"/>
        <v>0</v>
      </c>
      <c r="H89" s="4">
        <f t="shared" si="13"/>
        <v>0</v>
      </c>
      <c r="I89">
        <v>0</v>
      </c>
      <c r="J89">
        <f t="shared" si="14"/>
        <v>0</v>
      </c>
      <c r="K89">
        <f t="shared" si="11"/>
        <v>0</v>
      </c>
      <c r="L89">
        <f t="shared" si="16"/>
        <v>0</v>
      </c>
      <c r="M89">
        <f t="shared" si="16"/>
        <v>0</v>
      </c>
      <c r="N89">
        <f t="shared" si="16"/>
        <v>0</v>
      </c>
      <c r="O89">
        <f t="shared" si="16"/>
        <v>0</v>
      </c>
      <c r="P89">
        <f t="shared" si="16"/>
        <v>0</v>
      </c>
    </row>
    <row r="90" spans="1:16" x14ac:dyDescent="0.45">
      <c r="A90" s="10" t="s">
        <v>7</v>
      </c>
      <c r="B90" s="10" t="s">
        <v>127</v>
      </c>
      <c r="C90" s="10">
        <v>3000</v>
      </c>
      <c r="D90" s="10" t="s">
        <v>59</v>
      </c>
      <c r="E90" s="10">
        <v>11.083</v>
      </c>
      <c r="F90">
        <f>_xlfn.IFNA(VLOOKUP(DKSalaries!D90,OverUnder!$A$2:$C$13,3),0)</f>
        <v>1.0110809115617814</v>
      </c>
      <c r="G90">
        <f t="shared" si="12"/>
        <v>11.205809742839223</v>
      </c>
      <c r="H90" s="4">
        <f t="shared" si="13"/>
        <v>11.205809742839223</v>
      </c>
      <c r="I90">
        <v>0</v>
      </c>
      <c r="J90">
        <f t="shared" si="14"/>
        <v>0</v>
      </c>
      <c r="K90">
        <f t="shared" si="11"/>
        <v>0</v>
      </c>
      <c r="L90">
        <f t="shared" si="16"/>
        <v>0</v>
      </c>
      <c r="M90">
        <f t="shared" si="16"/>
        <v>0</v>
      </c>
      <c r="N90">
        <f t="shared" si="16"/>
        <v>0</v>
      </c>
      <c r="O90">
        <f t="shared" si="16"/>
        <v>0</v>
      </c>
      <c r="P90">
        <f t="shared" si="16"/>
        <v>0</v>
      </c>
    </row>
    <row r="91" spans="1:16" x14ac:dyDescent="0.45">
      <c r="A91" s="10" t="s">
        <v>9</v>
      </c>
      <c r="B91" s="10" t="s">
        <v>128</v>
      </c>
      <c r="C91" s="10">
        <v>3000</v>
      </c>
      <c r="D91" s="10" t="s">
        <v>57</v>
      </c>
      <c r="E91" s="10">
        <v>0</v>
      </c>
      <c r="F91">
        <f>_xlfn.IFNA(VLOOKUP(DKSalaries!D91,OverUnder!$A$2:$C$13,3),0)</f>
        <v>1.0286431110181895</v>
      </c>
      <c r="G91">
        <f t="shared" si="12"/>
        <v>0</v>
      </c>
      <c r="H91" s="4">
        <f t="shared" si="13"/>
        <v>0</v>
      </c>
      <c r="I91">
        <v>0</v>
      </c>
      <c r="J91">
        <f t="shared" si="14"/>
        <v>0</v>
      </c>
      <c r="K91">
        <f t="shared" si="11"/>
        <v>0</v>
      </c>
      <c r="L91">
        <f t="shared" si="16"/>
        <v>0</v>
      </c>
      <c r="M91">
        <f t="shared" si="16"/>
        <v>0</v>
      </c>
      <c r="N91">
        <f t="shared" si="16"/>
        <v>0</v>
      </c>
      <c r="O91">
        <f t="shared" si="16"/>
        <v>0</v>
      </c>
      <c r="P91">
        <f t="shared" si="16"/>
        <v>0</v>
      </c>
    </row>
    <row r="92" spans="1:16" x14ac:dyDescent="0.45">
      <c r="A92" s="10" t="s">
        <v>8</v>
      </c>
      <c r="B92" s="10" t="s">
        <v>129</v>
      </c>
      <c r="C92" s="10">
        <v>3000</v>
      </c>
      <c r="D92" s="10" t="s">
        <v>62</v>
      </c>
      <c r="E92" s="10">
        <v>14.688000000000001</v>
      </c>
      <c r="F92">
        <f>_xlfn.IFNA(VLOOKUP(DKSalaries!D92,OverUnder!$A$2:$C$13,3),0)</f>
        <v>1.02362533974493</v>
      </c>
      <c r="G92">
        <f t="shared" si="12"/>
        <v>15.035008990173532</v>
      </c>
      <c r="H92" s="4">
        <f t="shared" si="13"/>
        <v>15.035008990173532</v>
      </c>
      <c r="I92">
        <v>0</v>
      </c>
      <c r="J92">
        <f t="shared" si="14"/>
        <v>0</v>
      </c>
      <c r="K92">
        <f t="shared" si="11"/>
        <v>0</v>
      </c>
      <c r="L92">
        <f t="shared" ref="L92:P101" si="17">$I92*IF($A92=L$1,1,0)</f>
        <v>0</v>
      </c>
      <c r="M92">
        <f t="shared" si="17"/>
        <v>0</v>
      </c>
      <c r="N92">
        <f t="shared" si="17"/>
        <v>0</v>
      </c>
      <c r="O92">
        <f t="shared" si="17"/>
        <v>0</v>
      </c>
      <c r="P92">
        <f t="shared" si="17"/>
        <v>0</v>
      </c>
    </row>
    <row r="93" spans="1:16" x14ac:dyDescent="0.45">
      <c r="A93" s="10" t="s">
        <v>9</v>
      </c>
      <c r="B93" s="10" t="s">
        <v>130</v>
      </c>
      <c r="C93" s="10">
        <v>3000</v>
      </c>
      <c r="D93" s="10" t="s">
        <v>57</v>
      </c>
      <c r="E93" s="10">
        <v>2.75</v>
      </c>
      <c r="F93">
        <f>_xlfn.IFNA(VLOOKUP(DKSalaries!D93,OverUnder!$A$2:$C$13,3),0)</f>
        <v>1.0286431110181895</v>
      </c>
      <c r="G93">
        <f t="shared" si="12"/>
        <v>2.8287685553000212</v>
      </c>
      <c r="H93" s="4">
        <f t="shared" si="13"/>
        <v>2.8287685553000212</v>
      </c>
      <c r="I93">
        <v>0</v>
      </c>
      <c r="J93">
        <f t="shared" si="14"/>
        <v>0</v>
      </c>
      <c r="K93">
        <f t="shared" si="11"/>
        <v>0</v>
      </c>
      <c r="L93">
        <f t="shared" si="17"/>
        <v>0</v>
      </c>
      <c r="M93">
        <f t="shared" si="17"/>
        <v>0</v>
      </c>
      <c r="N93">
        <f t="shared" si="17"/>
        <v>0</v>
      </c>
      <c r="O93">
        <f t="shared" si="17"/>
        <v>0</v>
      </c>
      <c r="P93">
        <f t="shared" si="17"/>
        <v>0</v>
      </c>
    </row>
    <row r="94" spans="1:16" x14ac:dyDescent="0.45">
      <c r="A94" s="10" t="s">
        <v>8</v>
      </c>
      <c r="B94" s="10" t="s">
        <v>131</v>
      </c>
      <c r="C94" s="10">
        <v>3000</v>
      </c>
      <c r="D94" s="10" t="s">
        <v>62</v>
      </c>
      <c r="E94" s="10">
        <v>7.3330000000000002</v>
      </c>
      <c r="F94">
        <f>_xlfn.IFNA(VLOOKUP(DKSalaries!D94,OverUnder!$A$2:$C$13,3),0)</f>
        <v>1.02362533974493</v>
      </c>
      <c r="G94">
        <f t="shared" si="12"/>
        <v>7.506244616349572</v>
      </c>
      <c r="H94" s="4">
        <f t="shared" si="13"/>
        <v>7.506244616349572</v>
      </c>
      <c r="I94">
        <v>0</v>
      </c>
      <c r="J94">
        <f t="shared" si="14"/>
        <v>0</v>
      </c>
      <c r="K94">
        <f t="shared" si="11"/>
        <v>0</v>
      </c>
      <c r="L94">
        <f t="shared" si="17"/>
        <v>0</v>
      </c>
      <c r="M94">
        <f t="shared" si="17"/>
        <v>0</v>
      </c>
      <c r="N94">
        <f t="shared" si="17"/>
        <v>0</v>
      </c>
      <c r="O94">
        <f t="shared" si="17"/>
        <v>0</v>
      </c>
      <c r="P94">
        <f t="shared" si="17"/>
        <v>0</v>
      </c>
    </row>
    <row r="95" spans="1:16" x14ac:dyDescent="0.45">
      <c r="A95" s="10" t="s">
        <v>9</v>
      </c>
      <c r="B95" s="10" t="s">
        <v>132</v>
      </c>
      <c r="C95" s="10">
        <v>3000</v>
      </c>
      <c r="D95" s="10" t="s">
        <v>59</v>
      </c>
      <c r="E95" s="10">
        <v>0</v>
      </c>
      <c r="F95">
        <f>_xlfn.IFNA(VLOOKUP(DKSalaries!D95,OverUnder!$A$2:$C$13,3),0)</f>
        <v>1.0110809115617814</v>
      </c>
      <c r="G95">
        <f t="shared" si="12"/>
        <v>0</v>
      </c>
      <c r="H95" s="4">
        <f t="shared" si="13"/>
        <v>0</v>
      </c>
      <c r="I95">
        <v>0</v>
      </c>
      <c r="J95">
        <f t="shared" si="14"/>
        <v>0</v>
      </c>
      <c r="K95">
        <f t="shared" si="11"/>
        <v>0</v>
      </c>
      <c r="L95">
        <f t="shared" si="17"/>
        <v>0</v>
      </c>
      <c r="M95">
        <f t="shared" si="17"/>
        <v>0</v>
      </c>
      <c r="N95">
        <f t="shared" si="17"/>
        <v>0</v>
      </c>
      <c r="O95">
        <f t="shared" si="17"/>
        <v>0</v>
      </c>
      <c r="P95">
        <f t="shared" si="17"/>
        <v>0</v>
      </c>
    </row>
    <row r="96" spans="1:16" x14ac:dyDescent="0.45">
      <c r="A96" s="10" t="s">
        <v>5</v>
      </c>
      <c r="B96" s="10" t="s">
        <v>133</v>
      </c>
      <c r="C96" s="10">
        <v>3000</v>
      </c>
      <c r="D96" s="10" t="s">
        <v>62</v>
      </c>
      <c r="E96" s="10">
        <v>0</v>
      </c>
      <c r="F96">
        <f>_xlfn.IFNA(VLOOKUP(DKSalaries!D96,OverUnder!$A$2:$C$13,3),0)</f>
        <v>1.02362533974493</v>
      </c>
      <c r="G96">
        <f t="shared" si="12"/>
        <v>0</v>
      </c>
      <c r="H96" s="4">
        <f t="shared" si="13"/>
        <v>0</v>
      </c>
      <c r="I96">
        <v>0</v>
      </c>
      <c r="J96">
        <f t="shared" si="14"/>
        <v>0</v>
      </c>
      <c r="K96">
        <f t="shared" si="11"/>
        <v>0</v>
      </c>
      <c r="L96">
        <f t="shared" si="17"/>
        <v>0</v>
      </c>
      <c r="M96">
        <f t="shared" si="17"/>
        <v>0</v>
      </c>
      <c r="N96">
        <f t="shared" si="17"/>
        <v>0</v>
      </c>
      <c r="O96">
        <f t="shared" si="17"/>
        <v>0</v>
      </c>
      <c r="P96">
        <f t="shared" si="17"/>
        <v>0</v>
      </c>
    </row>
    <row r="97" spans="1:16" x14ac:dyDescent="0.45">
      <c r="A97" s="10" t="s">
        <v>5</v>
      </c>
      <c r="B97" s="10" t="s">
        <v>134</v>
      </c>
      <c r="C97" s="10">
        <v>3000</v>
      </c>
      <c r="D97" s="10" t="s">
        <v>59</v>
      </c>
      <c r="E97" s="10">
        <v>2.75</v>
      </c>
      <c r="F97">
        <f>_xlfn.IFNA(VLOOKUP(DKSalaries!D97,OverUnder!$A$2:$C$13,3),0)</f>
        <v>1.0110809115617814</v>
      </c>
      <c r="G97">
        <f t="shared" si="12"/>
        <v>2.780472506794899</v>
      </c>
      <c r="H97" s="4">
        <f t="shared" si="13"/>
        <v>2.780472506794899</v>
      </c>
      <c r="I97">
        <v>0</v>
      </c>
      <c r="J97">
        <f t="shared" si="14"/>
        <v>0</v>
      </c>
      <c r="K97">
        <f t="shared" si="11"/>
        <v>0</v>
      </c>
      <c r="L97">
        <f t="shared" si="17"/>
        <v>0</v>
      </c>
      <c r="M97">
        <f t="shared" si="17"/>
        <v>0</v>
      </c>
      <c r="N97">
        <f t="shared" si="17"/>
        <v>0</v>
      </c>
      <c r="O97">
        <f t="shared" si="17"/>
        <v>0</v>
      </c>
      <c r="P97">
        <f t="shared" si="17"/>
        <v>0</v>
      </c>
    </row>
    <row r="98" spans="1:16" x14ac:dyDescent="0.45">
      <c r="A98" s="10" t="s">
        <v>8</v>
      </c>
      <c r="B98" s="10" t="s">
        <v>135</v>
      </c>
      <c r="C98" s="10">
        <v>3000</v>
      </c>
      <c r="D98" s="10" t="s">
        <v>57</v>
      </c>
      <c r="E98" s="10">
        <v>0</v>
      </c>
      <c r="F98">
        <f>_xlfn.IFNA(VLOOKUP(DKSalaries!D98,OverUnder!$A$2:$C$13,3),0)</f>
        <v>1.0286431110181895</v>
      </c>
      <c r="G98">
        <f t="shared" si="12"/>
        <v>0</v>
      </c>
      <c r="H98" s="4">
        <f t="shared" si="13"/>
        <v>0</v>
      </c>
      <c r="I98">
        <v>0</v>
      </c>
      <c r="J98">
        <f t="shared" si="14"/>
        <v>0</v>
      </c>
      <c r="K98">
        <f t="shared" si="11"/>
        <v>0</v>
      </c>
      <c r="L98">
        <f t="shared" si="17"/>
        <v>0</v>
      </c>
      <c r="M98">
        <f t="shared" si="17"/>
        <v>0</v>
      </c>
      <c r="N98">
        <f t="shared" si="17"/>
        <v>0</v>
      </c>
      <c r="O98">
        <f t="shared" si="17"/>
        <v>0</v>
      </c>
      <c r="P98">
        <f t="shared" si="17"/>
        <v>0</v>
      </c>
    </row>
    <row r="99" spans="1:16" x14ac:dyDescent="0.45">
      <c r="A99" s="10" t="s">
        <v>5</v>
      </c>
      <c r="B99" s="10" t="s">
        <v>48</v>
      </c>
      <c r="C99" s="10">
        <v>3000</v>
      </c>
      <c r="D99" s="10" t="s">
        <v>57</v>
      </c>
      <c r="E99" s="10">
        <v>0</v>
      </c>
      <c r="F99">
        <f>_xlfn.IFNA(VLOOKUP(DKSalaries!D99,OverUnder!$A$2:$C$13,3),0)</f>
        <v>1.0286431110181895</v>
      </c>
      <c r="G99">
        <f t="shared" si="12"/>
        <v>0</v>
      </c>
      <c r="H99" s="4">
        <f t="shared" si="13"/>
        <v>0</v>
      </c>
      <c r="I99">
        <v>0</v>
      </c>
      <c r="J99">
        <f t="shared" si="14"/>
        <v>0</v>
      </c>
      <c r="K99">
        <f t="shared" si="11"/>
        <v>0</v>
      </c>
      <c r="L99">
        <f t="shared" si="17"/>
        <v>0</v>
      </c>
      <c r="M99">
        <f t="shared" si="17"/>
        <v>0</v>
      </c>
      <c r="N99">
        <f t="shared" si="17"/>
        <v>0</v>
      </c>
      <c r="O99">
        <f t="shared" si="17"/>
        <v>0</v>
      </c>
      <c r="P99">
        <f t="shared" si="17"/>
        <v>0</v>
      </c>
    </row>
    <row r="100" spans="1:16" x14ac:dyDescent="0.45">
      <c r="A100" s="10" t="s">
        <v>5</v>
      </c>
      <c r="B100" s="10" t="s">
        <v>49</v>
      </c>
      <c r="C100" s="10">
        <v>3000</v>
      </c>
      <c r="D100" s="10" t="s">
        <v>57</v>
      </c>
      <c r="E100" s="10">
        <v>8.4169999999999998</v>
      </c>
      <c r="F100">
        <f>_xlfn.IFNA(VLOOKUP(DKSalaries!D100,OverUnder!$A$2:$C$13,3),0)</f>
        <v>1.0286431110181895</v>
      </c>
      <c r="G100">
        <f t="shared" si="12"/>
        <v>8.6580890654401017</v>
      </c>
      <c r="H100" s="4">
        <f t="shared" si="13"/>
        <v>8.6580890654401017</v>
      </c>
      <c r="I100">
        <v>0</v>
      </c>
      <c r="J100">
        <f t="shared" si="14"/>
        <v>0</v>
      </c>
      <c r="K100">
        <f t="shared" si="11"/>
        <v>0</v>
      </c>
      <c r="L100">
        <f t="shared" si="17"/>
        <v>0</v>
      </c>
      <c r="M100">
        <f t="shared" si="17"/>
        <v>0</v>
      </c>
      <c r="N100">
        <f t="shared" si="17"/>
        <v>0</v>
      </c>
      <c r="O100">
        <f t="shared" si="17"/>
        <v>0</v>
      </c>
      <c r="P100">
        <f t="shared" si="17"/>
        <v>0</v>
      </c>
    </row>
    <row r="101" spans="1:16" x14ac:dyDescent="0.45">
      <c r="A101" s="10" t="s">
        <v>9</v>
      </c>
      <c r="B101" s="10" t="s">
        <v>50</v>
      </c>
      <c r="C101" s="10">
        <v>3000</v>
      </c>
      <c r="D101" s="10" t="s">
        <v>57</v>
      </c>
      <c r="E101" s="10">
        <v>1.625</v>
      </c>
      <c r="F101">
        <f>_xlfn.IFNA(VLOOKUP(DKSalaries!D101,OverUnder!$A$2:$C$13,3),0)</f>
        <v>1.0286431110181895</v>
      </c>
      <c r="G101">
        <f t="shared" si="12"/>
        <v>1.6715450554045579</v>
      </c>
      <c r="H101" s="4">
        <f t="shared" si="13"/>
        <v>1.6715450554045579</v>
      </c>
      <c r="I101">
        <v>0</v>
      </c>
      <c r="J101">
        <f t="shared" si="14"/>
        <v>0</v>
      </c>
      <c r="K101">
        <f t="shared" si="11"/>
        <v>0</v>
      </c>
      <c r="L101">
        <f t="shared" si="17"/>
        <v>0</v>
      </c>
      <c r="M101">
        <f t="shared" si="17"/>
        <v>0</v>
      </c>
      <c r="N101">
        <f t="shared" si="17"/>
        <v>0</v>
      </c>
      <c r="O101">
        <f t="shared" si="17"/>
        <v>0</v>
      </c>
      <c r="P101">
        <f t="shared" si="17"/>
        <v>0</v>
      </c>
    </row>
    <row r="102" spans="1:16" x14ac:dyDescent="0.45">
      <c r="A102" s="10" t="s">
        <v>7</v>
      </c>
      <c r="B102" s="10" t="s">
        <v>51</v>
      </c>
      <c r="C102" s="10">
        <v>3000</v>
      </c>
      <c r="D102" s="10" t="s">
        <v>57</v>
      </c>
      <c r="E102" s="10">
        <v>3.5</v>
      </c>
      <c r="F102">
        <f>_xlfn.IFNA(VLOOKUP(DKSalaries!D102,OverUnder!$A$2:$C$13,3),0)</f>
        <v>1.0286431110181895</v>
      </c>
      <c r="G102">
        <f t="shared" si="12"/>
        <v>3.6002508885636635</v>
      </c>
      <c r="H102" s="4">
        <f t="shared" si="13"/>
        <v>3.6002508885636635</v>
      </c>
      <c r="I102">
        <v>0</v>
      </c>
      <c r="J102">
        <f t="shared" si="14"/>
        <v>0</v>
      </c>
      <c r="K102">
        <f t="shared" si="11"/>
        <v>0</v>
      </c>
      <c r="L102">
        <f t="shared" ref="L102:P111" si="18">$I102*IF($A102=L$1,1,0)</f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</row>
    <row r="103" spans="1:16" x14ac:dyDescent="0.45">
      <c r="A103" s="10" t="s">
        <v>8</v>
      </c>
      <c r="B103" s="10" t="s">
        <v>136</v>
      </c>
      <c r="C103" s="10">
        <v>3000</v>
      </c>
      <c r="D103" s="10" t="s">
        <v>59</v>
      </c>
      <c r="E103" s="10">
        <v>17.5</v>
      </c>
      <c r="F103">
        <f>_xlfn.IFNA(VLOOKUP(DKSalaries!D103,OverUnder!$A$2:$C$13,3),0)</f>
        <v>1.0110809115617814</v>
      </c>
      <c r="G103">
        <f t="shared" si="12"/>
        <v>17.693915952331174</v>
      </c>
      <c r="H103" s="4">
        <f t="shared" si="13"/>
        <v>17.693915952331174</v>
      </c>
      <c r="I103">
        <v>1</v>
      </c>
      <c r="J103">
        <f t="shared" si="14"/>
        <v>17.693915952331174</v>
      </c>
      <c r="K103">
        <f t="shared" si="11"/>
        <v>3000</v>
      </c>
      <c r="L103">
        <f t="shared" si="18"/>
        <v>0</v>
      </c>
      <c r="M103">
        <f t="shared" si="18"/>
        <v>0</v>
      </c>
      <c r="N103">
        <f t="shared" si="18"/>
        <v>1</v>
      </c>
      <c r="O103">
        <f t="shared" si="18"/>
        <v>0</v>
      </c>
      <c r="P103">
        <f t="shared" si="18"/>
        <v>0</v>
      </c>
    </row>
    <row r="104" spans="1:16" x14ac:dyDescent="0.45">
      <c r="A104" s="10" t="s">
        <v>8</v>
      </c>
      <c r="B104" s="10" t="s">
        <v>137</v>
      </c>
      <c r="C104" s="10">
        <v>3000</v>
      </c>
      <c r="D104" s="10" t="s">
        <v>57</v>
      </c>
      <c r="E104" s="10">
        <v>4.4379999999999997</v>
      </c>
      <c r="F104">
        <f>_xlfn.IFNA(VLOOKUP(DKSalaries!D104,OverUnder!$A$2:$C$13,3),0)</f>
        <v>1.0286431110181895</v>
      </c>
      <c r="G104">
        <f t="shared" si="12"/>
        <v>4.5651181266987244</v>
      </c>
      <c r="H104" s="4">
        <f t="shared" si="13"/>
        <v>4.5651181266987244</v>
      </c>
      <c r="I104">
        <v>0</v>
      </c>
      <c r="J104">
        <f t="shared" si="14"/>
        <v>0</v>
      </c>
      <c r="K104">
        <f t="shared" si="11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</row>
    <row r="105" spans="1:16" x14ac:dyDescent="0.45">
      <c r="A105" s="10" t="s">
        <v>6</v>
      </c>
      <c r="B105" s="10" t="s">
        <v>138</v>
      </c>
      <c r="C105" s="10">
        <v>3000</v>
      </c>
      <c r="D105" s="10" t="s">
        <v>62</v>
      </c>
      <c r="E105" s="10">
        <v>0</v>
      </c>
      <c r="F105">
        <f>_xlfn.IFNA(VLOOKUP(DKSalaries!D105,OverUnder!$A$2:$C$13,3),0)</f>
        <v>1.02362533974493</v>
      </c>
      <c r="G105">
        <f t="shared" si="12"/>
        <v>0</v>
      </c>
      <c r="H105" s="4">
        <f t="shared" si="13"/>
        <v>0</v>
      </c>
      <c r="I105">
        <v>0</v>
      </c>
      <c r="J105">
        <f t="shared" si="14"/>
        <v>0</v>
      </c>
      <c r="K105">
        <f t="shared" si="11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</row>
    <row r="106" spans="1:16" x14ac:dyDescent="0.45">
      <c r="A106" s="10" t="s">
        <v>9</v>
      </c>
      <c r="B106" s="10" t="s">
        <v>52</v>
      </c>
      <c r="C106" s="10">
        <v>3000</v>
      </c>
      <c r="D106" s="10" t="s">
        <v>65</v>
      </c>
      <c r="E106" s="10">
        <v>0</v>
      </c>
      <c r="F106">
        <f>_xlfn.IFNA(VLOOKUP(DKSalaries!D106,OverUnder!$A$2:$C$13,3),0)</f>
        <v>1.0110809115617814</v>
      </c>
      <c r="G106">
        <f t="shared" si="12"/>
        <v>0</v>
      </c>
      <c r="H106" s="4">
        <f t="shared" si="13"/>
        <v>0</v>
      </c>
      <c r="I106">
        <v>0</v>
      </c>
      <c r="J106">
        <f t="shared" si="14"/>
        <v>0</v>
      </c>
      <c r="K106">
        <f t="shared" si="11"/>
        <v>0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</row>
    <row r="107" spans="1:16" x14ac:dyDescent="0.45">
      <c r="A107" s="10" t="s">
        <v>5</v>
      </c>
      <c r="B107" s="10" t="s">
        <v>139</v>
      </c>
      <c r="C107" s="10">
        <v>3000</v>
      </c>
      <c r="D107" s="10" t="s">
        <v>62</v>
      </c>
      <c r="E107" s="10">
        <v>2.75</v>
      </c>
      <c r="F107">
        <f>_xlfn.IFNA(VLOOKUP(DKSalaries!D107,OverUnder!$A$2:$C$13,3),0)</f>
        <v>1.02362533974493</v>
      </c>
      <c r="G107">
        <f t="shared" si="12"/>
        <v>2.8149696842985574</v>
      </c>
      <c r="H107" s="4">
        <f t="shared" si="13"/>
        <v>2.8149696842985574</v>
      </c>
      <c r="I107">
        <v>0</v>
      </c>
      <c r="J107">
        <f t="shared" si="14"/>
        <v>0</v>
      </c>
      <c r="K107">
        <f t="shared" si="11"/>
        <v>0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</row>
    <row r="108" spans="1:16" x14ac:dyDescent="0.45">
      <c r="A108" s="10" t="s">
        <v>8</v>
      </c>
      <c r="B108" s="10" t="s">
        <v>140</v>
      </c>
      <c r="C108" s="10">
        <v>3000</v>
      </c>
      <c r="D108" s="10" t="s">
        <v>57</v>
      </c>
      <c r="E108" s="10">
        <v>11.75</v>
      </c>
      <c r="F108">
        <f>_xlfn.IFNA(VLOOKUP(DKSalaries!D108,OverUnder!$A$2:$C$13,3),0)</f>
        <v>1.0286431110181895</v>
      </c>
      <c r="G108">
        <f t="shared" si="12"/>
        <v>12.086556554463726</v>
      </c>
      <c r="H108" s="4">
        <f t="shared" si="13"/>
        <v>12.086556554463726</v>
      </c>
      <c r="I108">
        <v>0</v>
      </c>
      <c r="J108">
        <f t="shared" si="14"/>
        <v>0</v>
      </c>
      <c r="K108">
        <f t="shared" si="11"/>
        <v>0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</row>
    <row r="109" spans="1:16" x14ac:dyDescent="0.45">
      <c r="A109" s="10" t="s">
        <v>6</v>
      </c>
      <c r="B109" s="10" t="s">
        <v>141</v>
      </c>
      <c r="C109" s="10">
        <v>3000</v>
      </c>
      <c r="D109" s="10" t="s">
        <v>65</v>
      </c>
      <c r="E109" s="10">
        <v>0</v>
      </c>
      <c r="F109">
        <f>_xlfn.IFNA(VLOOKUP(DKSalaries!D109,OverUnder!$A$2:$C$13,3),0)</f>
        <v>1.0110809115617814</v>
      </c>
      <c r="G109">
        <f t="shared" si="12"/>
        <v>0</v>
      </c>
      <c r="H109" s="4">
        <f t="shared" si="13"/>
        <v>0</v>
      </c>
      <c r="I109">
        <v>0</v>
      </c>
      <c r="J109">
        <f t="shared" si="14"/>
        <v>0</v>
      </c>
      <c r="K109">
        <f t="shared" si="11"/>
        <v>0</v>
      </c>
      <c r="L109">
        <f t="shared" si="18"/>
        <v>0</v>
      </c>
      <c r="M109">
        <f t="shared" si="18"/>
        <v>0</v>
      </c>
      <c r="N109">
        <f t="shared" si="18"/>
        <v>0</v>
      </c>
      <c r="O109">
        <f t="shared" si="18"/>
        <v>0</v>
      </c>
      <c r="P109">
        <f t="shared" si="18"/>
        <v>0</v>
      </c>
    </row>
    <row r="110" spans="1:16" x14ac:dyDescent="0.45">
      <c r="A110" s="10" t="s">
        <v>7</v>
      </c>
      <c r="B110" s="10" t="s">
        <v>142</v>
      </c>
      <c r="C110" s="10">
        <v>3000</v>
      </c>
      <c r="D110" s="10" t="s">
        <v>59</v>
      </c>
      <c r="E110" s="10">
        <v>3.25</v>
      </c>
      <c r="F110">
        <f>_xlfn.IFNA(VLOOKUP(DKSalaries!D110,OverUnder!$A$2:$C$13,3),0)</f>
        <v>1.0110809115617814</v>
      </c>
      <c r="G110">
        <f t="shared" si="12"/>
        <v>3.2860129625757892</v>
      </c>
      <c r="H110" s="4">
        <f t="shared" si="13"/>
        <v>3.2860129625757892</v>
      </c>
      <c r="I110">
        <v>0</v>
      </c>
      <c r="J110">
        <f t="shared" si="14"/>
        <v>0</v>
      </c>
      <c r="K110">
        <f t="shared" si="11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</row>
    <row r="111" spans="1:16" x14ac:dyDescent="0.45">
      <c r="A111" s="10" t="s">
        <v>8</v>
      </c>
      <c r="B111" s="10" t="s">
        <v>53</v>
      </c>
      <c r="C111" s="10">
        <v>3000</v>
      </c>
      <c r="D111" s="10" t="s">
        <v>65</v>
      </c>
      <c r="E111" s="10">
        <v>0</v>
      </c>
      <c r="F111">
        <f>_xlfn.IFNA(VLOOKUP(DKSalaries!D111,OverUnder!$A$2:$C$13,3),0)</f>
        <v>1.0110809115617814</v>
      </c>
      <c r="G111">
        <f t="shared" si="12"/>
        <v>0</v>
      </c>
      <c r="H111" s="4">
        <f t="shared" si="13"/>
        <v>0</v>
      </c>
      <c r="I111">
        <v>0</v>
      </c>
      <c r="J111">
        <f t="shared" si="14"/>
        <v>0</v>
      </c>
      <c r="K111">
        <f t="shared" si="11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</row>
    <row r="112" spans="1:16" x14ac:dyDescent="0.45">
      <c r="A112" s="10" t="s">
        <v>9</v>
      </c>
      <c r="B112" s="10" t="s">
        <v>143</v>
      </c>
      <c r="C112" s="10">
        <v>3000</v>
      </c>
      <c r="D112" s="10" t="s">
        <v>65</v>
      </c>
      <c r="E112" s="10">
        <v>0</v>
      </c>
      <c r="F112">
        <f>_xlfn.IFNA(VLOOKUP(DKSalaries!D112,OverUnder!$A$2:$C$13,3),0)</f>
        <v>1.0110809115617814</v>
      </c>
      <c r="G112">
        <f t="shared" si="12"/>
        <v>0</v>
      </c>
      <c r="H112" s="4">
        <f t="shared" si="13"/>
        <v>0</v>
      </c>
      <c r="I112">
        <v>0</v>
      </c>
      <c r="J112">
        <f t="shared" si="14"/>
        <v>0</v>
      </c>
      <c r="K112">
        <f t="shared" si="11"/>
        <v>0</v>
      </c>
      <c r="L112">
        <f t="shared" ref="L112:P121" si="19">$I112*IF($A112=L$1,1,0)</f>
        <v>0</v>
      </c>
      <c r="M112">
        <f t="shared" si="19"/>
        <v>0</v>
      </c>
      <c r="N112">
        <f t="shared" si="19"/>
        <v>0</v>
      </c>
      <c r="O112">
        <f t="shared" si="19"/>
        <v>0</v>
      </c>
      <c r="P112">
        <f t="shared" si="19"/>
        <v>0</v>
      </c>
    </row>
    <row r="113" spans="1:16" x14ac:dyDescent="0.45">
      <c r="A113" s="10" t="s">
        <v>9</v>
      </c>
      <c r="B113" s="10" t="s">
        <v>144</v>
      </c>
      <c r="C113" s="10">
        <v>3000</v>
      </c>
      <c r="D113" s="10" t="s">
        <v>62</v>
      </c>
      <c r="E113" s="10">
        <v>6.125</v>
      </c>
      <c r="F113">
        <f>_xlfn.IFNA(VLOOKUP(DKSalaries!D113,OverUnder!$A$2:$C$13,3),0)</f>
        <v>1.02362533974493</v>
      </c>
      <c r="G113">
        <f t="shared" si="12"/>
        <v>6.2697052059376963</v>
      </c>
      <c r="H113" s="4">
        <f t="shared" si="13"/>
        <v>6.2697052059376963</v>
      </c>
      <c r="I113">
        <v>0</v>
      </c>
      <c r="J113">
        <f t="shared" si="14"/>
        <v>0</v>
      </c>
      <c r="K113">
        <f t="shared" si="11"/>
        <v>0</v>
      </c>
      <c r="L113">
        <f t="shared" si="19"/>
        <v>0</v>
      </c>
      <c r="M113">
        <f t="shared" si="19"/>
        <v>0</v>
      </c>
      <c r="N113">
        <f t="shared" si="19"/>
        <v>0</v>
      </c>
      <c r="O113">
        <f t="shared" si="19"/>
        <v>0</v>
      </c>
      <c r="P113">
        <f t="shared" si="19"/>
        <v>0</v>
      </c>
    </row>
    <row r="114" spans="1:16" x14ac:dyDescent="0.45">
      <c r="A114" s="10" t="s">
        <v>9</v>
      </c>
      <c r="B114" s="10" t="s">
        <v>54</v>
      </c>
      <c r="C114" s="10">
        <v>3000</v>
      </c>
      <c r="D114" s="10" t="s">
        <v>65</v>
      </c>
      <c r="E114" s="10">
        <v>3.5830000000000002</v>
      </c>
      <c r="F114">
        <f>_xlfn.IFNA(VLOOKUP(DKSalaries!D114,OverUnder!$A$2:$C$13,3),0)</f>
        <v>1.0110809115617814</v>
      </c>
      <c r="G114">
        <f t="shared" si="12"/>
        <v>3.6227029061258627</v>
      </c>
      <c r="H114" s="4">
        <f t="shared" si="13"/>
        <v>3.6227029061258627</v>
      </c>
      <c r="I114">
        <v>0</v>
      </c>
      <c r="J114">
        <f t="shared" si="14"/>
        <v>0</v>
      </c>
      <c r="K114">
        <f t="shared" si="11"/>
        <v>0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</v>
      </c>
      <c r="P114">
        <f t="shared" si="19"/>
        <v>0</v>
      </c>
    </row>
    <row r="115" spans="1:16" x14ac:dyDescent="0.45">
      <c r="A115" s="10" t="s">
        <v>9</v>
      </c>
      <c r="B115" s="10" t="s">
        <v>145</v>
      </c>
      <c r="C115" s="10">
        <v>3000</v>
      </c>
      <c r="D115" s="10" t="s">
        <v>62</v>
      </c>
      <c r="E115" s="10">
        <v>0</v>
      </c>
      <c r="F115">
        <f>_xlfn.IFNA(VLOOKUP(DKSalaries!D115,OverUnder!$A$2:$C$13,3),0)</f>
        <v>1.02362533974493</v>
      </c>
      <c r="G115">
        <f t="shared" si="12"/>
        <v>0</v>
      </c>
      <c r="H115" s="4">
        <f t="shared" si="13"/>
        <v>0</v>
      </c>
      <c r="I115">
        <v>0</v>
      </c>
      <c r="J115">
        <f t="shared" si="14"/>
        <v>0</v>
      </c>
      <c r="K115">
        <f t="shared" si="11"/>
        <v>0</v>
      </c>
      <c r="L115">
        <f t="shared" si="19"/>
        <v>0</v>
      </c>
      <c r="M115">
        <f t="shared" si="19"/>
        <v>0</v>
      </c>
      <c r="N115">
        <f t="shared" si="19"/>
        <v>0</v>
      </c>
      <c r="O115">
        <f t="shared" si="19"/>
        <v>0</v>
      </c>
      <c r="P115">
        <f t="shared" si="19"/>
        <v>0</v>
      </c>
    </row>
    <row r="116" spans="1:16" x14ac:dyDescent="0.45">
      <c r="A116" s="10" t="s">
        <v>7</v>
      </c>
      <c r="B116" s="10" t="s">
        <v>146</v>
      </c>
      <c r="C116" s="10">
        <v>3000</v>
      </c>
      <c r="D116" s="10" t="s">
        <v>57</v>
      </c>
      <c r="E116" s="10">
        <v>13.063000000000001</v>
      </c>
      <c r="F116">
        <f>_xlfn.IFNA(VLOOKUP(DKSalaries!D116,OverUnder!$A$2:$C$13,3),0)</f>
        <v>1.0286431110181895</v>
      </c>
      <c r="G116">
        <f t="shared" si="12"/>
        <v>13.437164959230611</v>
      </c>
      <c r="H116" s="4">
        <f t="shared" si="13"/>
        <v>13.437164959230611</v>
      </c>
      <c r="I116">
        <v>0</v>
      </c>
      <c r="J116">
        <f t="shared" si="14"/>
        <v>0</v>
      </c>
      <c r="K116">
        <f t="shared" si="11"/>
        <v>0</v>
      </c>
      <c r="L116">
        <f t="shared" si="19"/>
        <v>0</v>
      </c>
      <c r="M116">
        <f t="shared" si="19"/>
        <v>0</v>
      </c>
      <c r="N116">
        <f t="shared" si="19"/>
        <v>0</v>
      </c>
      <c r="O116">
        <f t="shared" si="19"/>
        <v>0</v>
      </c>
      <c r="P116">
        <f t="shared" si="19"/>
        <v>0</v>
      </c>
    </row>
    <row r="117" spans="1:16" x14ac:dyDescent="0.45">
      <c r="A117" s="10" t="s">
        <v>5</v>
      </c>
      <c r="B117" s="10" t="s">
        <v>147</v>
      </c>
      <c r="C117" s="10">
        <v>3000</v>
      </c>
      <c r="D117" s="10" t="s">
        <v>59</v>
      </c>
      <c r="E117" s="10">
        <v>0</v>
      </c>
      <c r="F117">
        <f>_xlfn.IFNA(VLOOKUP(DKSalaries!D117,OverUnder!$A$2:$C$13,3),0)</f>
        <v>1.0110809115617814</v>
      </c>
      <c r="G117">
        <f t="shared" si="12"/>
        <v>0</v>
      </c>
      <c r="H117" s="4">
        <f t="shared" si="13"/>
        <v>0</v>
      </c>
      <c r="I117">
        <v>0</v>
      </c>
      <c r="J117">
        <f t="shared" si="14"/>
        <v>0</v>
      </c>
      <c r="K117">
        <f t="shared" si="11"/>
        <v>0</v>
      </c>
      <c r="L117">
        <f t="shared" si="19"/>
        <v>0</v>
      </c>
      <c r="M117">
        <f t="shared" si="19"/>
        <v>0</v>
      </c>
      <c r="N117">
        <f t="shared" si="19"/>
        <v>0</v>
      </c>
      <c r="O117">
        <f t="shared" si="19"/>
        <v>0</v>
      </c>
      <c r="P117">
        <f t="shared" si="19"/>
        <v>0</v>
      </c>
    </row>
    <row r="118" spans="1:16" x14ac:dyDescent="0.45">
      <c r="A118" s="10" t="s">
        <v>5</v>
      </c>
      <c r="B118" s="10" t="s">
        <v>55</v>
      </c>
      <c r="C118" s="10">
        <v>3000</v>
      </c>
      <c r="D118" s="10" t="s">
        <v>65</v>
      </c>
      <c r="E118" s="10">
        <v>3.875</v>
      </c>
      <c r="F118">
        <f>_xlfn.IFNA(VLOOKUP(DKSalaries!D118,OverUnder!$A$2:$C$13,3),0)</f>
        <v>1.0110809115617814</v>
      </c>
      <c r="G118">
        <f t="shared" si="12"/>
        <v>3.9179385323019029</v>
      </c>
      <c r="H118" s="4">
        <f t="shared" si="13"/>
        <v>3.9179385323019029</v>
      </c>
      <c r="I118">
        <v>0</v>
      </c>
      <c r="J118">
        <f t="shared" si="14"/>
        <v>0</v>
      </c>
      <c r="K118">
        <f t="shared" si="11"/>
        <v>0</v>
      </c>
      <c r="L118">
        <f t="shared" si="19"/>
        <v>0</v>
      </c>
      <c r="M118">
        <f t="shared" si="19"/>
        <v>0</v>
      </c>
      <c r="N118">
        <f t="shared" si="19"/>
        <v>0</v>
      </c>
      <c r="O118">
        <f t="shared" si="19"/>
        <v>0</v>
      </c>
      <c r="P118">
        <f t="shared" si="19"/>
        <v>0</v>
      </c>
    </row>
    <row r="119" spans="1:16" x14ac:dyDescent="0.45">
      <c r="A119" s="10" t="s">
        <v>7</v>
      </c>
      <c r="B119" s="10" t="s">
        <v>148</v>
      </c>
      <c r="C119" s="10">
        <v>3000</v>
      </c>
      <c r="D119" s="10" t="s">
        <v>62</v>
      </c>
      <c r="E119" s="10">
        <v>10.167</v>
      </c>
      <c r="F119">
        <f>_xlfn.IFNA(VLOOKUP(DKSalaries!D119,OverUnder!$A$2:$C$13,3),0)</f>
        <v>1.02362533974493</v>
      </c>
      <c r="G119">
        <f t="shared" si="12"/>
        <v>10.407198829186703</v>
      </c>
      <c r="H119" s="4">
        <f t="shared" si="13"/>
        <v>10.407198829186703</v>
      </c>
      <c r="I119">
        <v>0</v>
      </c>
      <c r="J119">
        <f t="shared" si="14"/>
        <v>0</v>
      </c>
      <c r="K119">
        <f t="shared" si="11"/>
        <v>0</v>
      </c>
      <c r="L119">
        <f t="shared" si="19"/>
        <v>0</v>
      </c>
      <c r="M119">
        <f t="shared" si="19"/>
        <v>0</v>
      </c>
      <c r="N119">
        <f t="shared" si="19"/>
        <v>0</v>
      </c>
      <c r="O119">
        <f t="shared" si="19"/>
        <v>0</v>
      </c>
      <c r="P119">
        <f t="shared" si="19"/>
        <v>0</v>
      </c>
    </row>
    <row r="120" spans="1:16" x14ac:dyDescent="0.45">
      <c r="F120">
        <f>_xlfn.IFNA(VLOOKUP(DKSalaries!D120,OverUnder!$A$2:$C$13,3),0)</f>
        <v>0</v>
      </c>
      <c r="G120">
        <f t="shared" si="12"/>
        <v>0</v>
      </c>
      <c r="H120" s="4">
        <f t="shared" si="13"/>
        <v>0</v>
      </c>
      <c r="I120">
        <v>0</v>
      </c>
      <c r="J120">
        <f t="shared" si="14"/>
        <v>0</v>
      </c>
      <c r="K120">
        <f t="shared" si="11"/>
        <v>0</v>
      </c>
      <c r="L120">
        <f t="shared" si="19"/>
        <v>0</v>
      </c>
      <c r="M120">
        <f t="shared" si="19"/>
        <v>0</v>
      </c>
      <c r="N120">
        <f t="shared" si="19"/>
        <v>0</v>
      </c>
      <c r="O120">
        <f t="shared" si="19"/>
        <v>0</v>
      </c>
      <c r="P120">
        <f t="shared" si="19"/>
        <v>0</v>
      </c>
    </row>
    <row r="121" spans="1:16" x14ac:dyDescent="0.45">
      <c r="F121">
        <f>_xlfn.IFNA(VLOOKUP(DKSalaries!D121,OverUnder!$A$2:$C$13,3),0)</f>
        <v>0</v>
      </c>
      <c r="G121">
        <f t="shared" si="12"/>
        <v>0</v>
      </c>
      <c r="H121" s="4">
        <f t="shared" si="13"/>
        <v>0</v>
      </c>
      <c r="I121">
        <v>0</v>
      </c>
      <c r="J121">
        <f t="shared" si="14"/>
        <v>0</v>
      </c>
      <c r="K121">
        <f t="shared" si="11"/>
        <v>0</v>
      </c>
      <c r="L121">
        <f t="shared" si="19"/>
        <v>0</v>
      </c>
      <c r="M121">
        <f t="shared" si="19"/>
        <v>0</v>
      </c>
      <c r="N121">
        <f t="shared" si="19"/>
        <v>0</v>
      </c>
      <c r="O121">
        <f t="shared" si="19"/>
        <v>0</v>
      </c>
      <c r="P121">
        <f t="shared" si="19"/>
        <v>0</v>
      </c>
    </row>
    <row r="122" spans="1:16" x14ac:dyDescent="0.45">
      <c r="F122">
        <f>_xlfn.IFNA(VLOOKUP(DKSalaries!D122,OverUnder!$A$2:$C$13,3),0)</f>
        <v>0</v>
      </c>
      <c r="G122">
        <f t="shared" si="12"/>
        <v>0</v>
      </c>
      <c r="H122" s="4">
        <f t="shared" si="13"/>
        <v>0</v>
      </c>
      <c r="I122">
        <v>0</v>
      </c>
      <c r="J122">
        <f t="shared" si="14"/>
        <v>0</v>
      </c>
      <c r="K122">
        <f t="shared" si="11"/>
        <v>0</v>
      </c>
      <c r="L122">
        <f t="shared" ref="L122:P131" si="20">$I122*IF($A122=L$1,1,0)</f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</row>
    <row r="123" spans="1:16" x14ac:dyDescent="0.45">
      <c r="F123">
        <f>_xlfn.IFNA(VLOOKUP(DKSalaries!D123,OverUnder!$A$2:$C$13,3),0)</f>
        <v>0</v>
      </c>
      <c r="G123">
        <f t="shared" si="12"/>
        <v>0</v>
      </c>
      <c r="H123" s="4">
        <f t="shared" si="13"/>
        <v>0</v>
      </c>
      <c r="I123">
        <v>0</v>
      </c>
      <c r="J123">
        <f t="shared" si="14"/>
        <v>0</v>
      </c>
      <c r="K123">
        <f t="shared" si="11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</row>
    <row r="124" spans="1:16" x14ac:dyDescent="0.45">
      <c r="F124">
        <f>_xlfn.IFNA(VLOOKUP(DKSalaries!D124,OverUnder!$A$2:$C$13,3),0)</f>
        <v>0</v>
      </c>
      <c r="G124">
        <f t="shared" si="12"/>
        <v>0</v>
      </c>
      <c r="H124" s="4">
        <f t="shared" si="13"/>
        <v>0</v>
      </c>
      <c r="I124">
        <v>0</v>
      </c>
      <c r="J124">
        <f t="shared" si="14"/>
        <v>0</v>
      </c>
      <c r="K124">
        <f t="shared" si="11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</row>
    <row r="125" spans="1:16" x14ac:dyDescent="0.45">
      <c r="F125">
        <f>_xlfn.IFNA(VLOOKUP(DKSalaries!D125,OverUnder!$A$2:$C$13,3),0)</f>
        <v>0</v>
      </c>
      <c r="G125">
        <f t="shared" si="12"/>
        <v>0</v>
      </c>
      <c r="H125" s="4">
        <f t="shared" si="13"/>
        <v>0</v>
      </c>
      <c r="I125">
        <v>0</v>
      </c>
      <c r="J125">
        <f t="shared" si="14"/>
        <v>0</v>
      </c>
      <c r="K125">
        <f t="shared" si="11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</row>
    <row r="126" spans="1:16" x14ac:dyDescent="0.45">
      <c r="F126">
        <f>_xlfn.IFNA(VLOOKUP(DKSalaries!D126,OverUnder!$A$2:$C$13,3),0)</f>
        <v>0</v>
      </c>
      <c r="G126">
        <f t="shared" si="12"/>
        <v>0</v>
      </c>
      <c r="H126" s="4">
        <f t="shared" si="13"/>
        <v>0</v>
      </c>
      <c r="I126">
        <v>0</v>
      </c>
      <c r="J126">
        <f t="shared" si="14"/>
        <v>0</v>
      </c>
      <c r="K126">
        <f t="shared" si="11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</row>
    <row r="127" spans="1:16" x14ac:dyDescent="0.45">
      <c r="F127">
        <f>_xlfn.IFNA(VLOOKUP(DKSalaries!D127,OverUnder!$A$2:$C$13,3),0)</f>
        <v>0</v>
      </c>
      <c r="G127">
        <f t="shared" si="12"/>
        <v>0</v>
      </c>
      <c r="H127" s="4">
        <f t="shared" si="13"/>
        <v>0</v>
      </c>
      <c r="I127">
        <v>0</v>
      </c>
      <c r="J127">
        <f t="shared" si="14"/>
        <v>0</v>
      </c>
      <c r="K127">
        <f t="shared" si="11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</row>
    <row r="128" spans="1:16" x14ac:dyDescent="0.45">
      <c r="F128">
        <f>_xlfn.IFNA(VLOOKUP(DKSalaries!D128,OverUnder!$A$2:$C$13,3),0)</f>
        <v>0</v>
      </c>
      <c r="G128">
        <f t="shared" si="12"/>
        <v>0</v>
      </c>
      <c r="H128" s="4">
        <f t="shared" si="13"/>
        <v>0</v>
      </c>
      <c r="I128">
        <v>0</v>
      </c>
      <c r="J128">
        <f t="shared" si="14"/>
        <v>0</v>
      </c>
      <c r="K128">
        <f t="shared" si="11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0</v>
      </c>
      <c r="P128">
        <f t="shared" si="20"/>
        <v>0</v>
      </c>
    </row>
    <row r="129" spans="6:16" x14ac:dyDescent="0.45">
      <c r="F129">
        <f>_xlfn.IFNA(VLOOKUP(DKSalaries!D129,OverUnder!$A$2:$C$13,3),0)</f>
        <v>0</v>
      </c>
      <c r="G129">
        <f t="shared" si="12"/>
        <v>0</v>
      </c>
      <c r="H129" s="4">
        <f t="shared" si="13"/>
        <v>0</v>
      </c>
      <c r="I129">
        <v>0</v>
      </c>
      <c r="J129">
        <f t="shared" si="14"/>
        <v>0</v>
      </c>
      <c r="K129">
        <f t="shared" si="11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0</v>
      </c>
      <c r="P129">
        <f t="shared" si="20"/>
        <v>0</v>
      </c>
    </row>
    <row r="130" spans="6:16" x14ac:dyDescent="0.45">
      <c r="F130">
        <f>_xlfn.IFNA(VLOOKUP(DKSalaries!D130,OverUnder!$A$2:$C$13,3),0)</f>
        <v>0</v>
      </c>
      <c r="G130">
        <f t="shared" si="12"/>
        <v>0</v>
      </c>
      <c r="H130" s="4">
        <f t="shared" si="13"/>
        <v>0</v>
      </c>
      <c r="I130">
        <v>0</v>
      </c>
      <c r="J130">
        <f t="shared" si="14"/>
        <v>0</v>
      </c>
      <c r="K130">
        <f t="shared" ref="K130:K193" si="21">I130*C130</f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</row>
    <row r="131" spans="6:16" x14ac:dyDescent="0.45">
      <c r="F131">
        <f>_xlfn.IFNA(VLOOKUP(DKSalaries!D131,OverUnder!$A$2:$C$13,3),0)</f>
        <v>0</v>
      </c>
      <c r="G131">
        <f t="shared" ref="G131:G194" si="22">E131*F131</f>
        <v>0</v>
      </c>
      <c r="H131" s="4">
        <f t="shared" ref="H131:H194" si="23">G131</f>
        <v>0</v>
      </c>
      <c r="I131">
        <v>0</v>
      </c>
      <c r="J131">
        <f t="shared" ref="J131:J194" si="24">I131*H131</f>
        <v>0</v>
      </c>
      <c r="K131">
        <f t="shared" si="21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0</v>
      </c>
      <c r="P131">
        <f t="shared" si="20"/>
        <v>0</v>
      </c>
    </row>
    <row r="132" spans="6:16" x14ac:dyDescent="0.45">
      <c r="F132">
        <f>_xlfn.IFNA(VLOOKUP(DKSalaries!D132,OverUnder!$A$2:$C$13,3),0)</f>
        <v>0</v>
      </c>
      <c r="G132">
        <f t="shared" si="22"/>
        <v>0</v>
      </c>
      <c r="H132" s="4">
        <f t="shared" si="23"/>
        <v>0</v>
      </c>
      <c r="I132">
        <v>0</v>
      </c>
      <c r="J132">
        <f t="shared" si="24"/>
        <v>0</v>
      </c>
      <c r="K132">
        <f t="shared" si="21"/>
        <v>0</v>
      </c>
      <c r="L132">
        <f t="shared" ref="L132:P141" si="25">$I132*IF($A132=L$1,1,0)</f>
        <v>0</v>
      </c>
      <c r="M132">
        <f t="shared" si="25"/>
        <v>0</v>
      </c>
      <c r="N132">
        <f t="shared" si="25"/>
        <v>0</v>
      </c>
      <c r="O132">
        <f t="shared" si="25"/>
        <v>0</v>
      </c>
      <c r="P132">
        <f t="shared" si="25"/>
        <v>0</v>
      </c>
    </row>
    <row r="133" spans="6:16" x14ac:dyDescent="0.45">
      <c r="F133">
        <f>_xlfn.IFNA(VLOOKUP(DKSalaries!D133,OverUnder!$A$2:$C$13,3),0)</f>
        <v>0</v>
      </c>
      <c r="G133">
        <f t="shared" si="22"/>
        <v>0</v>
      </c>
      <c r="H133" s="4">
        <f t="shared" si="23"/>
        <v>0</v>
      </c>
      <c r="I133">
        <v>0</v>
      </c>
      <c r="J133">
        <f t="shared" si="24"/>
        <v>0</v>
      </c>
      <c r="K133">
        <f t="shared" si="21"/>
        <v>0</v>
      </c>
      <c r="L133">
        <f t="shared" si="25"/>
        <v>0</v>
      </c>
      <c r="M133">
        <f t="shared" si="25"/>
        <v>0</v>
      </c>
      <c r="N133">
        <f t="shared" si="25"/>
        <v>0</v>
      </c>
      <c r="O133">
        <f t="shared" si="25"/>
        <v>0</v>
      </c>
      <c r="P133">
        <f t="shared" si="25"/>
        <v>0</v>
      </c>
    </row>
    <row r="134" spans="6:16" x14ac:dyDescent="0.45">
      <c r="F134">
        <f>_xlfn.IFNA(VLOOKUP(DKSalaries!D134,OverUnder!$A$2:$C$13,3),0)</f>
        <v>0</v>
      </c>
      <c r="G134">
        <f t="shared" si="22"/>
        <v>0</v>
      </c>
      <c r="H134" s="4">
        <f t="shared" si="23"/>
        <v>0</v>
      </c>
      <c r="I134">
        <v>0</v>
      </c>
      <c r="J134">
        <f t="shared" si="24"/>
        <v>0</v>
      </c>
      <c r="K134">
        <f t="shared" si="21"/>
        <v>0</v>
      </c>
      <c r="L134">
        <f t="shared" si="25"/>
        <v>0</v>
      </c>
      <c r="M134">
        <f t="shared" si="25"/>
        <v>0</v>
      </c>
      <c r="N134">
        <f t="shared" si="25"/>
        <v>0</v>
      </c>
      <c r="O134">
        <f t="shared" si="25"/>
        <v>0</v>
      </c>
      <c r="P134">
        <f t="shared" si="25"/>
        <v>0</v>
      </c>
    </row>
    <row r="135" spans="6:16" x14ac:dyDescent="0.45">
      <c r="F135">
        <f>_xlfn.IFNA(VLOOKUP(DKSalaries!D135,OverUnder!$A$2:$C$13,3),0)</f>
        <v>0</v>
      </c>
      <c r="G135">
        <f t="shared" si="22"/>
        <v>0</v>
      </c>
      <c r="H135" s="4">
        <f t="shared" si="23"/>
        <v>0</v>
      </c>
      <c r="I135">
        <v>0</v>
      </c>
      <c r="J135">
        <f t="shared" si="24"/>
        <v>0</v>
      </c>
      <c r="K135">
        <f t="shared" si="21"/>
        <v>0</v>
      </c>
      <c r="L135">
        <f t="shared" si="25"/>
        <v>0</v>
      </c>
      <c r="M135">
        <f t="shared" si="25"/>
        <v>0</v>
      </c>
      <c r="N135">
        <f t="shared" si="25"/>
        <v>0</v>
      </c>
      <c r="O135">
        <f t="shared" si="25"/>
        <v>0</v>
      </c>
      <c r="P135">
        <f t="shared" si="25"/>
        <v>0</v>
      </c>
    </row>
    <row r="136" spans="6:16" x14ac:dyDescent="0.45">
      <c r="F136">
        <f>_xlfn.IFNA(VLOOKUP(DKSalaries!D136,OverUnder!$A$2:$C$13,3),0)</f>
        <v>0</v>
      </c>
      <c r="G136">
        <f t="shared" si="22"/>
        <v>0</v>
      </c>
      <c r="H136" s="4">
        <f t="shared" si="23"/>
        <v>0</v>
      </c>
      <c r="I136">
        <v>0</v>
      </c>
      <c r="J136">
        <f t="shared" si="24"/>
        <v>0</v>
      </c>
      <c r="K136">
        <f t="shared" si="21"/>
        <v>0</v>
      </c>
      <c r="L136">
        <f t="shared" si="25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</row>
    <row r="137" spans="6:16" x14ac:dyDescent="0.45">
      <c r="F137">
        <f>_xlfn.IFNA(VLOOKUP(DKSalaries!D137,OverUnder!$A$2:$C$13,3),0)</f>
        <v>0</v>
      </c>
      <c r="G137">
        <f t="shared" si="22"/>
        <v>0</v>
      </c>
      <c r="H137" s="4">
        <f t="shared" si="23"/>
        <v>0</v>
      </c>
      <c r="I137">
        <v>0</v>
      </c>
      <c r="J137">
        <f t="shared" si="24"/>
        <v>0</v>
      </c>
      <c r="K137">
        <f t="shared" si="21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</row>
    <row r="138" spans="6:16" x14ac:dyDescent="0.45">
      <c r="F138">
        <f>_xlfn.IFNA(VLOOKUP(DKSalaries!D138,OverUnder!$A$2:$C$13,3),0)</f>
        <v>0</v>
      </c>
      <c r="G138">
        <f t="shared" si="22"/>
        <v>0</v>
      </c>
      <c r="H138" s="4">
        <f t="shared" si="23"/>
        <v>0</v>
      </c>
      <c r="I138">
        <v>0</v>
      </c>
      <c r="J138">
        <f t="shared" si="24"/>
        <v>0</v>
      </c>
      <c r="K138">
        <f t="shared" si="21"/>
        <v>0</v>
      </c>
      <c r="L138">
        <f t="shared" si="25"/>
        <v>0</v>
      </c>
      <c r="M138">
        <f t="shared" si="25"/>
        <v>0</v>
      </c>
      <c r="N138">
        <f t="shared" si="25"/>
        <v>0</v>
      </c>
      <c r="O138">
        <f t="shared" si="25"/>
        <v>0</v>
      </c>
      <c r="P138">
        <f t="shared" si="25"/>
        <v>0</v>
      </c>
    </row>
    <row r="139" spans="6:16" x14ac:dyDescent="0.45">
      <c r="F139">
        <f>_xlfn.IFNA(VLOOKUP(DKSalaries!D139,OverUnder!$A$2:$C$13,3),0)</f>
        <v>0</v>
      </c>
      <c r="G139">
        <f t="shared" si="22"/>
        <v>0</v>
      </c>
      <c r="H139" s="4">
        <f t="shared" si="23"/>
        <v>0</v>
      </c>
      <c r="I139">
        <v>0</v>
      </c>
      <c r="J139">
        <f t="shared" si="24"/>
        <v>0</v>
      </c>
      <c r="K139">
        <f t="shared" si="21"/>
        <v>0</v>
      </c>
      <c r="L139">
        <f t="shared" si="25"/>
        <v>0</v>
      </c>
      <c r="M139">
        <f t="shared" si="25"/>
        <v>0</v>
      </c>
      <c r="N139">
        <f t="shared" si="25"/>
        <v>0</v>
      </c>
      <c r="O139">
        <f t="shared" si="25"/>
        <v>0</v>
      </c>
      <c r="P139">
        <f t="shared" si="25"/>
        <v>0</v>
      </c>
    </row>
    <row r="140" spans="6:16" x14ac:dyDescent="0.45">
      <c r="F140">
        <f>_xlfn.IFNA(VLOOKUP(DKSalaries!D140,OverUnder!$A$2:$C$13,3),0)</f>
        <v>0</v>
      </c>
      <c r="G140">
        <f t="shared" si="22"/>
        <v>0</v>
      </c>
      <c r="H140" s="4">
        <f t="shared" si="23"/>
        <v>0</v>
      </c>
      <c r="I140">
        <v>0</v>
      </c>
      <c r="J140">
        <f t="shared" si="24"/>
        <v>0</v>
      </c>
      <c r="K140">
        <f t="shared" si="21"/>
        <v>0</v>
      </c>
      <c r="L140">
        <f t="shared" si="25"/>
        <v>0</v>
      </c>
      <c r="M140">
        <f t="shared" si="25"/>
        <v>0</v>
      </c>
      <c r="N140">
        <f t="shared" si="25"/>
        <v>0</v>
      </c>
      <c r="O140">
        <f t="shared" si="25"/>
        <v>0</v>
      </c>
      <c r="P140">
        <f t="shared" si="25"/>
        <v>0</v>
      </c>
    </row>
    <row r="141" spans="6:16" x14ac:dyDescent="0.45">
      <c r="F141">
        <f>_xlfn.IFNA(VLOOKUP(DKSalaries!D141,OverUnder!$A$2:$C$13,3),0)</f>
        <v>0</v>
      </c>
      <c r="G141">
        <f t="shared" si="22"/>
        <v>0</v>
      </c>
      <c r="H141" s="4">
        <f t="shared" si="23"/>
        <v>0</v>
      </c>
      <c r="I141">
        <v>0</v>
      </c>
      <c r="J141">
        <f t="shared" si="24"/>
        <v>0</v>
      </c>
      <c r="K141">
        <f t="shared" si="21"/>
        <v>0</v>
      </c>
      <c r="L141">
        <f t="shared" si="25"/>
        <v>0</v>
      </c>
      <c r="M141">
        <f t="shared" si="25"/>
        <v>0</v>
      </c>
      <c r="N141">
        <f t="shared" si="25"/>
        <v>0</v>
      </c>
      <c r="O141">
        <f t="shared" si="25"/>
        <v>0</v>
      </c>
      <c r="P141">
        <f t="shared" si="25"/>
        <v>0</v>
      </c>
    </row>
    <row r="142" spans="6:16" x14ac:dyDescent="0.45">
      <c r="F142">
        <f>_xlfn.IFNA(VLOOKUP(DKSalaries!D142,OverUnder!$A$2:$C$13,3),0)</f>
        <v>0</v>
      </c>
      <c r="G142">
        <f t="shared" si="22"/>
        <v>0</v>
      </c>
      <c r="H142" s="4">
        <f t="shared" si="23"/>
        <v>0</v>
      </c>
      <c r="I142">
        <v>0</v>
      </c>
      <c r="J142">
        <f t="shared" si="24"/>
        <v>0</v>
      </c>
      <c r="K142">
        <f t="shared" si="21"/>
        <v>0</v>
      </c>
      <c r="L142">
        <f t="shared" ref="L142:P151" si="26">$I142*IF($A142=L$1,1,0)</f>
        <v>0</v>
      </c>
      <c r="M142">
        <f t="shared" si="26"/>
        <v>0</v>
      </c>
      <c r="N142">
        <f t="shared" si="26"/>
        <v>0</v>
      </c>
      <c r="O142">
        <f t="shared" si="26"/>
        <v>0</v>
      </c>
      <c r="P142">
        <f t="shared" si="26"/>
        <v>0</v>
      </c>
    </row>
    <row r="143" spans="6:16" x14ac:dyDescent="0.45">
      <c r="F143">
        <f>_xlfn.IFNA(VLOOKUP(DKSalaries!D143,OverUnder!$A$2:$C$13,3),0)</f>
        <v>0</v>
      </c>
      <c r="G143">
        <f t="shared" si="22"/>
        <v>0</v>
      </c>
      <c r="H143" s="4">
        <f t="shared" si="23"/>
        <v>0</v>
      </c>
      <c r="I143">
        <v>0</v>
      </c>
      <c r="J143">
        <f t="shared" si="24"/>
        <v>0</v>
      </c>
      <c r="K143">
        <f t="shared" si="21"/>
        <v>0</v>
      </c>
      <c r="L143">
        <f t="shared" si="26"/>
        <v>0</v>
      </c>
      <c r="M143">
        <f t="shared" si="26"/>
        <v>0</v>
      </c>
      <c r="N143">
        <f t="shared" si="26"/>
        <v>0</v>
      </c>
      <c r="O143">
        <f t="shared" si="26"/>
        <v>0</v>
      </c>
      <c r="P143">
        <f t="shared" si="26"/>
        <v>0</v>
      </c>
    </row>
    <row r="144" spans="6:16" x14ac:dyDescent="0.45">
      <c r="F144">
        <f>_xlfn.IFNA(VLOOKUP(DKSalaries!D144,OverUnder!$A$2:$C$13,3),0)</f>
        <v>0</v>
      </c>
      <c r="G144">
        <f t="shared" si="22"/>
        <v>0</v>
      </c>
      <c r="H144" s="4">
        <f t="shared" si="23"/>
        <v>0</v>
      </c>
      <c r="I144">
        <v>0</v>
      </c>
      <c r="J144">
        <f t="shared" si="24"/>
        <v>0</v>
      </c>
      <c r="K144">
        <f t="shared" si="21"/>
        <v>0</v>
      </c>
      <c r="L144">
        <f t="shared" si="26"/>
        <v>0</v>
      </c>
      <c r="M144">
        <f t="shared" si="26"/>
        <v>0</v>
      </c>
      <c r="N144">
        <f t="shared" si="26"/>
        <v>0</v>
      </c>
      <c r="O144">
        <f t="shared" si="26"/>
        <v>0</v>
      </c>
      <c r="P144">
        <f t="shared" si="26"/>
        <v>0</v>
      </c>
    </row>
    <row r="145" spans="6:16" x14ac:dyDescent="0.45">
      <c r="F145">
        <f>_xlfn.IFNA(VLOOKUP(DKSalaries!D145,OverUnder!$A$2:$C$13,3),0)</f>
        <v>0</v>
      </c>
      <c r="G145">
        <f t="shared" si="22"/>
        <v>0</v>
      </c>
      <c r="H145" s="4">
        <f t="shared" si="23"/>
        <v>0</v>
      </c>
      <c r="I145">
        <v>0</v>
      </c>
      <c r="J145">
        <f t="shared" si="24"/>
        <v>0</v>
      </c>
      <c r="K145">
        <f t="shared" si="21"/>
        <v>0</v>
      </c>
      <c r="L145">
        <f t="shared" si="26"/>
        <v>0</v>
      </c>
      <c r="M145">
        <f t="shared" si="26"/>
        <v>0</v>
      </c>
      <c r="N145">
        <f t="shared" si="26"/>
        <v>0</v>
      </c>
      <c r="O145">
        <f t="shared" si="26"/>
        <v>0</v>
      </c>
      <c r="P145">
        <f t="shared" si="26"/>
        <v>0</v>
      </c>
    </row>
    <row r="146" spans="6:16" x14ac:dyDescent="0.45">
      <c r="F146">
        <f>_xlfn.IFNA(VLOOKUP(DKSalaries!D146,OverUnder!$A$2:$C$13,3),0)</f>
        <v>0</v>
      </c>
      <c r="G146">
        <f t="shared" si="22"/>
        <v>0</v>
      </c>
      <c r="H146" s="4">
        <f t="shared" si="23"/>
        <v>0</v>
      </c>
      <c r="I146">
        <v>0</v>
      </c>
      <c r="J146">
        <f t="shared" si="24"/>
        <v>0</v>
      </c>
      <c r="K146">
        <f t="shared" si="21"/>
        <v>0</v>
      </c>
      <c r="L146">
        <f t="shared" si="26"/>
        <v>0</v>
      </c>
      <c r="M146">
        <f t="shared" si="26"/>
        <v>0</v>
      </c>
      <c r="N146">
        <f t="shared" si="26"/>
        <v>0</v>
      </c>
      <c r="O146">
        <f t="shared" si="26"/>
        <v>0</v>
      </c>
      <c r="P146">
        <f t="shared" si="26"/>
        <v>0</v>
      </c>
    </row>
    <row r="147" spans="6:16" x14ac:dyDescent="0.45">
      <c r="F147">
        <f>_xlfn.IFNA(VLOOKUP(DKSalaries!D147,OverUnder!$A$2:$C$13,3),0)</f>
        <v>0</v>
      </c>
      <c r="G147">
        <f t="shared" si="22"/>
        <v>0</v>
      </c>
      <c r="H147" s="4">
        <f t="shared" si="23"/>
        <v>0</v>
      </c>
      <c r="I147">
        <v>0</v>
      </c>
      <c r="J147">
        <f t="shared" si="24"/>
        <v>0</v>
      </c>
      <c r="K147">
        <f t="shared" si="21"/>
        <v>0</v>
      </c>
      <c r="L147">
        <f t="shared" si="26"/>
        <v>0</v>
      </c>
      <c r="M147">
        <f t="shared" si="26"/>
        <v>0</v>
      </c>
      <c r="N147">
        <f t="shared" si="26"/>
        <v>0</v>
      </c>
      <c r="O147">
        <f t="shared" si="26"/>
        <v>0</v>
      </c>
      <c r="P147">
        <f t="shared" si="26"/>
        <v>0</v>
      </c>
    </row>
    <row r="148" spans="6:16" x14ac:dyDescent="0.45">
      <c r="F148">
        <f>_xlfn.IFNA(VLOOKUP(DKSalaries!D148,OverUnder!$A$2:$C$13,3),0)</f>
        <v>0</v>
      </c>
      <c r="G148">
        <f t="shared" si="22"/>
        <v>0</v>
      </c>
      <c r="H148" s="4">
        <f t="shared" si="23"/>
        <v>0</v>
      </c>
      <c r="I148">
        <v>0</v>
      </c>
      <c r="J148">
        <f t="shared" si="24"/>
        <v>0</v>
      </c>
      <c r="K148">
        <f t="shared" si="21"/>
        <v>0</v>
      </c>
      <c r="L148">
        <f t="shared" si="26"/>
        <v>0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</row>
    <row r="149" spans="6:16" x14ac:dyDescent="0.45">
      <c r="F149">
        <f>_xlfn.IFNA(VLOOKUP(DKSalaries!D149,OverUnder!$A$2:$C$13,3),0)</f>
        <v>0</v>
      </c>
      <c r="G149">
        <f t="shared" si="22"/>
        <v>0</v>
      </c>
      <c r="H149" s="4">
        <f t="shared" si="23"/>
        <v>0</v>
      </c>
      <c r="I149">
        <v>0</v>
      </c>
      <c r="J149">
        <f t="shared" si="24"/>
        <v>0</v>
      </c>
      <c r="K149">
        <f t="shared" si="21"/>
        <v>0</v>
      </c>
      <c r="L149">
        <f t="shared" si="26"/>
        <v>0</v>
      </c>
      <c r="M149">
        <f t="shared" si="26"/>
        <v>0</v>
      </c>
      <c r="N149">
        <f t="shared" si="26"/>
        <v>0</v>
      </c>
      <c r="O149">
        <f t="shared" si="26"/>
        <v>0</v>
      </c>
      <c r="P149">
        <f t="shared" si="26"/>
        <v>0</v>
      </c>
    </row>
    <row r="150" spans="6:16" x14ac:dyDescent="0.45">
      <c r="F150">
        <f>_xlfn.IFNA(VLOOKUP(DKSalaries!D150,OverUnder!$A$2:$C$13,3),0)</f>
        <v>0</v>
      </c>
      <c r="G150">
        <f t="shared" si="22"/>
        <v>0</v>
      </c>
      <c r="H150" s="4">
        <f t="shared" si="23"/>
        <v>0</v>
      </c>
      <c r="I150">
        <v>0</v>
      </c>
      <c r="J150">
        <f t="shared" si="24"/>
        <v>0</v>
      </c>
      <c r="K150">
        <f t="shared" si="21"/>
        <v>0</v>
      </c>
      <c r="L150">
        <f t="shared" si="26"/>
        <v>0</v>
      </c>
      <c r="M150">
        <f t="shared" si="26"/>
        <v>0</v>
      </c>
      <c r="N150">
        <f t="shared" si="26"/>
        <v>0</v>
      </c>
      <c r="O150">
        <f t="shared" si="26"/>
        <v>0</v>
      </c>
      <c r="P150">
        <f t="shared" si="26"/>
        <v>0</v>
      </c>
    </row>
    <row r="151" spans="6:16" x14ac:dyDescent="0.45">
      <c r="F151">
        <f>_xlfn.IFNA(VLOOKUP(DKSalaries!D151,OverUnder!$A$2:$C$13,3),0)</f>
        <v>0</v>
      </c>
      <c r="G151">
        <f t="shared" si="22"/>
        <v>0</v>
      </c>
      <c r="H151" s="4">
        <f t="shared" si="23"/>
        <v>0</v>
      </c>
      <c r="I151">
        <v>0</v>
      </c>
      <c r="J151">
        <f t="shared" si="24"/>
        <v>0</v>
      </c>
      <c r="K151">
        <f t="shared" si="21"/>
        <v>0</v>
      </c>
      <c r="L151">
        <f t="shared" si="26"/>
        <v>0</v>
      </c>
      <c r="M151">
        <f t="shared" si="26"/>
        <v>0</v>
      </c>
      <c r="N151">
        <f t="shared" si="26"/>
        <v>0</v>
      </c>
      <c r="O151">
        <f t="shared" si="26"/>
        <v>0</v>
      </c>
      <c r="P151">
        <f t="shared" si="26"/>
        <v>0</v>
      </c>
    </row>
    <row r="152" spans="6:16" x14ac:dyDescent="0.45">
      <c r="F152">
        <f>_xlfn.IFNA(VLOOKUP(DKSalaries!D152,OverUnder!$A$2:$C$13,3),0)</f>
        <v>0</v>
      </c>
      <c r="G152">
        <f t="shared" si="22"/>
        <v>0</v>
      </c>
      <c r="H152" s="4">
        <f t="shared" si="23"/>
        <v>0</v>
      </c>
      <c r="I152">
        <v>0</v>
      </c>
      <c r="J152">
        <f t="shared" si="24"/>
        <v>0</v>
      </c>
      <c r="K152">
        <f t="shared" si="21"/>
        <v>0</v>
      </c>
      <c r="L152">
        <f t="shared" ref="L152:P161" si="27">$I152*IF($A152=L$1,1,0)</f>
        <v>0</v>
      </c>
      <c r="M152">
        <f t="shared" si="27"/>
        <v>0</v>
      </c>
      <c r="N152">
        <f t="shared" si="27"/>
        <v>0</v>
      </c>
      <c r="O152">
        <f t="shared" si="27"/>
        <v>0</v>
      </c>
      <c r="P152">
        <f t="shared" si="27"/>
        <v>0</v>
      </c>
    </row>
    <row r="153" spans="6:16" x14ac:dyDescent="0.45">
      <c r="F153">
        <f>_xlfn.IFNA(VLOOKUP(DKSalaries!D153,OverUnder!$A$2:$C$13,3),0)</f>
        <v>0</v>
      </c>
      <c r="G153">
        <f t="shared" si="22"/>
        <v>0</v>
      </c>
      <c r="H153" s="4">
        <f t="shared" si="23"/>
        <v>0</v>
      </c>
      <c r="I153">
        <v>0</v>
      </c>
      <c r="J153">
        <f t="shared" si="24"/>
        <v>0</v>
      </c>
      <c r="K153">
        <f t="shared" si="21"/>
        <v>0</v>
      </c>
      <c r="L153">
        <f t="shared" si="27"/>
        <v>0</v>
      </c>
      <c r="M153">
        <f t="shared" si="27"/>
        <v>0</v>
      </c>
      <c r="N153">
        <f t="shared" si="27"/>
        <v>0</v>
      </c>
      <c r="O153">
        <f t="shared" si="27"/>
        <v>0</v>
      </c>
      <c r="P153">
        <f t="shared" si="27"/>
        <v>0</v>
      </c>
    </row>
    <row r="154" spans="6:16" x14ac:dyDescent="0.45">
      <c r="F154">
        <f>_xlfn.IFNA(VLOOKUP(DKSalaries!D154,OverUnder!$A$2:$C$13,3),0)</f>
        <v>0</v>
      </c>
      <c r="G154">
        <f t="shared" si="22"/>
        <v>0</v>
      </c>
      <c r="H154" s="4">
        <f t="shared" si="23"/>
        <v>0</v>
      </c>
      <c r="I154">
        <v>0</v>
      </c>
      <c r="J154">
        <f t="shared" si="24"/>
        <v>0</v>
      </c>
      <c r="K154">
        <f t="shared" si="21"/>
        <v>0</v>
      </c>
      <c r="L154">
        <f t="shared" si="27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</row>
    <row r="155" spans="6:16" x14ac:dyDescent="0.45">
      <c r="F155">
        <f>_xlfn.IFNA(VLOOKUP(DKSalaries!D155,OverUnder!$A$2:$C$13,3),0)</f>
        <v>0</v>
      </c>
      <c r="G155">
        <f t="shared" si="22"/>
        <v>0</v>
      </c>
      <c r="H155" s="4">
        <f t="shared" si="23"/>
        <v>0</v>
      </c>
      <c r="I155">
        <v>0</v>
      </c>
      <c r="J155">
        <f t="shared" si="24"/>
        <v>0</v>
      </c>
      <c r="K155">
        <f t="shared" si="21"/>
        <v>0</v>
      </c>
      <c r="L155">
        <f t="shared" si="27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</row>
    <row r="156" spans="6:16" x14ac:dyDescent="0.45">
      <c r="F156">
        <f>_xlfn.IFNA(VLOOKUP(DKSalaries!D156,OverUnder!$A$2:$C$13,3),0)</f>
        <v>0</v>
      </c>
      <c r="G156">
        <f t="shared" si="22"/>
        <v>0</v>
      </c>
      <c r="H156" s="4">
        <f t="shared" si="23"/>
        <v>0</v>
      </c>
      <c r="I156">
        <v>0</v>
      </c>
      <c r="J156">
        <f t="shared" si="24"/>
        <v>0</v>
      </c>
      <c r="K156">
        <f t="shared" si="21"/>
        <v>0</v>
      </c>
      <c r="L156">
        <f t="shared" si="27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</row>
    <row r="157" spans="6:16" x14ac:dyDescent="0.45">
      <c r="F157">
        <f>_xlfn.IFNA(VLOOKUP(DKSalaries!D157,OverUnder!$A$2:$C$13,3),0)</f>
        <v>0</v>
      </c>
      <c r="G157">
        <f t="shared" si="22"/>
        <v>0</v>
      </c>
      <c r="H157" s="4">
        <f t="shared" si="23"/>
        <v>0</v>
      </c>
      <c r="I157">
        <v>0</v>
      </c>
      <c r="J157">
        <f t="shared" si="24"/>
        <v>0</v>
      </c>
      <c r="K157">
        <f t="shared" si="21"/>
        <v>0</v>
      </c>
      <c r="L157">
        <f t="shared" si="27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</row>
    <row r="158" spans="6:16" x14ac:dyDescent="0.45">
      <c r="F158">
        <f>_xlfn.IFNA(VLOOKUP(DKSalaries!D158,OverUnder!$A$2:$C$13,3),0)</f>
        <v>0</v>
      </c>
      <c r="G158">
        <f t="shared" si="22"/>
        <v>0</v>
      </c>
      <c r="H158" s="4">
        <f t="shared" si="23"/>
        <v>0</v>
      </c>
      <c r="I158">
        <v>0</v>
      </c>
      <c r="J158">
        <f t="shared" si="24"/>
        <v>0</v>
      </c>
      <c r="K158">
        <f t="shared" si="21"/>
        <v>0</v>
      </c>
      <c r="L158">
        <f t="shared" si="27"/>
        <v>0</v>
      </c>
      <c r="M158">
        <f t="shared" si="27"/>
        <v>0</v>
      </c>
      <c r="N158">
        <f t="shared" si="27"/>
        <v>0</v>
      </c>
      <c r="O158">
        <f t="shared" si="27"/>
        <v>0</v>
      </c>
      <c r="P158">
        <f t="shared" si="27"/>
        <v>0</v>
      </c>
    </row>
    <row r="159" spans="6:16" x14ac:dyDescent="0.45">
      <c r="F159">
        <f>_xlfn.IFNA(VLOOKUP(DKSalaries!D159,OverUnder!$A$2:$C$13,3),0)</f>
        <v>0</v>
      </c>
      <c r="G159">
        <f t="shared" si="22"/>
        <v>0</v>
      </c>
      <c r="H159" s="4">
        <f t="shared" si="23"/>
        <v>0</v>
      </c>
      <c r="I159">
        <v>0</v>
      </c>
      <c r="J159">
        <f t="shared" si="24"/>
        <v>0</v>
      </c>
      <c r="K159">
        <f t="shared" si="21"/>
        <v>0</v>
      </c>
      <c r="L159">
        <f t="shared" si="27"/>
        <v>0</v>
      </c>
      <c r="M159">
        <f t="shared" si="27"/>
        <v>0</v>
      </c>
      <c r="N159">
        <f t="shared" si="27"/>
        <v>0</v>
      </c>
      <c r="O159">
        <f t="shared" si="27"/>
        <v>0</v>
      </c>
      <c r="P159">
        <f t="shared" si="27"/>
        <v>0</v>
      </c>
    </row>
    <row r="160" spans="6:16" x14ac:dyDescent="0.45">
      <c r="F160">
        <f>_xlfn.IFNA(VLOOKUP(DKSalaries!D160,OverUnder!$A$2:$C$13,3),0)</f>
        <v>0</v>
      </c>
      <c r="G160">
        <f t="shared" si="22"/>
        <v>0</v>
      </c>
      <c r="H160" s="4">
        <f t="shared" si="23"/>
        <v>0</v>
      </c>
      <c r="I160">
        <v>0</v>
      </c>
      <c r="J160">
        <f t="shared" si="24"/>
        <v>0</v>
      </c>
      <c r="K160">
        <f t="shared" si="21"/>
        <v>0</v>
      </c>
      <c r="L160">
        <f t="shared" si="27"/>
        <v>0</v>
      </c>
      <c r="M160">
        <f t="shared" si="27"/>
        <v>0</v>
      </c>
      <c r="N160">
        <f t="shared" si="27"/>
        <v>0</v>
      </c>
      <c r="O160">
        <f t="shared" si="27"/>
        <v>0</v>
      </c>
      <c r="P160">
        <f t="shared" si="27"/>
        <v>0</v>
      </c>
    </row>
    <row r="161" spans="6:16" x14ac:dyDescent="0.45">
      <c r="F161">
        <f>_xlfn.IFNA(VLOOKUP(DKSalaries!D161,OverUnder!$A$2:$C$13,3),0)</f>
        <v>0</v>
      </c>
      <c r="G161">
        <f t="shared" si="22"/>
        <v>0</v>
      </c>
      <c r="H161" s="4">
        <f t="shared" si="23"/>
        <v>0</v>
      </c>
      <c r="I161">
        <v>0</v>
      </c>
      <c r="J161">
        <f t="shared" si="24"/>
        <v>0</v>
      </c>
      <c r="K161">
        <f t="shared" si="21"/>
        <v>0</v>
      </c>
      <c r="L161">
        <f t="shared" si="27"/>
        <v>0</v>
      </c>
      <c r="M161">
        <f t="shared" si="27"/>
        <v>0</v>
      </c>
      <c r="N161">
        <f t="shared" si="27"/>
        <v>0</v>
      </c>
      <c r="O161">
        <f t="shared" si="27"/>
        <v>0</v>
      </c>
      <c r="P161">
        <f t="shared" si="27"/>
        <v>0</v>
      </c>
    </row>
    <row r="162" spans="6:16" x14ac:dyDescent="0.45">
      <c r="F162">
        <f>_xlfn.IFNA(VLOOKUP(DKSalaries!D162,OverUnder!$A$2:$C$13,3),0)</f>
        <v>0</v>
      </c>
      <c r="G162">
        <f t="shared" si="22"/>
        <v>0</v>
      </c>
      <c r="H162" s="4">
        <f t="shared" si="23"/>
        <v>0</v>
      </c>
      <c r="I162">
        <v>0</v>
      </c>
      <c r="J162">
        <f t="shared" si="24"/>
        <v>0</v>
      </c>
      <c r="K162">
        <f t="shared" si="21"/>
        <v>0</v>
      </c>
      <c r="L162">
        <f t="shared" ref="L162:P171" si="28">$I162*IF($A162=L$1,1,0)</f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</row>
    <row r="163" spans="6:16" x14ac:dyDescent="0.45">
      <c r="F163">
        <f>_xlfn.IFNA(VLOOKUP(DKSalaries!D163,OverUnder!$A$2:$C$13,3),0)</f>
        <v>0</v>
      </c>
      <c r="G163">
        <f t="shared" si="22"/>
        <v>0</v>
      </c>
      <c r="H163" s="4">
        <f t="shared" si="23"/>
        <v>0</v>
      </c>
      <c r="I163">
        <v>0</v>
      </c>
      <c r="J163">
        <f t="shared" si="24"/>
        <v>0</v>
      </c>
      <c r="K163">
        <f t="shared" si="21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</row>
    <row r="164" spans="6:16" x14ac:dyDescent="0.45">
      <c r="F164">
        <f>_xlfn.IFNA(VLOOKUP(DKSalaries!D164,OverUnder!$A$2:$C$13,3),0)</f>
        <v>0</v>
      </c>
      <c r="G164">
        <f t="shared" si="22"/>
        <v>0</v>
      </c>
      <c r="H164" s="4">
        <f t="shared" si="23"/>
        <v>0</v>
      </c>
      <c r="I164">
        <v>0</v>
      </c>
      <c r="J164">
        <f t="shared" si="24"/>
        <v>0</v>
      </c>
      <c r="K164">
        <f t="shared" si="21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</row>
    <row r="165" spans="6:16" x14ac:dyDescent="0.45">
      <c r="F165">
        <f>_xlfn.IFNA(VLOOKUP(DKSalaries!D165,OverUnder!$A$2:$C$13,3),0)</f>
        <v>0</v>
      </c>
      <c r="G165">
        <f t="shared" si="22"/>
        <v>0</v>
      </c>
      <c r="H165" s="4">
        <f t="shared" si="23"/>
        <v>0</v>
      </c>
      <c r="I165">
        <v>0</v>
      </c>
      <c r="J165">
        <f t="shared" si="24"/>
        <v>0</v>
      </c>
      <c r="K165">
        <f t="shared" si="21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</row>
    <row r="166" spans="6:16" x14ac:dyDescent="0.45">
      <c r="F166">
        <f>_xlfn.IFNA(VLOOKUP(DKSalaries!D166,OverUnder!$A$2:$C$13,3),0)</f>
        <v>0</v>
      </c>
      <c r="G166">
        <f t="shared" si="22"/>
        <v>0</v>
      </c>
      <c r="H166" s="4">
        <f t="shared" si="23"/>
        <v>0</v>
      </c>
      <c r="I166">
        <v>0</v>
      </c>
      <c r="J166">
        <f t="shared" si="24"/>
        <v>0</v>
      </c>
      <c r="K166">
        <f t="shared" si="21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</row>
    <row r="167" spans="6:16" x14ac:dyDescent="0.45">
      <c r="F167">
        <f>_xlfn.IFNA(VLOOKUP(DKSalaries!D167,OverUnder!$A$2:$C$13,3),0)</f>
        <v>0</v>
      </c>
      <c r="G167">
        <f t="shared" si="22"/>
        <v>0</v>
      </c>
      <c r="H167" s="4">
        <f t="shared" si="23"/>
        <v>0</v>
      </c>
      <c r="I167">
        <v>0</v>
      </c>
      <c r="J167">
        <f t="shared" si="24"/>
        <v>0</v>
      </c>
      <c r="K167">
        <f t="shared" si="21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</row>
    <row r="168" spans="6:16" x14ac:dyDescent="0.45">
      <c r="F168">
        <f>_xlfn.IFNA(VLOOKUP(DKSalaries!D168,OverUnder!$A$2:$C$13,3),0)</f>
        <v>0</v>
      </c>
      <c r="G168">
        <f t="shared" si="22"/>
        <v>0</v>
      </c>
      <c r="H168" s="4">
        <f t="shared" si="23"/>
        <v>0</v>
      </c>
      <c r="I168">
        <v>0</v>
      </c>
      <c r="J168">
        <f t="shared" si="24"/>
        <v>0</v>
      </c>
      <c r="K168">
        <f t="shared" si="21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</row>
    <row r="169" spans="6:16" x14ac:dyDescent="0.45">
      <c r="F169">
        <f>_xlfn.IFNA(VLOOKUP(DKSalaries!D169,OverUnder!$A$2:$C$13,3),0)</f>
        <v>0</v>
      </c>
      <c r="G169">
        <f t="shared" si="22"/>
        <v>0</v>
      </c>
      <c r="H169" s="4">
        <f t="shared" si="23"/>
        <v>0</v>
      </c>
      <c r="I169">
        <v>0</v>
      </c>
      <c r="J169">
        <f t="shared" si="24"/>
        <v>0</v>
      </c>
      <c r="K169">
        <f t="shared" si="21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</row>
    <row r="170" spans="6:16" x14ac:dyDescent="0.45">
      <c r="F170">
        <f>_xlfn.IFNA(VLOOKUP(DKSalaries!D170,OverUnder!$A$2:$C$13,3),0)</f>
        <v>0</v>
      </c>
      <c r="G170">
        <f t="shared" si="22"/>
        <v>0</v>
      </c>
      <c r="H170" s="4">
        <f t="shared" si="23"/>
        <v>0</v>
      </c>
      <c r="I170">
        <v>0</v>
      </c>
      <c r="J170">
        <f t="shared" si="24"/>
        <v>0</v>
      </c>
      <c r="K170">
        <f t="shared" si="21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</row>
    <row r="171" spans="6:16" x14ac:dyDescent="0.45">
      <c r="F171">
        <f>_xlfn.IFNA(VLOOKUP(DKSalaries!D171,OverUnder!$A$2:$C$13,3),0)</f>
        <v>0</v>
      </c>
      <c r="G171">
        <f t="shared" si="22"/>
        <v>0</v>
      </c>
      <c r="H171" s="4">
        <f t="shared" si="23"/>
        <v>0</v>
      </c>
      <c r="I171">
        <v>0</v>
      </c>
      <c r="J171">
        <f t="shared" si="24"/>
        <v>0</v>
      </c>
      <c r="K171">
        <f t="shared" si="21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</row>
    <row r="172" spans="6:16" x14ac:dyDescent="0.45">
      <c r="F172">
        <f>_xlfn.IFNA(VLOOKUP(DKSalaries!D172,OverUnder!$A$2:$C$13,3),0)</f>
        <v>0</v>
      </c>
      <c r="G172">
        <f t="shared" si="22"/>
        <v>0</v>
      </c>
      <c r="H172" s="4">
        <f t="shared" si="23"/>
        <v>0</v>
      </c>
      <c r="I172">
        <v>0</v>
      </c>
      <c r="J172">
        <f t="shared" si="24"/>
        <v>0</v>
      </c>
      <c r="K172">
        <f t="shared" si="21"/>
        <v>0</v>
      </c>
      <c r="L172">
        <f t="shared" ref="L172:P181" si="29">$I172*IF($A172=L$1,1,0)</f>
        <v>0</v>
      </c>
      <c r="M172">
        <f t="shared" si="29"/>
        <v>0</v>
      </c>
      <c r="N172">
        <f t="shared" si="29"/>
        <v>0</v>
      </c>
      <c r="O172">
        <f t="shared" si="29"/>
        <v>0</v>
      </c>
      <c r="P172">
        <f t="shared" si="29"/>
        <v>0</v>
      </c>
    </row>
    <row r="173" spans="6:16" x14ac:dyDescent="0.45">
      <c r="F173">
        <f>_xlfn.IFNA(VLOOKUP(DKSalaries!D173,OverUnder!$A$2:$C$13,3),0)</f>
        <v>0</v>
      </c>
      <c r="G173">
        <f t="shared" si="22"/>
        <v>0</v>
      </c>
      <c r="H173" s="4">
        <f t="shared" si="23"/>
        <v>0</v>
      </c>
      <c r="I173">
        <v>0</v>
      </c>
      <c r="J173">
        <f t="shared" si="24"/>
        <v>0</v>
      </c>
      <c r="K173">
        <f t="shared" si="21"/>
        <v>0</v>
      </c>
      <c r="L173">
        <f t="shared" si="29"/>
        <v>0</v>
      </c>
      <c r="M173">
        <f t="shared" si="29"/>
        <v>0</v>
      </c>
      <c r="N173">
        <f t="shared" si="29"/>
        <v>0</v>
      </c>
      <c r="O173">
        <f t="shared" si="29"/>
        <v>0</v>
      </c>
      <c r="P173">
        <f t="shared" si="29"/>
        <v>0</v>
      </c>
    </row>
    <row r="174" spans="6:16" x14ac:dyDescent="0.45">
      <c r="F174">
        <f>_xlfn.IFNA(VLOOKUP(DKSalaries!D174,OverUnder!$A$2:$C$13,3),0)</f>
        <v>0</v>
      </c>
      <c r="G174">
        <f t="shared" si="22"/>
        <v>0</v>
      </c>
      <c r="H174" s="4">
        <f t="shared" si="23"/>
        <v>0</v>
      </c>
      <c r="I174">
        <v>0</v>
      </c>
      <c r="J174">
        <f t="shared" si="24"/>
        <v>0</v>
      </c>
      <c r="K174">
        <f t="shared" si="21"/>
        <v>0</v>
      </c>
      <c r="L174">
        <f t="shared" si="29"/>
        <v>0</v>
      </c>
      <c r="M174">
        <f t="shared" si="29"/>
        <v>0</v>
      </c>
      <c r="N174">
        <f t="shared" si="29"/>
        <v>0</v>
      </c>
      <c r="O174">
        <f t="shared" si="29"/>
        <v>0</v>
      </c>
      <c r="P174">
        <f t="shared" si="29"/>
        <v>0</v>
      </c>
    </row>
    <row r="175" spans="6:16" x14ac:dyDescent="0.45">
      <c r="F175">
        <f>_xlfn.IFNA(VLOOKUP(DKSalaries!D175,OverUnder!$A$2:$C$13,3),0)</f>
        <v>0</v>
      </c>
      <c r="G175">
        <f t="shared" si="22"/>
        <v>0</v>
      </c>
      <c r="H175" s="4">
        <f t="shared" si="23"/>
        <v>0</v>
      </c>
      <c r="I175">
        <v>0</v>
      </c>
      <c r="J175">
        <f t="shared" si="24"/>
        <v>0</v>
      </c>
      <c r="K175">
        <f t="shared" si="21"/>
        <v>0</v>
      </c>
      <c r="L175">
        <f t="shared" si="29"/>
        <v>0</v>
      </c>
      <c r="M175">
        <f t="shared" si="29"/>
        <v>0</v>
      </c>
      <c r="N175">
        <f t="shared" si="29"/>
        <v>0</v>
      </c>
      <c r="O175">
        <f t="shared" si="29"/>
        <v>0</v>
      </c>
      <c r="P175">
        <f t="shared" si="29"/>
        <v>0</v>
      </c>
    </row>
    <row r="176" spans="6:16" x14ac:dyDescent="0.45">
      <c r="F176">
        <f>_xlfn.IFNA(VLOOKUP(DKSalaries!D176,OverUnder!$A$2:$C$13,3),0)</f>
        <v>0</v>
      </c>
      <c r="G176">
        <f t="shared" si="22"/>
        <v>0</v>
      </c>
      <c r="H176" s="4">
        <f t="shared" si="23"/>
        <v>0</v>
      </c>
      <c r="I176">
        <v>0</v>
      </c>
      <c r="J176">
        <f t="shared" si="24"/>
        <v>0</v>
      </c>
      <c r="K176">
        <f t="shared" si="21"/>
        <v>0</v>
      </c>
      <c r="L176">
        <f t="shared" si="29"/>
        <v>0</v>
      </c>
      <c r="M176">
        <f t="shared" si="29"/>
        <v>0</v>
      </c>
      <c r="N176">
        <f t="shared" si="29"/>
        <v>0</v>
      </c>
      <c r="O176">
        <f t="shared" si="29"/>
        <v>0</v>
      </c>
      <c r="P176">
        <f t="shared" si="29"/>
        <v>0</v>
      </c>
    </row>
    <row r="177" spans="6:16" x14ac:dyDescent="0.45">
      <c r="F177">
        <f>_xlfn.IFNA(VLOOKUP(DKSalaries!D177,OverUnder!$A$2:$C$13,3),0)</f>
        <v>0</v>
      </c>
      <c r="G177">
        <f t="shared" si="22"/>
        <v>0</v>
      </c>
      <c r="H177" s="4">
        <f t="shared" si="23"/>
        <v>0</v>
      </c>
      <c r="I177">
        <v>0</v>
      </c>
      <c r="J177">
        <f t="shared" si="24"/>
        <v>0</v>
      </c>
      <c r="K177">
        <f t="shared" si="21"/>
        <v>0</v>
      </c>
      <c r="L177">
        <f t="shared" si="29"/>
        <v>0</v>
      </c>
      <c r="M177">
        <f t="shared" si="29"/>
        <v>0</v>
      </c>
      <c r="N177">
        <f t="shared" si="29"/>
        <v>0</v>
      </c>
      <c r="O177">
        <f t="shared" si="29"/>
        <v>0</v>
      </c>
      <c r="P177">
        <f t="shared" si="29"/>
        <v>0</v>
      </c>
    </row>
    <row r="178" spans="6:16" x14ac:dyDescent="0.45">
      <c r="F178">
        <f>_xlfn.IFNA(VLOOKUP(DKSalaries!D178,OverUnder!$A$2:$C$13,3),0)</f>
        <v>0</v>
      </c>
      <c r="G178">
        <f t="shared" si="22"/>
        <v>0</v>
      </c>
      <c r="H178" s="4">
        <f t="shared" si="23"/>
        <v>0</v>
      </c>
      <c r="I178">
        <v>0</v>
      </c>
      <c r="J178">
        <f t="shared" si="24"/>
        <v>0</v>
      </c>
      <c r="K178">
        <f t="shared" si="21"/>
        <v>0</v>
      </c>
      <c r="L178">
        <f t="shared" si="29"/>
        <v>0</v>
      </c>
      <c r="M178">
        <f t="shared" si="29"/>
        <v>0</v>
      </c>
      <c r="N178">
        <f t="shared" si="29"/>
        <v>0</v>
      </c>
      <c r="O178">
        <f t="shared" si="29"/>
        <v>0</v>
      </c>
      <c r="P178">
        <f t="shared" si="29"/>
        <v>0</v>
      </c>
    </row>
    <row r="179" spans="6:16" x14ac:dyDescent="0.45">
      <c r="F179">
        <f>_xlfn.IFNA(VLOOKUP(DKSalaries!D179,OverUnder!$A$2:$C$13,3),0)</f>
        <v>0</v>
      </c>
      <c r="G179">
        <f t="shared" si="22"/>
        <v>0</v>
      </c>
      <c r="H179" s="4">
        <f t="shared" si="23"/>
        <v>0</v>
      </c>
      <c r="I179">
        <v>0</v>
      </c>
      <c r="J179">
        <f t="shared" si="24"/>
        <v>0</v>
      </c>
      <c r="K179">
        <f t="shared" si="21"/>
        <v>0</v>
      </c>
      <c r="L179">
        <f t="shared" si="29"/>
        <v>0</v>
      </c>
      <c r="M179">
        <f t="shared" si="29"/>
        <v>0</v>
      </c>
      <c r="N179">
        <f t="shared" si="29"/>
        <v>0</v>
      </c>
      <c r="O179">
        <f t="shared" si="29"/>
        <v>0</v>
      </c>
      <c r="P179">
        <f t="shared" si="29"/>
        <v>0</v>
      </c>
    </row>
    <row r="180" spans="6:16" x14ac:dyDescent="0.45">
      <c r="F180">
        <f>_xlfn.IFNA(VLOOKUP(DKSalaries!D180,OverUnder!$A$2:$C$13,3),0)</f>
        <v>0</v>
      </c>
      <c r="G180">
        <f t="shared" si="22"/>
        <v>0</v>
      </c>
      <c r="H180" s="4">
        <f t="shared" si="23"/>
        <v>0</v>
      </c>
      <c r="I180">
        <v>0</v>
      </c>
      <c r="J180">
        <f t="shared" si="24"/>
        <v>0</v>
      </c>
      <c r="K180">
        <f t="shared" si="21"/>
        <v>0</v>
      </c>
      <c r="L180">
        <f t="shared" si="29"/>
        <v>0</v>
      </c>
      <c r="M180">
        <f t="shared" si="29"/>
        <v>0</v>
      </c>
      <c r="N180">
        <f t="shared" si="29"/>
        <v>0</v>
      </c>
      <c r="O180">
        <f t="shared" si="29"/>
        <v>0</v>
      </c>
      <c r="P180">
        <f t="shared" si="29"/>
        <v>0</v>
      </c>
    </row>
    <row r="181" spans="6:16" x14ac:dyDescent="0.45">
      <c r="F181">
        <f>_xlfn.IFNA(VLOOKUP(DKSalaries!D181,OverUnder!$A$2:$C$13,3),0)</f>
        <v>0</v>
      </c>
      <c r="G181">
        <f t="shared" si="22"/>
        <v>0</v>
      </c>
      <c r="H181" s="4">
        <f t="shared" si="23"/>
        <v>0</v>
      </c>
      <c r="I181">
        <v>0</v>
      </c>
      <c r="J181">
        <f t="shared" si="24"/>
        <v>0</v>
      </c>
      <c r="K181">
        <f t="shared" si="21"/>
        <v>0</v>
      </c>
      <c r="L181">
        <f t="shared" si="29"/>
        <v>0</v>
      </c>
      <c r="M181">
        <f t="shared" si="29"/>
        <v>0</v>
      </c>
      <c r="N181">
        <f t="shared" si="29"/>
        <v>0</v>
      </c>
      <c r="O181">
        <f t="shared" si="29"/>
        <v>0</v>
      </c>
      <c r="P181">
        <f t="shared" si="29"/>
        <v>0</v>
      </c>
    </row>
    <row r="182" spans="6:16" x14ac:dyDescent="0.45">
      <c r="F182">
        <f>_xlfn.IFNA(VLOOKUP(DKSalaries!D182,OverUnder!$A$2:$C$13,3),0)</f>
        <v>0</v>
      </c>
      <c r="G182">
        <f t="shared" si="22"/>
        <v>0</v>
      </c>
      <c r="H182" s="4">
        <f t="shared" si="23"/>
        <v>0</v>
      </c>
      <c r="I182">
        <v>0</v>
      </c>
      <c r="J182">
        <f t="shared" si="24"/>
        <v>0</v>
      </c>
      <c r="K182">
        <f t="shared" si="21"/>
        <v>0</v>
      </c>
      <c r="L182">
        <f t="shared" ref="L182:P191" si="30">$I182*IF($A182=L$1,1,0)</f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</row>
    <row r="183" spans="6:16" x14ac:dyDescent="0.45">
      <c r="F183">
        <f>_xlfn.IFNA(VLOOKUP(DKSalaries!D183,OverUnder!$A$2:$C$13,3),0)</f>
        <v>0</v>
      </c>
      <c r="G183">
        <f t="shared" si="22"/>
        <v>0</v>
      </c>
      <c r="H183" s="4">
        <f t="shared" si="23"/>
        <v>0</v>
      </c>
      <c r="I183">
        <v>0</v>
      </c>
      <c r="J183">
        <f t="shared" si="24"/>
        <v>0</v>
      </c>
      <c r="K183">
        <f t="shared" si="21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</row>
    <row r="184" spans="6:16" x14ac:dyDescent="0.45">
      <c r="F184">
        <f>_xlfn.IFNA(VLOOKUP(DKSalaries!D184,OverUnder!$A$2:$C$13,3),0)</f>
        <v>0</v>
      </c>
      <c r="G184">
        <f t="shared" si="22"/>
        <v>0</v>
      </c>
      <c r="H184" s="4">
        <f t="shared" si="23"/>
        <v>0</v>
      </c>
      <c r="I184">
        <v>0</v>
      </c>
      <c r="J184">
        <f t="shared" si="24"/>
        <v>0</v>
      </c>
      <c r="K184">
        <f t="shared" si="21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</row>
    <row r="185" spans="6:16" x14ac:dyDescent="0.45">
      <c r="F185">
        <f>_xlfn.IFNA(VLOOKUP(DKSalaries!D185,OverUnder!$A$2:$C$13,3),0)</f>
        <v>0</v>
      </c>
      <c r="G185">
        <f t="shared" si="22"/>
        <v>0</v>
      </c>
      <c r="H185" s="4">
        <f t="shared" si="23"/>
        <v>0</v>
      </c>
      <c r="I185">
        <v>0</v>
      </c>
      <c r="J185">
        <f t="shared" si="24"/>
        <v>0</v>
      </c>
      <c r="K185">
        <f t="shared" si="21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</row>
    <row r="186" spans="6:16" x14ac:dyDescent="0.45">
      <c r="F186">
        <f>_xlfn.IFNA(VLOOKUP(DKSalaries!D186,OverUnder!$A$2:$C$13,3),0)</f>
        <v>0</v>
      </c>
      <c r="G186">
        <f t="shared" si="22"/>
        <v>0</v>
      </c>
      <c r="H186" s="4">
        <f t="shared" si="23"/>
        <v>0</v>
      </c>
      <c r="I186">
        <v>0</v>
      </c>
      <c r="J186">
        <f t="shared" si="24"/>
        <v>0</v>
      </c>
      <c r="K186">
        <f t="shared" si="21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</row>
    <row r="187" spans="6:16" x14ac:dyDescent="0.45">
      <c r="F187">
        <f>_xlfn.IFNA(VLOOKUP(DKSalaries!D187,OverUnder!$A$2:$C$13,3),0)</f>
        <v>0</v>
      </c>
      <c r="G187">
        <f t="shared" si="22"/>
        <v>0</v>
      </c>
      <c r="H187" s="4">
        <f t="shared" si="23"/>
        <v>0</v>
      </c>
      <c r="I187">
        <v>0</v>
      </c>
      <c r="J187">
        <f t="shared" si="24"/>
        <v>0</v>
      </c>
      <c r="K187">
        <f t="shared" si="21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</row>
    <row r="188" spans="6:16" x14ac:dyDescent="0.45">
      <c r="F188">
        <f>_xlfn.IFNA(VLOOKUP(DKSalaries!D188,OverUnder!$A$2:$C$13,3),0)</f>
        <v>0</v>
      </c>
      <c r="G188">
        <f t="shared" si="22"/>
        <v>0</v>
      </c>
      <c r="H188" s="4">
        <f t="shared" si="23"/>
        <v>0</v>
      </c>
      <c r="I188">
        <v>0</v>
      </c>
      <c r="J188">
        <f t="shared" si="24"/>
        <v>0</v>
      </c>
      <c r="K188">
        <f t="shared" si="21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</row>
    <row r="189" spans="6:16" x14ac:dyDescent="0.45">
      <c r="F189">
        <f>_xlfn.IFNA(VLOOKUP(DKSalaries!D189,OverUnder!$A$2:$C$13,3),0)</f>
        <v>0</v>
      </c>
      <c r="G189">
        <f t="shared" si="22"/>
        <v>0</v>
      </c>
      <c r="H189" s="4">
        <f t="shared" si="23"/>
        <v>0</v>
      </c>
      <c r="I189">
        <v>0</v>
      </c>
      <c r="J189">
        <f t="shared" si="24"/>
        <v>0</v>
      </c>
      <c r="K189">
        <f t="shared" si="21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</row>
    <row r="190" spans="6:16" x14ac:dyDescent="0.45">
      <c r="F190">
        <f>_xlfn.IFNA(VLOOKUP(DKSalaries!D190,OverUnder!$A$2:$C$13,3),0)</f>
        <v>0</v>
      </c>
      <c r="G190">
        <f t="shared" si="22"/>
        <v>0</v>
      </c>
      <c r="H190" s="4">
        <f t="shared" si="23"/>
        <v>0</v>
      </c>
      <c r="I190">
        <v>0</v>
      </c>
      <c r="J190">
        <f t="shared" si="24"/>
        <v>0</v>
      </c>
      <c r="K190">
        <f t="shared" si="21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</row>
    <row r="191" spans="6:16" x14ac:dyDescent="0.45">
      <c r="F191">
        <f>_xlfn.IFNA(VLOOKUP(DKSalaries!D191,OverUnder!$A$2:$C$13,3),0)</f>
        <v>0</v>
      </c>
      <c r="G191">
        <f t="shared" si="22"/>
        <v>0</v>
      </c>
      <c r="H191" s="4">
        <f t="shared" si="23"/>
        <v>0</v>
      </c>
      <c r="I191">
        <v>0</v>
      </c>
      <c r="J191">
        <f t="shared" si="24"/>
        <v>0</v>
      </c>
      <c r="K191">
        <f t="shared" si="21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</row>
    <row r="192" spans="6:16" x14ac:dyDescent="0.45">
      <c r="F192">
        <f>_xlfn.IFNA(VLOOKUP(DKSalaries!D192,OverUnder!$A$2:$C$13,3),0)</f>
        <v>0</v>
      </c>
      <c r="G192">
        <f t="shared" si="22"/>
        <v>0</v>
      </c>
      <c r="H192" s="4">
        <f t="shared" si="23"/>
        <v>0</v>
      </c>
      <c r="I192">
        <v>0</v>
      </c>
      <c r="J192">
        <f t="shared" si="24"/>
        <v>0</v>
      </c>
      <c r="K192">
        <f t="shared" si="21"/>
        <v>0</v>
      </c>
      <c r="L192">
        <f t="shared" ref="L192:P201" si="31">$I192*IF($A192=L$1,1,0)</f>
        <v>0</v>
      </c>
      <c r="M192">
        <f t="shared" si="31"/>
        <v>0</v>
      </c>
      <c r="N192">
        <f t="shared" si="31"/>
        <v>0</v>
      </c>
      <c r="O192">
        <f t="shared" si="31"/>
        <v>0</v>
      </c>
      <c r="P192">
        <f t="shared" si="31"/>
        <v>0</v>
      </c>
    </row>
    <row r="193" spans="6:16" x14ac:dyDescent="0.45">
      <c r="F193">
        <f>_xlfn.IFNA(VLOOKUP(DKSalaries!D193,OverUnder!$A$2:$C$13,3),0)</f>
        <v>0</v>
      </c>
      <c r="G193">
        <f t="shared" si="22"/>
        <v>0</v>
      </c>
      <c r="H193" s="4">
        <f t="shared" si="23"/>
        <v>0</v>
      </c>
      <c r="I193">
        <v>0</v>
      </c>
      <c r="J193">
        <f t="shared" si="24"/>
        <v>0</v>
      </c>
      <c r="K193">
        <f t="shared" si="21"/>
        <v>0</v>
      </c>
      <c r="L193">
        <f t="shared" si="31"/>
        <v>0</v>
      </c>
      <c r="M193">
        <f t="shared" si="31"/>
        <v>0</v>
      </c>
      <c r="N193">
        <f t="shared" si="31"/>
        <v>0</v>
      </c>
      <c r="O193">
        <f t="shared" si="31"/>
        <v>0</v>
      </c>
      <c r="P193">
        <f t="shared" si="31"/>
        <v>0</v>
      </c>
    </row>
    <row r="194" spans="6:16" x14ac:dyDescent="0.45">
      <c r="F194">
        <f>_xlfn.IFNA(VLOOKUP(DKSalaries!D194,OverUnder!$A$2:$C$13,3),0)</f>
        <v>0</v>
      </c>
      <c r="G194">
        <f t="shared" si="22"/>
        <v>0</v>
      </c>
      <c r="H194" s="4">
        <f t="shared" si="23"/>
        <v>0</v>
      </c>
      <c r="I194">
        <v>0</v>
      </c>
      <c r="J194">
        <f t="shared" si="24"/>
        <v>0</v>
      </c>
      <c r="K194">
        <f t="shared" ref="K194:K235" si="32">I194*C194</f>
        <v>0</v>
      </c>
      <c r="L194">
        <f t="shared" si="31"/>
        <v>0</v>
      </c>
      <c r="M194">
        <f t="shared" si="31"/>
        <v>0</v>
      </c>
      <c r="N194">
        <f t="shared" si="31"/>
        <v>0</v>
      </c>
      <c r="O194">
        <f t="shared" si="31"/>
        <v>0</v>
      </c>
      <c r="P194">
        <f t="shared" si="31"/>
        <v>0</v>
      </c>
    </row>
    <row r="195" spans="6:16" x14ac:dyDescent="0.45">
      <c r="F195">
        <f>_xlfn.IFNA(VLOOKUP(DKSalaries!D195,OverUnder!$A$2:$C$13,3),0)</f>
        <v>0</v>
      </c>
      <c r="G195">
        <f t="shared" ref="G195:G235" si="33">E195*F195</f>
        <v>0</v>
      </c>
      <c r="H195" s="4">
        <f t="shared" ref="H195:H235" si="34">G195</f>
        <v>0</v>
      </c>
      <c r="I195">
        <v>0</v>
      </c>
      <c r="J195">
        <f t="shared" ref="J195:J235" si="35">I195*H195</f>
        <v>0</v>
      </c>
      <c r="K195">
        <f t="shared" si="32"/>
        <v>0</v>
      </c>
      <c r="L195">
        <f t="shared" si="31"/>
        <v>0</v>
      </c>
      <c r="M195">
        <f t="shared" si="31"/>
        <v>0</v>
      </c>
      <c r="N195">
        <f t="shared" si="31"/>
        <v>0</v>
      </c>
      <c r="O195">
        <f t="shared" si="31"/>
        <v>0</v>
      </c>
      <c r="P195">
        <f t="shared" si="31"/>
        <v>0</v>
      </c>
    </row>
    <row r="196" spans="6:16" x14ac:dyDescent="0.45">
      <c r="F196">
        <f>_xlfn.IFNA(VLOOKUP(DKSalaries!D196,OverUnder!$A$2:$C$13,3),0)</f>
        <v>0</v>
      </c>
      <c r="G196">
        <f t="shared" si="33"/>
        <v>0</v>
      </c>
      <c r="H196" s="4">
        <f t="shared" si="34"/>
        <v>0</v>
      </c>
      <c r="I196">
        <v>0</v>
      </c>
      <c r="J196">
        <f t="shared" si="35"/>
        <v>0</v>
      </c>
      <c r="K196">
        <f t="shared" si="32"/>
        <v>0</v>
      </c>
      <c r="L196">
        <f t="shared" si="31"/>
        <v>0</v>
      </c>
      <c r="M196">
        <f t="shared" si="31"/>
        <v>0</v>
      </c>
      <c r="N196">
        <f t="shared" si="31"/>
        <v>0</v>
      </c>
      <c r="O196">
        <f t="shared" si="31"/>
        <v>0</v>
      </c>
      <c r="P196">
        <f t="shared" si="31"/>
        <v>0</v>
      </c>
    </row>
    <row r="197" spans="6:16" x14ac:dyDescent="0.45">
      <c r="F197">
        <f>_xlfn.IFNA(VLOOKUP(DKSalaries!D197,OverUnder!$A$2:$C$13,3),0)</f>
        <v>0</v>
      </c>
      <c r="G197">
        <f t="shared" si="33"/>
        <v>0</v>
      </c>
      <c r="H197" s="4">
        <f t="shared" si="34"/>
        <v>0</v>
      </c>
      <c r="I197">
        <v>0</v>
      </c>
      <c r="J197">
        <f t="shared" si="35"/>
        <v>0</v>
      </c>
      <c r="K197">
        <f t="shared" si="32"/>
        <v>0</v>
      </c>
      <c r="L197">
        <f t="shared" si="31"/>
        <v>0</v>
      </c>
      <c r="M197">
        <f t="shared" si="31"/>
        <v>0</v>
      </c>
      <c r="N197">
        <f t="shared" si="31"/>
        <v>0</v>
      </c>
      <c r="O197">
        <f t="shared" si="31"/>
        <v>0</v>
      </c>
      <c r="P197">
        <f t="shared" si="31"/>
        <v>0</v>
      </c>
    </row>
    <row r="198" spans="6:16" x14ac:dyDescent="0.45">
      <c r="F198">
        <f>_xlfn.IFNA(VLOOKUP(DKSalaries!D198,OverUnder!$A$2:$C$13,3),0)</f>
        <v>0</v>
      </c>
      <c r="G198">
        <f t="shared" si="33"/>
        <v>0</v>
      </c>
      <c r="H198" s="4">
        <f t="shared" si="34"/>
        <v>0</v>
      </c>
      <c r="I198">
        <v>0</v>
      </c>
      <c r="J198">
        <f t="shared" si="35"/>
        <v>0</v>
      </c>
      <c r="K198">
        <f t="shared" si="32"/>
        <v>0</v>
      </c>
      <c r="L198">
        <f t="shared" si="31"/>
        <v>0</v>
      </c>
      <c r="M198">
        <f t="shared" si="31"/>
        <v>0</v>
      </c>
      <c r="N198">
        <f t="shared" si="31"/>
        <v>0</v>
      </c>
      <c r="O198">
        <f t="shared" si="31"/>
        <v>0</v>
      </c>
      <c r="P198">
        <f t="shared" si="31"/>
        <v>0</v>
      </c>
    </row>
    <row r="199" spans="6:16" x14ac:dyDescent="0.45">
      <c r="F199">
        <f>_xlfn.IFNA(VLOOKUP(DKSalaries!D199,OverUnder!$A$2:$C$13,3),0)</f>
        <v>0</v>
      </c>
      <c r="G199">
        <f t="shared" si="33"/>
        <v>0</v>
      </c>
      <c r="H199" s="4">
        <f t="shared" si="34"/>
        <v>0</v>
      </c>
      <c r="I199">
        <v>0</v>
      </c>
      <c r="J199">
        <f t="shared" si="35"/>
        <v>0</v>
      </c>
      <c r="K199">
        <f t="shared" si="32"/>
        <v>0</v>
      </c>
      <c r="L199">
        <f t="shared" si="31"/>
        <v>0</v>
      </c>
      <c r="M199">
        <f t="shared" si="31"/>
        <v>0</v>
      </c>
      <c r="N199">
        <f t="shared" si="31"/>
        <v>0</v>
      </c>
      <c r="O199">
        <f t="shared" si="31"/>
        <v>0</v>
      </c>
      <c r="P199">
        <f t="shared" si="31"/>
        <v>0</v>
      </c>
    </row>
    <row r="200" spans="6:16" x14ac:dyDescent="0.45">
      <c r="F200">
        <f>_xlfn.IFNA(VLOOKUP(DKSalaries!D200,OverUnder!$A$2:$C$13,3),0)</f>
        <v>0</v>
      </c>
      <c r="G200">
        <f t="shared" si="33"/>
        <v>0</v>
      </c>
      <c r="H200" s="4">
        <f t="shared" si="34"/>
        <v>0</v>
      </c>
      <c r="I200">
        <v>0</v>
      </c>
      <c r="J200">
        <f t="shared" si="35"/>
        <v>0</v>
      </c>
      <c r="K200">
        <f t="shared" si="32"/>
        <v>0</v>
      </c>
      <c r="L200">
        <f t="shared" si="31"/>
        <v>0</v>
      </c>
      <c r="M200">
        <f t="shared" si="31"/>
        <v>0</v>
      </c>
      <c r="N200">
        <f t="shared" si="31"/>
        <v>0</v>
      </c>
      <c r="O200">
        <f t="shared" si="31"/>
        <v>0</v>
      </c>
      <c r="P200">
        <f t="shared" si="31"/>
        <v>0</v>
      </c>
    </row>
    <row r="201" spans="6:16" x14ac:dyDescent="0.45">
      <c r="F201">
        <f>_xlfn.IFNA(VLOOKUP(DKSalaries!D201,OverUnder!$A$2:$C$13,3),0)</f>
        <v>0</v>
      </c>
      <c r="G201">
        <f t="shared" si="33"/>
        <v>0</v>
      </c>
      <c r="H201" s="4">
        <f t="shared" si="34"/>
        <v>0</v>
      </c>
      <c r="I201">
        <v>0</v>
      </c>
      <c r="J201">
        <f t="shared" si="35"/>
        <v>0</v>
      </c>
      <c r="K201">
        <f t="shared" si="32"/>
        <v>0</v>
      </c>
      <c r="L201">
        <f t="shared" si="31"/>
        <v>0</v>
      </c>
      <c r="M201">
        <f t="shared" si="31"/>
        <v>0</v>
      </c>
      <c r="N201">
        <f t="shared" si="31"/>
        <v>0</v>
      </c>
      <c r="O201">
        <f t="shared" si="31"/>
        <v>0</v>
      </c>
      <c r="P201">
        <f t="shared" si="31"/>
        <v>0</v>
      </c>
    </row>
    <row r="202" spans="6:16" x14ac:dyDescent="0.45">
      <c r="F202">
        <f>_xlfn.IFNA(VLOOKUP(DKSalaries!D202,OverUnder!$A$2:$C$13,3),0)</f>
        <v>0</v>
      </c>
      <c r="G202">
        <f t="shared" si="33"/>
        <v>0</v>
      </c>
      <c r="H202" s="4">
        <f t="shared" si="34"/>
        <v>0</v>
      </c>
      <c r="I202">
        <v>0</v>
      </c>
      <c r="J202">
        <f t="shared" si="35"/>
        <v>0</v>
      </c>
      <c r="K202">
        <f t="shared" si="32"/>
        <v>0</v>
      </c>
      <c r="L202">
        <f t="shared" ref="L202:P211" si="36">$I202*IF($A202=L$1,1,0)</f>
        <v>0</v>
      </c>
      <c r="M202">
        <f t="shared" si="36"/>
        <v>0</v>
      </c>
      <c r="N202">
        <f t="shared" si="36"/>
        <v>0</v>
      </c>
      <c r="O202">
        <f t="shared" si="36"/>
        <v>0</v>
      </c>
      <c r="P202">
        <f t="shared" si="36"/>
        <v>0</v>
      </c>
    </row>
    <row r="203" spans="6:16" x14ac:dyDescent="0.45">
      <c r="F203">
        <f>_xlfn.IFNA(VLOOKUP(DKSalaries!D203,OverUnder!$A$2:$C$13,3),0)</f>
        <v>0</v>
      </c>
      <c r="G203">
        <f t="shared" si="33"/>
        <v>0</v>
      </c>
      <c r="H203" s="4">
        <f t="shared" si="34"/>
        <v>0</v>
      </c>
      <c r="I203">
        <v>0</v>
      </c>
      <c r="J203">
        <f t="shared" si="35"/>
        <v>0</v>
      </c>
      <c r="K203">
        <f t="shared" si="32"/>
        <v>0</v>
      </c>
      <c r="L203">
        <f t="shared" si="36"/>
        <v>0</v>
      </c>
      <c r="M203">
        <f t="shared" si="36"/>
        <v>0</v>
      </c>
      <c r="N203">
        <f t="shared" si="36"/>
        <v>0</v>
      </c>
      <c r="O203">
        <f t="shared" si="36"/>
        <v>0</v>
      </c>
      <c r="P203">
        <f t="shared" si="36"/>
        <v>0</v>
      </c>
    </row>
    <row r="204" spans="6:16" x14ac:dyDescent="0.45">
      <c r="F204">
        <f>_xlfn.IFNA(VLOOKUP(DKSalaries!D204,OverUnder!$A$2:$C$13,3),0)</f>
        <v>0</v>
      </c>
      <c r="G204">
        <f t="shared" si="33"/>
        <v>0</v>
      </c>
      <c r="H204" s="4">
        <f t="shared" si="34"/>
        <v>0</v>
      </c>
      <c r="I204">
        <v>0</v>
      </c>
      <c r="J204">
        <f t="shared" si="35"/>
        <v>0</v>
      </c>
      <c r="K204">
        <f t="shared" si="32"/>
        <v>0</v>
      </c>
      <c r="L204">
        <f t="shared" si="36"/>
        <v>0</v>
      </c>
      <c r="M204">
        <f t="shared" si="36"/>
        <v>0</v>
      </c>
      <c r="N204">
        <f t="shared" si="36"/>
        <v>0</v>
      </c>
      <c r="O204">
        <f t="shared" si="36"/>
        <v>0</v>
      </c>
      <c r="P204">
        <f t="shared" si="36"/>
        <v>0</v>
      </c>
    </row>
    <row r="205" spans="6:16" x14ac:dyDescent="0.45">
      <c r="F205">
        <f>_xlfn.IFNA(VLOOKUP(DKSalaries!D205,OverUnder!$A$2:$C$13,3),0)</f>
        <v>0</v>
      </c>
      <c r="G205">
        <f t="shared" si="33"/>
        <v>0</v>
      </c>
      <c r="H205" s="4">
        <f t="shared" si="34"/>
        <v>0</v>
      </c>
      <c r="I205">
        <v>0</v>
      </c>
      <c r="J205">
        <f t="shared" si="35"/>
        <v>0</v>
      </c>
      <c r="K205">
        <f t="shared" si="32"/>
        <v>0</v>
      </c>
      <c r="L205">
        <f t="shared" si="36"/>
        <v>0</v>
      </c>
      <c r="M205">
        <f t="shared" si="36"/>
        <v>0</v>
      </c>
      <c r="N205">
        <f t="shared" si="36"/>
        <v>0</v>
      </c>
      <c r="O205">
        <f t="shared" si="36"/>
        <v>0</v>
      </c>
      <c r="P205">
        <f t="shared" si="36"/>
        <v>0</v>
      </c>
    </row>
    <row r="206" spans="6:16" x14ac:dyDescent="0.45">
      <c r="F206">
        <f>_xlfn.IFNA(VLOOKUP(DKSalaries!D206,OverUnder!$A$2:$C$13,3),0)</f>
        <v>0</v>
      </c>
      <c r="G206">
        <f t="shared" si="33"/>
        <v>0</v>
      </c>
      <c r="H206" s="4">
        <f t="shared" si="34"/>
        <v>0</v>
      </c>
      <c r="I206">
        <v>0</v>
      </c>
      <c r="J206">
        <f t="shared" si="35"/>
        <v>0</v>
      </c>
      <c r="K206">
        <f t="shared" si="32"/>
        <v>0</v>
      </c>
      <c r="L206">
        <f t="shared" si="36"/>
        <v>0</v>
      </c>
      <c r="M206">
        <f t="shared" si="36"/>
        <v>0</v>
      </c>
      <c r="N206">
        <f t="shared" si="36"/>
        <v>0</v>
      </c>
      <c r="O206">
        <f t="shared" si="36"/>
        <v>0</v>
      </c>
      <c r="P206">
        <f t="shared" si="36"/>
        <v>0</v>
      </c>
    </row>
    <row r="207" spans="6:16" x14ac:dyDescent="0.45">
      <c r="F207">
        <f>_xlfn.IFNA(VLOOKUP(DKSalaries!D207,OverUnder!$A$2:$C$13,3),0)</f>
        <v>0</v>
      </c>
      <c r="G207">
        <f t="shared" si="33"/>
        <v>0</v>
      </c>
      <c r="H207" s="4">
        <f t="shared" si="34"/>
        <v>0</v>
      </c>
      <c r="I207">
        <v>0</v>
      </c>
      <c r="J207">
        <f t="shared" si="35"/>
        <v>0</v>
      </c>
      <c r="K207">
        <f t="shared" si="32"/>
        <v>0</v>
      </c>
      <c r="L207">
        <f t="shared" si="36"/>
        <v>0</v>
      </c>
      <c r="M207">
        <f t="shared" si="36"/>
        <v>0</v>
      </c>
      <c r="N207">
        <f t="shared" si="36"/>
        <v>0</v>
      </c>
      <c r="O207">
        <f t="shared" si="36"/>
        <v>0</v>
      </c>
      <c r="P207">
        <f t="shared" si="36"/>
        <v>0</v>
      </c>
    </row>
    <row r="208" spans="6:16" x14ac:dyDescent="0.45">
      <c r="F208">
        <f>_xlfn.IFNA(VLOOKUP(DKSalaries!D208,OverUnder!$A$2:$C$13,3),0)</f>
        <v>0</v>
      </c>
      <c r="G208">
        <f t="shared" si="33"/>
        <v>0</v>
      </c>
      <c r="H208" s="4">
        <f t="shared" si="34"/>
        <v>0</v>
      </c>
      <c r="I208">
        <v>0</v>
      </c>
      <c r="J208">
        <f t="shared" si="35"/>
        <v>0</v>
      </c>
      <c r="K208">
        <f t="shared" si="32"/>
        <v>0</v>
      </c>
      <c r="L208">
        <f t="shared" si="36"/>
        <v>0</v>
      </c>
      <c r="M208">
        <f t="shared" si="36"/>
        <v>0</v>
      </c>
      <c r="N208">
        <f t="shared" si="36"/>
        <v>0</v>
      </c>
      <c r="O208">
        <f t="shared" si="36"/>
        <v>0</v>
      </c>
      <c r="P208">
        <f t="shared" si="36"/>
        <v>0</v>
      </c>
    </row>
    <row r="209" spans="6:16" x14ac:dyDescent="0.45">
      <c r="F209">
        <f>_xlfn.IFNA(VLOOKUP(DKSalaries!D209,OverUnder!$A$2:$C$13,3),0)</f>
        <v>0</v>
      </c>
      <c r="G209">
        <f t="shared" si="33"/>
        <v>0</v>
      </c>
      <c r="H209" s="4">
        <f t="shared" si="34"/>
        <v>0</v>
      </c>
      <c r="I209">
        <v>0</v>
      </c>
      <c r="J209">
        <f t="shared" si="35"/>
        <v>0</v>
      </c>
      <c r="K209">
        <f t="shared" si="32"/>
        <v>0</v>
      </c>
      <c r="L209">
        <f t="shared" si="36"/>
        <v>0</v>
      </c>
      <c r="M209">
        <f t="shared" si="36"/>
        <v>0</v>
      </c>
      <c r="N209">
        <f t="shared" si="36"/>
        <v>0</v>
      </c>
      <c r="O209">
        <f t="shared" si="36"/>
        <v>0</v>
      </c>
      <c r="P209">
        <f t="shared" si="36"/>
        <v>0</v>
      </c>
    </row>
    <row r="210" spans="6:16" x14ac:dyDescent="0.45">
      <c r="F210">
        <f>_xlfn.IFNA(VLOOKUP(DKSalaries!D210,OverUnder!$A$2:$C$13,3),0)</f>
        <v>0</v>
      </c>
      <c r="G210">
        <f t="shared" si="33"/>
        <v>0</v>
      </c>
      <c r="H210" s="4">
        <f t="shared" si="34"/>
        <v>0</v>
      </c>
      <c r="I210">
        <v>0</v>
      </c>
      <c r="J210">
        <f t="shared" si="35"/>
        <v>0</v>
      </c>
      <c r="K210">
        <f t="shared" si="32"/>
        <v>0</v>
      </c>
      <c r="L210">
        <f t="shared" si="36"/>
        <v>0</v>
      </c>
      <c r="M210">
        <f t="shared" si="36"/>
        <v>0</v>
      </c>
      <c r="N210">
        <f t="shared" si="36"/>
        <v>0</v>
      </c>
      <c r="O210">
        <f t="shared" si="36"/>
        <v>0</v>
      </c>
      <c r="P210">
        <f t="shared" si="36"/>
        <v>0</v>
      </c>
    </row>
    <row r="211" spans="6:16" x14ac:dyDescent="0.45">
      <c r="F211">
        <f>_xlfn.IFNA(VLOOKUP(DKSalaries!D211,OverUnder!$A$2:$C$13,3),0)</f>
        <v>0</v>
      </c>
      <c r="G211">
        <f t="shared" si="33"/>
        <v>0</v>
      </c>
      <c r="H211" s="4">
        <f t="shared" si="34"/>
        <v>0</v>
      </c>
      <c r="I211">
        <v>0</v>
      </c>
      <c r="J211">
        <f t="shared" si="35"/>
        <v>0</v>
      </c>
      <c r="K211">
        <f t="shared" si="32"/>
        <v>0</v>
      </c>
      <c r="L211">
        <f t="shared" si="36"/>
        <v>0</v>
      </c>
      <c r="M211">
        <f t="shared" si="36"/>
        <v>0</v>
      </c>
      <c r="N211">
        <f t="shared" si="36"/>
        <v>0</v>
      </c>
      <c r="O211">
        <f t="shared" si="36"/>
        <v>0</v>
      </c>
      <c r="P211">
        <f t="shared" si="36"/>
        <v>0</v>
      </c>
    </row>
    <row r="212" spans="6:16" x14ac:dyDescent="0.45">
      <c r="F212">
        <f>_xlfn.IFNA(VLOOKUP(DKSalaries!D212,OverUnder!$A$2:$C$13,3),0)</f>
        <v>0</v>
      </c>
      <c r="G212">
        <f t="shared" si="33"/>
        <v>0</v>
      </c>
      <c r="H212" s="4">
        <f t="shared" si="34"/>
        <v>0</v>
      </c>
      <c r="I212">
        <v>0</v>
      </c>
      <c r="J212">
        <f t="shared" si="35"/>
        <v>0</v>
      </c>
      <c r="K212">
        <f t="shared" si="32"/>
        <v>0</v>
      </c>
      <c r="L212">
        <f t="shared" ref="L212:P221" si="37">$I212*IF($A212=L$1,1,0)</f>
        <v>0</v>
      </c>
      <c r="M212">
        <f t="shared" si="37"/>
        <v>0</v>
      </c>
      <c r="N212">
        <f t="shared" si="37"/>
        <v>0</v>
      </c>
      <c r="O212">
        <f t="shared" si="37"/>
        <v>0</v>
      </c>
      <c r="P212">
        <f t="shared" si="37"/>
        <v>0</v>
      </c>
    </row>
    <row r="213" spans="6:16" x14ac:dyDescent="0.45">
      <c r="F213">
        <f>_xlfn.IFNA(VLOOKUP(DKSalaries!D213,OverUnder!$A$2:$C$13,3),0)</f>
        <v>0</v>
      </c>
      <c r="G213">
        <f t="shared" si="33"/>
        <v>0</v>
      </c>
      <c r="H213" s="4">
        <f t="shared" si="34"/>
        <v>0</v>
      </c>
      <c r="I213">
        <v>0</v>
      </c>
      <c r="J213">
        <f t="shared" si="35"/>
        <v>0</v>
      </c>
      <c r="K213">
        <f t="shared" si="32"/>
        <v>0</v>
      </c>
      <c r="L213">
        <f t="shared" si="37"/>
        <v>0</v>
      </c>
      <c r="M213">
        <f t="shared" si="37"/>
        <v>0</v>
      </c>
      <c r="N213">
        <f t="shared" si="37"/>
        <v>0</v>
      </c>
      <c r="O213">
        <f t="shared" si="37"/>
        <v>0</v>
      </c>
      <c r="P213">
        <f t="shared" si="37"/>
        <v>0</v>
      </c>
    </row>
    <row r="214" spans="6:16" x14ac:dyDescent="0.45">
      <c r="F214">
        <f>_xlfn.IFNA(VLOOKUP(DKSalaries!D214,OverUnder!$A$2:$C$13,3),0)</f>
        <v>0</v>
      </c>
      <c r="G214">
        <f t="shared" si="33"/>
        <v>0</v>
      </c>
      <c r="H214" s="4">
        <f t="shared" si="34"/>
        <v>0</v>
      </c>
      <c r="I214">
        <v>0</v>
      </c>
      <c r="J214">
        <f t="shared" si="35"/>
        <v>0</v>
      </c>
      <c r="K214">
        <f t="shared" si="32"/>
        <v>0</v>
      </c>
      <c r="L214">
        <f t="shared" si="37"/>
        <v>0</v>
      </c>
      <c r="M214">
        <f t="shared" si="37"/>
        <v>0</v>
      </c>
      <c r="N214">
        <f t="shared" si="37"/>
        <v>0</v>
      </c>
      <c r="O214">
        <f t="shared" si="37"/>
        <v>0</v>
      </c>
      <c r="P214">
        <f t="shared" si="37"/>
        <v>0</v>
      </c>
    </row>
    <row r="215" spans="6:16" x14ac:dyDescent="0.45">
      <c r="F215">
        <f>_xlfn.IFNA(VLOOKUP(DKSalaries!D215,OverUnder!$A$2:$C$13,3),0)</f>
        <v>0</v>
      </c>
      <c r="G215">
        <f t="shared" si="33"/>
        <v>0</v>
      </c>
      <c r="H215" s="4">
        <f t="shared" si="34"/>
        <v>0</v>
      </c>
      <c r="I215">
        <v>0</v>
      </c>
      <c r="J215">
        <f t="shared" si="35"/>
        <v>0</v>
      </c>
      <c r="K215">
        <f t="shared" si="32"/>
        <v>0</v>
      </c>
      <c r="L215">
        <f t="shared" si="37"/>
        <v>0</v>
      </c>
      <c r="M215">
        <f t="shared" si="37"/>
        <v>0</v>
      </c>
      <c r="N215">
        <f t="shared" si="37"/>
        <v>0</v>
      </c>
      <c r="O215">
        <f t="shared" si="37"/>
        <v>0</v>
      </c>
      <c r="P215">
        <f t="shared" si="37"/>
        <v>0</v>
      </c>
    </row>
    <row r="216" spans="6:16" x14ac:dyDescent="0.45">
      <c r="F216">
        <f>_xlfn.IFNA(VLOOKUP(DKSalaries!D216,OverUnder!$A$2:$C$13,3),0)</f>
        <v>0</v>
      </c>
      <c r="G216">
        <f t="shared" si="33"/>
        <v>0</v>
      </c>
      <c r="H216" s="4">
        <f t="shared" si="34"/>
        <v>0</v>
      </c>
      <c r="I216">
        <v>0</v>
      </c>
      <c r="J216">
        <f t="shared" si="35"/>
        <v>0</v>
      </c>
      <c r="K216">
        <f t="shared" si="32"/>
        <v>0</v>
      </c>
      <c r="L216">
        <f t="shared" si="37"/>
        <v>0</v>
      </c>
      <c r="M216">
        <f t="shared" si="37"/>
        <v>0</v>
      </c>
      <c r="N216">
        <f t="shared" si="37"/>
        <v>0</v>
      </c>
      <c r="O216">
        <f t="shared" si="37"/>
        <v>0</v>
      </c>
      <c r="P216">
        <f t="shared" si="37"/>
        <v>0</v>
      </c>
    </row>
    <row r="217" spans="6:16" x14ac:dyDescent="0.45">
      <c r="F217">
        <f>_xlfn.IFNA(VLOOKUP(DKSalaries!D217,OverUnder!$A$2:$C$13,3),0)</f>
        <v>0</v>
      </c>
      <c r="G217">
        <f t="shared" si="33"/>
        <v>0</v>
      </c>
      <c r="H217" s="4">
        <f t="shared" si="34"/>
        <v>0</v>
      </c>
      <c r="I217">
        <v>0</v>
      </c>
      <c r="J217">
        <f t="shared" si="35"/>
        <v>0</v>
      </c>
      <c r="K217">
        <f t="shared" si="32"/>
        <v>0</v>
      </c>
      <c r="L217">
        <f t="shared" si="37"/>
        <v>0</v>
      </c>
      <c r="M217">
        <f t="shared" si="37"/>
        <v>0</v>
      </c>
      <c r="N217">
        <f t="shared" si="37"/>
        <v>0</v>
      </c>
      <c r="O217">
        <f t="shared" si="37"/>
        <v>0</v>
      </c>
      <c r="P217">
        <f t="shared" si="37"/>
        <v>0</v>
      </c>
    </row>
    <row r="218" spans="6:16" x14ac:dyDescent="0.45">
      <c r="F218">
        <f>_xlfn.IFNA(VLOOKUP(DKSalaries!D218,OverUnder!$A$2:$C$13,3),0)</f>
        <v>0</v>
      </c>
      <c r="G218">
        <f t="shared" si="33"/>
        <v>0</v>
      </c>
      <c r="H218" s="4">
        <f t="shared" si="34"/>
        <v>0</v>
      </c>
      <c r="I218">
        <v>0</v>
      </c>
      <c r="J218">
        <f t="shared" si="35"/>
        <v>0</v>
      </c>
      <c r="K218">
        <f t="shared" si="32"/>
        <v>0</v>
      </c>
      <c r="L218">
        <f t="shared" si="37"/>
        <v>0</v>
      </c>
      <c r="M218">
        <f t="shared" si="37"/>
        <v>0</v>
      </c>
      <c r="N218">
        <f t="shared" si="37"/>
        <v>0</v>
      </c>
      <c r="O218">
        <f t="shared" si="37"/>
        <v>0</v>
      </c>
      <c r="P218">
        <f t="shared" si="37"/>
        <v>0</v>
      </c>
    </row>
    <row r="219" spans="6:16" x14ac:dyDescent="0.45">
      <c r="F219">
        <f>_xlfn.IFNA(VLOOKUP(DKSalaries!D219,OverUnder!$A$2:$C$13,3),0)</f>
        <v>0</v>
      </c>
      <c r="G219">
        <f t="shared" si="33"/>
        <v>0</v>
      </c>
      <c r="H219" s="4">
        <f t="shared" si="34"/>
        <v>0</v>
      </c>
      <c r="I219">
        <v>0</v>
      </c>
      <c r="J219">
        <f t="shared" si="35"/>
        <v>0</v>
      </c>
      <c r="K219">
        <f t="shared" si="32"/>
        <v>0</v>
      </c>
      <c r="L219">
        <f t="shared" si="37"/>
        <v>0</v>
      </c>
      <c r="M219">
        <f t="shared" si="37"/>
        <v>0</v>
      </c>
      <c r="N219">
        <f t="shared" si="37"/>
        <v>0</v>
      </c>
      <c r="O219">
        <f t="shared" si="37"/>
        <v>0</v>
      </c>
      <c r="P219">
        <f t="shared" si="37"/>
        <v>0</v>
      </c>
    </row>
    <row r="220" spans="6:16" x14ac:dyDescent="0.45">
      <c r="F220">
        <f>_xlfn.IFNA(VLOOKUP(DKSalaries!D220,OverUnder!$A$2:$C$13,3),0)</f>
        <v>0</v>
      </c>
      <c r="G220">
        <f t="shared" si="33"/>
        <v>0</v>
      </c>
      <c r="H220" s="4">
        <f t="shared" si="34"/>
        <v>0</v>
      </c>
      <c r="I220">
        <v>0</v>
      </c>
      <c r="J220">
        <f t="shared" si="35"/>
        <v>0</v>
      </c>
      <c r="K220">
        <f t="shared" si="32"/>
        <v>0</v>
      </c>
      <c r="L220">
        <f t="shared" si="37"/>
        <v>0</v>
      </c>
      <c r="M220">
        <f t="shared" si="37"/>
        <v>0</v>
      </c>
      <c r="N220">
        <f t="shared" si="37"/>
        <v>0</v>
      </c>
      <c r="O220">
        <f t="shared" si="37"/>
        <v>0</v>
      </c>
      <c r="P220">
        <f t="shared" si="37"/>
        <v>0</v>
      </c>
    </row>
    <row r="221" spans="6:16" x14ac:dyDescent="0.45">
      <c r="F221">
        <f>_xlfn.IFNA(VLOOKUP(DKSalaries!D221,OverUnder!$A$2:$C$13,3),0)</f>
        <v>0</v>
      </c>
      <c r="G221">
        <f t="shared" si="33"/>
        <v>0</v>
      </c>
      <c r="H221" s="4">
        <f t="shared" si="34"/>
        <v>0</v>
      </c>
      <c r="I221">
        <v>0</v>
      </c>
      <c r="J221">
        <f t="shared" si="35"/>
        <v>0</v>
      </c>
      <c r="K221">
        <f t="shared" si="32"/>
        <v>0</v>
      </c>
      <c r="L221">
        <f t="shared" si="37"/>
        <v>0</v>
      </c>
      <c r="M221">
        <f t="shared" si="37"/>
        <v>0</v>
      </c>
      <c r="N221">
        <f t="shared" si="37"/>
        <v>0</v>
      </c>
      <c r="O221">
        <f t="shared" si="37"/>
        <v>0</v>
      </c>
      <c r="P221">
        <f t="shared" si="37"/>
        <v>0</v>
      </c>
    </row>
    <row r="222" spans="6:16" x14ac:dyDescent="0.45">
      <c r="F222">
        <f>_xlfn.IFNA(VLOOKUP(DKSalaries!D222,OverUnder!$A$2:$C$13,3),0)</f>
        <v>0</v>
      </c>
      <c r="G222">
        <f t="shared" si="33"/>
        <v>0</v>
      </c>
      <c r="H222" s="4">
        <f t="shared" si="34"/>
        <v>0</v>
      </c>
      <c r="I222">
        <v>0</v>
      </c>
      <c r="J222">
        <f t="shared" si="35"/>
        <v>0</v>
      </c>
      <c r="K222">
        <f t="shared" si="32"/>
        <v>0</v>
      </c>
      <c r="L222">
        <f t="shared" ref="L222:P235" si="38">$I222*IF($A222=L$1,1,0)</f>
        <v>0</v>
      </c>
      <c r="M222">
        <f t="shared" si="38"/>
        <v>0</v>
      </c>
      <c r="N222">
        <f t="shared" si="38"/>
        <v>0</v>
      </c>
      <c r="O222">
        <f t="shared" si="38"/>
        <v>0</v>
      </c>
      <c r="P222">
        <f t="shared" si="38"/>
        <v>0</v>
      </c>
    </row>
    <row r="223" spans="6:16" x14ac:dyDescent="0.45">
      <c r="F223">
        <f>_xlfn.IFNA(VLOOKUP(DKSalaries!D223,OverUnder!$A$2:$C$13,3),0)</f>
        <v>0</v>
      </c>
      <c r="G223">
        <f t="shared" si="33"/>
        <v>0</v>
      </c>
      <c r="H223" s="4">
        <f t="shared" si="34"/>
        <v>0</v>
      </c>
      <c r="I223">
        <v>0</v>
      </c>
      <c r="J223">
        <f t="shared" si="35"/>
        <v>0</v>
      </c>
      <c r="K223">
        <f t="shared" si="32"/>
        <v>0</v>
      </c>
      <c r="L223">
        <f t="shared" si="38"/>
        <v>0</v>
      </c>
      <c r="M223">
        <f t="shared" si="38"/>
        <v>0</v>
      </c>
      <c r="N223">
        <f t="shared" si="38"/>
        <v>0</v>
      </c>
      <c r="O223">
        <f t="shared" si="38"/>
        <v>0</v>
      </c>
      <c r="P223">
        <f t="shared" si="38"/>
        <v>0</v>
      </c>
    </row>
    <row r="224" spans="6:16" x14ac:dyDescent="0.45">
      <c r="F224">
        <f>_xlfn.IFNA(VLOOKUP(DKSalaries!D224,OverUnder!$A$2:$C$13,3),0)</f>
        <v>0</v>
      </c>
      <c r="G224">
        <f t="shared" si="33"/>
        <v>0</v>
      </c>
      <c r="H224" s="4">
        <f t="shared" si="34"/>
        <v>0</v>
      </c>
      <c r="I224">
        <v>0</v>
      </c>
      <c r="J224">
        <f t="shared" si="35"/>
        <v>0</v>
      </c>
      <c r="K224">
        <f t="shared" si="32"/>
        <v>0</v>
      </c>
      <c r="L224">
        <f t="shared" si="38"/>
        <v>0</v>
      </c>
      <c r="M224">
        <f t="shared" si="38"/>
        <v>0</v>
      </c>
      <c r="N224">
        <f t="shared" si="38"/>
        <v>0</v>
      </c>
      <c r="O224">
        <f t="shared" si="38"/>
        <v>0</v>
      </c>
      <c r="P224">
        <f t="shared" si="38"/>
        <v>0</v>
      </c>
    </row>
    <row r="225" spans="6:16" x14ac:dyDescent="0.45">
      <c r="F225">
        <f>_xlfn.IFNA(VLOOKUP(DKSalaries!D225,OverUnder!$A$2:$C$13,3),0)</f>
        <v>0</v>
      </c>
      <c r="G225">
        <f t="shared" si="33"/>
        <v>0</v>
      </c>
      <c r="H225" s="4">
        <f t="shared" si="34"/>
        <v>0</v>
      </c>
      <c r="I225">
        <v>0</v>
      </c>
      <c r="J225">
        <f t="shared" si="35"/>
        <v>0</v>
      </c>
      <c r="K225">
        <f t="shared" si="32"/>
        <v>0</v>
      </c>
      <c r="L225">
        <f t="shared" si="38"/>
        <v>0</v>
      </c>
      <c r="M225">
        <f t="shared" si="38"/>
        <v>0</v>
      </c>
      <c r="N225">
        <f t="shared" si="38"/>
        <v>0</v>
      </c>
      <c r="O225">
        <f t="shared" si="38"/>
        <v>0</v>
      </c>
      <c r="P225">
        <f t="shared" si="38"/>
        <v>0</v>
      </c>
    </row>
    <row r="226" spans="6:16" x14ac:dyDescent="0.45">
      <c r="F226">
        <f>_xlfn.IFNA(VLOOKUP(DKSalaries!D226,OverUnder!$A$2:$C$13,3),0)</f>
        <v>0</v>
      </c>
      <c r="G226">
        <f t="shared" si="33"/>
        <v>0</v>
      </c>
      <c r="H226" s="4">
        <f t="shared" si="34"/>
        <v>0</v>
      </c>
      <c r="I226">
        <v>0</v>
      </c>
      <c r="J226">
        <f t="shared" si="35"/>
        <v>0</v>
      </c>
      <c r="K226">
        <f t="shared" si="32"/>
        <v>0</v>
      </c>
      <c r="L226">
        <f t="shared" si="38"/>
        <v>0</v>
      </c>
      <c r="M226">
        <f t="shared" si="38"/>
        <v>0</v>
      </c>
      <c r="N226">
        <f t="shared" si="38"/>
        <v>0</v>
      </c>
      <c r="O226">
        <f t="shared" si="38"/>
        <v>0</v>
      </c>
      <c r="P226">
        <f t="shared" si="38"/>
        <v>0</v>
      </c>
    </row>
    <row r="227" spans="6:16" x14ac:dyDescent="0.45">
      <c r="F227">
        <f>_xlfn.IFNA(VLOOKUP(DKSalaries!D227,OverUnder!$A$2:$C$13,3),0)</f>
        <v>0</v>
      </c>
      <c r="G227">
        <f t="shared" si="33"/>
        <v>0</v>
      </c>
      <c r="H227" s="4">
        <f t="shared" si="34"/>
        <v>0</v>
      </c>
      <c r="I227">
        <v>0</v>
      </c>
      <c r="J227">
        <f t="shared" si="35"/>
        <v>0</v>
      </c>
      <c r="K227">
        <f t="shared" si="32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0</v>
      </c>
      <c r="P227">
        <f t="shared" si="38"/>
        <v>0</v>
      </c>
    </row>
    <row r="228" spans="6:16" x14ac:dyDescent="0.45">
      <c r="F228">
        <f>_xlfn.IFNA(VLOOKUP(DKSalaries!D228,OverUnder!$A$2:$C$13,3),0)</f>
        <v>0</v>
      </c>
      <c r="G228">
        <f t="shared" si="33"/>
        <v>0</v>
      </c>
      <c r="H228" s="4">
        <f t="shared" si="34"/>
        <v>0</v>
      </c>
      <c r="I228">
        <v>0</v>
      </c>
      <c r="J228">
        <f t="shared" si="35"/>
        <v>0</v>
      </c>
      <c r="K228">
        <f t="shared" si="32"/>
        <v>0</v>
      </c>
      <c r="L228">
        <f t="shared" si="38"/>
        <v>0</v>
      </c>
      <c r="M228">
        <f t="shared" si="38"/>
        <v>0</v>
      </c>
      <c r="N228">
        <f t="shared" si="38"/>
        <v>0</v>
      </c>
      <c r="O228">
        <f t="shared" si="38"/>
        <v>0</v>
      </c>
      <c r="P228">
        <f t="shared" si="38"/>
        <v>0</v>
      </c>
    </row>
    <row r="229" spans="6:16" x14ac:dyDescent="0.45">
      <c r="F229">
        <f>_xlfn.IFNA(VLOOKUP(DKSalaries!D229,OverUnder!$A$2:$C$13,3),0)</f>
        <v>0</v>
      </c>
      <c r="G229">
        <f t="shared" si="33"/>
        <v>0</v>
      </c>
      <c r="H229" s="4">
        <f t="shared" si="34"/>
        <v>0</v>
      </c>
      <c r="I229">
        <v>0</v>
      </c>
      <c r="J229">
        <f t="shared" si="35"/>
        <v>0</v>
      </c>
      <c r="K229">
        <f t="shared" si="32"/>
        <v>0</v>
      </c>
      <c r="L229">
        <f t="shared" si="38"/>
        <v>0</v>
      </c>
      <c r="M229">
        <f t="shared" si="38"/>
        <v>0</v>
      </c>
      <c r="N229">
        <f t="shared" si="38"/>
        <v>0</v>
      </c>
      <c r="O229">
        <f t="shared" si="38"/>
        <v>0</v>
      </c>
      <c r="P229">
        <f t="shared" si="38"/>
        <v>0</v>
      </c>
    </row>
    <row r="230" spans="6:16" x14ac:dyDescent="0.45">
      <c r="F230">
        <f>_xlfn.IFNA(VLOOKUP(DKSalaries!D230,OverUnder!$A$2:$C$13,3),0)</f>
        <v>0</v>
      </c>
      <c r="G230">
        <f t="shared" si="33"/>
        <v>0</v>
      </c>
      <c r="H230" s="4">
        <f t="shared" si="34"/>
        <v>0</v>
      </c>
      <c r="I230">
        <v>0</v>
      </c>
      <c r="J230">
        <f t="shared" si="35"/>
        <v>0</v>
      </c>
      <c r="K230">
        <f t="shared" si="32"/>
        <v>0</v>
      </c>
      <c r="L230">
        <f t="shared" si="38"/>
        <v>0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</row>
    <row r="231" spans="6:16" x14ac:dyDescent="0.45">
      <c r="F231">
        <f>_xlfn.IFNA(VLOOKUP(DKSalaries!D231,OverUnder!$A$2:$C$13,3),0)</f>
        <v>0</v>
      </c>
      <c r="G231">
        <f t="shared" si="33"/>
        <v>0</v>
      </c>
      <c r="H231" s="4">
        <f t="shared" si="34"/>
        <v>0</v>
      </c>
      <c r="I231">
        <v>0</v>
      </c>
      <c r="J231">
        <f t="shared" si="35"/>
        <v>0</v>
      </c>
      <c r="K231">
        <f t="shared" si="32"/>
        <v>0</v>
      </c>
      <c r="L231">
        <f t="shared" si="38"/>
        <v>0</v>
      </c>
      <c r="M231">
        <f t="shared" si="38"/>
        <v>0</v>
      </c>
      <c r="N231">
        <f t="shared" si="38"/>
        <v>0</v>
      </c>
      <c r="O231">
        <f t="shared" si="38"/>
        <v>0</v>
      </c>
      <c r="P231">
        <f t="shared" si="38"/>
        <v>0</v>
      </c>
    </row>
    <row r="232" spans="6:16" x14ac:dyDescent="0.45">
      <c r="F232">
        <f>_xlfn.IFNA(VLOOKUP(DKSalaries!D232,OverUnder!$A$2:$C$13,3),0)</f>
        <v>0</v>
      </c>
      <c r="G232">
        <f t="shared" si="33"/>
        <v>0</v>
      </c>
      <c r="H232" s="4">
        <f t="shared" si="34"/>
        <v>0</v>
      </c>
      <c r="I232">
        <v>0</v>
      </c>
      <c r="J232">
        <f t="shared" si="35"/>
        <v>0</v>
      </c>
      <c r="K232">
        <f t="shared" si="32"/>
        <v>0</v>
      </c>
      <c r="L232">
        <f t="shared" si="38"/>
        <v>0</v>
      </c>
      <c r="M232">
        <f t="shared" si="38"/>
        <v>0</v>
      </c>
      <c r="N232">
        <f t="shared" si="38"/>
        <v>0</v>
      </c>
      <c r="O232">
        <f t="shared" si="38"/>
        <v>0</v>
      </c>
      <c r="P232">
        <f t="shared" si="38"/>
        <v>0</v>
      </c>
    </row>
    <row r="233" spans="6:16" x14ac:dyDescent="0.45">
      <c r="F233">
        <f>_xlfn.IFNA(VLOOKUP(DKSalaries!D233,OverUnder!$A$2:$C$13,3),0)</f>
        <v>0</v>
      </c>
      <c r="G233">
        <f t="shared" si="33"/>
        <v>0</v>
      </c>
      <c r="H233" s="4">
        <f t="shared" si="34"/>
        <v>0</v>
      </c>
      <c r="I233">
        <v>0</v>
      </c>
      <c r="J233">
        <f t="shared" si="35"/>
        <v>0</v>
      </c>
      <c r="K233">
        <f t="shared" si="32"/>
        <v>0</v>
      </c>
      <c r="L233">
        <f t="shared" si="38"/>
        <v>0</v>
      </c>
      <c r="M233">
        <f t="shared" si="38"/>
        <v>0</v>
      </c>
      <c r="N233">
        <f t="shared" si="38"/>
        <v>0</v>
      </c>
      <c r="O233">
        <f t="shared" si="38"/>
        <v>0</v>
      </c>
      <c r="P233">
        <f t="shared" si="38"/>
        <v>0</v>
      </c>
    </row>
    <row r="234" spans="6:16" x14ac:dyDescent="0.45">
      <c r="F234">
        <f>_xlfn.IFNA(VLOOKUP(DKSalaries!D234,OverUnder!$A$2:$C$13,3),0)</f>
        <v>0</v>
      </c>
      <c r="G234">
        <f t="shared" si="33"/>
        <v>0</v>
      </c>
      <c r="H234" s="4">
        <f t="shared" si="34"/>
        <v>0</v>
      </c>
      <c r="I234">
        <v>0</v>
      </c>
      <c r="J234">
        <f t="shared" si="35"/>
        <v>0</v>
      </c>
      <c r="K234">
        <f t="shared" si="32"/>
        <v>0</v>
      </c>
      <c r="L234">
        <f t="shared" si="38"/>
        <v>0</v>
      </c>
      <c r="M234">
        <f t="shared" si="38"/>
        <v>0</v>
      </c>
      <c r="N234">
        <f t="shared" si="38"/>
        <v>0</v>
      </c>
      <c r="O234">
        <f t="shared" si="38"/>
        <v>0</v>
      </c>
      <c r="P234">
        <f t="shared" si="38"/>
        <v>0</v>
      </c>
    </row>
    <row r="235" spans="6:16" x14ac:dyDescent="0.45">
      <c r="F235">
        <f>_xlfn.IFNA(VLOOKUP(DKSalaries!D235,OverUnder!$A$2:$C$13,3),0)</f>
        <v>0</v>
      </c>
      <c r="G235">
        <f t="shared" si="33"/>
        <v>0</v>
      </c>
      <c r="H235" s="4">
        <f t="shared" si="34"/>
        <v>0</v>
      </c>
      <c r="I235">
        <v>0</v>
      </c>
      <c r="J235">
        <f t="shared" si="35"/>
        <v>0</v>
      </c>
      <c r="K235">
        <f t="shared" si="32"/>
        <v>0</v>
      </c>
      <c r="L235">
        <f t="shared" si="38"/>
        <v>0</v>
      </c>
      <c r="M235">
        <f t="shared" si="38"/>
        <v>0</v>
      </c>
      <c r="N235">
        <f t="shared" si="38"/>
        <v>0</v>
      </c>
      <c r="O235">
        <f t="shared" si="38"/>
        <v>0</v>
      </c>
      <c r="P235">
        <f t="shared" si="38"/>
        <v>0</v>
      </c>
    </row>
  </sheetData>
  <conditionalFormatting sqref="E3:E120 A2:D120 E2:P2 F3:P235">
    <cfRule type="expression" dxfId="0" priority="1">
      <formula>$I2=1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4" sqref="E14"/>
    </sheetView>
  </sheetViews>
  <sheetFormatPr defaultRowHeight="14.25" x14ac:dyDescent="0.45"/>
  <cols>
    <col min="1" max="1" width="19.73046875" bestFit="1" customWidth="1"/>
    <col min="2" max="2" width="10.53125" bestFit="1" customWidth="1"/>
    <col min="3" max="4" width="11.73046875" bestFit="1" customWidth="1"/>
  </cols>
  <sheetData>
    <row r="1" spans="1:4" x14ac:dyDescent="0.45">
      <c r="A1" s="1" t="s">
        <v>160</v>
      </c>
      <c r="B1" s="1" t="s">
        <v>158</v>
      </c>
      <c r="C1" s="1" t="s">
        <v>159</v>
      </c>
      <c r="D1" s="1" t="s">
        <v>157</v>
      </c>
    </row>
    <row r="2" spans="1:4" x14ac:dyDescent="0.45">
      <c r="A2" s="7" t="s">
        <v>57</v>
      </c>
      <c r="B2" s="4">
        <v>205</v>
      </c>
      <c r="C2" s="6">
        <f t="shared" ref="C2:C13" si="0">B2/$D$2</f>
        <v>1.0286431110181895</v>
      </c>
      <c r="D2" s="6">
        <f>AVERAGE(B2:B62)</f>
        <v>199.29166666666666</v>
      </c>
    </row>
    <row r="3" spans="1:4" x14ac:dyDescent="0.45">
      <c r="A3" s="7" t="s">
        <v>59</v>
      </c>
      <c r="B3" s="4">
        <v>210</v>
      </c>
      <c r="C3" s="6">
        <f t="shared" si="0"/>
        <v>1.0537319673844867</v>
      </c>
      <c r="D3" s="6"/>
    </row>
    <row r="4" spans="1:4" x14ac:dyDescent="0.45">
      <c r="A4" s="7" t="s">
        <v>62</v>
      </c>
      <c r="B4" s="4">
        <v>204</v>
      </c>
      <c r="C4" s="6">
        <f t="shared" si="0"/>
        <v>1.02362533974493</v>
      </c>
      <c r="D4" s="6"/>
    </row>
    <row r="5" spans="1:4" x14ac:dyDescent="0.45">
      <c r="A5" s="7" t="s">
        <v>156</v>
      </c>
      <c r="B5" s="4">
        <v>201.5</v>
      </c>
      <c r="C5" s="6">
        <f t="shared" si="0"/>
        <v>1.0110809115617814</v>
      </c>
      <c r="D5" s="6"/>
    </row>
    <row r="6" spans="1:4" x14ac:dyDescent="0.45">
      <c r="A6" s="7" t="s">
        <v>155</v>
      </c>
      <c r="B6" s="4">
        <v>191</v>
      </c>
      <c r="C6" s="6">
        <f t="shared" si="0"/>
        <v>0.95839431319255697</v>
      </c>
      <c r="D6" s="6"/>
    </row>
    <row r="7" spans="1:4" x14ac:dyDescent="0.45">
      <c r="A7" s="7" t="s">
        <v>154</v>
      </c>
      <c r="B7" s="4">
        <v>196</v>
      </c>
      <c r="C7" s="6">
        <f t="shared" si="0"/>
        <v>0.98348316955885429</v>
      </c>
      <c r="D7" s="6"/>
    </row>
    <row r="8" spans="1:4" x14ac:dyDescent="0.45">
      <c r="A8" s="7" t="s">
        <v>153</v>
      </c>
      <c r="B8" s="4">
        <v>186</v>
      </c>
      <c r="C8" s="6">
        <f t="shared" si="0"/>
        <v>0.93330545682625976</v>
      </c>
      <c r="D8" s="6"/>
    </row>
    <row r="9" spans="1:4" x14ac:dyDescent="0.45">
      <c r="A9" s="7" t="s">
        <v>152</v>
      </c>
      <c r="B9" s="4">
        <v>204</v>
      </c>
      <c r="C9" s="6">
        <f t="shared" si="0"/>
        <v>1.02362533974493</v>
      </c>
      <c r="D9" s="6"/>
    </row>
    <row r="10" spans="1:4" x14ac:dyDescent="0.45">
      <c r="A10" s="7" t="s">
        <v>65</v>
      </c>
      <c r="B10" s="4">
        <v>193.5</v>
      </c>
      <c r="C10" s="6">
        <f t="shared" si="0"/>
        <v>0.97093874137570568</v>
      </c>
      <c r="D10" s="6"/>
    </row>
    <row r="11" spans="1:4" x14ac:dyDescent="0.45">
      <c r="A11" s="7" t="s">
        <v>151</v>
      </c>
      <c r="B11" s="4">
        <v>201.5</v>
      </c>
      <c r="C11" s="6">
        <f t="shared" si="0"/>
        <v>1.0110809115617814</v>
      </c>
      <c r="D11" s="6"/>
    </row>
    <row r="12" spans="1:4" x14ac:dyDescent="0.45">
      <c r="A12" s="7" t="s">
        <v>150</v>
      </c>
      <c r="B12" s="4">
        <v>191</v>
      </c>
      <c r="C12" s="6">
        <f t="shared" si="0"/>
        <v>0.95839431319255697</v>
      </c>
      <c r="D12" s="6"/>
    </row>
    <row r="13" spans="1:4" x14ac:dyDescent="0.45">
      <c r="A13" s="7" t="s">
        <v>149</v>
      </c>
      <c r="B13" s="4">
        <v>208</v>
      </c>
      <c r="C13" s="6">
        <f t="shared" si="0"/>
        <v>1.0436964248379679</v>
      </c>
      <c r="D13" s="6"/>
    </row>
    <row r="14" spans="1:4" ht="15.75" x14ac:dyDescent="0.5">
      <c r="A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2014-11-06T02:23:00Z</dcterms:modified>
</cp:coreProperties>
</file>