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13358" yWindow="938" windowWidth="19838" windowHeight="17858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" i="1"/>
  <c r="G127" i="1" l="1"/>
  <c r="G135" i="1"/>
  <c r="G143" i="1"/>
  <c r="G151" i="1"/>
  <c r="G159" i="1"/>
  <c r="G167" i="1"/>
  <c r="G175" i="1"/>
  <c r="G183" i="1"/>
  <c r="G191" i="1"/>
  <c r="D2" i="2"/>
  <c r="C5" i="2"/>
  <c r="G3" i="1" s="1"/>
  <c r="H3" i="1" s="1"/>
  <c r="C4" i="2"/>
  <c r="G51" i="1" s="1"/>
  <c r="C2" i="2"/>
  <c r="G122" i="1"/>
  <c r="G130" i="1"/>
  <c r="G138" i="1"/>
  <c r="G146" i="1"/>
  <c r="G154" i="1"/>
  <c r="H154" i="1" s="1"/>
  <c r="G162" i="1"/>
  <c r="H162" i="1" s="1"/>
  <c r="G170" i="1"/>
  <c r="G178" i="1"/>
  <c r="G186" i="1"/>
  <c r="G194" i="1"/>
  <c r="G202" i="1"/>
  <c r="G209" i="1"/>
  <c r="G210" i="1"/>
  <c r="G215" i="1"/>
  <c r="G218" i="1"/>
  <c r="H218" i="1" s="1"/>
  <c r="G221" i="1"/>
  <c r="H221" i="1" s="1"/>
  <c r="J221" i="1" s="1"/>
  <c r="G226" i="1"/>
  <c r="G227" i="1"/>
  <c r="G234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J3" i="1"/>
  <c r="G121" i="1"/>
  <c r="G123" i="1"/>
  <c r="G124" i="1"/>
  <c r="G125" i="1"/>
  <c r="G126" i="1"/>
  <c r="G129" i="1"/>
  <c r="G131" i="1"/>
  <c r="G132" i="1"/>
  <c r="G133" i="1"/>
  <c r="G134" i="1"/>
  <c r="H134" i="1" s="1"/>
  <c r="G137" i="1"/>
  <c r="G139" i="1"/>
  <c r="G140" i="1"/>
  <c r="G141" i="1"/>
  <c r="G142" i="1"/>
  <c r="G145" i="1"/>
  <c r="G147" i="1"/>
  <c r="G148" i="1"/>
  <c r="G149" i="1"/>
  <c r="G150" i="1"/>
  <c r="H150" i="1" s="1"/>
  <c r="G153" i="1"/>
  <c r="G155" i="1"/>
  <c r="G156" i="1"/>
  <c r="H156" i="1" s="1"/>
  <c r="J156" i="1" s="1"/>
  <c r="G157" i="1"/>
  <c r="G158" i="1"/>
  <c r="G161" i="1"/>
  <c r="G163" i="1"/>
  <c r="G164" i="1"/>
  <c r="H164" i="1" s="1"/>
  <c r="J164" i="1" s="1"/>
  <c r="G165" i="1"/>
  <c r="H165" i="1" s="1"/>
  <c r="J165" i="1" s="1"/>
  <c r="G166" i="1"/>
  <c r="H166" i="1" s="1"/>
  <c r="J166" i="1" s="1"/>
  <c r="G169" i="1"/>
  <c r="H169" i="1" s="1"/>
  <c r="J169" i="1" s="1"/>
  <c r="G171" i="1"/>
  <c r="H171" i="1" s="1"/>
  <c r="J171" i="1" s="1"/>
  <c r="G172" i="1"/>
  <c r="H172" i="1" s="1"/>
  <c r="G173" i="1"/>
  <c r="H173" i="1" s="1"/>
  <c r="J173" i="1" s="1"/>
  <c r="G174" i="1"/>
  <c r="H174" i="1" s="1"/>
  <c r="G177" i="1"/>
  <c r="G179" i="1"/>
  <c r="G180" i="1"/>
  <c r="G181" i="1"/>
  <c r="G182" i="1"/>
  <c r="G185" i="1"/>
  <c r="G187" i="1"/>
  <c r="G188" i="1"/>
  <c r="G189" i="1"/>
  <c r="G190" i="1"/>
  <c r="G193" i="1"/>
  <c r="G195" i="1"/>
  <c r="G196" i="1"/>
  <c r="G197" i="1"/>
  <c r="G198" i="1"/>
  <c r="G199" i="1"/>
  <c r="H199" i="1" s="1"/>
  <c r="J199" i="1" s="1"/>
  <c r="G201" i="1"/>
  <c r="G203" i="1"/>
  <c r="G204" i="1"/>
  <c r="G205" i="1"/>
  <c r="H205" i="1" s="1"/>
  <c r="J205" i="1" s="1"/>
  <c r="G206" i="1"/>
  <c r="H206" i="1" s="1"/>
  <c r="J206" i="1" s="1"/>
  <c r="G207" i="1"/>
  <c r="G211" i="1"/>
  <c r="G212" i="1"/>
  <c r="G213" i="1"/>
  <c r="G214" i="1"/>
  <c r="G217" i="1"/>
  <c r="G219" i="1"/>
  <c r="G220" i="1"/>
  <c r="G222" i="1"/>
  <c r="G223" i="1"/>
  <c r="G225" i="1"/>
  <c r="G228" i="1"/>
  <c r="G229" i="1"/>
  <c r="G230" i="1"/>
  <c r="G231" i="1"/>
  <c r="G233" i="1"/>
  <c r="G235" i="1"/>
  <c r="C12" i="2"/>
  <c r="C7" i="2"/>
  <c r="C13" i="2"/>
  <c r="C10" i="2"/>
  <c r="C6" i="2"/>
  <c r="C8" i="2"/>
  <c r="C9" i="2"/>
  <c r="C3" i="2"/>
  <c r="C11" i="2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218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34" i="1"/>
  <c r="J150" i="1"/>
  <c r="J154" i="1"/>
  <c r="J162" i="1"/>
  <c r="J172" i="1"/>
  <c r="J1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H227" i="1" l="1"/>
  <c r="J227" i="1" s="1"/>
  <c r="H235" i="1"/>
  <c r="J235" i="1" s="1"/>
  <c r="H222" i="1"/>
  <c r="J222" i="1" s="1"/>
  <c r="H211" i="1"/>
  <c r="J211" i="1" s="1"/>
  <c r="H201" i="1"/>
  <c r="J201" i="1" s="1"/>
  <c r="H190" i="1"/>
  <c r="J190" i="1" s="1"/>
  <c r="H179" i="1"/>
  <c r="J179" i="1" s="1"/>
  <c r="H157" i="1"/>
  <c r="J157" i="1" s="1"/>
  <c r="H145" i="1"/>
  <c r="J145" i="1" s="1"/>
  <c r="H132" i="1"/>
  <c r="J132" i="1" s="1"/>
  <c r="H176" i="1"/>
  <c r="J176" i="1" s="1"/>
  <c r="H234" i="1"/>
  <c r="J234" i="1" s="1"/>
  <c r="H202" i="1"/>
  <c r="J202" i="1" s="1"/>
  <c r="H138" i="1"/>
  <c r="J138" i="1" s="1"/>
  <c r="H183" i="1"/>
  <c r="J183" i="1" s="1"/>
  <c r="H142" i="1"/>
  <c r="J142" i="1" s="1"/>
  <c r="H130" i="1"/>
  <c r="J130" i="1" s="1"/>
  <c r="H231" i="1"/>
  <c r="J231" i="1" s="1"/>
  <c r="H220" i="1"/>
  <c r="J220" i="1" s="1"/>
  <c r="H188" i="1"/>
  <c r="J188" i="1" s="1"/>
  <c r="H155" i="1"/>
  <c r="J155" i="1" s="1"/>
  <c r="H141" i="1"/>
  <c r="J141" i="1" s="1"/>
  <c r="H129" i="1"/>
  <c r="J129" i="1" s="1"/>
  <c r="H224" i="1"/>
  <c r="J224" i="1" s="1"/>
  <c r="H160" i="1"/>
  <c r="J160" i="1" s="1"/>
  <c r="H226" i="1"/>
  <c r="J226" i="1" s="1"/>
  <c r="H186" i="1"/>
  <c r="J186" i="1" s="1"/>
  <c r="H122" i="1"/>
  <c r="J122" i="1" s="1"/>
  <c r="H167" i="1"/>
  <c r="J167" i="1" s="1"/>
  <c r="H233" i="1"/>
  <c r="J233" i="1" s="1"/>
  <c r="H207" i="1"/>
  <c r="J207" i="1" s="1"/>
  <c r="H189" i="1"/>
  <c r="J189" i="1" s="1"/>
  <c r="H177" i="1"/>
  <c r="J177" i="1" s="1"/>
  <c r="H194" i="1"/>
  <c r="J194" i="1" s="1"/>
  <c r="H230" i="1"/>
  <c r="J230" i="1" s="1"/>
  <c r="H219" i="1"/>
  <c r="J219" i="1" s="1"/>
  <c r="H198" i="1"/>
  <c r="J198" i="1" s="1"/>
  <c r="H187" i="1"/>
  <c r="J187" i="1" s="1"/>
  <c r="H153" i="1"/>
  <c r="J153" i="1" s="1"/>
  <c r="H140" i="1"/>
  <c r="J140" i="1" s="1"/>
  <c r="H126" i="1"/>
  <c r="J126" i="1" s="1"/>
  <c r="H216" i="1"/>
  <c r="J216" i="1" s="1"/>
  <c r="H152" i="1"/>
  <c r="J152" i="1" s="1"/>
  <c r="H178" i="1"/>
  <c r="J178" i="1" s="1"/>
  <c r="H159" i="1"/>
  <c r="J159" i="1" s="1"/>
  <c r="H168" i="1"/>
  <c r="J168" i="1" s="1"/>
  <c r="H229" i="1"/>
  <c r="J229" i="1" s="1"/>
  <c r="J217" i="1"/>
  <c r="H217" i="1"/>
  <c r="H197" i="1"/>
  <c r="J197" i="1" s="1"/>
  <c r="H185" i="1"/>
  <c r="J185" i="1" s="1"/>
  <c r="H139" i="1"/>
  <c r="J139" i="1" s="1"/>
  <c r="H125" i="1"/>
  <c r="J125" i="1" s="1"/>
  <c r="H208" i="1"/>
  <c r="J208" i="1" s="1"/>
  <c r="H144" i="1"/>
  <c r="J144" i="1" s="1"/>
  <c r="H170" i="1"/>
  <c r="J170" i="1" s="1"/>
  <c r="H51" i="1"/>
  <c r="J51" i="1" s="1"/>
  <c r="H151" i="1"/>
  <c r="J151" i="1" s="1"/>
  <c r="H131" i="1"/>
  <c r="J131" i="1" s="1"/>
  <c r="H228" i="1"/>
  <c r="J228" i="1" s="1"/>
  <c r="H214" i="1"/>
  <c r="J214" i="1" s="1"/>
  <c r="H196" i="1"/>
  <c r="J196" i="1" s="1"/>
  <c r="H182" i="1"/>
  <c r="J182" i="1" s="1"/>
  <c r="H163" i="1"/>
  <c r="J163" i="1" s="1"/>
  <c r="H149" i="1"/>
  <c r="J149" i="1" s="1"/>
  <c r="H137" i="1"/>
  <c r="J137" i="1" s="1"/>
  <c r="H124" i="1"/>
  <c r="J124" i="1" s="1"/>
  <c r="H200" i="1"/>
  <c r="J200" i="1" s="1"/>
  <c r="H136" i="1"/>
  <c r="J136" i="1" s="1"/>
  <c r="H215" i="1"/>
  <c r="J215" i="1" s="1"/>
  <c r="H143" i="1"/>
  <c r="J143" i="1" s="1"/>
  <c r="H175" i="1"/>
  <c r="J175" i="1" s="1"/>
  <c r="H225" i="1"/>
  <c r="J225" i="1" s="1"/>
  <c r="H213" i="1"/>
  <c r="J213" i="1" s="1"/>
  <c r="H204" i="1"/>
  <c r="J204" i="1" s="1"/>
  <c r="H195" i="1"/>
  <c r="J195" i="1" s="1"/>
  <c r="H181" i="1"/>
  <c r="J181" i="1" s="1"/>
  <c r="H161" i="1"/>
  <c r="J161" i="1" s="1"/>
  <c r="H148" i="1"/>
  <c r="J148" i="1" s="1"/>
  <c r="H123" i="1"/>
  <c r="J123" i="1" s="1"/>
  <c r="H192" i="1"/>
  <c r="J192" i="1" s="1"/>
  <c r="H128" i="1"/>
  <c r="J128" i="1" s="1"/>
  <c r="H210" i="1"/>
  <c r="J210" i="1" s="1"/>
  <c r="H135" i="1"/>
  <c r="J135" i="1" s="1"/>
  <c r="H232" i="1"/>
  <c r="J232" i="1" s="1"/>
  <c r="H223" i="1"/>
  <c r="J223" i="1" s="1"/>
  <c r="H212" i="1"/>
  <c r="J212" i="1" s="1"/>
  <c r="H203" i="1"/>
  <c r="J203" i="1" s="1"/>
  <c r="H193" i="1"/>
  <c r="J193" i="1" s="1"/>
  <c r="H180" i="1"/>
  <c r="J180" i="1" s="1"/>
  <c r="H158" i="1"/>
  <c r="J158" i="1" s="1"/>
  <c r="H147" i="1"/>
  <c r="J147" i="1" s="1"/>
  <c r="H133" i="1"/>
  <c r="J133" i="1" s="1"/>
  <c r="H121" i="1"/>
  <c r="J121" i="1" s="1"/>
  <c r="H184" i="1"/>
  <c r="J184" i="1" s="1"/>
  <c r="H120" i="1"/>
  <c r="J120" i="1" s="1"/>
  <c r="H209" i="1"/>
  <c r="J209" i="1" s="1"/>
  <c r="H146" i="1"/>
  <c r="J146" i="1" s="1"/>
  <c r="H191" i="1"/>
  <c r="J191" i="1" s="1"/>
  <c r="H127" i="1"/>
  <c r="J127" i="1" s="1"/>
  <c r="U3" i="1"/>
  <c r="U1" i="1"/>
  <c r="U5" i="1"/>
  <c r="U4" i="1"/>
  <c r="U2" i="1"/>
  <c r="S2" i="1"/>
  <c r="G11" i="1"/>
  <c r="G27" i="1"/>
  <c r="G59" i="1"/>
  <c r="G91" i="1"/>
  <c r="G99" i="1"/>
  <c r="G12" i="1"/>
  <c r="G60" i="1"/>
  <c r="G84" i="1"/>
  <c r="G100" i="1"/>
  <c r="G108" i="1"/>
  <c r="G116" i="1"/>
  <c r="G29" i="1"/>
  <c r="G37" i="1"/>
  <c r="G45" i="1"/>
  <c r="G93" i="1"/>
  <c r="G101" i="1"/>
  <c r="G30" i="1"/>
  <c r="G38" i="1"/>
  <c r="G62" i="1"/>
  <c r="G102" i="1"/>
  <c r="G7" i="1"/>
  <c r="G15" i="1"/>
  <c r="G39" i="1"/>
  <c r="G63" i="1"/>
  <c r="G64" i="1"/>
  <c r="G104" i="1"/>
  <c r="G2" i="1"/>
  <c r="G65" i="1"/>
  <c r="G58" i="1"/>
  <c r="G98" i="1"/>
  <c r="G114" i="1"/>
  <c r="G106" i="1"/>
  <c r="G90" i="1"/>
  <c r="G82" i="1"/>
  <c r="G74" i="1"/>
  <c r="G66" i="1"/>
  <c r="G50" i="1"/>
  <c r="G42" i="1"/>
  <c r="G34" i="1"/>
  <c r="G26" i="1"/>
  <c r="G18" i="1"/>
  <c r="G10" i="1"/>
  <c r="G113" i="1"/>
  <c r="G105" i="1"/>
  <c r="G97" i="1"/>
  <c r="G89" i="1"/>
  <c r="G81" i="1"/>
  <c r="G73" i="1"/>
  <c r="G57" i="1"/>
  <c r="G49" i="1"/>
  <c r="G41" i="1"/>
  <c r="G33" i="1"/>
  <c r="G25" i="1"/>
  <c r="G17" i="1"/>
  <c r="G9" i="1"/>
  <c r="G112" i="1"/>
  <c r="G96" i="1"/>
  <c r="G88" i="1"/>
  <c r="G80" i="1"/>
  <c r="G72" i="1"/>
  <c r="G56" i="1"/>
  <c r="G48" i="1"/>
  <c r="G40" i="1"/>
  <c r="G32" i="1"/>
  <c r="G24" i="1"/>
  <c r="G16" i="1"/>
  <c r="G8" i="1"/>
  <c r="G119" i="1"/>
  <c r="G111" i="1"/>
  <c r="G103" i="1"/>
  <c r="G95" i="1"/>
  <c r="G87" i="1"/>
  <c r="G79" i="1"/>
  <c r="G71" i="1"/>
  <c r="G55" i="1"/>
  <c r="G47" i="1"/>
  <c r="G31" i="1"/>
  <c r="G23" i="1"/>
  <c r="G118" i="1"/>
  <c r="G110" i="1"/>
  <c r="G94" i="1"/>
  <c r="G86" i="1"/>
  <c r="G78" i="1"/>
  <c r="G70" i="1"/>
  <c r="G54" i="1"/>
  <c r="G46" i="1"/>
  <c r="G22" i="1"/>
  <c r="G14" i="1"/>
  <c r="G6" i="1"/>
  <c r="G117" i="1"/>
  <c r="G109" i="1"/>
  <c r="G85" i="1"/>
  <c r="G77" i="1"/>
  <c r="G69" i="1"/>
  <c r="G61" i="1"/>
  <c r="G53" i="1"/>
  <c r="G21" i="1"/>
  <c r="G13" i="1"/>
  <c r="G5" i="1"/>
  <c r="G92" i="1"/>
  <c r="G76" i="1"/>
  <c r="G68" i="1"/>
  <c r="G52" i="1"/>
  <c r="G44" i="1"/>
  <c r="G36" i="1"/>
  <c r="G28" i="1"/>
  <c r="G20" i="1"/>
  <c r="G4" i="1"/>
  <c r="G115" i="1"/>
  <c r="G107" i="1"/>
  <c r="G83" i="1"/>
  <c r="G75" i="1"/>
  <c r="G67" i="1"/>
  <c r="G43" i="1"/>
  <c r="G35" i="1"/>
  <c r="G19" i="1"/>
  <c r="H75" i="1" l="1"/>
  <c r="J75" i="1" s="1"/>
  <c r="H14" i="1"/>
  <c r="J14" i="1" s="1"/>
  <c r="H110" i="1"/>
  <c r="J110" i="1" s="1"/>
  <c r="H32" i="1"/>
  <c r="J32" i="1" s="1"/>
  <c r="H73" i="1"/>
  <c r="J73" i="1" s="1"/>
  <c r="H106" i="1"/>
  <c r="J106" i="1" s="1"/>
  <c r="H84" i="1"/>
  <c r="J84" i="1" s="1"/>
  <c r="H107" i="1"/>
  <c r="J107" i="1" s="1"/>
  <c r="H68" i="1"/>
  <c r="J68" i="1" s="1"/>
  <c r="H46" i="1"/>
  <c r="J46" i="1" s="1"/>
  <c r="H103" i="1"/>
  <c r="J103" i="1" s="1"/>
  <c r="H48" i="1"/>
  <c r="J48" i="1" s="1"/>
  <c r="H89" i="1"/>
  <c r="J89" i="1" s="1"/>
  <c r="H98" i="1"/>
  <c r="J98" i="1" s="1"/>
  <c r="H45" i="1"/>
  <c r="J45" i="1" s="1"/>
  <c r="H19" i="1"/>
  <c r="J19" i="1" s="1"/>
  <c r="H4" i="1"/>
  <c r="J4" i="1" s="1"/>
  <c r="H92" i="1"/>
  <c r="J92" i="1" s="1"/>
  <c r="H85" i="1"/>
  <c r="J85" i="1" s="1"/>
  <c r="H70" i="1"/>
  <c r="J70" i="1" s="1"/>
  <c r="H47" i="1"/>
  <c r="J47" i="1" s="1"/>
  <c r="H119" i="1"/>
  <c r="J119" i="1" s="1"/>
  <c r="H72" i="1"/>
  <c r="J72" i="1" s="1"/>
  <c r="H33" i="1"/>
  <c r="J33" i="1" s="1"/>
  <c r="H105" i="1"/>
  <c r="J105" i="1" s="1"/>
  <c r="H66" i="1"/>
  <c r="J66" i="1" s="1"/>
  <c r="H65" i="1"/>
  <c r="J65" i="1" s="1"/>
  <c r="H102" i="1"/>
  <c r="J102" i="1" s="1"/>
  <c r="H29" i="1"/>
  <c r="J29" i="1" s="1"/>
  <c r="H91" i="1"/>
  <c r="J91" i="1" s="1"/>
  <c r="H35" i="1"/>
  <c r="J35" i="1" s="1"/>
  <c r="H109" i="1"/>
  <c r="J109" i="1" s="1"/>
  <c r="H43" i="1"/>
  <c r="J43" i="1" s="1"/>
  <c r="H28" i="1"/>
  <c r="J28" i="1" s="1"/>
  <c r="H13" i="1"/>
  <c r="J13" i="1" s="1"/>
  <c r="H117" i="1"/>
  <c r="J117" i="1" s="1"/>
  <c r="H86" i="1"/>
  <c r="J86" i="1" s="1"/>
  <c r="H71" i="1"/>
  <c r="J71" i="1" s="1"/>
  <c r="H16" i="1"/>
  <c r="J16" i="1" s="1"/>
  <c r="H88" i="1"/>
  <c r="J88" i="1" s="1"/>
  <c r="H49" i="1"/>
  <c r="J49" i="1" s="1"/>
  <c r="H10" i="1"/>
  <c r="J10" i="1" s="1"/>
  <c r="H82" i="1"/>
  <c r="J82" i="1" s="1"/>
  <c r="H104" i="1"/>
  <c r="J104" i="1" s="1"/>
  <c r="H38" i="1"/>
  <c r="J38" i="1" s="1"/>
  <c r="H108" i="1"/>
  <c r="J108" i="1" s="1"/>
  <c r="H27" i="1"/>
  <c r="J27" i="1" s="1"/>
  <c r="H20" i="1"/>
  <c r="J20" i="1" s="1"/>
  <c r="H5" i="1"/>
  <c r="J5" i="1" s="1"/>
  <c r="H78" i="1"/>
  <c r="J78" i="1" s="1"/>
  <c r="H55" i="1"/>
  <c r="J55" i="1" s="1"/>
  <c r="H8" i="1"/>
  <c r="J8" i="1" s="1"/>
  <c r="H80" i="1"/>
  <c r="J80" i="1" s="1"/>
  <c r="H41" i="1"/>
  <c r="J41" i="1" s="1"/>
  <c r="H113" i="1"/>
  <c r="J113" i="1" s="1"/>
  <c r="H74" i="1"/>
  <c r="J74" i="1" s="1"/>
  <c r="H2" i="1"/>
  <c r="J2" i="1" s="1"/>
  <c r="H62" i="1"/>
  <c r="J62" i="1" s="1"/>
  <c r="H116" i="1"/>
  <c r="J116" i="1" s="1"/>
  <c r="H59" i="1"/>
  <c r="J59" i="1" s="1"/>
  <c r="H67" i="1"/>
  <c r="J67" i="1" s="1"/>
  <c r="H36" i="1"/>
  <c r="J36" i="1" s="1"/>
  <c r="H21" i="1"/>
  <c r="J21" i="1" s="1"/>
  <c r="H6" i="1"/>
  <c r="J6" i="1" s="1"/>
  <c r="H94" i="1"/>
  <c r="J94" i="1" s="1"/>
  <c r="H79" i="1"/>
  <c r="J79" i="1" s="1"/>
  <c r="H24" i="1"/>
  <c r="J24" i="1" s="1"/>
  <c r="H96" i="1"/>
  <c r="J96" i="1" s="1"/>
  <c r="H57" i="1"/>
  <c r="J57" i="1" s="1"/>
  <c r="H18" i="1"/>
  <c r="J18" i="1" s="1"/>
  <c r="H90" i="1"/>
  <c r="J90" i="1" s="1"/>
  <c r="H64" i="1"/>
  <c r="J64" i="1" s="1"/>
  <c r="H30" i="1"/>
  <c r="J30" i="1" s="1"/>
  <c r="H100" i="1"/>
  <c r="J100" i="1" s="1"/>
  <c r="H11" i="1"/>
  <c r="J11" i="1" s="1"/>
  <c r="H44" i="1"/>
  <c r="J44" i="1" s="1"/>
  <c r="H112" i="1"/>
  <c r="J112" i="1" s="1"/>
  <c r="H101" i="1"/>
  <c r="J101" i="1" s="1"/>
  <c r="H53" i="1"/>
  <c r="J53" i="1" s="1"/>
  <c r="H87" i="1"/>
  <c r="J87" i="1" s="1"/>
  <c r="H26" i="1"/>
  <c r="J26" i="1" s="1"/>
  <c r="H63" i="1"/>
  <c r="J63" i="1" s="1"/>
  <c r="H83" i="1"/>
  <c r="J83" i="1" s="1"/>
  <c r="H52" i="1"/>
  <c r="J52" i="1" s="1"/>
  <c r="H61" i="1"/>
  <c r="J61" i="1" s="1"/>
  <c r="H22" i="1"/>
  <c r="J22" i="1" s="1"/>
  <c r="H118" i="1"/>
  <c r="J118" i="1" s="1"/>
  <c r="H95" i="1"/>
  <c r="J95" i="1" s="1"/>
  <c r="H40" i="1"/>
  <c r="J40" i="1" s="1"/>
  <c r="H9" i="1"/>
  <c r="J9" i="1" s="1"/>
  <c r="H81" i="1"/>
  <c r="J81" i="1" s="1"/>
  <c r="H34" i="1"/>
  <c r="J34" i="1" s="1"/>
  <c r="H114" i="1"/>
  <c r="J114" i="1" s="1"/>
  <c r="H39" i="1"/>
  <c r="J39" i="1" s="1"/>
  <c r="H93" i="1"/>
  <c r="J93" i="1" s="1"/>
  <c r="H60" i="1"/>
  <c r="J60" i="1" s="1"/>
  <c r="H69" i="1"/>
  <c r="J69" i="1" s="1"/>
  <c r="H23" i="1"/>
  <c r="J23" i="1" s="1"/>
  <c r="H17" i="1"/>
  <c r="J17" i="1" s="1"/>
  <c r="H42" i="1"/>
  <c r="J42" i="1" s="1"/>
  <c r="H15" i="1"/>
  <c r="J15" i="1" s="1"/>
  <c r="H12" i="1"/>
  <c r="J12" i="1" s="1"/>
  <c r="H115" i="1"/>
  <c r="J115" i="1" s="1"/>
  <c r="H76" i="1"/>
  <c r="J76" i="1" s="1"/>
  <c r="H77" i="1"/>
  <c r="J77" i="1" s="1"/>
  <c r="H54" i="1"/>
  <c r="J54" i="1" s="1"/>
  <c r="H31" i="1"/>
  <c r="J31" i="1" s="1"/>
  <c r="H111" i="1"/>
  <c r="J111" i="1" s="1"/>
  <c r="H56" i="1"/>
  <c r="J56" i="1" s="1"/>
  <c r="H25" i="1"/>
  <c r="J25" i="1" s="1"/>
  <c r="H97" i="1"/>
  <c r="J97" i="1" s="1"/>
  <c r="H50" i="1"/>
  <c r="J50" i="1" s="1"/>
  <c r="H58" i="1"/>
  <c r="J58" i="1" s="1"/>
  <c r="H7" i="1"/>
  <c r="J7" i="1" s="1"/>
  <c r="H37" i="1"/>
  <c r="J37" i="1" s="1"/>
  <c r="H99" i="1"/>
  <c r="J99" i="1" s="1"/>
  <c r="U9" i="1"/>
  <c r="U8" i="1"/>
  <c r="U7" i="1"/>
  <c r="S1" i="1" l="1"/>
</calcChain>
</file>

<file path=xl/sharedStrings.xml><?xml version="1.0" encoding="utf-8"?>
<sst xmlns="http://schemas.openxmlformats.org/spreadsheetml/2006/main" count="1027" uniqueCount="385">
  <si>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</si>
  <si>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</si>
  <si>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</si>
  <si>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</si>
  <si>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</si>
  <si>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</si>
  <si>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</si>
  <si>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</si>
  <si>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</si>
  <si>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</si>
  <si>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</si>
  <si>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</si>
  <si>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</si>
  <si>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</si>
  <si>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</si>
  <si>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</si>
  <si>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</si>
  <si>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</si>
  <si>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</si>
  <si>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</si>
  <si>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</si>
  <si>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</si>
  <si>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</si>
  <si>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</si>
  <si>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</si>
  <si>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</si>
  <si>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LeBron James</t>
  </si>
  <si>
    <t>Kevin Love</t>
  </si>
  <si>
    <t>Kyrie Irving</t>
  </si>
  <si>
    <t>Eric Bledsoe</t>
  </si>
  <si>
    <t>Goran Dragic</t>
  </si>
  <si>
    <t>Markieff Morris</t>
  </si>
  <si>
    <t>Isaiah Thomas</t>
  </si>
  <si>
    <t>Tristan Thompson</t>
  </si>
  <si>
    <t>P.J. Tucker</t>
  </si>
  <si>
    <t>Dion Waiters</t>
  </si>
  <si>
    <t>Anderson Varejao</t>
  </si>
  <si>
    <t>Gerald Green</t>
  </si>
  <si>
    <t>Miles Plumlee</t>
  </si>
  <si>
    <t>Marcus Morris</t>
  </si>
  <si>
    <t>Alex Len</t>
  </si>
  <si>
    <t>Shawn Marion</t>
  </si>
  <si>
    <t>Mike Miller</t>
  </si>
  <si>
    <t>Brendan Haywood</t>
  </si>
  <si>
    <t>James Jones</t>
  </si>
  <si>
    <t>Louis Amundson</t>
  </si>
  <si>
    <t>Shavlik Randolph</t>
  </si>
  <si>
    <t>Anthony Tolliver</t>
  </si>
  <si>
    <t>Will Cherry</t>
  </si>
  <si>
    <t>Matthew Dellavedova</t>
  </si>
  <si>
    <t>Joe Harris</t>
  </si>
  <si>
    <t>Alex Kirk</t>
  </si>
  <si>
    <t>Zoran Dragic</t>
  </si>
  <si>
    <t>T.J. Warren</t>
  </si>
  <si>
    <t>Archie Goodwin</t>
  </si>
  <si>
    <t>Tyler Ennis</t>
  </si>
  <si>
    <t>Use the Simplex LP algorithm</t>
  </si>
  <si>
    <t>Cle@Uta 09:00PM ET</t>
  </si>
  <si>
    <t>LAC@GS 10:30PM ET</t>
  </si>
  <si>
    <t>DeMarcus Cousins</t>
  </si>
  <si>
    <t>Den@Sac 10:00PM ET</t>
  </si>
  <si>
    <t>Marc Gasol</t>
  </si>
  <si>
    <t>Mem@Pho 09:00PM ET</t>
  </si>
  <si>
    <t>Rudy Gay</t>
  </si>
  <si>
    <t>Gordon Hayward</t>
  </si>
  <si>
    <t>Derrick Favors</t>
  </si>
  <si>
    <t>Zach Randolph</t>
  </si>
  <si>
    <t>Kenneth Faried</t>
  </si>
  <si>
    <t>Ty Lawson</t>
  </si>
  <si>
    <t>Darren Collison</t>
  </si>
  <si>
    <t>Mike Conley</t>
  </si>
  <si>
    <t>Arron Afflalo</t>
  </si>
  <si>
    <t>Trey Burke</t>
  </si>
  <si>
    <t>Alec Burks</t>
  </si>
  <si>
    <t>Timofey Mozgov</t>
  </si>
  <si>
    <t>Tony Allen</t>
  </si>
  <si>
    <t>Enes Kanter</t>
  </si>
  <si>
    <t>Wilson Chandler</t>
  </si>
  <si>
    <t>JaVale McGee</t>
  </si>
  <si>
    <t>Trevor Booker</t>
  </si>
  <si>
    <t>Tayshaun Prince</t>
  </si>
  <si>
    <t>Jason Thompson</t>
  </si>
  <si>
    <t>Danilo Gallinari</t>
  </si>
  <si>
    <t>Reggie Evans</t>
  </si>
  <si>
    <t>Randy Foye</t>
  </si>
  <si>
    <t>Vince Carter</t>
  </si>
  <si>
    <t>Courtney Lee</t>
  </si>
  <si>
    <t>Ben McLemore</t>
  </si>
  <si>
    <t>Dante Exum</t>
  </si>
  <si>
    <t>Steve Novak</t>
  </si>
  <si>
    <t>Nate Robinson</t>
  </si>
  <si>
    <t>Ryan Hollins</t>
  </si>
  <si>
    <t>Beno Udrih</t>
  </si>
  <si>
    <t>Carl Landry</t>
  </si>
  <si>
    <t>Ramon Sessions</t>
  </si>
  <si>
    <t>Alonzo Gee</t>
  </si>
  <si>
    <t>Quincy Pondexter</t>
  </si>
  <si>
    <t>Darrell Arthur</t>
  </si>
  <si>
    <t>Jeremy Evans</t>
  </si>
  <si>
    <t>Kosta Koufos</t>
  </si>
  <si>
    <t>Jon Leuer</t>
  </si>
  <si>
    <t>J.J. Hickson</t>
  </si>
  <si>
    <t>Nick Calathes</t>
  </si>
  <si>
    <t>Toure' Murry</t>
  </si>
  <si>
    <t>Omri Casspi</t>
  </si>
  <si>
    <t>Ian Clark</t>
  </si>
  <si>
    <t>Derrick Williams</t>
  </si>
  <si>
    <t>Erick Green</t>
  </si>
  <si>
    <t>Jordan Hamilton</t>
  </si>
  <si>
    <t>Joe Ingles</t>
  </si>
  <si>
    <t>Eric Moreland</t>
  </si>
  <si>
    <t>Ray McCallum</t>
  </si>
  <si>
    <t>Rodney Hood</t>
  </si>
  <si>
    <t>Jarnell Stokes</t>
  </si>
  <si>
    <t>Jordan Adams</t>
  </si>
  <si>
    <t>Nik Stauskas</t>
  </si>
  <si>
    <t>Gary Harris</t>
  </si>
  <si>
    <t>Rudy Gobert</t>
  </si>
  <si>
    <t>Jusuf Nurkic</t>
  </si>
  <si>
    <t>Min@Bkn 07:30PM ET</t>
  </si>
  <si>
    <t>Chi@Mil 08:00PM ET</t>
  </si>
  <si>
    <t>Atl@SA 08:30PM ET</t>
  </si>
  <si>
    <t>Tor@Bos 07:30PM ET</t>
  </si>
  <si>
    <t>NY@Det 07:30PM ET</t>
  </si>
  <si>
    <t>Orl@Phi 07:00PM ET</t>
  </si>
  <si>
    <t>Mia@Cha 07:00PM ET</t>
  </si>
  <si>
    <t>Ind@Was 08:00PM ET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</si>
  <si>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</si>
  <si>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</si>
  <si>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</si>
  <si>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</si>
  <si>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</si>
  <si>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</si>
  <si>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</si>
  <si>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</si>
  <si>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</si>
  <si>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Cle@Den 10:30PM ET</t>
  </si>
  <si>
    <t>Sac@Pho 09:00PM ET</t>
  </si>
  <si>
    <t>John Wall</t>
  </si>
  <si>
    <t>Was@Tor 07:30PM ET</t>
  </si>
  <si>
    <t>Rajon Rondo</t>
  </si>
  <si>
    <t>Ind@Bos 07:30PM ET</t>
  </si>
  <si>
    <t>Al Jefferson</t>
  </si>
  <si>
    <t>Atl@Cha 07:00PM ET</t>
  </si>
  <si>
    <t>Carmelo Anthony</t>
  </si>
  <si>
    <t>NY@Bkn 07:30PM ET</t>
  </si>
  <si>
    <t>Nikola Vucevic</t>
  </si>
  <si>
    <t>Min@Orl 07:00PM ET</t>
  </si>
  <si>
    <t>Kyle Lowry</t>
  </si>
  <si>
    <t>Mem@OKC 08:00PM ET</t>
  </si>
  <si>
    <t>DeMar DeRozan</t>
  </si>
  <si>
    <t>Paul Millsap</t>
  </si>
  <si>
    <t>Josh Smith</t>
  </si>
  <si>
    <t>Mil@Det 07:30PM ET</t>
  </si>
  <si>
    <t>Dal@Uta 09:00PM ET</t>
  </si>
  <si>
    <t>Tony Wroten</t>
  </si>
  <si>
    <t>Chi@Phi 07:00PM ET</t>
  </si>
  <si>
    <t>Pau Gasol</t>
  </si>
  <si>
    <t>Serge Ibaka</t>
  </si>
  <si>
    <t>Ricky Rubio</t>
  </si>
  <si>
    <t>Andre Drummond</t>
  </si>
  <si>
    <t>Deron Williams</t>
  </si>
  <si>
    <t>Al Horford</t>
  </si>
  <si>
    <t>Reggie Jackson</t>
  </si>
  <si>
    <t>Brandon Knight</t>
  </si>
  <si>
    <t>Dirk Nowitzki</t>
  </si>
  <si>
    <t>Jeff Teague</t>
  </si>
  <si>
    <t>Roy Hibbert</t>
  </si>
  <si>
    <t>Joe Johnson</t>
  </si>
  <si>
    <t>Jeff Green</t>
  </si>
  <si>
    <t>Kemba Walker</t>
  </si>
  <si>
    <t>Greg Monroe</t>
  </si>
  <si>
    <t>Monta Ellis</t>
  </si>
  <si>
    <t>Jared Sullinger</t>
  </si>
  <si>
    <t>Marcin Gortat</t>
  </si>
  <si>
    <t>Derrick Rose</t>
  </si>
  <si>
    <t>Chandler Parsons</t>
  </si>
  <si>
    <t>Thaddeus Young</t>
  </si>
  <si>
    <t>Lance Stephenson</t>
  </si>
  <si>
    <t>Tobias Harris</t>
  </si>
  <si>
    <t>David West</t>
  </si>
  <si>
    <t>Joakim Noah</t>
  </si>
  <si>
    <t>Brook Lopez</t>
  </si>
  <si>
    <t>Nikola Pekovic</t>
  </si>
  <si>
    <t>Brandon Jennings</t>
  </si>
  <si>
    <t>Paul Pierce</t>
  </si>
  <si>
    <t>Tyson Chandler</t>
  </si>
  <si>
    <t>Kevin Martin</t>
  </si>
  <si>
    <t>Nene Hilario</t>
  </si>
  <si>
    <t>Donald Sloan</t>
  </si>
  <si>
    <t>Larry Sanders</t>
  </si>
  <si>
    <t>George Hill</t>
  </si>
  <si>
    <t>Nerlens Noel</t>
  </si>
  <si>
    <t>Bradley Beal</t>
  </si>
  <si>
    <t>Jose Calderon</t>
  </si>
  <si>
    <t>Jimmy Butler</t>
  </si>
  <si>
    <t>Jonas Valanciunas</t>
  </si>
  <si>
    <t>Jabari Parker</t>
  </si>
  <si>
    <t>Chris Copeland</t>
  </si>
  <si>
    <t>Taj Gibson</t>
  </si>
  <si>
    <t>Amar'e Stoudemire</t>
  </si>
  <si>
    <t>Kelly Olynyk</t>
  </si>
  <si>
    <t>Andrew Wiggins</t>
  </si>
  <si>
    <t>Kyle Korver</t>
  </si>
  <si>
    <t>DeMarre Carroll</t>
  </si>
  <si>
    <t>Avery Bradley</t>
  </si>
  <si>
    <t>Kevin Garnett</t>
  </si>
  <si>
    <t>Amir Johnson</t>
  </si>
  <si>
    <t>Elfrid Payton</t>
  </si>
  <si>
    <t>Devin Harris</t>
  </si>
  <si>
    <t>Perry Jones</t>
  </si>
  <si>
    <t>Gorgui Dieng</t>
  </si>
  <si>
    <t>Channing Frye</t>
  </si>
  <si>
    <t>Giannis Antetokounmpo</t>
  </si>
  <si>
    <t>Mike Dunleavy</t>
  </si>
  <si>
    <t>Mirza Teletovic</t>
  </si>
  <si>
    <t>Evan Fournier</t>
  </si>
  <si>
    <t>Jameer Nelson</t>
  </si>
  <si>
    <t>Luis Scola</t>
  </si>
  <si>
    <t>Jarrett Jack</t>
  </si>
  <si>
    <t>Cody Zeller</t>
  </si>
  <si>
    <t>K.J. McDaniels</t>
  </si>
  <si>
    <t>Hollis Thompson</t>
  </si>
  <si>
    <t>Sebastian Telfair</t>
  </si>
  <si>
    <t>J.R. Smith</t>
  </si>
  <si>
    <t>D.J. Augustin</t>
  </si>
  <si>
    <t>Brandan Wright</t>
  </si>
  <si>
    <t>Patrick Patterson</t>
  </si>
  <si>
    <t>Iman Shumpert</t>
  </si>
  <si>
    <t>Henry Sims</t>
  </si>
  <si>
    <t>Marcus Smart</t>
  </si>
  <si>
    <t>Marvin Williams</t>
  </si>
  <si>
    <t>Terrence Ross</t>
  </si>
  <si>
    <t>Steven Adams</t>
  </si>
  <si>
    <t>C.J. Miles</t>
  </si>
  <si>
    <t>Kentavious Caldwell-Pope</t>
  </si>
  <si>
    <t>Gary Neal</t>
  </si>
  <si>
    <t>Ersan Ilyasova</t>
  </si>
  <si>
    <t>Drew Gooden</t>
  </si>
  <si>
    <t>Garrett Temple</t>
  </si>
  <si>
    <t>O.J. Mayo</t>
  </si>
  <si>
    <t>John Henson</t>
  </si>
  <si>
    <t>Andre Roberson</t>
  </si>
  <si>
    <t>Michael Kidd-Gilchrist</t>
  </si>
  <si>
    <t>Greivis Vasquez</t>
  </si>
  <si>
    <t>Khris Middleton</t>
  </si>
  <si>
    <t>Samuel Dalembert</t>
  </si>
  <si>
    <t>Rodney Stuckey</t>
  </si>
  <si>
    <t>Evan Turner</t>
  </si>
  <si>
    <t>Solomon Hill</t>
  </si>
  <si>
    <t>Mason Plumlee</t>
  </si>
  <si>
    <t>Bojan Bogdanovic</t>
  </si>
  <si>
    <t>Otto Porter</t>
  </si>
  <si>
    <t>Mo Williams</t>
  </si>
  <si>
    <t>Andrea Bargnani</t>
  </si>
  <si>
    <t>James Johnson</t>
  </si>
  <si>
    <t>Anthony Bennett</t>
  </si>
  <si>
    <t>Kirk Hinrich</t>
  </si>
  <si>
    <t>Caron Butler</t>
  </si>
  <si>
    <t>Mike Scott</t>
  </si>
  <si>
    <t>Lavoy Allen</t>
  </si>
  <si>
    <t>Tim Hardaway Jr.</t>
  </si>
  <si>
    <t>Alexey Shved</t>
  </si>
  <si>
    <t>Brandon Bass</t>
  </si>
  <si>
    <t>Kyle O'Quinn</t>
  </si>
  <si>
    <t>Aaron Brooks</t>
  </si>
  <si>
    <t>Corey Brewer</t>
  </si>
  <si>
    <t>Gerald Henderson</t>
  </si>
  <si>
    <t>Jeremy Lamb</t>
  </si>
  <si>
    <t>Aaron Gordon</t>
  </si>
  <si>
    <t>Nazr Mohammed</t>
  </si>
  <si>
    <t>Elton Brand</t>
  </si>
  <si>
    <t>Andre Miller</t>
  </si>
  <si>
    <t>Andrei Kirilenko</t>
  </si>
  <si>
    <t>Jason Richardson</t>
  </si>
  <si>
    <t>Richard Jefferson</t>
  </si>
  <si>
    <t>Gerald Wallace</t>
  </si>
  <si>
    <t>Nick Collison</t>
  </si>
  <si>
    <t>Willie Green</t>
  </si>
  <si>
    <t>Luke Ridnour</t>
  </si>
  <si>
    <t>Chuck Hayes</t>
  </si>
  <si>
    <t>Ben Gordon</t>
  </si>
  <si>
    <t>Jason Maxiell</t>
  </si>
  <si>
    <t>Alan Anderson</t>
  </si>
  <si>
    <t>Ronny Turiaf</t>
  </si>
  <si>
    <t>Rasual Butler</t>
  </si>
  <si>
    <t>Jannero Pargo</t>
  </si>
  <si>
    <t>J.J. Barea</t>
  </si>
  <si>
    <t>C.J. Watson</t>
  </si>
  <si>
    <t>Raymond Felton</t>
  </si>
  <si>
    <t>Kendrick Perkins</t>
  </si>
  <si>
    <t>Zaza Pachulia</t>
  </si>
  <si>
    <t>Kris Humphries</t>
  </si>
  <si>
    <t>Cartier Martin</t>
  </si>
  <si>
    <t>Charlie Villanueva</t>
  </si>
  <si>
    <t>Jared Dudley</t>
  </si>
  <si>
    <t>Greg Stiemsma</t>
  </si>
  <si>
    <t>Brian Roberts</t>
  </si>
  <si>
    <t>Jason Smith</t>
  </si>
  <si>
    <t>Anthony Morrow</t>
  </si>
  <si>
    <t>Joel Anthony</t>
  </si>
  <si>
    <t>Martell Webster</t>
  </si>
  <si>
    <t>Ian Mahinmi</t>
  </si>
  <si>
    <t>Lou Williams</t>
  </si>
  <si>
    <t>Luc Richard Mbah a Moute</t>
  </si>
  <si>
    <t>Tyler Hansbrough</t>
  </si>
  <si>
    <t>Thabo Sefolosha</t>
  </si>
  <si>
    <t>Jerome Jordan</t>
  </si>
  <si>
    <t>Chase Budinger</t>
  </si>
  <si>
    <t>Jodie Meeks</t>
  </si>
  <si>
    <t>Lance Thomas</t>
  </si>
  <si>
    <t>Landry Fields</t>
  </si>
  <si>
    <t>Jerryd Bayless</t>
  </si>
  <si>
    <t>Robbie Hummel</t>
  </si>
  <si>
    <t>E'Twaun Moore</t>
  </si>
  <si>
    <t>Kyle Singler</t>
  </si>
  <si>
    <t>Cole Aldrich</t>
  </si>
  <si>
    <t>Marcus Thornton</t>
  </si>
  <si>
    <t>Kalin Lucas</t>
  </si>
  <si>
    <t>DeJuan Blair</t>
  </si>
  <si>
    <t>Kent Bazemore</t>
  </si>
  <si>
    <t>Malcolm Thomas</t>
  </si>
  <si>
    <t>Jorge Gutierrez</t>
  </si>
  <si>
    <t>Al-Farouq Aminu</t>
  </si>
  <si>
    <t>Tyler Zeller</t>
  </si>
  <si>
    <t>Chris Johnson</t>
  </si>
  <si>
    <t>Andrew Nicholson</t>
  </si>
  <si>
    <t>Jeffery Taylor</t>
  </si>
  <si>
    <t>Paul George</t>
  </si>
  <si>
    <t>Quincy Acy</t>
  </si>
  <si>
    <t>Shelvin Mack</t>
  </si>
  <si>
    <t>Luigi Datome</t>
  </si>
  <si>
    <t>Glen Rice Jr.</t>
  </si>
  <si>
    <t>Travis Wear</t>
  </si>
  <si>
    <t>Jonas Jerebko</t>
  </si>
  <si>
    <t>Shayne Whittington</t>
  </si>
  <si>
    <t>Brandon Davies</t>
  </si>
  <si>
    <t>John Jenkins</t>
  </si>
  <si>
    <t>Cory Jefferson</t>
  </si>
  <si>
    <t>Greg Smith</t>
  </si>
  <si>
    <t>Mike Muscala</t>
  </si>
  <si>
    <t>Nate Wolters</t>
  </si>
  <si>
    <t>Kevin Seraphin</t>
  </si>
  <si>
    <t>Tony Snell</t>
  </si>
  <si>
    <t>Cameron Bairstow</t>
  </si>
  <si>
    <t>Phil Pressey</t>
  </si>
  <si>
    <t>Dwight Powell</t>
  </si>
  <si>
    <t>Kendall Marshall</t>
  </si>
  <si>
    <t>Jae Crowder</t>
  </si>
  <si>
    <t>Pablo Prigioni</t>
  </si>
  <si>
    <t>Victor Oladipo</t>
  </si>
  <si>
    <t>Markel Brown</t>
  </si>
  <si>
    <t>Roy Devyn Marble</t>
  </si>
  <si>
    <t>Adreian Payne</t>
  </si>
  <si>
    <t>Doug McDermott</t>
  </si>
  <si>
    <t>Bismack Biyombo</t>
  </si>
  <si>
    <t>Nikola Mirotic</t>
  </si>
  <si>
    <t>Spencer Dinwiddie</t>
  </si>
  <si>
    <t>Johnny O'Bryant</t>
  </si>
  <si>
    <t>Tony Mitchell</t>
  </si>
  <si>
    <t>Dewayne Dedmon</t>
  </si>
  <si>
    <t>P.J. Hairston</t>
  </si>
  <si>
    <t>Michael Carter-Williams</t>
  </si>
  <si>
    <t>Maurice Harkless</t>
  </si>
  <si>
    <t>Jakarr Sampson</t>
  </si>
  <si>
    <t>Shane Larkin</t>
  </si>
  <si>
    <t>Lucas Nogueira</t>
  </si>
  <si>
    <t>Sergey Karasev</t>
  </si>
  <si>
    <t>Grant Jerrett</t>
  </si>
  <si>
    <t>Shabazz Muhammad</t>
  </si>
  <si>
    <t>Glenn Robinson III</t>
  </si>
  <si>
    <t>Mitch McGary</t>
  </si>
  <si>
    <t>Jerami Grant</t>
  </si>
  <si>
    <t>Cleanthony Early</t>
  </si>
  <si>
    <t>Ricky Ledo</t>
  </si>
  <si>
    <t>Dennis Schroder</t>
  </si>
  <si>
    <t>Zach LaVine</t>
  </si>
  <si>
    <t>Vitor Faverani</t>
  </si>
  <si>
    <t>Pero Antic</t>
  </si>
  <si>
    <t>Noah Vonleh</t>
  </si>
  <si>
    <t>James Young</t>
  </si>
  <si>
    <t>Joel Embiid</t>
  </si>
  <si>
    <t>Bruno Caboclo</t>
  </si>
  <si>
    <t>Damien Inglis</t>
  </si>
  <si>
    <t>Damjan Rudez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</si>
</sst>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20" fillId="34" borderId="4" xfId="9" applyFont="1" applyFill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7"/>
  <sheetViews>
    <sheetView tabSelected="1" workbookViewId="0">
      <selection activeCell="Q12" sqref="Q12"/>
    </sheetView>
  </sheetViews>
  <sheetFormatPr defaultColWidth="8.796875" defaultRowHeight="14.25" x14ac:dyDescent="0.45"/>
  <cols>
    <col min="1" max="1" width="7.33203125" style="10" bestFit="1" customWidth="1"/>
    <col min="2" max="2" width="18.1328125" style="10" bestFit="1" customWidth="1"/>
    <col min="3" max="3" width="5.6640625" style="10" bestFit="1" customWidth="1"/>
    <col min="4" max="4" width="19.6640625" style="10" bestFit="1" customWidth="1"/>
    <col min="5" max="5" width="16.33203125" style="10" bestFit="1" customWidth="1"/>
    <col min="6" max="6" width="9.6640625" bestFit="1" customWidth="1"/>
    <col min="7" max="7" width="11.33203125" bestFit="1" customWidth="1"/>
    <col min="8" max="8" width="11.46484375" style="4" bestFit="1" customWidth="1"/>
    <col min="9" max="9" width="2.46484375" hidden="1" customWidth="1"/>
    <col min="10" max="10" width="4.6640625" hidden="1" customWidth="1"/>
    <col min="11" max="11" width="6" hidden="1" customWidth="1"/>
    <col min="12" max="12" width="3" hidden="1" customWidth="1"/>
    <col min="13" max="13" width="2.796875" hidden="1" customWidth="1"/>
    <col min="14" max="15" width="2.46484375" hidden="1" customWidth="1"/>
    <col min="16" max="16" width="2.6640625" hidden="1" customWidth="1"/>
    <col min="17" max="17" width="10.46484375" customWidth="1"/>
  </cols>
  <sheetData>
    <row r="1" spans="1:24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133</v>
      </c>
      <c r="G1" s="1" t="s">
        <v>135</v>
      </c>
      <c r="H1" s="8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301.56800000000004</v>
      </c>
      <c r="T1" t="s">
        <v>15</v>
      </c>
      <c r="U1">
        <f>SUM(L:L)</f>
        <v>2</v>
      </c>
    </row>
    <row r="2" spans="1:24" x14ac:dyDescent="0.45">
      <c r="A2" s="10" t="s">
        <v>8</v>
      </c>
      <c r="B2" s="10" t="s">
        <v>26</v>
      </c>
      <c r="C2" s="10">
        <v>10500</v>
      </c>
      <c r="D2" s="10" t="s">
        <v>136</v>
      </c>
      <c r="E2" s="10">
        <v>41.188000000000002</v>
      </c>
      <c r="F2">
        <f>IF(ISNA(VLOOKUP(DKSalaries!D2,OverUnder!$A$2:$C$13,3,FALSE)),1,VLOOKUP(DKSalaries!D2,OverUnder!$A$2:$C$13,3,FALSE))</f>
        <v>1</v>
      </c>
      <c r="G2">
        <f>E2*F2</f>
        <v>41.188000000000002</v>
      </c>
      <c r="H2" s="4">
        <f>G2</f>
        <v>41.188000000000002</v>
      </c>
      <c r="I2">
        <v>0</v>
      </c>
      <c r="J2">
        <f>I2*H2</f>
        <v>0</v>
      </c>
      <c r="K2">
        <f t="shared" ref="K2:K65" si="0">I2*C2</f>
        <v>0</v>
      </c>
      <c r="L2">
        <f t="shared" ref="L2:P11" si="1">$I2*IF($A2=L$1,1,0)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R2" s="1" t="s">
        <v>2</v>
      </c>
      <c r="S2">
        <f>SUM(K2:K120)</f>
        <v>50000</v>
      </c>
      <c r="T2" t="s">
        <v>19</v>
      </c>
      <c r="U2">
        <f>SUM(M:M)</f>
        <v>2</v>
      </c>
    </row>
    <row r="3" spans="1:24" x14ac:dyDescent="0.45">
      <c r="A3" s="10" t="s">
        <v>7</v>
      </c>
      <c r="B3" s="10" t="s">
        <v>59</v>
      </c>
      <c r="C3" s="10">
        <v>9900</v>
      </c>
      <c r="D3" s="10" t="s">
        <v>137</v>
      </c>
      <c r="E3" s="10">
        <v>44.05</v>
      </c>
      <c r="F3">
        <f>IF(ISNA(VLOOKUP(DKSalaries!D3,OverUnder!$A$2:$C$13,3,FALSE)),1,VLOOKUP(DKSalaries!D3,OverUnder!$A$2:$C$13,3,FALSE))</f>
        <v>1</v>
      </c>
      <c r="G3">
        <f t="shared" ref="G3:G66" si="2">E3*F3</f>
        <v>44.05</v>
      </c>
      <c r="H3" s="4">
        <f t="shared" ref="H3:H66" si="3">G3</f>
        <v>44.05</v>
      </c>
      <c r="I3">
        <v>0</v>
      </c>
      <c r="J3">
        <f t="shared" ref="J3:J66" si="4">I3*H3</f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1</v>
      </c>
    </row>
    <row r="4" spans="1:24" x14ac:dyDescent="0.45">
      <c r="A4" s="10" t="s">
        <v>5</v>
      </c>
      <c r="B4" s="10" t="s">
        <v>138</v>
      </c>
      <c r="C4" s="10">
        <v>9800</v>
      </c>
      <c r="D4" s="10" t="s">
        <v>139</v>
      </c>
      <c r="E4" s="10">
        <v>47.65</v>
      </c>
      <c r="F4">
        <f>IF(ISNA(VLOOKUP(DKSalaries!D4,OverUnder!$A$2:$C$13,3,FALSE)),1,VLOOKUP(DKSalaries!D4,OverUnder!$A$2:$C$13,3,FALSE))</f>
        <v>1</v>
      </c>
      <c r="G4">
        <f t="shared" si="2"/>
        <v>47.65</v>
      </c>
      <c r="H4" s="4">
        <f t="shared" si="3"/>
        <v>47.65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2</v>
      </c>
    </row>
    <row r="5" spans="1:24" x14ac:dyDescent="0.45">
      <c r="A5" s="10" t="s">
        <v>6</v>
      </c>
      <c r="B5" s="10" t="s">
        <v>27</v>
      </c>
      <c r="C5" s="10">
        <v>9000</v>
      </c>
      <c r="D5" s="10" t="s">
        <v>136</v>
      </c>
      <c r="E5" s="10">
        <v>40.125</v>
      </c>
      <c r="F5">
        <f>IF(ISNA(VLOOKUP(DKSalaries!D5,OverUnder!$A$2:$C$13,3,FALSE)),1,VLOOKUP(DKSalaries!D5,OverUnder!$A$2:$C$13,3,FALSE))</f>
        <v>1</v>
      </c>
      <c r="G5">
        <f t="shared" si="2"/>
        <v>40.125</v>
      </c>
      <c r="H5" s="4">
        <f t="shared" si="3"/>
        <v>40.125</v>
      </c>
      <c r="I5"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1</v>
      </c>
    </row>
    <row r="6" spans="1:24" x14ac:dyDescent="0.45">
      <c r="A6" s="10" t="s">
        <v>5</v>
      </c>
      <c r="B6" s="10" t="s">
        <v>140</v>
      </c>
      <c r="C6" s="10">
        <v>8600</v>
      </c>
      <c r="D6" s="10" t="s">
        <v>141</v>
      </c>
      <c r="E6" s="10">
        <v>42.125</v>
      </c>
      <c r="F6">
        <f>IF(ISNA(VLOOKUP(DKSalaries!D6,OverUnder!$A$2:$C$13,3,FALSE)),1,VLOOKUP(DKSalaries!D6,OverUnder!$A$2:$C$13,3,FALSE))</f>
        <v>1</v>
      </c>
      <c r="G6">
        <f t="shared" si="2"/>
        <v>42.125</v>
      </c>
      <c r="H6" s="4">
        <f t="shared" si="3"/>
        <v>42.125</v>
      </c>
      <c r="I6"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24" x14ac:dyDescent="0.45">
      <c r="A7" s="10" t="s">
        <v>7</v>
      </c>
      <c r="B7" s="10" t="s">
        <v>142</v>
      </c>
      <c r="C7" s="10">
        <v>8500</v>
      </c>
      <c r="D7" s="10" t="s">
        <v>143</v>
      </c>
      <c r="E7" s="10">
        <v>37.35</v>
      </c>
      <c r="F7">
        <f>IF(ISNA(VLOOKUP(DKSalaries!D7,OverUnder!$A$2:$C$13,3,FALSE)),1,VLOOKUP(DKSalaries!D7,OverUnder!$A$2:$C$13,3,FALSE))</f>
        <v>1</v>
      </c>
      <c r="G7">
        <f t="shared" si="2"/>
        <v>37.35</v>
      </c>
      <c r="H7" s="4">
        <f t="shared" si="3"/>
        <v>37.35</v>
      </c>
      <c r="I7"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T7" t="s">
        <v>20</v>
      </c>
      <c r="U7">
        <f>U1+U2+U5</f>
        <v>5</v>
      </c>
    </row>
    <row r="8" spans="1:24" x14ac:dyDescent="0.45">
      <c r="A8" s="10" t="s">
        <v>8</v>
      </c>
      <c r="B8" s="10" t="s">
        <v>144</v>
      </c>
      <c r="C8" s="10">
        <v>8300</v>
      </c>
      <c r="D8" s="10" t="s">
        <v>145</v>
      </c>
      <c r="E8" s="10">
        <v>31.5</v>
      </c>
      <c r="F8">
        <f>IF(ISNA(VLOOKUP(DKSalaries!D8,OverUnder!$A$2:$C$13,3,FALSE)),1,VLOOKUP(DKSalaries!D8,OverUnder!$A$2:$C$13,3,FALSE))</f>
        <v>1</v>
      </c>
      <c r="G8">
        <f t="shared" si="2"/>
        <v>31.5</v>
      </c>
      <c r="H8" s="4">
        <f t="shared" si="3"/>
        <v>31.5</v>
      </c>
      <c r="I8">
        <v>0</v>
      </c>
      <c r="J8">
        <f t="shared" si="4"/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T8" t="s">
        <v>21</v>
      </c>
      <c r="U8">
        <f>U3+U4+U5</f>
        <v>4</v>
      </c>
    </row>
    <row r="9" spans="1:24" x14ac:dyDescent="0.45">
      <c r="A9" s="10" t="s">
        <v>7</v>
      </c>
      <c r="B9" s="10" t="s">
        <v>146</v>
      </c>
      <c r="C9" s="10">
        <v>8100</v>
      </c>
      <c r="D9" s="10" t="s">
        <v>147</v>
      </c>
      <c r="E9" s="10">
        <v>42.15</v>
      </c>
      <c r="F9">
        <f>IF(ISNA(VLOOKUP(DKSalaries!D9,OverUnder!$A$2:$C$13,3,FALSE)),1,VLOOKUP(DKSalaries!D9,OverUnder!$A$2:$C$13,3,FALSE))</f>
        <v>1</v>
      </c>
      <c r="G9">
        <f t="shared" si="2"/>
        <v>42.15</v>
      </c>
      <c r="H9" s="4">
        <f t="shared" si="3"/>
        <v>42.15</v>
      </c>
      <c r="I9">
        <v>0</v>
      </c>
      <c r="J9">
        <f t="shared" si="4"/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 x14ac:dyDescent="0.45">
      <c r="A10" s="10" t="s">
        <v>5</v>
      </c>
      <c r="B10" s="10" t="s">
        <v>148</v>
      </c>
      <c r="C10" s="10">
        <v>8000</v>
      </c>
      <c r="D10" s="10" t="s">
        <v>139</v>
      </c>
      <c r="E10" s="10">
        <v>35.299999999999997</v>
      </c>
      <c r="F10">
        <f>IF(ISNA(VLOOKUP(DKSalaries!D10,OverUnder!$A$2:$C$13,3,FALSE)),1,VLOOKUP(DKSalaries!D10,OverUnder!$A$2:$C$13,3,FALSE))</f>
        <v>1</v>
      </c>
      <c r="G10">
        <f t="shared" si="2"/>
        <v>35.299999999999997</v>
      </c>
      <c r="H10" s="4">
        <f t="shared" si="3"/>
        <v>35.299999999999997</v>
      </c>
      <c r="I10">
        <v>0</v>
      </c>
      <c r="J10">
        <f t="shared" si="4"/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 x14ac:dyDescent="0.45">
      <c r="A11" s="10" t="s">
        <v>7</v>
      </c>
      <c r="B11" s="10" t="s">
        <v>61</v>
      </c>
      <c r="C11" s="10">
        <v>7800</v>
      </c>
      <c r="D11" s="10" t="s">
        <v>149</v>
      </c>
      <c r="E11" s="10">
        <v>40.75</v>
      </c>
      <c r="F11">
        <f>IF(ISNA(VLOOKUP(DKSalaries!D11,OverUnder!$A$2:$C$13,3,FALSE)),1,VLOOKUP(DKSalaries!D11,OverUnder!$A$2:$C$13,3,FALSE))</f>
        <v>1</v>
      </c>
      <c r="G11">
        <f t="shared" si="2"/>
        <v>40.75</v>
      </c>
      <c r="H11" s="4">
        <f t="shared" si="3"/>
        <v>40.75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 x14ac:dyDescent="0.45">
      <c r="A12" s="10" t="s">
        <v>9</v>
      </c>
      <c r="B12" s="10" t="s">
        <v>150</v>
      </c>
      <c r="C12" s="10">
        <v>7800</v>
      </c>
      <c r="D12" s="10" t="s">
        <v>139</v>
      </c>
      <c r="E12" s="10">
        <v>37.049999999999997</v>
      </c>
      <c r="F12">
        <f>IF(ISNA(VLOOKUP(DKSalaries!D12,OverUnder!$A$2:$C$13,3,FALSE)),1,VLOOKUP(DKSalaries!D12,OverUnder!$A$2:$C$13,3,FALSE))</f>
        <v>1</v>
      </c>
      <c r="G12">
        <f t="shared" si="2"/>
        <v>37.049999999999997</v>
      </c>
      <c r="H12" s="4">
        <f t="shared" si="3"/>
        <v>37.049999999999997</v>
      </c>
      <c r="I12">
        <v>0</v>
      </c>
      <c r="J12">
        <f t="shared" si="4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 x14ac:dyDescent="0.45">
      <c r="A13" s="10" t="s">
        <v>6</v>
      </c>
      <c r="B13" s="10" t="s">
        <v>151</v>
      </c>
      <c r="C13" s="10">
        <v>7700</v>
      </c>
      <c r="D13" s="10" t="s">
        <v>143</v>
      </c>
      <c r="E13" s="10">
        <v>34.5</v>
      </c>
      <c r="F13">
        <f>IF(ISNA(VLOOKUP(DKSalaries!D13,OverUnder!$A$2:$C$13,3,FALSE)),1,VLOOKUP(DKSalaries!D13,OverUnder!$A$2:$C$13,3,FALSE))</f>
        <v>1</v>
      </c>
      <c r="G13">
        <f t="shared" si="2"/>
        <v>34.5</v>
      </c>
      <c r="H13" s="4">
        <f t="shared" si="3"/>
        <v>34.5</v>
      </c>
      <c r="I13">
        <v>0</v>
      </c>
      <c r="J13">
        <f t="shared" si="4"/>
        <v>0</v>
      </c>
      <c r="K13">
        <f t="shared" si="0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R13" s="2" t="s">
        <v>24</v>
      </c>
      <c r="S13" s="2"/>
      <c r="T13" s="2"/>
      <c r="U13" s="2"/>
      <c r="V13" s="2" t="s">
        <v>56</v>
      </c>
      <c r="W13" s="2"/>
      <c r="X13" s="2"/>
    </row>
    <row r="14" spans="1:24" x14ac:dyDescent="0.45">
      <c r="A14" s="10" t="s">
        <v>8</v>
      </c>
      <c r="B14" s="10" t="s">
        <v>63</v>
      </c>
      <c r="C14" s="10">
        <v>7700</v>
      </c>
      <c r="D14" s="10" t="s">
        <v>137</v>
      </c>
      <c r="E14" s="10">
        <v>38.75</v>
      </c>
      <c r="F14">
        <f>IF(ISNA(VLOOKUP(DKSalaries!D14,OverUnder!$A$2:$C$13,3,FALSE)),1,VLOOKUP(DKSalaries!D14,OverUnder!$A$2:$C$13,3,FALSE))</f>
        <v>1</v>
      </c>
      <c r="G14">
        <f t="shared" si="2"/>
        <v>38.75</v>
      </c>
      <c r="H14" s="4">
        <f t="shared" si="3"/>
        <v>38.75</v>
      </c>
      <c r="I14">
        <v>0</v>
      </c>
      <c r="J14">
        <f t="shared" si="4"/>
        <v>0</v>
      </c>
      <c r="K14">
        <f t="shared" si="0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 x14ac:dyDescent="0.45">
      <c r="A15" s="10" t="s">
        <v>6</v>
      </c>
      <c r="B15" s="10" t="s">
        <v>66</v>
      </c>
      <c r="C15" s="10">
        <v>7600</v>
      </c>
      <c r="D15" s="10" t="s">
        <v>149</v>
      </c>
      <c r="E15" s="10">
        <v>36.049999999999997</v>
      </c>
      <c r="F15">
        <f>IF(ISNA(VLOOKUP(DKSalaries!D15,OverUnder!$A$2:$C$13,3,FALSE)),1,VLOOKUP(DKSalaries!D15,OverUnder!$A$2:$C$13,3,FALSE))</f>
        <v>1</v>
      </c>
      <c r="G15">
        <f t="shared" si="2"/>
        <v>36.049999999999997</v>
      </c>
      <c r="H15" s="4">
        <f t="shared" si="3"/>
        <v>36.049999999999997</v>
      </c>
      <c r="I15">
        <v>0</v>
      </c>
      <c r="J15">
        <f t="shared" si="4"/>
        <v>0</v>
      </c>
      <c r="K15">
        <f t="shared" si="0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R15" s="1" t="s">
        <v>131</v>
      </c>
    </row>
    <row r="16" spans="1:24" x14ac:dyDescent="0.45">
      <c r="A16" s="10" t="s">
        <v>8</v>
      </c>
      <c r="B16" s="10" t="s">
        <v>152</v>
      </c>
      <c r="C16" s="10">
        <v>7600</v>
      </c>
      <c r="D16" s="10" t="s">
        <v>153</v>
      </c>
      <c r="E16" s="10">
        <v>34.938000000000002</v>
      </c>
      <c r="F16">
        <f>IF(ISNA(VLOOKUP(DKSalaries!D16,OverUnder!$A$2:$C$13,3,FALSE)),1,VLOOKUP(DKSalaries!D16,OverUnder!$A$2:$C$13,3,FALSE))</f>
        <v>1</v>
      </c>
      <c r="G16">
        <f t="shared" si="2"/>
        <v>34.938000000000002</v>
      </c>
      <c r="H16" s="4">
        <f t="shared" si="3"/>
        <v>34.938000000000002</v>
      </c>
      <c r="I16">
        <v>0</v>
      </c>
      <c r="J16">
        <f t="shared" si="4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 x14ac:dyDescent="0.45">
      <c r="A17" s="10" t="s">
        <v>8</v>
      </c>
      <c r="B17" s="10" t="s">
        <v>64</v>
      </c>
      <c r="C17" s="10">
        <v>7600</v>
      </c>
      <c r="D17" s="10" t="s">
        <v>154</v>
      </c>
      <c r="E17" s="10">
        <v>38.049999999999997</v>
      </c>
      <c r="F17">
        <f>IF(ISNA(VLOOKUP(DKSalaries!D17,OverUnder!$A$2:$C$13,3,FALSE)),1,VLOOKUP(DKSalaries!D17,OverUnder!$A$2:$C$13,3,FALSE))</f>
        <v>1</v>
      </c>
      <c r="G17">
        <f t="shared" si="2"/>
        <v>38.049999999999997</v>
      </c>
      <c r="H17" s="4">
        <f t="shared" si="3"/>
        <v>38.049999999999997</v>
      </c>
      <c r="I17">
        <v>0</v>
      </c>
      <c r="J17">
        <f t="shared" si="4"/>
        <v>0</v>
      </c>
      <c r="K17">
        <f t="shared" si="0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132</v>
      </c>
    </row>
    <row r="18" spans="1:18" x14ac:dyDescent="0.45">
      <c r="A18" s="10" t="s">
        <v>5</v>
      </c>
      <c r="B18" s="10" t="s">
        <v>155</v>
      </c>
      <c r="C18" s="10">
        <v>7600</v>
      </c>
      <c r="D18" s="10" t="s">
        <v>156</v>
      </c>
      <c r="E18" s="10">
        <v>43.2</v>
      </c>
      <c r="F18">
        <f>IF(ISNA(VLOOKUP(DKSalaries!D18,OverUnder!$A$2:$C$13,3,FALSE)),1,VLOOKUP(DKSalaries!D18,OverUnder!$A$2:$C$13,3,FALSE))</f>
        <v>1</v>
      </c>
      <c r="G18">
        <f t="shared" si="2"/>
        <v>43.2</v>
      </c>
      <c r="H18" s="4">
        <f t="shared" si="3"/>
        <v>43.2</v>
      </c>
      <c r="I18">
        <v>1</v>
      </c>
      <c r="J18">
        <f t="shared" si="4"/>
        <v>43.2</v>
      </c>
      <c r="K18">
        <f t="shared" si="0"/>
        <v>7600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134</v>
      </c>
    </row>
    <row r="19" spans="1:18" x14ac:dyDescent="0.45">
      <c r="A19" s="10" t="s">
        <v>6</v>
      </c>
      <c r="B19" s="10" t="s">
        <v>157</v>
      </c>
      <c r="C19" s="10">
        <v>7500</v>
      </c>
      <c r="D19" s="10" t="s">
        <v>156</v>
      </c>
      <c r="E19" s="10">
        <v>39.75</v>
      </c>
      <c r="F19">
        <f>IF(ISNA(VLOOKUP(DKSalaries!D19,OverUnder!$A$2:$C$13,3,FALSE)),1,VLOOKUP(DKSalaries!D19,OverUnder!$A$2:$C$13,3,FALSE))</f>
        <v>1</v>
      </c>
      <c r="G19">
        <f t="shared" si="2"/>
        <v>39.75</v>
      </c>
      <c r="H19" s="4">
        <f t="shared" si="3"/>
        <v>39.75</v>
      </c>
      <c r="I19">
        <v>0</v>
      </c>
      <c r="J19">
        <f t="shared" si="4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 x14ac:dyDescent="0.45">
      <c r="A20" s="10" t="s">
        <v>6</v>
      </c>
      <c r="B20" s="10" t="s">
        <v>158</v>
      </c>
      <c r="C20" s="10">
        <v>7500</v>
      </c>
      <c r="D20" s="10" t="s">
        <v>149</v>
      </c>
      <c r="E20" s="10">
        <v>34.35</v>
      </c>
      <c r="F20">
        <f>IF(ISNA(VLOOKUP(DKSalaries!D20,OverUnder!$A$2:$C$13,3,FALSE)),1,VLOOKUP(DKSalaries!D20,OverUnder!$A$2:$C$13,3,FALSE))</f>
        <v>1</v>
      </c>
      <c r="G20">
        <f t="shared" si="2"/>
        <v>34.35</v>
      </c>
      <c r="H20" s="4">
        <f t="shared" si="3"/>
        <v>34.35</v>
      </c>
      <c r="I20">
        <v>0</v>
      </c>
      <c r="J20">
        <f t="shared" si="4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 x14ac:dyDescent="0.45">
      <c r="A21" s="10" t="s">
        <v>5</v>
      </c>
      <c r="B21" s="10" t="s">
        <v>159</v>
      </c>
      <c r="C21" s="10">
        <v>7500</v>
      </c>
      <c r="D21" s="10" t="s">
        <v>147</v>
      </c>
      <c r="E21" s="10">
        <v>36.813000000000002</v>
      </c>
      <c r="F21">
        <f>IF(ISNA(VLOOKUP(DKSalaries!D21,OverUnder!$A$2:$C$13,3,FALSE)),1,VLOOKUP(DKSalaries!D21,OverUnder!$A$2:$C$13,3,FALSE))</f>
        <v>1</v>
      </c>
      <c r="G21">
        <f t="shared" si="2"/>
        <v>36.813000000000002</v>
      </c>
      <c r="H21" s="4">
        <f t="shared" si="3"/>
        <v>36.813000000000002</v>
      </c>
      <c r="I21">
        <v>0</v>
      </c>
      <c r="J21">
        <f t="shared" si="4"/>
        <v>0</v>
      </c>
      <c r="K21">
        <f t="shared" si="0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</row>
    <row r="22" spans="1:18" x14ac:dyDescent="0.45">
      <c r="A22" s="10" t="s">
        <v>7</v>
      </c>
      <c r="B22" s="10" t="s">
        <v>160</v>
      </c>
      <c r="C22" s="10">
        <v>7500</v>
      </c>
      <c r="D22" s="10" t="s">
        <v>153</v>
      </c>
      <c r="E22" s="10">
        <v>28.875</v>
      </c>
      <c r="F22">
        <f>IF(ISNA(VLOOKUP(DKSalaries!D22,OverUnder!$A$2:$C$13,3,FALSE)),1,VLOOKUP(DKSalaries!D22,OverUnder!$A$2:$C$13,3,FALSE))</f>
        <v>1</v>
      </c>
      <c r="G22">
        <f t="shared" si="2"/>
        <v>28.875</v>
      </c>
      <c r="H22" s="4">
        <f t="shared" si="3"/>
        <v>28.875</v>
      </c>
      <c r="I22">
        <v>0</v>
      </c>
      <c r="J22">
        <f t="shared" si="4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 x14ac:dyDescent="0.45">
      <c r="A23" s="10" t="s">
        <v>5</v>
      </c>
      <c r="B23" s="10" t="s">
        <v>161</v>
      </c>
      <c r="C23" s="10">
        <v>7400</v>
      </c>
      <c r="D23" s="10" t="s">
        <v>145</v>
      </c>
      <c r="E23" s="10">
        <v>33.875</v>
      </c>
      <c r="F23">
        <f>IF(ISNA(VLOOKUP(DKSalaries!D23,OverUnder!$A$2:$C$13,3,FALSE)),1,VLOOKUP(DKSalaries!D23,OverUnder!$A$2:$C$13,3,FALSE))</f>
        <v>1</v>
      </c>
      <c r="G23">
        <f t="shared" si="2"/>
        <v>33.875</v>
      </c>
      <c r="H23" s="4">
        <f t="shared" si="3"/>
        <v>33.875</v>
      </c>
      <c r="I23">
        <v>0</v>
      </c>
      <c r="J23">
        <f t="shared" si="4"/>
        <v>0</v>
      </c>
      <c r="K23">
        <f t="shared" si="0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</row>
    <row r="24" spans="1:18" x14ac:dyDescent="0.45">
      <c r="A24" s="10" t="s">
        <v>7</v>
      </c>
      <c r="B24" s="10" t="s">
        <v>162</v>
      </c>
      <c r="C24" s="10">
        <v>7400</v>
      </c>
      <c r="D24" s="10" t="s">
        <v>143</v>
      </c>
      <c r="E24" s="10">
        <v>35</v>
      </c>
      <c r="F24">
        <f>IF(ISNA(VLOOKUP(DKSalaries!D24,OverUnder!$A$2:$C$13,3,FALSE)),1,VLOOKUP(DKSalaries!D24,OverUnder!$A$2:$C$13,3,FALSE))</f>
        <v>1</v>
      </c>
      <c r="G24">
        <f t="shared" si="2"/>
        <v>35</v>
      </c>
      <c r="H24" s="4">
        <f t="shared" si="3"/>
        <v>35</v>
      </c>
      <c r="I24">
        <v>0</v>
      </c>
      <c r="J24">
        <f t="shared" si="4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 x14ac:dyDescent="0.45">
      <c r="A25" s="10" t="s">
        <v>5</v>
      </c>
      <c r="B25" s="10" t="s">
        <v>163</v>
      </c>
      <c r="C25" s="10">
        <v>7400</v>
      </c>
      <c r="D25" s="10" t="s">
        <v>149</v>
      </c>
      <c r="E25" s="10">
        <v>36.75</v>
      </c>
      <c r="F25">
        <f>IF(ISNA(VLOOKUP(DKSalaries!D25,OverUnder!$A$2:$C$13,3,FALSE)),1,VLOOKUP(DKSalaries!D25,OverUnder!$A$2:$C$13,3,FALSE))</f>
        <v>1</v>
      </c>
      <c r="G25">
        <f t="shared" si="2"/>
        <v>36.75</v>
      </c>
      <c r="H25" s="4">
        <f t="shared" si="3"/>
        <v>36.75</v>
      </c>
      <c r="I25">
        <v>0</v>
      </c>
      <c r="J25">
        <f t="shared" si="4"/>
        <v>0</v>
      </c>
      <c r="K25">
        <f t="shared" si="0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8" x14ac:dyDescent="0.45">
      <c r="A26" s="10" t="s">
        <v>6</v>
      </c>
      <c r="B26" s="10" t="s">
        <v>65</v>
      </c>
      <c r="C26" s="10">
        <v>7400</v>
      </c>
      <c r="D26" s="10" t="s">
        <v>154</v>
      </c>
      <c r="E26" s="10">
        <v>36.200000000000003</v>
      </c>
      <c r="F26">
        <f>IF(ISNA(VLOOKUP(DKSalaries!D26,OverUnder!$A$2:$C$13,3,FALSE)),1,VLOOKUP(DKSalaries!D26,OverUnder!$A$2:$C$13,3,FALSE))</f>
        <v>1</v>
      </c>
      <c r="G26">
        <f t="shared" si="2"/>
        <v>36.200000000000003</v>
      </c>
      <c r="H26" s="4">
        <f t="shared" si="3"/>
        <v>36.200000000000003</v>
      </c>
      <c r="I26">
        <v>0</v>
      </c>
      <c r="J26">
        <f t="shared" si="4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 x14ac:dyDescent="0.45">
      <c r="A27" s="10" t="s">
        <v>5</v>
      </c>
      <c r="B27" s="10" t="s">
        <v>28</v>
      </c>
      <c r="C27" s="10">
        <v>7400</v>
      </c>
      <c r="D27" s="10" t="s">
        <v>136</v>
      </c>
      <c r="E27" s="10">
        <v>32.5</v>
      </c>
      <c r="F27">
        <f>IF(ISNA(VLOOKUP(DKSalaries!D27,OverUnder!$A$2:$C$13,3,FALSE)),1,VLOOKUP(DKSalaries!D27,OverUnder!$A$2:$C$13,3,FALSE))</f>
        <v>1</v>
      </c>
      <c r="G27">
        <f t="shared" si="2"/>
        <v>32.5</v>
      </c>
      <c r="H27" s="4">
        <f t="shared" si="3"/>
        <v>32.5</v>
      </c>
      <c r="I27">
        <v>0</v>
      </c>
      <c r="J27">
        <f t="shared" si="4"/>
        <v>0</v>
      </c>
      <c r="K27">
        <f t="shared" si="0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 x14ac:dyDescent="0.45">
      <c r="A28" s="10" t="s">
        <v>5</v>
      </c>
      <c r="B28" s="10" t="s">
        <v>164</v>
      </c>
      <c r="C28" s="10">
        <v>7400</v>
      </c>
      <c r="D28" s="10" t="s">
        <v>153</v>
      </c>
      <c r="E28" s="10">
        <v>42.2</v>
      </c>
      <c r="F28">
        <f>IF(ISNA(VLOOKUP(DKSalaries!D28,OverUnder!$A$2:$C$13,3,FALSE)),1,VLOOKUP(DKSalaries!D28,OverUnder!$A$2:$C$13,3,FALSE))</f>
        <v>1</v>
      </c>
      <c r="G28">
        <f t="shared" si="2"/>
        <v>42.2</v>
      </c>
      <c r="H28" s="4">
        <f t="shared" si="3"/>
        <v>42.2</v>
      </c>
      <c r="I28">
        <v>1</v>
      </c>
      <c r="J28">
        <f t="shared" si="4"/>
        <v>42.2</v>
      </c>
      <c r="K28">
        <f t="shared" si="0"/>
        <v>7400</v>
      </c>
      <c r="L28">
        <f t="shared" si="6"/>
        <v>1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 x14ac:dyDescent="0.45">
      <c r="A29" s="10" t="s">
        <v>6</v>
      </c>
      <c r="B29" s="10" t="s">
        <v>165</v>
      </c>
      <c r="C29" s="10">
        <v>7300</v>
      </c>
      <c r="D29" s="10" t="s">
        <v>154</v>
      </c>
      <c r="E29" s="10">
        <v>31.05</v>
      </c>
      <c r="F29">
        <f>IF(ISNA(VLOOKUP(DKSalaries!D29,OverUnder!$A$2:$C$13,3,FALSE)),1,VLOOKUP(DKSalaries!D29,OverUnder!$A$2:$C$13,3,FALSE))</f>
        <v>1</v>
      </c>
      <c r="G29">
        <f t="shared" si="2"/>
        <v>31.05</v>
      </c>
      <c r="H29" s="4">
        <f t="shared" si="3"/>
        <v>31.05</v>
      </c>
      <c r="I29">
        <v>0</v>
      </c>
      <c r="J29">
        <f t="shared" si="4"/>
        <v>0</v>
      </c>
      <c r="K29">
        <f t="shared" si="0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</row>
    <row r="30" spans="1:18" x14ac:dyDescent="0.45">
      <c r="A30" s="10" t="s">
        <v>5</v>
      </c>
      <c r="B30" s="10" t="s">
        <v>166</v>
      </c>
      <c r="C30" s="10">
        <v>7200</v>
      </c>
      <c r="D30" s="10" t="s">
        <v>143</v>
      </c>
      <c r="E30" s="10">
        <v>34.417000000000002</v>
      </c>
      <c r="F30">
        <f>IF(ISNA(VLOOKUP(DKSalaries!D30,OverUnder!$A$2:$C$13,3,FALSE)),1,VLOOKUP(DKSalaries!D30,OverUnder!$A$2:$C$13,3,FALSE))</f>
        <v>1</v>
      </c>
      <c r="G30">
        <f t="shared" si="2"/>
        <v>34.417000000000002</v>
      </c>
      <c r="H30" s="4">
        <f t="shared" si="3"/>
        <v>34.417000000000002</v>
      </c>
      <c r="I30">
        <v>0</v>
      </c>
      <c r="J30">
        <f t="shared" si="4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 x14ac:dyDescent="0.45">
      <c r="A31" s="10" t="s">
        <v>7</v>
      </c>
      <c r="B31" s="10" t="s">
        <v>167</v>
      </c>
      <c r="C31" s="10">
        <v>7100</v>
      </c>
      <c r="D31" s="10" t="s">
        <v>141</v>
      </c>
      <c r="E31" s="10">
        <v>33.6</v>
      </c>
      <c r="F31">
        <f>IF(ISNA(VLOOKUP(DKSalaries!D31,OverUnder!$A$2:$C$13,3,FALSE)),1,VLOOKUP(DKSalaries!D31,OverUnder!$A$2:$C$13,3,FALSE))</f>
        <v>1</v>
      </c>
      <c r="G31">
        <f t="shared" si="2"/>
        <v>33.6</v>
      </c>
      <c r="H31" s="4">
        <f t="shared" si="3"/>
        <v>33.6</v>
      </c>
      <c r="I31">
        <v>0</v>
      </c>
      <c r="J31">
        <f t="shared" si="4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 x14ac:dyDescent="0.45">
      <c r="A32" s="10" t="s">
        <v>9</v>
      </c>
      <c r="B32" s="10" t="s">
        <v>168</v>
      </c>
      <c r="C32" s="10">
        <v>7000</v>
      </c>
      <c r="D32" s="10" t="s">
        <v>145</v>
      </c>
      <c r="E32" s="10">
        <v>36.313000000000002</v>
      </c>
      <c r="F32">
        <f>IF(ISNA(VLOOKUP(DKSalaries!D32,OverUnder!$A$2:$C$13,3,FALSE)),1,VLOOKUP(DKSalaries!D32,OverUnder!$A$2:$C$13,3,FALSE))</f>
        <v>1</v>
      </c>
      <c r="G32">
        <f t="shared" si="2"/>
        <v>36.313000000000002</v>
      </c>
      <c r="H32" s="4">
        <f t="shared" si="3"/>
        <v>36.313000000000002</v>
      </c>
      <c r="I32">
        <v>0</v>
      </c>
      <c r="J32">
        <f t="shared" si="4"/>
        <v>0</v>
      </c>
      <c r="K32">
        <f t="shared" si="0"/>
        <v>0</v>
      </c>
      <c r="L32">
        <f t="shared" ref="L32:P41" si="7">$I32*IF($A32=L$1,1,0)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 x14ac:dyDescent="0.45">
      <c r="A33" s="10" t="s">
        <v>8</v>
      </c>
      <c r="B33" s="10" t="s">
        <v>169</v>
      </c>
      <c r="C33" s="10">
        <v>7000</v>
      </c>
      <c r="D33" s="10" t="s">
        <v>141</v>
      </c>
      <c r="E33" s="10">
        <v>37.563000000000002</v>
      </c>
      <c r="F33">
        <f>IF(ISNA(VLOOKUP(DKSalaries!D33,OverUnder!$A$2:$C$13,3,FALSE)),1,VLOOKUP(DKSalaries!D33,OverUnder!$A$2:$C$13,3,FALSE))</f>
        <v>1</v>
      </c>
      <c r="G33">
        <f t="shared" si="2"/>
        <v>37.563000000000002</v>
      </c>
      <c r="H33" s="4">
        <f t="shared" si="3"/>
        <v>37.563000000000002</v>
      </c>
      <c r="I33">
        <v>1</v>
      </c>
      <c r="J33">
        <f t="shared" si="4"/>
        <v>37.563000000000002</v>
      </c>
      <c r="K33">
        <f t="shared" si="0"/>
        <v>7000</v>
      </c>
      <c r="L33">
        <f t="shared" si="7"/>
        <v>0</v>
      </c>
      <c r="M33">
        <f t="shared" si="7"/>
        <v>0</v>
      </c>
      <c r="N33">
        <f t="shared" si="7"/>
        <v>1</v>
      </c>
      <c r="O33">
        <f t="shared" si="7"/>
        <v>0</v>
      </c>
      <c r="P33">
        <f t="shared" si="7"/>
        <v>0</v>
      </c>
    </row>
    <row r="34" spans="1:16" x14ac:dyDescent="0.45">
      <c r="A34" s="10" t="s">
        <v>5</v>
      </c>
      <c r="B34" s="10" t="s">
        <v>70</v>
      </c>
      <c r="C34" s="10">
        <v>7000</v>
      </c>
      <c r="D34" s="10" t="s">
        <v>149</v>
      </c>
      <c r="E34" s="10">
        <v>31.55</v>
      </c>
      <c r="F34">
        <f>IF(ISNA(VLOOKUP(DKSalaries!D34,OverUnder!$A$2:$C$13,3,FALSE)),1,VLOOKUP(DKSalaries!D34,OverUnder!$A$2:$C$13,3,FALSE))</f>
        <v>1</v>
      </c>
      <c r="G34">
        <f t="shared" si="2"/>
        <v>31.55</v>
      </c>
      <c r="H34" s="4">
        <f t="shared" si="3"/>
        <v>31.55</v>
      </c>
      <c r="I34">
        <v>0</v>
      </c>
      <c r="J34">
        <f t="shared" si="4"/>
        <v>0</v>
      </c>
      <c r="K34">
        <f t="shared" si="0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 x14ac:dyDescent="0.45">
      <c r="A35" s="10" t="s">
        <v>5</v>
      </c>
      <c r="B35" s="10" t="s">
        <v>170</v>
      </c>
      <c r="C35" s="10">
        <v>7000</v>
      </c>
      <c r="D35" s="10" t="s">
        <v>143</v>
      </c>
      <c r="E35" s="10">
        <v>29.1</v>
      </c>
      <c r="F35">
        <f>IF(ISNA(VLOOKUP(DKSalaries!D35,OverUnder!$A$2:$C$13,3,FALSE)),1,VLOOKUP(DKSalaries!D35,OverUnder!$A$2:$C$13,3,FALSE))</f>
        <v>1</v>
      </c>
      <c r="G35">
        <f t="shared" si="2"/>
        <v>29.1</v>
      </c>
      <c r="H35" s="4">
        <f t="shared" si="3"/>
        <v>29.1</v>
      </c>
      <c r="I35">
        <v>0</v>
      </c>
      <c r="J35">
        <f t="shared" si="4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 x14ac:dyDescent="0.45">
      <c r="A36" s="10" t="s">
        <v>6</v>
      </c>
      <c r="B36" s="10" t="s">
        <v>171</v>
      </c>
      <c r="C36" s="10">
        <v>7000</v>
      </c>
      <c r="D36" s="10" t="s">
        <v>153</v>
      </c>
      <c r="E36" s="10">
        <v>46.375</v>
      </c>
      <c r="F36">
        <f>IF(ISNA(VLOOKUP(DKSalaries!D36,OverUnder!$A$2:$C$13,3,FALSE)),1,VLOOKUP(DKSalaries!D36,OverUnder!$A$2:$C$13,3,FALSE))</f>
        <v>1</v>
      </c>
      <c r="G36">
        <f t="shared" si="2"/>
        <v>46.375</v>
      </c>
      <c r="H36" s="4">
        <f t="shared" si="3"/>
        <v>46.375</v>
      </c>
      <c r="I36">
        <v>1</v>
      </c>
      <c r="J36">
        <f t="shared" si="4"/>
        <v>46.375</v>
      </c>
      <c r="K36">
        <f t="shared" si="0"/>
        <v>7000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1</v>
      </c>
      <c r="P36">
        <f t="shared" si="7"/>
        <v>0</v>
      </c>
    </row>
    <row r="37" spans="1:16" x14ac:dyDescent="0.45">
      <c r="A37" s="10" t="s">
        <v>9</v>
      </c>
      <c r="B37" s="10" t="s">
        <v>172</v>
      </c>
      <c r="C37" s="10">
        <v>6900</v>
      </c>
      <c r="D37" s="10" t="s">
        <v>154</v>
      </c>
      <c r="E37" s="10">
        <v>28.85</v>
      </c>
      <c r="F37">
        <f>IF(ISNA(VLOOKUP(DKSalaries!D37,OverUnder!$A$2:$C$13,3,FALSE)),1,VLOOKUP(DKSalaries!D37,OverUnder!$A$2:$C$13,3,FALSE))</f>
        <v>1</v>
      </c>
      <c r="G37">
        <f t="shared" si="2"/>
        <v>28.85</v>
      </c>
      <c r="H37" s="4">
        <f t="shared" si="3"/>
        <v>28.85</v>
      </c>
      <c r="I37">
        <v>0</v>
      </c>
      <c r="J37">
        <f t="shared" si="4"/>
        <v>0</v>
      </c>
      <c r="K37">
        <f t="shared" si="0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 x14ac:dyDescent="0.45">
      <c r="A38" s="10" t="s">
        <v>5</v>
      </c>
      <c r="B38" s="10" t="s">
        <v>68</v>
      </c>
      <c r="C38" s="10">
        <v>6900</v>
      </c>
      <c r="D38" s="10" t="s">
        <v>136</v>
      </c>
      <c r="E38" s="10">
        <v>26.812999999999999</v>
      </c>
      <c r="F38">
        <f>IF(ISNA(VLOOKUP(DKSalaries!D38,OverUnder!$A$2:$C$13,3,FALSE)),1,VLOOKUP(DKSalaries!D38,OverUnder!$A$2:$C$13,3,FALSE))</f>
        <v>1</v>
      </c>
      <c r="G38">
        <f t="shared" si="2"/>
        <v>26.812999999999999</v>
      </c>
      <c r="H38" s="4">
        <f t="shared" si="3"/>
        <v>26.812999999999999</v>
      </c>
      <c r="I38">
        <v>0</v>
      </c>
      <c r="J38">
        <f t="shared" si="4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 x14ac:dyDescent="0.45">
      <c r="A39" s="10" t="s">
        <v>6</v>
      </c>
      <c r="B39" s="10" t="s">
        <v>173</v>
      </c>
      <c r="C39" s="10">
        <v>6900</v>
      </c>
      <c r="D39" s="10" t="s">
        <v>141</v>
      </c>
      <c r="E39" s="10">
        <v>33.875</v>
      </c>
      <c r="F39">
        <f>IF(ISNA(VLOOKUP(DKSalaries!D39,OverUnder!$A$2:$C$13,3,FALSE)),1,VLOOKUP(DKSalaries!D39,OverUnder!$A$2:$C$13,3,FALSE))</f>
        <v>1</v>
      </c>
      <c r="G39">
        <f t="shared" si="2"/>
        <v>33.875</v>
      </c>
      <c r="H39" s="4">
        <f t="shared" si="3"/>
        <v>33.875</v>
      </c>
      <c r="I39">
        <v>0</v>
      </c>
      <c r="J39">
        <f t="shared" si="4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45">
      <c r="A40" s="10" t="s">
        <v>7</v>
      </c>
      <c r="B40" s="10" t="s">
        <v>174</v>
      </c>
      <c r="C40" s="10">
        <v>6800</v>
      </c>
      <c r="D40" s="10" t="s">
        <v>139</v>
      </c>
      <c r="E40" s="10">
        <v>31.65</v>
      </c>
      <c r="F40">
        <f>IF(ISNA(VLOOKUP(DKSalaries!D40,OverUnder!$A$2:$C$13,3,FALSE)),1,VLOOKUP(DKSalaries!D40,OverUnder!$A$2:$C$13,3,FALSE))</f>
        <v>1</v>
      </c>
      <c r="G40">
        <f t="shared" si="2"/>
        <v>31.65</v>
      </c>
      <c r="H40" s="4">
        <f t="shared" si="3"/>
        <v>31.65</v>
      </c>
      <c r="I40">
        <v>0</v>
      </c>
      <c r="J40">
        <f t="shared" si="4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 x14ac:dyDescent="0.45">
      <c r="A41" s="10" t="s">
        <v>5</v>
      </c>
      <c r="B41" s="10" t="s">
        <v>175</v>
      </c>
      <c r="C41" s="10">
        <v>6800</v>
      </c>
      <c r="D41" s="10" t="s">
        <v>156</v>
      </c>
      <c r="E41" s="10">
        <v>28.917000000000002</v>
      </c>
      <c r="F41">
        <f>IF(ISNA(VLOOKUP(DKSalaries!D41,OverUnder!$A$2:$C$13,3,FALSE)),1,VLOOKUP(DKSalaries!D41,OverUnder!$A$2:$C$13,3,FALSE))</f>
        <v>1</v>
      </c>
      <c r="G41">
        <f t="shared" si="2"/>
        <v>28.917000000000002</v>
      </c>
      <c r="H41" s="4">
        <f t="shared" si="3"/>
        <v>28.917000000000002</v>
      </c>
      <c r="I41">
        <v>0</v>
      </c>
      <c r="J41">
        <f t="shared" si="4"/>
        <v>0</v>
      </c>
      <c r="K41">
        <f t="shared" si="0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 x14ac:dyDescent="0.45">
      <c r="A42" s="10" t="s">
        <v>8</v>
      </c>
      <c r="B42" s="10" t="s">
        <v>176</v>
      </c>
      <c r="C42" s="10">
        <v>6800</v>
      </c>
      <c r="D42" s="10" t="s">
        <v>154</v>
      </c>
      <c r="E42" s="10">
        <v>27.5</v>
      </c>
      <c r="F42">
        <f>IF(ISNA(VLOOKUP(DKSalaries!D42,OverUnder!$A$2:$C$13,3,FALSE)),1,VLOOKUP(DKSalaries!D42,OverUnder!$A$2:$C$13,3,FALSE))</f>
        <v>1</v>
      </c>
      <c r="G42">
        <f t="shared" si="2"/>
        <v>27.5</v>
      </c>
      <c r="H42" s="4">
        <f t="shared" si="3"/>
        <v>27.5</v>
      </c>
      <c r="I42">
        <v>0</v>
      </c>
      <c r="J42">
        <f t="shared" si="4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 x14ac:dyDescent="0.45">
      <c r="A43" s="10" t="s">
        <v>6</v>
      </c>
      <c r="B43" s="10" t="s">
        <v>31</v>
      </c>
      <c r="C43" s="10">
        <v>6800</v>
      </c>
      <c r="D43" s="10" t="s">
        <v>137</v>
      </c>
      <c r="E43" s="10">
        <v>33.799999999999997</v>
      </c>
      <c r="F43">
        <f>IF(ISNA(VLOOKUP(DKSalaries!D43,OverUnder!$A$2:$C$13,3,FALSE)),1,VLOOKUP(DKSalaries!D43,OverUnder!$A$2:$C$13,3,FALSE))</f>
        <v>1</v>
      </c>
      <c r="G43">
        <f t="shared" si="2"/>
        <v>33.799999999999997</v>
      </c>
      <c r="H43" s="4">
        <f t="shared" si="3"/>
        <v>33.799999999999997</v>
      </c>
      <c r="I43">
        <v>0</v>
      </c>
      <c r="J43">
        <f t="shared" si="4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 x14ac:dyDescent="0.45">
      <c r="A44" s="10" t="s">
        <v>6</v>
      </c>
      <c r="B44" s="10" t="s">
        <v>177</v>
      </c>
      <c r="C44" s="10">
        <v>6700</v>
      </c>
      <c r="D44" s="10" t="s">
        <v>147</v>
      </c>
      <c r="E44" s="10">
        <v>30.687999999999999</v>
      </c>
      <c r="F44">
        <f>IF(ISNA(VLOOKUP(DKSalaries!D44,OverUnder!$A$2:$C$13,3,FALSE)),1,VLOOKUP(DKSalaries!D44,OverUnder!$A$2:$C$13,3,FALSE))</f>
        <v>1</v>
      </c>
      <c r="G44">
        <f t="shared" si="2"/>
        <v>30.687999999999999</v>
      </c>
      <c r="H44" s="4">
        <f t="shared" si="3"/>
        <v>30.687999999999999</v>
      </c>
      <c r="I44">
        <v>0</v>
      </c>
      <c r="J44">
        <f t="shared" si="4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 x14ac:dyDescent="0.45">
      <c r="A45" s="10" t="s">
        <v>6</v>
      </c>
      <c r="B45" s="10" t="s">
        <v>67</v>
      </c>
      <c r="C45" s="10">
        <v>6700</v>
      </c>
      <c r="D45" s="10" t="s">
        <v>136</v>
      </c>
      <c r="E45" s="10">
        <v>27.75</v>
      </c>
      <c r="F45">
        <f>IF(ISNA(VLOOKUP(DKSalaries!D45,OverUnder!$A$2:$C$13,3,FALSE)),1,VLOOKUP(DKSalaries!D45,OverUnder!$A$2:$C$13,3,FALSE))</f>
        <v>1</v>
      </c>
      <c r="G45">
        <f t="shared" si="2"/>
        <v>27.75</v>
      </c>
      <c r="H45" s="4">
        <f t="shared" si="3"/>
        <v>27.75</v>
      </c>
      <c r="I45">
        <v>0</v>
      </c>
      <c r="J45">
        <f t="shared" si="4"/>
        <v>0</v>
      </c>
      <c r="K45">
        <f t="shared" si="0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</row>
    <row r="46" spans="1:16" x14ac:dyDescent="0.45">
      <c r="A46" s="10" t="s">
        <v>9</v>
      </c>
      <c r="B46" s="10" t="s">
        <v>29</v>
      </c>
      <c r="C46" s="10">
        <v>6700</v>
      </c>
      <c r="D46" s="10" t="s">
        <v>137</v>
      </c>
      <c r="E46" s="10">
        <v>28.5</v>
      </c>
      <c r="F46">
        <f>IF(ISNA(VLOOKUP(DKSalaries!D46,OverUnder!$A$2:$C$13,3,FALSE)),1,VLOOKUP(DKSalaries!D46,OverUnder!$A$2:$C$13,3,FALSE))</f>
        <v>1</v>
      </c>
      <c r="G46">
        <f t="shared" si="2"/>
        <v>28.5</v>
      </c>
      <c r="H46" s="4">
        <f t="shared" si="3"/>
        <v>28.5</v>
      </c>
      <c r="I46">
        <v>0</v>
      </c>
      <c r="J46">
        <f t="shared" si="4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 x14ac:dyDescent="0.45">
      <c r="A47" s="10" t="s">
        <v>9</v>
      </c>
      <c r="B47" s="10" t="s">
        <v>178</v>
      </c>
      <c r="C47" s="10">
        <v>6500</v>
      </c>
      <c r="D47" s="10" t="s">
        <v>143</v>
      </c>
      <c r="E47" s="10">
        <v>27.8</v>
      </c>
      <c r="F47">
        <f>IF(ISNA(VLOOKUP(DKSalaries!D47,OverUnder!$A$2:$C$13,3,FALSE)),1,VLOOKUP(DKSalaries!D47,OverUnder!$A$2:$C$13,3,FALSE))</f>
        <v>1</v>
      </c>
      <c r="G47">
        <f t="shared" si="2"/>
        <v>27.8</v>
      </c>
      <c r="H47" s="4">
        <f t="shared" si="3"/>
        <v>27.8</v>
      </c>
      <c r="I47">
        <v>0</v>
      </c>
      <c r="J47">
        <f t="shared" si="4"/>
        <v>0</v>
      </c>
      <c r="K47">
        <f t="shared" si="0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 x14ac:dyDescent="0.45">
      <c r="A48" s="10" t="s">
        <v>5</v>
      </c>
      <c r="B48" s="10" t="s">
        <v>69</v>
      </c>
      <c r="C48" s="10">
        <v>6400</v>
      </c>
      <c r="D48" s="10" t="s">
        <v>137</v>
      </c>
      <c r="E48" s="10">
        <v>35.049999999999997</v>
      </c>
      <c r="F48">
        <f>IF(ISNA(VLOOKUP(DKSalaries!D48,OverUnder!$A$2:$C$13,3,FALSE)),1,VLOOKUP(DKSalaries!D48,OverUnder!$A$2:$C$13,3,FALSE))</f>
        <v>1</v>
      </c>
      <c r="G48">
        <f t="shared" si="2"/>
        <v>35.049999999999997</v>
      </c>
      <c r="H48" s="4">
        <f t="shared" si="3"/>
        <v>35.049999999999997</v>
      </c>
      <c r="I48">
        <v>0</v>
      </c>
      <c r="J48">
        <f t="shared" si="4"/>
        <v>0</v>
      </c>
      <c r="K48">
        <f t="shared" si="0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</row>
    <row r="49" spans="1:16" x14ac:dyDescent="0.45">
      <c r="A49" s="10" t="s">
        <v>8</v>
      </c>
      <c r="B49" s="10" t="s">
        <v>179</v>
      </c>
      <c r="C49" s="10">
        <v>6300</v>
      </c>
      <c r="D49" s="10" t="s">
        <v>147</v>
      </c>
      <c r="E49" s="10">
        <v>31.3</v>
      </c>
      <c r="F49">
        <f>IF(ISNA(VLOOKUP(DKSalaries!D49,OverUnder!$A$2:$C$13,3,FALSE)),1,VLOOKUP(DKSalaries!D49,OverUnder!$A$2:$C$13,3,FALSE))</f>
        <v>1</v>
      </c>
      <c r="G49">
        <f t="shared" si="2"/>
        <v>31.3</v>
      </c>
      <c r="H49" s="4">
        <f t="shared" si="3"/>
        <v>31.3</v>
      </c>
      <c r="I49">
        <v>0</v>
      </c>
      <c r="J49">
        <f t="shared" si="4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 x14ac:dyDescent="0.45">
      <c r="A50" s="10" t="s">
        <v>6</v>
      </c>
      <c r="B50" s="10" t="s">
        <v>180</v>
      </c>
      <c r="C50" s="10">
        <v>6100</v>
      </c>
      <c r="D50" s="10" t="s">
        <v>141</v>
      </c>
      <c r="E50" s="10">
        <v>0</v>
      </c>
      <c r="F50">
        <f>IF(ISNA(VLOOKUP(DKSalaries!D50,OverUnder!$A$2:$C$13,3,FALSE)),1,VLOOKUP(DKSalaries!D50,OverUnder!$A$2:$C$13,3,FALSE))</f>
        <v>1</v>
      </c>
      <c r="G50">
        <f t="shared" si="2"/>
        <v>0</v>
      </c>
      <c r="H50" s="4">
        <f t="shared" si="3"/>
        <v>0</v>
      </c>
      <c r="I50">
        <v>0</v>
      </c>
      <c r="J50">
        <f t="shared" si="4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 x14ac:dyDescent="0.45">
      <c r="A51" s="10" t="s">
        <v>7</v>
      </c>
      <c r="B51" s="10" t="s">
        <v>181</v>
      </c>
      <c r="C51" s="10">
        <v>6100</v>
      </c>
      <c r="D51" s="10" t="s">
        <v>156</v>
      </c>
      <c r="E51" s="10">
        <v>27.332999999999998</v>
      </c>
      <c r="F51">
        <f>IF(ISNA(VLOOKUP(DKSalaries!D51,OverUnder!$A$2:$C$13,3,FALSE)),1,VLOOKUP(DKSalaries!D51,OverUnder!$A$2:$C$13,3,FALSE))</f>
        <v>1</v>
      </c>
      <c r="G51">
        <f t="shared" si="2"/>
        <v>27.332999999999998</v>
      </c>
      <c r="H51" s="4">
        <f t="shared" si="3"/>
        <v>27.332999999999998</v>
      </c>
      <c r="I51">
        <v>0</v>
      </c>
      <c r="J51">
        <f t="shared" si="4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 x14ac:dyDescent="0.45">
      <c r="A52" s="10" t="s">
        <v>7</v>
      </c>
      <c r="B52" s="10" t="s">
        <v>182</v>
      </c>
      <c r="C52" s="10">
        <v>6100</v>
      </c>
      <c r="D52" s="10" t="s">
        <v>145</v>
      </c>
      <c r="E52" s="10">
        <v>26.625</v>
      </c>
      <c r="F52">
        <f>IF(ISNA(VLOOKUP(DKSalaries!D52,OverUnder!$A$2:$C$13,3,FALSE)),1,VLOOKUP(DKSalaries!D52,OverUnder!$A$2:$C$13,3,FALSE))</f>
        <v>1</v>
      </c>
      <c r="G52">
        <f t="shared" si="2"/>
        <v>26.625</v>
      </c>
      <c r="H52" s="4">
        <f t="shared" si="3"/>
        <v>26.625</v>
      </c>
      <c r="I52">
        <v>0</v>
      </c>
      <c r="J52">
        <f t="shared" si="4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 x14ac:dyDescent="0.45">
      <c r="A53" s="10" t="s">
        <v>7</v>
      </c>
      <c r="B53" s="10" t="s">
        <v>183</v>
      </c>
      <c r="C53" s="10">
        <v>6000</v>
      </c>
      <c r="D53" s="10" t="s">
        <v>147</v>
      </c>
      <c r="E53" s="10">
        <v>27.312999999999999</v>
      </c>
      <c r="F53">
        <f>IF(ISNA(VLOOKUP(DKSalaries!D53,OverUnder!$A$2:$C$13,3,FALSE)),1,VLOOKUP(DKSalaries!D53,OverUnder!$A$2:$C$13,3,FALSE))</f>
        <v>1</v>
      </c>
      <c r="G53">
        <f t="shared" si="2"/>
        <v>27.312999999999999</v>
      </c>
      <c r="H53" s="4">
        <f t="shared" si="3"/>
        <v>27.312999999999999</v>
      </c>
      <c r="I53">
        <v>0</v>
      </c>
      <c r="J53">
        <f t="shared" si="4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 x14ac:dyDescent="0.45">
      <c r="A54" s="10" t="s">
        <v>5</v>
      </c>
      <c r="B54" s="10" t="s">
        <v>184</v>
      </c>
      <c r="C54" s="10">
        <v>6000</v>
      </c>
      <c r="D54" s="10" t="s">
        <v>153</v>
      </c>
      <c r="E54" s="10">
        <v>20.375</v>
      </c>
      <c r="F54">
        <f>IF(ISNA(VLOOKUP(DKSalaries!D54,OverUnder!$A$2:$C$13,3,FALSE)),1,VLOOKUP(DKSalaries!D54,OverUnder!$A$2:$C$13,3,FALSE))</f>
        <v>1</v>
      </c>
      <c r="G54">
        <f t="shared" si="2"/>
        <v>20.375</v>
      </c>
      <c r="H54" s="4">
        <f t="shared" si="3"/>
        <v>20.375</v>
      </c>
      <c r="I54">
        <v>0</v>
      </c>
      <c r="J54">
        <f t="shared" si="4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 x14ac:dyDescent="0.45">
      <c r="A55" s="10" t="s">
        <v>8</v>
      </c>
      <c r="B55" s="10" t="s">
        <v>185</v>
      </c>
      <c r="C55" s="10">
        <v>5800</v>
      </c>
      <c r="D55" s="10" t="s">
        <v>139</v>
      </c>
      <c r="E55" s="10">
        <v>27.2</v>
      </c>
      <c r="F55">
        <f>IF(ISNA(VLOOKUP(DKSalaries!D55,OverUnder!$A$2:$C$13,3,FALSE)),1,VLOOKUP(DKSalaries!D55,OverUnder!$A$2:$C$13,3,FALSE))</f>
        <v>1</v>
      </c>
      <c r="G55">
        <f t="shared" si="2"/>
        <v>27.2</v>
      </c>
      <c r="H55" s="4">
        <f t="shared" si="3"/>
        <v>27.2</v>
      </c>
      <c r="I55">
        <v>0</v>
      </c>
      <c r="J55">
        <f t="shared" si="4"/>
        <v>0</v>
      </c>
      <c r="K55">
        <f t="shared" si="0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</row>
    <row r="56" spans="1:16" x14ac:dyDescent="0.45">
      <c r="A56" s="10" t="s">
        <v>7</v>
      </c>
      <c r="B56" s="10" t="s">
        <v>186</v>
      </c>
      <c r="C56" s="10">
        <v>5800</v>
      </c>
      <c r="D56" s="10" t="s">
        <v>154</v>
      </c>
      <c r="E56" s="10">
        <v>25.15</v>
      </c>
      <c r="F56">
        <f>IF(ISNA(VLOOKUP(DKSalaries!D56,OverUnder!$A$2:$C$13,3,FALSE)),1,VLOOKUP(DKSalaries!D56,OverUnder!$A$2:$C$13,3,FALSE))</f>
        <v>1</v>
      </c>
      <c r="G56">
        <f t="shared" si="2"/>
        <v>25.15</v>
      </c>
      <c r="H56" s="4">
        <f t="shared" si="3"/>
        <v>25.15</v>
      </c>
      <c r="I56">
        <v>0</v>
      </c>
      <c r="J56">
        <f t="shared" si="4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 x14ac:dyDescent="0.45">
      <c r="A57" s="10" t="s">
        <v>9</v>
      </c>
      <c r="B57" s="10" t="s">
        <v>187</v>
      </c>
      <c r="C57" s="10">
        <v>5700</v>
      </c>
      <c r="D57" s="10" t="s">
        <v>147</v>
      </c>
      <c r="E57" s="10">
        <v>36</v>
      </c>
      <c r="F57">
        <f>IF(ISNA(VLOOKUP(DKSalaries!D57,OverUnder!$A$2:$C$13,3,FALSE)),1,VLOOKUP(DKSalaries!D57,OverUnder!$A$2:$C$13,3,FALSE))</f>
        <v>1</v>
      </c>
      <c r="G57">
        <f t="shared" si="2"/>
        <v>36</v>
      </c>
      <c r="H57" s="4">
        <f t="shared" si="3"/>
        <v>36</v>
      </c>
      <c r="I57">
        <v>1</v>
      </c>
      <c r="J57">
        <f t="shared" si="4"/>
        <v>36</v>
      </c>
      <c r="K57">
        <f t="shared" si="0"/>
        <v>5700</v>
      </c>
      <c r="L57">
        <f t="shared" si="9"/>
        <v>0</v>
      </c>
      <c r="M57">
        <f t="shared" si="9"/>
        <v>1</v>
      </c>
      <c r="N57">
        <f t="shared" si="9"/>
        <v>0</v>
      </c>
      <c r="O57">
        <f t="shared" si="9"/>
        <v>0</v>
      </c>
      <c r="P57">
        <f t="shared" si="9"/>
        <v>0</v>
      </c>
    </row>
    <row r="58" spans="1:16" x14ac:dyDescent="0.45">
      <c r="A58" s="10" t="s">
        <v>6</v>
      </c>
      <c r="B58" s="10" t="s">
        <v>188</v>
      </c>
      <c r="C58" s="10">
        <v>5700</v>
      </c>
      <c r="D58" s="10" t="s">
        <v>139</v>
      </c>
      <c r="E58" s="10">
        <v>29.125</v>
      </c>
      <c r="F58">
        <f>IF(ISNA(VLOOKUP(DKSalaries!D58,OverUnder!$A$2:$C$13,3,FALSE)),1,VLOOKUP(DKSalaries!D58,OverUnder!$A$2:$C$13,3,FALSE))</f>
        <v>1</v>
      </c>
      <c r="G58">
        <f t="shared" si="2"/>
        <v>29.125</v>
      </c>
      <c r="H58" s="4">
        <f t="shared" si="3"/>
        <v>29.125</v>
      </c>
      <c r="I58">
        <v>0</v>
      </c>
      <c r="J58">
        <f t="shared" si="4"/>
        <v>0</v>
      </c>
      <c r="K58">
        <f t="shared" si="0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</row>
    <row r="59" spans="1:16" x14ac:dyDescent="0.45">
      <c r="A59" s="10" t="s">
        <v>5</v>
      </c>
      <c r="B59" s="10" t="s">
        <v>30</v>
      </c>
      <c r="C59" s="10">
        <v>5700</v>
      </c>
      <c r="D59" s="10" t="s">
        <v>137</v>
      </c>
      <c r="E59" s="10">
        <v>20.2</v>
      </c>
      <c r="F59">
        <f>IF(ISNA(VLOOKUP(DKSalaries!D59,OverUnder!$A$2:$C$13,3,FALSE)),1,VLOOKUP(DKSalaries!D59,OverUnder!$A$2:$C$13,3,FALSE))</f>
        <v>1</v>
      </c>
      <c r="G59">
        <f t="shared" si="2"/>
        <v>20.2</v>
      </c>
      <c r="H59" s="4">
        <f t="shared" si="3"/>
        <v>20.2</v>
      </c>
      <c r="I59">
        <v>0</v>
      </c>
      <c r="J59">
        <f t="shared" si="4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 x14ac:dyDescent="0.45">
      <c r="A60" s="10" t="s">
        <v>5</v>
      </c>
      <c r="B60" s="10" t="s">
        <v>189</v>
      </c>
      <c r="C60" s="10">
        <v>5600</v>
      </c>
      <c r="D60" s="10" t="s">
        <v>141</v>
      </c>
      <c r="E60" s="10">
        <v>32.799999999999997</v>
      </c>
      <c r="F60">
        <f>IF(ISNA(VLOOKUP(DKSalaries!D60,OverUnder!$A$2:$C$13,3,FALSE)),1,VLOOKUP(DKSalaries!D60,OverUnder!$A$2:$C$13,3,FALSE))</f>
        <v>1</v>
      </c>
      <c r="G60">
        <f t="shared" si="2"/>
        <v>32.799999999999997</v>
      </c>
      <c r="H60" s="4">
        <f t="shared" si="3"/>
        <v>32.799999999999997</v>
      </c>
      <c r="I60">
        <v>0</v>
      </c>
      <c r="J60">
        <f t="shared" si="4"/>
        <v>0</v>
      </c>
      <c r="K60">
        <f t="shared" si="0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</row>
    <row r="61" spans="1:16" x14ac:dyDescent="0.45">
      <c r="A61" s="10" t="s">
        <v>7</v>
      </c>
      <c r="B61" s="10" t="s">
        <v>190</v>
      </c>
      <c r="C61" s="10">
        <v>5600</v>
      </c>
      <c r="D61" s="10" t="s">
        <v>153</v>
      </c>
      <c r="E61" s="10">
        <v>25.4</v>
      </c>
      <c r="F61">
        <f>IF(ISNA(VLOOKUP(DKSalaries!D61,OverUnder!$A$2:$C$13,3,FALSE)),1,VLOOKUP(DKSalaries!D61,OverUnder!$A$2:$C$13,3,FALSE))</f>
        <v>1</v>
      </c>
      <c r="G61">
        <f t="shared" si="2"/>
        <v>25.4</v>
      </c>
      <c r="H61" s="4">
        <f t="shared" si="3"/>
        <v>25.4</v>
      </c>
      <c r="I61">
        <v>0</v>
      </c>
      <c r="J61">
        <f t="shared" si="4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 x14ac:dyDescent="0.45">
      <c r="A62" s="10" t="s">
        <v>5</v>
      </c>
      <c r="B62" s="10" t="s">
        <v>32</v>
      </c>
      <c r="C62" s="10">
        <v>5600</v>
      </c>
      <c r="D62" s="10" t="s">
        <v>137</v>
      </c>
      <c r="E62" s="10">
        <v>29</v>
      </c>
      <c r="F62">
        <f>IF(ISNA(VLOOKUP(DKSalaries!D62,OverUnder!$A$2:$C$13,3,FALSE)),1,VLOOKUP(DKSalaries!D62,OverUnder!$A$2:$C$13,3,FALSE))</f>
        <v>1</v>
      </c>
      <c r="G62">
        <f t="shared" si="2"/>
        <v>29</v>
      </c>
      <c r="H62" s="4">
        <f t="shared" si="3"/>
        <v>29</v>
      </c>
      <c r="I62">
        <v>0</v>
      </c>
      <c r="J62">
        <f t="shared" si="4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 x14ac:dyDescent="0.45">
      <c r="A63" s="10" t="s">
        <v>9</v>
      </c>
      <c r="B63" s="10" t="s">
        <v>73</v>
      </c>
      <c r="C63" s="10">
        <v>5600</v>
      </c>
      <c r="D63" s="10" t="s">
        <v>154</v>
      </c>
      <c r="E63" s="10">
        <v>24.5</v>
      </c>
      <c r="F63">
        <f>IF(ISNA(VLOOKUP(DKSalaries!D63,OverUnder!$A$2:$C$13,3,FALSE)),1,VLOOKUP(DKSalaries!D63,OverUnder!$A$2:$C$13,3,FALSE))</f>
        <v>1</v>
      </c>
      <c r="G63">
        <f t="shared" si="2"/>
        <v>24.5</v>
      </c>
      <c r="H63" s="4">
        <f t="shared" si="3"/>
        <v>24.5</v>
      </c>
      <c r="I63">
        <v>0</v>
      </c>
      <c r="J63">
        <f t="shared" si="4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 x14ac:dyDescent="0.45">
      <c r="A64" s="10" t="s">
        <v>5</v>
      </c>
      <c r="B64" s="10" t="s">
        <v>191</v>
      </c>
      <c r="C64" s="10">
        <v>5500</v>
      </c>
      <c r="D64" s="10" t="s">
        <v>141</v>
      </c>
      <c r="E64" s="10">
        <v>0</v>
      </c>
      <c r="F64">
        <f>IF(ISNA(VLOOKUP(DKSalaries!D64,OverUnder!$A$2:$C$13,3,FALSE)),1,VLOOKUP(DKSalaries!D64,OverUnder!$A$2:$C$13,3,FALSE))</f>
        <v>1</v>
      </c>
      <c r="G64">
        <f t="shared" si="2"/>
        <v>0</v>
      </c>
      <c r="H64" s="4">
        <f t="shared" si="3"/>
        <v>0</v>
      </c>
      <c r="I64">
        <v>0</v>
      </c>
      <c r="J64">
        <f t="shared" si="4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45">
      <c r="A65" s="10" t="s">
        <v>6</v>
      </c>
      <c r="B65" s="10" t="s">
        <v>192</v>
      </c>
      <c r="C65" s="10">
        <v>5500</v>
      </c>
      <c r="D65" s="10" t="s">
        <v>156</v>
      </c>
      <c r="E65" s="10">
        <v>24.1</v>
      </c>
      <c r="F65">
        <f>IF(ISNA(VLOOKUP(DKSalaries!D65,OverUnder!$A$2:$C$13,3,FALSE)),1,VLOOKUP(DKSalaries!D65,OverUnder!$A$2:$C$13,3,FALSE))</f>
        <v>1</v>
      </c>
      <c r="G65">
        <f t="shared" si="2"/>
        <v>24.1</v>
      </c>
      <c r="H65" s="4">
        <f t="shared" si="3"/>
        <v>24.1</v>
      </c>
      <c r="I65">
        <v>0</v>
      </c>
      <c r="J65">
        <f t="shared" si="4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1:16" x14ac:dyDescent="0.45">
      <c r="A66" s="10" t="s">
        <v>5</v>
      </c>
      <c r="B66" s="10" t="s">
        <v>72</v>
      </c>
      <c r="C66" s="10">
        <v>5300</v>
      </c>
      <c r="D66" s="10" t="s">
        <v>154</v>
      </c>
      <c r="E66" s="10">
        <v>22.25</v>
      </c>
      <c r="F66">
        <f>IF(ISNA(VLOOKUP(DKSalaries!D66,OverUnder!$A$2:$C$13,3,FALSE)),1,VLOOKUP(DKSalaries!D66,OverUnder!$A$2:$C$13,3,FALSE))</f>
        <v>1</v>
      </c>
      <c r="G66">
        <f t="shared" si="2"/>
        <v>22.25</v>
      </c>
      <c r="H66" s="4">
        <f t="shared" si="3"/>
        <v>22.25</v>
      </c>
      <c r="I66">
        <v>0</v>
      </c>
      <c r="J66">
        <f t="shared" si="4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1:16" x14ac:dyDescent="0.45">
      <c r="A67" s="10" t="s">
        <v>9</v>
      </c>
      <c r="B67" s="10" t="s">
        <v>193</v>
      </c>
      <c r="C67" s="10">
        <v>5300</v>
      </c>
      <c r="D67" s="10" t="s">
        <v>139</v>
      </c>
      <c r="E67" s="10">
        <v>0</v>
      </c>
      <c r="F67">
        <f>IF(ISNA(VLOOKUP(DKSalaries!D67,OverUnder!$A$2:$C$13,3,FALSE)),1,VLOOKUP(DKSalaries!D67,OverUnder!$A$2:$C$13,3,FALSE))</f>
        <v>1</v>
      </c>
      <c r="G67">
        <f t="shared" ref="G67:G130" si="12">E67*F67</f>
        <v>0</v>
      </c>
      <c r="H67" s="4">
        <f t="shared" ref="H67:H130" si="13">G67</f>
        <v>0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1:16" x14ac:dyDescent="0.45">
      <c r="A68" s="10" t="s">
        <v>5</v>
      </c>
      <c r="B68" s="10" t="s">
        <v>194</v>
      </c>
      <c r="C68" s="10">
        <v>5200</v>
      </c>
      <c r="D68" s="10" t="s">
        <v>145</v>
      </c>
      <c r="E68" s="10">
        <v>0</v>
      </c>
      <c r="F68">
        <f>IF(ISNA(VLOOKUP(DKSalaries!D68,OverUnder!$A$2:$C$13,3,FALSE)),1,VLOOKUP(DKSalaries!D68,OverUnder!$A$2:$C$13,3,FALSE))</f>
        <v>1</v>
      </c>
      <c r="G68">
        <f t="shared" si="12"/>
        <v>0</v>
      </c>
      <c r="H68" s="4">
        <f t="shared" si="13"/>
        <v>0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1:16" x14ac:dyDescent="0.45">
      <c r="A69" s="10" t="s">
        <v>9</v>
      </c>
      <c r="B69" s="10" t="s">
        <v>195</v>
      </c>
      <c r="C69" s="10">
        <v>5200</v>
      </c>
      <c r="D69" s="10" t="s">
        <v>156</v>
      </c>
      <c r="E69" s="10">
        <v>38.417000000000002</v>
      </c>
      <c r="F69">
        <f>IF(ISNA(VLOOKUP(DKSalaries!D69,OverUnder!$A$2:$C$13,3,FALSE)),1,VLOOKUP(DKSalaries!D69,OverUnder!$A$2:$C$13,3,FALSE))</f>
        <v>1</v>
      </c>
      <c r="G69">
        <f t="shared" si="12"/>
        <v>38.417000000000002</v>
      </c>
      <c r="H69" s="4">
        <f t="shared" si="13"/>
        <v>38.417000000000002</v>
      </c>
      <c r="I69">
        <v>1</v>
      </c>
      <c r="J69">
        <f t="shared" si="14"/>
        <v>38.417000000000002</v>
      </c>
      <c r="K69">
        <f t="shared" si="11"/>
        <v>5200</v>
      </c>
      <c r="L69">
        <f t="shared" si="10"/>
        <v>0</v>
      </c>
      <c r="M69">
        <f t="shared" si="10"/>
        <v>1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1:16" x14ac:dyDescent="0.45">
      <c r="A70" s="10" t="s">
        <v>7</v>
      </c>
      <c r="B70" s="10" t="s">
        <v>196</v>
      </c>
      <c r="C70" s="10">
        <v>5200</v>
      </c>
      <c r="D70" s="10" t="s">
        <v>139</v>
      </c>
      <c r="E70" s="10">
        <v>25.312999999999999</v>
      </c>
      <c r="F70">
        <f>IF(ISNA(VLOOKUP(DKSalaries!D70,OverUnder!$A$2:$C$13,3,FALSE)),1,VLOOKUP(DKSalaries!D70,OverUnder!$A$2:$C$13,3,FALSE))</f>
        <v>1</v>
      </c>
      <c r="G70">
        <f t="shared" si="12"/>
        <v>25.312999999999999</v>
      </c>
      <c r="H70" s="4">
        <f t="shared" si="13"/>
        <v>25.312999999999999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1:16" x14ac:dyDescent="0.45">
      <c r="A71" s="10" t="s">
        <v>8</v>
      </c>
      <c r="B71" s="10" t="s">
        <v>197</v>
      </c>
      <c r="C71" s="10">
        <v>5200</v>
      </c>
      <c r="D71" s="10" t="s">
        <v>153</v>
      </c>
      <c r="E71" s="10">
        <v>21.7</v>
      </c>
      <c r="F71">
        <f>IF(ISNA(VLOOKUP(DKSalaries!D71,OverUnder!$A$2:$C$13,3,FALSE)),1,VLOOKUP(DKSalaries!D71,OverUnder!$A$2:$C$13,3,FALSE))</f>
        <v>1</v>
      </c>
      <c r="G71">
        <f t="shared" si="12"/>
        <v>21.7</v>
      </c>
      <c r="H71" s="4">
        <f t="shared" si="13"/>
        <v>21.7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1:16" x14ac:dyDescent="0.45">
      <c r="A72" s="10" t="s">
        <v>6</v>
      </c>
      <c r="B72" s="10" t="s">
        <v>198</v>
      </c>
      <c r="C72" s="10">
        <v>5100</v>
      </c>
      <c r="D72" s="10" t="s">
        <v>141</v>
      </c>
      <c r="E72" s="10">
        <v>30.55</v>
      </c>
      <c r="F72">
        <f>IF(ISNA(VLOOKUP(DKSalaries!D72,OverUnder!$A$2:$C$13,3,FALSE)),1,VLOOKUP(DKSalaries!D72,OverUnder!$A$2:$C$13,3,FALSE))</f>
        <v>1</v>
      </c>
      <c r="G72">
        <f t="shared" si="12"/>
        <v>30.55</v>
      </c>
      <c r="H72" s="4">
        <f t="shared" si="13"/>
        <v>30.55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1:16" x14ac:dyDescent="0.45">
      <c r="A73" s="10" t="s">
        <v>6</v>
      </c>
      <c r="B73" s="10" t="s">
        <v>199</v>
      </c>
      <c r="C73" s="10">
        <v>5100</v>
      </c>
      <c r="D73" s="10" t="s">
        <v>156</v>
      </c>
      <c r="E73" s="10">
        <v>31.312999999999999</v>
      </c>
      <c r="F73">
        <f>IF(ISNA(VLOOKUP(DKSalaries!D73,OverUnder!$A$2:$C$13,3,FALSE)),1,VLOOKUP(DKSalaries!D73,OverUnder!$A$2:$C$13,3,FALSE))</f>
        <v>1</v>
      </c>
      <c r="G73">
        <f t="shared" si="12"/>
        <v>31.312999999999999</v>
      </c>
      <c r="H73" s="4">
        <f t="shared" si="13"/>
        <v>31.312999999999999</v>
      </c>
      <c r="I73">
        <v>1</v>
      </c>
      <c r="J73">
        <f t="shared" si="14"/>
        <v>31.312999999999999</v>
      </c>
      <c r="K73">
        <f t="shared" si="11"/>
        <v>5100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1</v>
      </c>
      <c r="P73">
        <f t="shared" si="15"/>
        <v>0</v>
      </c>
    </row>
    <row r="74" spans="1:16" x14ac:dyDescent="0.45">
      <c r="A74" s="10" t="s">
        <v>6</v>
      </c>
      <c r="B74" s="10" t="s">
        <v>200</v>
      </c>
      <c r="C74" s="10">
        <v>5000</v>
      </c>
      <c r="D74" s="10" t="s">
        <v>145</v>
      </c>
      <c r="E74" s="10">
        <v>26.4</v>
      </c>
      <c r="F74">
        <f>IF(ISNA(VLOOKUP(DKSalaries!D74,OverUnder!$A$2:$C$13,3,FALSE)),1,VLOOKUP(DKSalaries!D74,OverUnder!$A$2:$C$13,3,FALSE))</f>
        <v>1</v>
      </c>
      <c r="G74">
        <f t="shared" si="12"/>
        <v>26.4</v>
      </c>
      <c r="H74" s="4">
        <f t="shared" si="13"/>
        <v>26.4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1:16" x14ac:dyDescent="0.45">
      <c r="A75" s="10" t="s">
        <v>9</v>
      </c>
      <c r="B75" s="10" t="s">
        <v>71</v>
      </c>
      <c r="C75" s="10">
        <v>5000</v>
      </c>
      <c r="D75" s="10" t="s">
        <v>136</v>
      </c>
      <c r="E75" s="10">
        <v>20.062999999999999</v>
      </c>
      <c r="F75">
        <f>IF(ISNA(VLOOKUP(DKSalaries!D75,OverUnder!$A$2:$C$13,3,FALSE)),1,VLOOKUP(DKSalaries!D75,OverUnder!$A$2:$C$13,3,FALSE))</f>
        <v>1</v>
      </c>
      <c r="G75">
        <f t="shared" si="12"/>
        <v>20.062999999999999</v>
      </c>
      <c r="H75" s="4">
        <f t="shared" si="13"/>
        <v>20.062999999999999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1:16" x14ac:dyDescent="0.45">
      <c r="A76" s="10" t="s">
        <v>7</v>
      </c>
      <c r="B76" s="10" t="s">
        <v>201</v>
      </c>
      <c r="C76" s="10">
        <v>5000</v>
      </c>
      <c r="D76" s="10" t="s">
        <v>141</v>
      </c>
      <c r="E76" s="10">
        <v>26.5</v>
      </c>
      <c r="F76">
        <f>IF(ISNA(VLOOKUP(DKSalaries!D76,OverUnder!$A$2:$C$13,3,FALSE)),1,VLOOKUP(DKSalaries!D76,OverUnder!$A$2:$C$13,3,FALSE))</f>
        <v>1</v>
      </c>
      <c r="G76">
        <f t="shared" si="12"/>
        <v>26.5</v>
      </c>
      <c r="H76" s="4">
        <f t="shared" si="13"/>
        <v>26.5</v>
      </c>
      <c r="I76">
        <v>1</v>
      </c>
      <c r="J76">
        <f t="shared" si="14"/>
        <v>26.5</v>
      </c>
      <c r="K76">
        <f t="shared" si="11"/>
        <v>5000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1</v>
      </c>
    </row>
    <row r="77" spans="1:16" x14ac:dyDescent="0.45">
      <c r="A77" s="10" t="s">
        <v>8</v>
      </c>
      <c r="B77" s="10" t="s">
        <v>202</v>
      </c>
      <c r="C77" s="10">
        <v>4900</v>
      </c>
      <c r="D77" s="10" t="s">
        <v>147</v>
      </c>
      <c r="E77" s="10">
        <v>19.312999999999999</v>
      </c>
      <c r="F77">
        <f>IF(ISNA(VLOOKUP(DKSalaries!D77,OverUnder!$A$2:$C$13,3,FALSE)),1,VLOOKUP(DKSalaries!D77,OverUnder!$A$2:$C$13,3,FALSE))</f>
        <v>1</v>
      </c>
      <c r="G77">
        <f t="shared" si="12"/>
        <v>19.312999999999999</v>
      </c>
      <c r="H77" s="4">
        <f t="shared" si="13"/>
        <v>19.312999999999999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1:16" x14ac:dyDescent="0.45">
      <c r="A78" s="10" t="s">
        <v>9</v>
      </c>
      <c r="B78" s="10" t="s">
        <v>203</v>
      </c>
      <c r="C78" s="10">
        <v>4800</v>
      </c>
      <c r="D78" s="10" t="s">
        <v>143</v>
      </c>
      <c r="E78" s="10">
        <v>25.082999999999998</v>
      </c>
      <c r="F78">
        <f>IF(ISNA(VLOOKUP(DKSalaries!D78,OverUnder!$A$2:$C$13,3,FALSE)),1,VLOOKUP(DKSalaries!D78,OverUnder!$A$2:$C$13,3,FALSE))</f>
        <v>1</v>
      </c>
      <c r="G78">
        <f t="shared" si="12"/>
        <v>25.082999999999998</v>
      </c>
      <c r="H78" s="4">
        <f t="shared" si="13"/>
        <v>25.082999999999998</v>
      </c>
      <c r="I78">
        <v>0</v>
      </c>
      <c r="J78">
        <f t="shared" si="14"/>
        <v>0</v>
      </c>
      <c r="K78">
        <f t="shared" si="11"/>
        <v>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0</v>
      </c>
      <c r="P78">
        <f t="shared" si="15"/>
        <v>0</v>
      </c>
    </row>
    <row r="79" spans="1:16" x14ac:dyDescent="0.45">
      <c r="A79" s="10" t="s">
        <v>8</v>
      </c>
      <c r="B79" s="10" t="s">
        <v>204</v>
      </c>
      <c r="C79" s="10">
        <v>4800</v>
      </c>
      <c r="D79" s="10" t="s">
        <v>143</v>
      </c>
      <c r="E79" s="10">
        <v>23.582999999999998</v>
      </c>
      <c r="F79">
        <f>IF(ISNA(VLOOKUP(DKSalaries!D79,OverUnder!$A$2:$C$13,3,FALSE)),1,VLOOKUP(DKSalaries!D79,OverUnder!$A$2:$C$13,3,FALSE))</f>
        <v>1</v>
      </c>
      <c r="G79">
        <f t="shared" si="12"/>
        <v>23.582999999999998</v>
      </c>
      <c r="H79" s="4">
        <f t="shared" si="13"/>
        <v>23.582999999999998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1:16" x14ac:dyDescent="0.45">
      <c r="A80" s="10" t="s">
        <v>9</v>
      </c>
      <c r="B80" s="10" t="s">
        <v>205</v>
      </c>
      <c r="C80" s="10">
        <v>4800</v>
      </c>
      <c r="D80" s="10" t="s">
        <v>141</v>
      </c>
      <c r="E80" s="10">
        <v>23.437999999999999</v>
      </c>
      <c r="F80">
        <f>IF(ISNA(VLOOKUP(DKSalaries!D80,OverUnder!$A$2:$C$13,3,FALSE)),1,VLOOKUP(DKSalaries!D80,OverUnder!$A$2:$C$13,3,FALSE))</f>
        <v>1</v>
      </c>
      <c r="G80">
        <f t="shared" si="12"/>
        <v>23.437999999999999</v>
      </c>
      <c r="H80" s="4">
        <f t="shared" si="13"/>
        <v>23.437999999999999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1:16" x14ac:dyDescent="0.45">
      <c r="A81" s="10" t="s">
        <v>7</v>
      </c>
      <c r="B81" s="10" t="s">
        <v>74</v>
      </c>
      <c r="C81" s="10">
        <v>4800</v>
      </c>
      <c r="D81" s="10" t="s">
        <v>136</v>
      </c>
      <c r="E81" s="10">
        <v>19</v>
      </c>
      <c r="F81">
        <f>IF(ISNA(VLOOKUP(DKSalaries!D81,OverUnder!$A$2:$C$13,3,FALSE)),1,VLOOKUP(DKSalaries!D81,OverUnder!$A$2:$C$13,3,FALSE))</f>
        <v>1</v>
      </c>
      <c r="G81">
        <f t="shared" si="12"/>
        <v>19</v>
      </c>
      <c r="H81" s="4">
        <f t="shared" si="13"/>
        <v>19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1:16" x14ac:dyDescent="0.45">
      <c r="A82" s="10" t="s">
        <v>7</v>
      </c>
      <c r="B82" s="10" t="s">
        <v>76</v>
      </c>
      <c r="C82" s="10">
        <v>4800</v>
      </c>
      <c r="D82" s="10" t="s">
        <v>154</v>
      </c>
      <c r="E82" s="10">
        <v>18.55</v>
      </c>
      <c r="F82">
        <f>IF(ISNA(VLOOKUP(DKSalaries!D82,OverUnder!$A$2:$C$13,3,FALSE)),1,VLOOKUP(DKSalaries!D82,OverUnder!$A$2:$C$13,3,FALSE))</f>
        <v>1</v>
      </c>
      <c r="G82">
        <f t="shared" si="12"/>
        <v>18.55</v>
      </c>
      <c r="H82" s="4">
        <f t="shared" si="13"/>
        <v>18.55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1:16" x14ac:dyDescent="0.45">
      <c r="A83" s="10" t="s">
        <v>6</v>
      </c>
      <c r="B83" s="10" t="s">
        <v>206</v>
      </c>
      <c r="C83" s="10">
        <v>4700</v>
      </c>
      <c r="D83" s="10" t="s">
        <v>145</v>
      </c>
      <c r="E83" s="10">
        <v>24.562999999999999</v>
      </c>
      <c r="F83">
        <f>IF(ISNA(VLOOKUP(DKSalaries!D83,OverUnder!$A$2:$C$13,3,FALSE)),1,VLOOKUP(DKSalaries!D83,OverUnder!$A$2:$C$13,3,FALSE))</f>
        <v>1</v>
      </c>
      <c r="G83">
        <f t="shared" si="12"/>
        <v>24.562999999999999</v>
      </c>
      <c r="H83" s="4">
        <f t="shared" si="13"/>
        <v>24.562999999999999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1:16" x14ac:dyDescent="0.45">
      <c r="A84" s="10" t="s">
        <v>6</v>
      </c>
      <c r="B84" s="10" t="s">
        <v>207</v>
      </c>
      <c r="C84" s="10">
        <v>4700</v>
      </c>
      <c r="D84" s="10" t="s">
        <v>139</v>
      </c>
      <c r="E84" s="10">
        <v>30.625</v>
      </c>
      <c r="F84">
        <f>IF(ISNA(VLOOKUP(DKSalaries!D84,OverUnder!$A$2:$C$13,3,FALSE)),1,VLOOKUP(DKSalaries!D84,OverUnder!$A$2:$C$13,3,FALSE))</f>
        <v>1</v>
      </c>
      <c r="G84">
        <f t="shared" si="12"/>
        <v>30.625</v>
      </c>
      <c r="H84" s="4">
        <f t="shared" si="13"/>
        <v>30.625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1:16" x14ac:dyDescent="0.45">
      <c r="A85" s="10" t="s">
        <v>5</v>
      </c>
      <c r="B85" s="10" t="s">
        <v>208</v>
      </c>
      <c r="C85" s="10">
        <v>4700</v>
      </c>
      <c r="D85" s="10" t="s">
        <v>147</v>
      </c>
      <c r="E85" s="10">
        <v>26.55</v>
      </c>
      <c r="F85">
        <f>IF(ISNA(VLOOKUP(DKSalaries!D85,OverUnder!$A$2:$C$13,3,FALSE)),1,VLOOKUP(DKSalaries!D85,OverUnder!$A$2:$C$13,3,FALSE))</f>
        <v>1</v>
      </c>
      <c r="G85">
        <f t="shared" si="12"/>
        <v>26.55</v>
      </c>
      <c r="H85" s="4">
        <f t="shared" si="13"/>
        <v>26.55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1:16" x14ac:dyDescent="0.45">
      <c r="A86" s="10" t="s">
        <v>5</v>
      </c>
      <c r="B86" s="10" t="s">
        <v>209</v>
      </c>
      <c r="C86" s="10">
        <v>4600</v>
      </c>
      <c r="D86" s="10" t="s">
        <v>154</v>
      </c>
      <c r="E86" s="10">
        <v>24.45</v>
      </c>
      <c r="F86">
        <f>IF(ISNA(VLOOKUP(DKSalaries!D86,OverUnder!$A$2:$C$13,3,FALSE)),1,VLOOKUP(DKSalaries!D86,OverUnder!$A$2:$C$13,3,FALSE))</f>
        <v>1</v>
      </c>
      <c r="G86">
        <f t="shared" si="12"/>
        <v>24.45</v>
      </c>
      <c r="H86" s="4">
        <f t="shared" si="13"/>
        <v>24.45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1:16" x14ac:dyDescent="0.45">
      <c r="A87" s="10" t="s">
        <v>8</v>
      </c>
      <c r="B87" s="10" t="s">
        <v>210</v>
      </c>
      <c r="C87" s="10">
        <v>4600</v>
      </c>
      <c r="D87" s="10" t="s">
        <v>149</v>
      </c>
      <c r="E87" s="10">
        <v>23.05</v>
      </c>
      <c r="F87">
        <f>IF(ISNA(VLOOKUP(DKSalaries!D87,OverUnder!$A$2:$C$13,3,FALSE)),1,VLOOKUP(DKSalaries!D87,OverUnder!$A$2:$C$13,3,FALSE))</f>
        <v>1</v>
      </c>
      <c r="G87">
        <f t="shared" si="12"/>
        <v>23.05</v>
      </c>
      <c r="H87" s="4">
        <f t="shared" si="13"/>
        <v>23.05</v>
      </c>
      <c r="I87">
        <v>0</v>
      </c>
      <c r="J87">
        <f t="shared" si="14"/>
        <v>0</v>
      </c>
      <c r="K87">
        <f t="shared" si="11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1:16" x14ac:dyDescent="0.45">
      <c r="A88" s="10" t="s">
        <v>7</v>
      </c>
      <c r="B88" s="10" t="s">
        <v>211</v>
      </c>
      <c r="C88" s="10">
        <v>4600</v>
      </c>
      <c r="D88" s="10" t="s">
        <v>147</v>
      </c>
      <c r="E88" s="10">
        <v>17.375</v>
      </c>
      <c r="F88">
        <f>IF(ISNA(VLOOKUP(DKSalaries!D88,OverUnder!$A$2:$C$13,3,FALSE)),1,VLOOKUP(DKSalaries!D88,OverUnder!$A$2:$C$13,3,FALSE))</f>
        <v>1</v>
      </c>
      <c r="G88">
        <f t="shared" si="12"/>
        <v>17.375</v>
      </c>
      <c r="H88" s="4">
        <f t="shared" si="13"/>
        <v>17.375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1:16" x14ac:dyDescent="0.45">
      <c r="A89" s="10" t="s">
        <v>6</v>
      </c>
      <c r="B89" s="10" t="s">
        <v>212</v>
      </c>
      <c r="C89" s="10">
        <v>4500</v>
      </c>
      <c r="D89" s="10" t="s">
        <v>147</v>
      </c>
      <c r="E89" s="10">
        <v>20.562999999999999</v>
      </c>
      <c r="F89">
        <f>IF(ISNA(VLOOKUP(DKSalaries!D89,OverUnder!$A$2:$C$13,3,FALSE)),1,VLOOKUP(DKSalaries!D89,OverUnder!$A$2:$C$13,3,FALSE))</f>
        <v>1</v>
      </c>
      <c r="G89">
        <f t="shared" si="12"/>
        <v>20.562999999999999</v>
      </c>
      <c r="H89" s="4">
        <f t="shared" si="13"/>
        <v>20.562999999999999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1:16" x14ac:dyDescent="0.45">
      <c r="A90" s="10" t="s">
        <v>9</v>
      </c>
      <c r="B90" s="10" t="s">
        <v>213</v>
      </c>
      <c r="C90" s="10">
        <v>4500</v>
      </c>
      <c r="D90" s="10" t="s">
        <v>153</v>
      </c>
      <c r="E90" s="10">
        <v>18.149999999999999</v>
      </c>
      <c r="F90">
        <f>IF(ISNA(VLOOKUP(DKSalaries!D90,OverUnder!$A$2:$C$13,3,FALSE)),1,VLOOKUP(DKSalaries!D90,OverUnder!$A$2:$C$13,3,FALSE))</f>
        <v>1</v>
      </c>
      <c r="G90">
        <f t="shared" si="12"/>
        <v>18.149999999999999</v>
      </c>
      <c r="H90" s="4">
        <f t="shared" si="13"/>
        <v>18.149999999999999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1:16" x14ac:dyDescent="0.45">
      <c r="A91" s="10" t="s">
        <v>8</v>
      </c>
      <c r="B91" s="10" t="s">
        <v>214</v>
      </c>
      <c r="C91" s="10">
        <v>4400</v>
      </c>
      <c r="D91" s="10" t="s">
        <v>156</v>
      </c>
      <c r="E91" s="10">
        <v>20.6</v>
      </c>
      <c r="F91">
        <f>IF(ISNA(VLOOKUP(DKSalaries!D91,OverUnder!$A$2:$C$13,3,FALSE)),1,VLOOKUP(DKSalaries!D91,OverUnder!$A$2:$C$13,3,FALSE))</f>
        <v>1</v>
      </c>
      <c r="G91">
        <f t="shared" si="12"/>
        <v>20.6</v>
      </c>
      <c r="H91" s="4">
        <f t="shared" si="13"/>
        <v>20.6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1:16" x14ac:dyDescent="0.45">
      <c r="A92" s="10" t="s">
        <v>6</v>
      </c>
      <c r="B92" s="10" t="s">
        <v>33</v>
      </c>
      <c r="C92" s="10">
        <v>4400</v>
      </c>
      <c r="D92" s="10" t="s">
        <v>136</v>
      </c>
      <c r="E92" s="10">
        <v>21</v>
      </c>
      <c r="F92">
        <f>IF(ISNA(VLOOKUP(DKSalaries!D92,OverUnder!$A$2:$C$13,3,FALSE)),1,VLOOKUP(DKSalaries!D92,OverUnder!$A$2:$C$13,3,FALSE))</f>
        <v>1</v>
      </c>
      <c r="G92">
        <f t="shared" si="12"/>
        <v>21</v>
      </c>
      <c r="H92" s="4">
        <f t="shared" si="13"/>
        <v>21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1:16" x14ac:dyDescent="0.45">
      <c r="A93" s="10" t="s">
        <v>8</v>
      </c>
      <c r="B93" s="10" t="s">
        <v>215</v>
      </c>
      <c r="C93" s="10">
        <v>4400</v>
      </c>
      <c r="D93" s="10" t="s">
        <v>145</v>
      </c>
      <c r="E93" s="10">
        <v>23.875</v>
      </c>
      <c r="F93">
        <f>IF(ISNA(VLOOKUP(DKSalaries!D93,OverUnder!$A$2:$C$13,3,FALSE)),1,VLOOKUP(DKSalaries!D93,OverUnder!$A$2:$C$13,3,FALSE))</f>
        <v>1</v>
      </c>
      <c r="G93">
        <f t="shared" si="12"/>
        <v>23.875</v>
      </c>
      <c r="H93" s="4">
        <f t="shared" si="13"/>
        <v>23.875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1:16" x14ac:dyDescent="0.45">
      <c r="A94" s="10" t="s">
        <v>9</v>
      </c>
      <c r="B94" s="10" t="s">
        <v>216</v>
      </c>
      <c r="C94" s="10">
        <v>4400</v>
      </c>
      <c r="D94" s="10" t="s">
        <v>147</v>
      </c>
      <c r="E94" s="10">
        <v>20.8</v>
      </c>
      <c r="F94">
        <f>IF(ISNA(VLOOKUP(DKSalaries!D94,OverUnder!$A$2:$C$13,3,FALSE)),1,VLOOKUP(DKSalaries!D94,OverUnder!$A$2:$C$13,3,FALSE))</f>
        <v>1</v>
      </c>
      <c r="G94">
        <f t="shared" si="12"/>
        <v>20.8</v>
      </c>
      <c r="H94" s="4">
        <f t="shared" si="13"/>
        <v>20.8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1:16" x14ac:dyDescent="0.45">
      <c r="A95" s="10" t="s">
        <v>5</v>
      </c>
      <c r="B95" s="10" t="s">
        <v>217</v>
      </c>
      <c r="C95" s="10">
        <v>4300</v>
      </c>
      <c r="D95" s="10" t="s">
        <v>154</v>
      </c>
      <c r="E95" s="10">
        <v>16.100000000000001</v>
      </c>
      <c r="F95">
        <f>IF(ISNA(VLOOKUP(DKSalaries!D95,OverUnder!$A$2:$C$13,3,FALSE)),1,VLOOKUP(DKSalaries!D95,OverUnder!$A$2:$C$13,3,FALSE))</f>
        <v>1</v>
      </c>
      <c r="G95">
        <f t="shared" si="12"/>
        <v>16.100000000000001</v>
      </c>
      <c r="H95" s="4">
        <f t="shared" si="13"/>
        <v>16.100000000000001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1:16" x14ac:dyDescent="0.45">
      <c r="A96" s="10" t="s">
        <v>6</v>
      </c>
      <c r="B96" s="10" t="s">
        <v>218</v>
      </c>
      <c r="C96" s="10">
        <v>4300</v>
      </c>
      <c r="D96" s="10" t="s">
        <v>141</v>
      </c>
      <c r="E96" s="10">
        <v>19.45</v>
      </c>
      <c r="F96">
        <f>IF(ISNA(VLOOKUP(DKSalaries!D96,OverUnder!$A$2:$C$13,3,FALSE)),1,VLOOKUP(DKSalaries!D96,OverUnder!$A$2:$C$13,3,FALSE))</f>
        <v>1</v>
      </c>
      <c r="G96">
        <f t="shared" si="12"/>
        <v>19.45</v>
      </c>
      <c r="H96" s="4">
        <f t="shared" si="13"/>
        <v>19.45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1:16" x14ac:dyDescent="0.45">
      <c r="A97" s="10" t="s">
        <v>9</v>
      </c>
      <c r="B97" s="10" t="s">
        <v>75</v>
      </c>
      <c r="C97" s="10">
        <v>4300</v>
      </c>
      <c r="D97" s="10" t="s">
        <v>149</v>
      </c>
      <c r="E97" s="10">
        <v>21.95</v>
      </c>
      <c r="F97">
        <f>IF(ISNA(VLOOKUP(DKSalaries!D97,OverUnder!$A$2:$C$13,3,FALSE)),1,VLOOKUP(DKSalaries!D97,OverUnder!$A$2:$C$13,3,FALSE))</f>
        <v>1</v>
      </c>
      <c r="G97">
        <f t="shared" si="12"/>
        <v>21.95</v>
      </c>
      <c r="H97" s="4">
        <f t="shared" si="13"/>
        <v>21.95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1:16" x14ac:dyDescent="0.45">
      <c r="A98" s="10" t="s">
        <v>5</v>
      </c>
      <c r="B98" s="10" t="s">
        <v>219</v>
      </c>
      <c r="C98" s="10">
        <v>4300</v>
      </c>
      <c r="D98" s="10" t="s">
        <v>145</v>
      </c>
      <c r="E98" s="10">
        <v>17.812999999999999</v>
      </c>
      <c r="F98">
        <f>IF(ISNA(VLOOKUP(DKSalaries!D98,OverUnder!$A$2:$C$13,3,FALSE)),1,VLOOKUP(DKSalaries!D98,OverUnder!$A$2:$C$13,3,FALSE))</f>
        <v>1</v>
      </c>
      <c r="G98">
        <f t="shared" si="12"/>
        <v>17.812999999999999</v>
      </c>
      <c r="H98" s="4">
        <f t="shared" si="13"/>
        <v>17.812999999999999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1:16" x14ac:dyDescent="0.45">
      <c r="A99" s="10" t="s">
        <v>7</v>
      </c>
      <c r="B99" s="10" t="s">
        <v>36</v>
      </c>
      <c r="C99" s="10">
        <v>4300</v>
      </c>
      <c r="D99" s="10" t="s">
        <v>136</v>
      </c>
      <c r="E99" s="10">
        <v>20.375</v>
      </c>
      <c r="F99">
        <f>IF(ISNA(VLOOKUP(DKSalaries!D99,OverUnder!$A$2:$C$13,3,FALSE)),1,VLOOKUP(DKSalaries!D99,OverUnder!$A$2:$C$13,3,FALSE))</f>
        <v>1</v>
      </c>
      <c r="G99">
        <f t="shared" si="12"/>
        <v>20.375</v>
      </c>
      <c r="H99" s="4">
        <f t="shared" si="13"/>
        <v>20.375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1:16" x14ac:dyDescent="0.45">
      <c r="A100" s="10" t="s">
        <v>8</v>
      </c>
      <c r="B100" s="10" t="s">
        <v>77</v>
      </c>
      <c r="C100" s="10">
        <v>4300</v>
      </c>
      <c r="D100" s="10" t="s">
        <v>136</v>
      </c>
      <c r="E100" s="10">
        <v>18.375</v>
      </c>
      <c r="F100">
        <f>IF(ISNA(VLOOKUP(DKSalaries!D100,OverUnder!$A$2:$C$13,3,FALSE)),1,VLOOKUP(DKSalaries!D100,OverUnder!$A$2:$C$13,3,FALSE))</f>
        <v>1</v>
      </c>
      <c r="G100">
        <f t="shared" si="12"/>
        <v>18.375</v>
      </c>
      <c r="H100" s="4">
        <f t="shared" si="13"/>
        <v>18.375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1:16" x14ac:dyDescent="0.45">
      <c r="A101" s="10" t="s">
        <v>6</v>
      </c>
      <c r="B101" s="10" t="s">
        <v>220</v>
      </c>
      <c r="C101" s="10">
        <v>4300</v>
      </c>
      <c r="D101" s="10" t="s">
        <v>143</v>
      </c>
      <c r="E101" s="10">
        <v>18</v>
      </c>
      <c r="F101">
        <f>IF(ISNA(VLOOKUP(DKSalaries!D101,OverUnder!$A$2:$C$13,3,FALSE)),1,VLOOKUP(DKSalaries!D101,OverUnder!$A$2:$C$13,3,FALSE))</f>
        <v>1</v>
      </c>
      <c r="G101">
        <f t="shared" si="12"/>
        <v>18</v>
      </c>
      <c r="H101" s="4">
        <f t="shared" si="13"/>
        <v>18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1:16" x14ac:dyDescent="0.45">
      <c r="A102" s="10" t="s">
        <v>8</v>
      </c>
      <c r="B102" s="10" t="s">
        <v>221</v>
      </c>
      <c r="C102" s="10">
        <v>4300</v>
      </c>
      <c r="D102" s="10" t="s">
        <v>156</v>
      </c>
      <c r="E102" s="10">
        <v>16.850000000000001</v>
      </c>
      <c r="F102">
        <f>IF(ISNA(VLOOKUP(DKSalaries!D102,OverUnder!$A$2:$C$13,3,FALSE)),1,VLOOKUP(DKSalaries!D102,OverUnder!$A$2:$C$13,3,FALSE))</f>
        <v>1</v>
      </c>
      <c r="G102">
        <f t="shared" si="12"/>
        <v>16.850000000000001</v>
      </c>
      <c r="H102" s="4">
        <f t="shared" si="13"/>
        <v>16.850000000000001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1:16" x14ac:dyDescent="0.45">
      <c r="A103" s="10" t="s">
        <v>8</v>
      </c>
      <c r="B103" s="10" t="s">
        <v>222</v>
      </c>
      <c r="C103" s="10">
        <v>4200</v>
      </c>
      <c r="D103" s="10" t="s">
        <v>156</v>
      </c>
      <c r="E103" s="10">
        <v>21.45</v>
      </c>
      <c r="F103">
        <f>IF(ISNA(VLOOKUP(DKSalaries!D103,OverUnder!$A$2:$C$13,3,FALSE)),1,VLOOKUP(DKSalaries!D103,OverUnder!$A$2:$C$13,3,FALSE))</f>
        <v>1</v>
      </c>
      <c r="G103">
        <f t="shared" si="12"/>
        <v>21.45</v>
      </c>
      <c r="H103" s="4">
        <f t="shared" si="13"/>
        <v>21.45</v>
      </c>
      <c r="I103">
        <v>0</v>
      </c>
      <c r="J103">
        <f t="shared" si="14"/>
        <v>0</v>
      </c>
      <c r="K103">
        <f t="shared" si="11"/>
        <v>0</v>
      </c>
      <c r="L103">
        <f t="shared" si="18"/>
        <v>0</v>
      </c>
      <c r="M103">
        <f t="shared" si="18"/>
        <v>0</v>
      </c>
      <c r="N103">
        <f t="shared" si="18"/>
        <v>0</v>
      </c>
      <c r="O103">
        <f t="shared" si="18"/>
        <v>0</v>
      </c>
      <c r="P103">
        <f t="shared" si="18"/>
        <v>0</v>
      </c>
    </row>
    <row r="104" spans="1:16" x14ac:dyDescent="0.45">
      <c r="A104" s="10" t="s">
        <v>5</v>
      </c>
      <c r="B104" s="10" t="s">
        <v>223</v>
      </c>
      <c r="C104" s="10">
        <v>4100</v>
      </c>
      <c r="D104" s="10" t="s">
        <v>149</v>
      </c>
      <c r="E104" s="10">
        <v>23.7</v>
      </c>
      <c r="F104">
        <f>IF(ISNA(VLOOKUP(DKSalaries!D104,OverUnder!$A$2:$C$13,3,FALSE)),1,VLOOKUP(DKSalaries!D104,OverUnder!$A$2:$C$13,3,FALSE))</f>
        <v>1</v>
      </c>
      <c r="G104">
        <f t="shared" si="12"/>
        <v>23.7</v>
      </c>
      <c r="H104" s="4">
        <f t="shared" si="13"/>
        <v>23.7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1:16" x14ac:dyDescent="0.45">
      <c r="A105" s="10" t="s">
        <v>9</v>
      </c>
      <c r="B105" s="10" t="s">
        <v>224</v>
      </c>
      <c r="C105" s="10">
        <v>4100</v>
      </c>
      <c r="D105" s="10" t="s">
        <v>145</v>
      </c>
      <c r="E105" s="10">
        <v>16.562999999999999</v>
      </c>
      <c r="F105">
        <f>IF(ISNA(VLOOKUP(DKSalaries!D105,OverUnder!$A$2:$C$13,3,FALSE)),1,VLOOKUP(DKSalaries!D105,OverUnder!$A$2:$C$13,3,FALSE))</f>
        <v>1</v>
      </c>
      <c r="G105">
        <f t="shared" si="12"/>
        <v>16.562999999999999</v>
      </c>
      <c r="H105" s="4">
        <f t="shared" si="13"/>
        <v>16.562999999999999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1:16" x14ac:dyDescent="0.45">
      <c r="A106" s="10" t="s">
        <v>5</v>
      </c>
      <c r="B106" s="10" t="s">
        <v>225</v>
      </c>
      <c r="C106" s="10">
        <v>4100</v>
      </c>
      <c r="D106" s="10" t="s">
        <v>153</v>
      </c>
      <c r="E106" s="10">
        <v>21.687999999999999</v>
      </c>
      <c r="F106">
        <f>IF(ISNA(VLOOKUP(DKSalaries!D106,OverUnder!$A$2:$C$13,3,FALSE)),1,VLOOKUP(DKSalaries!D106,OverUnder!$A$2:$C$13,3,FALSE))</f>
        <v>1</v>
      </c>
      <c r="G106">
        <f t="shared" si="12"/>
        <v>21.687999999999999</v>
      </c>
      <c r="H106" s="4">
        <f t="shared" si="13"/>
        <v>21.687999999999999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1:16" x14ac:dyDescent="0.45">
      <c r="A107" s="10" t="s">
        <v>6</v>
      </c>
      <c r="B107" s="10" t="s">
        <v>226</v>
      </c>
      <c r="C107" s="10">
        <v>4100</v>
      </c>
      <c r="D107" s="10" t="s">
        <v>154</v>
      </c>
      <c r="E107" s="10">
        <v>18.899999999999999</v>
      </c>
      <c r="F107">
        <f>IF(ISNA(VLOOKUP(DKSalaries!D107,OverUnder!$A$2:$C$13,3,FALSE)),1,VLOOKUP(DKSalaries!D107,OverUnder!$A$2:$C$13,3,FALSE))</f>
        <v>1</v>
      </c>
      <c r="G107">
        <f t="shared" si="12"/>
        <v>18.899999999999999</v>
      </c>
      <c r="H107" s="4">
        <f t="shared" si="13"/>
        <v>18.899999999999999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1:16" x14ac:dyDescent="0.45">
      <c r="A108" s="10" t="s">
        <v>6</v>
      </c>
      <c r="B108" s="10" t="s">
        <v>227</v>
      </c>
      <c r="C108" s="10">
        <v>4100</v>
      </c>
      <c r="D108" s="10" t="s">
        <v>139</v>
      </c>
      <c r="E108" s="10">
        <v>20.399999999999999</v>
      </c>
      <c r="F108">
        <f>IF(ISNA(VLOOKUP(DKSalaries!D108,OverUnder!$A$2:$C$13,3,FALSE)),1,VLOOKUP(DKSalaries!D108,OverUnder!$A$2:$C$13,3,FALSE))</f>
        <v>1</v>
      </c>
      <c r="G108">
        <f t="shared" si="12"/>
        <v>20.399999999999999</v>
      </c>
      <c r="H108" s="4">
        <f t="shared" si="13"/>
        <v>20.399999999999999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1:16" x14ac:dyDescent="0.45">
      <c r="A109" s="10" t="s">
        <v>9</v>
      </c>
      <c r="B109" s="10" t="s">
        <v>228</v>
      </c>
      <c r="C109" s="10">
        <v>4100</v>
      </c>
      <c r="D109" s="10" t="s">
        <v>145</v>
      </c>
      <c r="E109" s="10">
        <v>23.8</v>
      </c>
      <c r="F109">
        <f>IF(ISNA(VLOOKUP(DKSalaries!D109,OverUnder!$A$2:$C$13,3,FALSE)),1,VLOOKUP(DKSalaries!D109,OverUnder!$A$2:$C$13,3,FALSE))</f>
        <v>1</v>
      </c>
      <c r="G109">
        <f t="shared" si="12"/>
        <v>23.8</v>
      </c>
      <c r="H109" s="4">
        <f t="shared" si="13"/>
        <v>23.8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1:16" x14ac:dyDescent="0.45">
      <c r="A110" s="10" t="s">
        <v>7</v>
      </c>
      <c r="B110" s="10" t="s">
        <v>229</v>
      </c>
      <c r="C110" s="10">
        <v>4100</v>
      </c>
      <c r="D110" s="10" t="s">
        <v>156</v>
      </c>
      <c r="E110" s="10">
        <v>16</v>
      </c>
      <c r="F110">
        <f>IF(ISNA(VLOOKUP(DKSalaries!D110,OverUnder!$A$2:$C$13,3,FALSE)),1,VLOOKUP(DKSalaries!D110,OverUnder!$A$2:$C$13,3,FALSE))</f>
        <v>1</v>
      </c>
      <c r="G110">
        <f t="shared" si="12"/>
        <v>16</v>
      </c>
      <c r="H110" s="4">
        <f t="shared" si="13"/>
        <v>16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1:16" x14ac:dyDescent="0.45">
      <c r="A111" s="10" t="s">
        <v>5</v>
      </c>
      <c r="B111" s="10" t="s">
        <v>230</v>
      </c>
      <c r="C111" s="10">
        <v>4100</v>
      </c>
      <c r="D111" s="10" t="s">
        <v>141</v>
      </c>
      <c r="E111" s="10">
        <v>16.812999999999999</v>
      </c>
      <c r="F111">
        <f>IF(ISNA(VLOOKUP(DKSalaries!D111,OverUnder!$A$2:$C$13,3,FALSE)),1,VLOOKUP(DKSalaries!D111,OverUnder!$A$2:$C$13,3,FALSE))</f>
        <v>1</v>
      </c>
      <c r="G111">
        <f t="shared" si="12"/>
        <v>16.812999999999999</v>
      </c>
      <c r="H111" s="4">
        <f t="shared" si="13"/>
        <v>16.812999999999999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1:16" x14ac:dyDescent="0.45">
      <c r="A112" s="10" t="s">
        <v>8</v>
      </c>
      <c r="B112" s="10" t="s">
        <v>231</v>
      </c>
      <c r="C112" s="10">
        <v>4000</v>
      </c>
      <c r="D112" s="10" t="s">
        <v>143</v>
      </c>
      <c r="E112" s="10">
        <v>17.5</v>
      </c>
      <c r="F112">
        <f>IF(ISNA(VLOOKUP(DKSalaries!D112,OverUnder!$A$2:$C$13,3,FALSE)),1,VLOOKUP(DKSalaries!D112,OverUnder!$A$2:$C$13,3,FALSE))</f>
        <v>1</v>
      </c>
      <c r="G112">
        <f t="shared" si="12"/>
        <v>17.5</v>
      </c>
      <c r="H112" s="4">
        <f t="shared" si="13"/>
        <v>17.5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1:16" x14ac:dyDescent="0.45">
      <c r="A113" s="10" t="s">
        <v>9</v>
      </c>
      <c r="B113" s="10" t="s">
        <v>37</v>
      </c>
      <c r="C113" s="10">
        <v>4000</v>
      </c>
      <c r="D113" s="10" t="s">
        <v>137</v>
      </c>
      <c r="E113" s="10">
        <v>21.2</v>
      </c>
      <c r="F113">
        <f>IF(ISNA(VLOOKUP(DKSalaries!D113,OverUnder!$A$2:$C$13,3,FALSE)),1,VLOOKUP(DKSalaries!D113,OverUnder!$A$2:$C$13,3,FALSE))</f>
        <v>1</v>
      </c>
      <c r="G113">
        <f t="shared" si="12"/>
        <v>21.2</v>
      </c>
      <c r="H113" s="4">
        <f t="shared" si="13"/>
        <v>21.2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1:16" x14ac:dyDescent="0.45">
      <c r="A114" s="10" t="s">
        <v>8</v>
      </c>
      <c r="B114" s="10" t="s">
        <v>232</v>
      </c>
      <c r="C114" s="10">
        <v>4000</v>
      </c>
      <c r="D114" s="10" t="s">
        <v>139</v>
      </c>
      <c r="E114" s="10">
        <v>15.4</v>
      </c>
      <c r="F114">
        <f>IF(ISNA(VLOOKUP(DKSalaries!D114,OverUnder!$A$2:$C$13,3,FALSE)),1,VLOOKUP(DKSalaries!D114,OverUnder!$A$2:$C$13,3,FALSE))</f>
        <v>1</v>
      </c>
      <c r="G114">
        <f t="shared" si="12"/>
        <v>15.4</v>
      </c>
      <c r="H114" s="4">
        <f t="shared" si="13"/>
        <v>15.4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1:16" x14ac:dyDescent="0.45">
      <c r="A115" s="10" t="s">
        <v>7</v>
      </c>
      <c r="B115" s="10" t="s">
        <v>233</v>
      </c>
      <c r="C115" s="10">
        <v>4000</v>
      </c>
      <c r="D115" s="10" t="s">
        <v>149</v>
      </c>
      <c r="E115" s="10">
        <v>20.95</v>
      </c>
      <c r="F115">
        <f>IF(ISNA(VLOOKUP(DKSalaries!D115,OverUnder!$A$2:$C$13,3,FALSE)),1,VLOOKUP(DKSalaries!D115,OverUnder!$A$2:$C$13,3,FALSE))</f>
        <v>1</v>
      </c>
      <c r="G115">
        <f t="shared" si="12"/>
        <v>20.95</v>
      </c>
      <c r="H115" s="4">
        <f t="shared" si="13"/>
        <v>20.95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1:16" x14ac:dyDescent="0.45">
      <c r="A116" s="10" t="s">
        <v>8</v>
      </c>
      <c r="B116" s="10" t="s">
        <v>234</v>
      </c>
      <c r="C116" s="10">
        <v>3900</v>
      </c>
      <c r="D116" s="10" t="s">
        <v>141</v>
      </c>
      <c r="E116" s="10">
        <v>14.95</v>
      </c>
      <c r="F116">
        <f>IF(ISNA(VLOOKUP(DKSalaries!D116,OverUnder!$A$2:$C$13,3,FALSE)),1,VLOOKUP(DKSalaries!D116,OverUnder!$A$2:$C$13,3,FALSE))</f>
        <v>1</v>
      </c>
      <c r="G116">
        <f t="shared" si="12"/>
        <v>14.95</v>
      </c>
      <c r="H116" s="4">
        <f t="shared" si="13"/>
        <v>14.95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1:16" x14ac:dyDescent="0.45">
      <c r="A117" s="10" t="s">
        <v>7</v>
      </c>
      <c r="B117" s="10" t="s">
        <v>38</v>
      </c>
      <c r="C117" s="10">
        <v>3900</v>
      </c>
      <c r="D117" s="10" t="s">
        <v>137</v>
      </c>
      <c r="E117" s="10">
        <v>14.45</v>
      </c>
      <c r="F117">
        <f>IF(ISNA(VLOOKUP(DKSalaries!D117,OverUnder!$A$2:$C$13,3,FALSE)),1,VLOOKUP(DKSalaries!D117,OverUnder!$A$2:$C$13,3,FALSE))</f>
        <v>1</v>
      </c>
      <c r="G117">
        <f t="shared" si="12"/>
        <v>14.45</v>
      </c>
      <c r="H117" s="4">
        <f t="shared" si="13"/>
        <v>14.45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1:16" x14ac:dyDescent="0.45">
      <c r="A118" s="10" t="s">
        <v>9</v>
      </c>
      <c r="B118" s="10" t="s">
        <v>235</v>
      </c>
      <c r="C118" s="10">
        <v>3900</v>
      </c>
      <c r="D118" s="10" t="s">
        <v>153</v>
      </c>
      <c r="E118" s="10">
        <v>22.562999999999999</v>
      </c>
      <c r="F118">
        <f>IF(ISNA(VLOOKUP(DKSalaries!D118,OverUnder!$A$2:$C$13,3,FALSE)),1,VLOOKUP(DKSalaries!D118,OverUnder!$A$2:$C$13,3,FALSE))</f>
        <v>1</v>
      </c>
      <c r="G118">
        <f t="shared" si="12"/>
        <v>22.562999999999999</v>
      </c>
      <c r="H118" s="4">
        <f t="shared" si="13"/>
        <v>22.562999999999999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1:16" x14ac:dyDescent="0.45">
      <c r="A119" s="10" t="s">
        <v>9</v>
      </c>
      <c r="B119" s="10" t="s">
        <v>236</v>
      </c>
      <c r="C119" s="10">
        <v>3800</v>
      </c>
      <c r="D119" s="10" t="s">
        <v>143</v>
      </c>
      <c r="E119" s="10">
        <v>21.2</v>
      </c>
      <c r="F119">
        <f>IF(ISNA(VLOOKUP(DKSalaries!D119,OverUnder!$A$2:$C$13,3,FALSE)),1,VLOOKUP(DKSalaries!D119,OverUnder!$A$2:$C$13,3,FALSE))</f>
        <v>1</v>
      </c>
      <c r="G119">
        <f t="shared" si="12"/>
        <v>21.2</v>
      </c>
      <c r="H119" s="4">
        <f t="shared" si="13"/>
        <v>21.2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1:16" x14ac:dyDescent="0.45">
      <c r="A120" s="10" t="s">
        <v>9</v>
      </c>
      <c r="B120" s="10" t="s">
        <v>86</v>
      </c>
      <c r="C120" s="10">
        <v>3800</v>
      </c>
      <c r="D120" s="10" t="s">
        <v>149</v>
      </c>
      <c r="E120" s="10">
        <v>27.832999999999998</v>
      </c>
      <c r="F120">
        <f>IF(ISNA(VLOOKUP(DKSalaries!D120,OverUnder!$A$2:$C$13,3,FALSE)),1,VLOOKUP(DKSalaries!D120,OverUnder!$A$2:$C$13,3,FALSE))</f>
        <v>1</v>
      </c>
      <c r="G120">
        <f t="shared" si="12"/>
        <v>27.832999999999998</v>
      </c>
      <c r="H120" s="4">
        <f t="shared" si="13"/>
        <v>27.832999999999998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1:16" x14ac:dyDescent="0.45">
      <c r="A121" s="10" t="s">
        <v>6</v>
      </c>
      <c r="B121" s="10" t="s">
        <v>237</v>
      </c>
      <c r="C121" s="10">
        <v>3800</v>
      </c>
      <c r="D121" s="10" t="s">
        <v>153</v>
      </c>
      <c r="E121" s="10">
        <v>10.65</v>
      </c>
      <c r="F121">
        <f>IF(ISNA(VLOOKUP(DKSalaries!D121,OverUnder!$A$2:$C$13,3,FALSE)),1,VLOOKUP(DKSalaries!D121,OverUnder!$A$2:$C$13,3,FALSE))</f>
        <v>1</v>
      </c>
      <c r="G121">
        <f t="shared" si="12"/>
        <v>10.65</v>
      </c>
      <c r="H121" s="4">
        <f t="shared" si="13"/>
        <v>10.65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1:16" x14ac:dyDescent="0.45">
      <c r="A122" s="10" t="s">
        <v>8</v>
      </c>
      <c r="B122" s="10" t="s">
        <v>82</v>
      </c>
      <c r="C122" s="10">
        <v>3800</v>
      </c>
      <c r="D122" s="10" t="s">
        <v>136</v>
      </c>
      <c r="E122" s="10">
        <v>12.063000000000001</v>
      </c>
      <c r="F122">
        <f>IF(ISNA(VLOOKUP(DKSalaries!D122,OverUnder!$A$2:$C$13,3,FALSE)),1,VLOOKUP(DKSalaries!D122,OverUnder!$A$2:$C$13,3,FALSE))</f>
        <v>1</v>
      </c>
      <c r="G122">
        <f t="shared" si="12"/>
        <v>12.063000000000001</v>
      </c>
      <c r="H122" s="4">
        <f t="shared" si="13"/>
        <v>12.063000000000001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1:16" x14ac:dyDescent="0.45">
      <c r="A123" s="10" t="s">
        <v>6</v>
      </c>
      <c r="B123" s="10" t="s">
        <v>238</v>
      </c>
      <c r="C123" s="10">
        <v>3700</v>
      </c>
      <c r="D123" s="10" t="s">
        <v>139</v>
      </c>
      <c r="E123" s="10">
        <v>14.25</v>
      </c>
      <c r="F123">
        <f>IF(ISNA(VLOOKUP(DKSalaries!D123,OverUnder!$A$2:$C$13,3,FALSE)),1,VLOOKUP(DKSalaries!D123,OverUnder!$A$2:$C$13,3,FALSE))</f>
        <v>1</v>
      </c>
      <c r="G123">
        <f t="shared" si="12"/>
        <v>14.25</v>
      </c>
      <c r="H123" s="4">
        <f t="shared" si="13"/>
        <v>14.25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1:16" x14ac:dyDescent="0.45">
      <c r="A124" s="10" t="s">
        <v>9</v>
      </c>
      <c r="B124" s="10" t="s">
        <v>84</v>
      </c>
      <c r="C124" s="10">
        <v>3700</v>
      </c>
      <c r="D124" s="10" t="s">
        <v>136</v>
      </c>
      <c r="E124" s="10">
        <v>14.25</v>
      </c>
      <c r="F124">
        <f>IF(ISNA(VLOOKUP(DKSalaries!D124,OverUnder!$A$2:$C$13,3,FALSE)),1,VLOOKUP(DKSalaries!D124,OverUnder!$A$2:$C$13,3,FALSE))</f>
        <v>1</v>
      </c>
      <c r="G124">
        <f t="shared" si="12"/>
        <v>14.25</v>
      </c>
      <c r="H124" s="4">
        <f t="shared" si="13"/>
        <v>14.25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1:16" x14ac:dyDescent="0.45">
      <c r="A125" s="10" t="s">
        <v>9</v>
      </c>
      <c r="B125" s="10" t="s">
        <v>239</v>
      </c>
      <c r="C125" s="10">
        <v>3700</v>
      </c>
      <c r="D125" s="10" t="s">
        <v>139</v>
      </c>
      <c r="E125" s="10">
        <v>26.35</v>
      </c>
      <c r="F125">
        <f>IF(ISNA(VLOOKUP(DKSalaries!D125,OverUnder!$A$2:$C$13,3,FALSE)),1,VLOOKUP(DKSalaries!D125,OverUnder!$A$2:$C$13,3,FALSE))</f>
        <v>1</v>
      </c>
      <c r="G125">
        <f t="shared" si="12"/>
        <v>26.35</v>
      </c>
      <c r="H125" s="4">
        <f t="shared" si="13"/>
        <v>26.35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1:16" x14ac:dyDescent="0.45">
      <c r="A126" s="10" t="s">
        <v>6</v>
      </c>
      <c r="B126" s="10" t="s">
        <v>79</v>
      </c>
      <c r="C126" s="10">
        <v>3700</v>
      </c>
      <c r="D126" s="10" t="s">
        <v>154</v>
      </c>
      <c r="E126" s="10">
        <v>21.6</v>
      </c>
      <c r="F126">
        <f>IF(ISNA(VLOOKUP(DKSalaries!D126,OverUnder!$A$2:$C$13,3,FALSE)),1,VLOOKUP(DKSalaries!D126,OverUnder!$A$2:$C$13,3,FALSE))</f>
        <v>1</v>
      </c>
      <c r="G126">
        <f t="shared" si="12"/>
        <v>21.6</v>
      </c>
      <c r="H126" s="4">
        <f t="shared" si="13"/>
        <v>21.6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1:16" x14ac:dyDescent="0.45">
      <c r="A127" s="10" t="s">
        <v>9</v>
      </c>
      <c r="B127" s="10" t="s">
        <v>240</v>
      </c>
      <c r="C127" s="10">
        <v>3700</v>
      </c>
      <c r="D127" s="10" t="s">
        <v>153</v>
      </c>
      <c r="E127" s="10">
        <v>23.6</v>
      </c>
      <c r="F127">
        <f>IF(ISNA(VLOOKUP(DKSalaries!D127,OverUnder!$A$2:$C$13,3,FALSE)),1,VLOOKUP(DKSalaries!D127,OverUnder!$A$2:$C$13,3,FALSE))</f>
        <v>1</v>
      </c>
      <c r="G127">
        <f t="shared" si="12"/>
        <v>23.6</v>
      </c>
      <c r="H127" s="4">
        <f t="shared" si="13"/>
        <v>23.6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1:16" x14ac:dyDescent="0.45">
      <c r="A128" s="10" t="s">
        <v>6</v>
      </c>
      <c r="B128" s="10" t="s">
        <v>39</v>
      </c>
      <c r="C128" s="10">
        <v>3700</v>
      </c>
      <c r="D128" s="10" t="s">
        <v>137</v>
      </c>
      <c r="E128" s="10">
        <v>18</v>
      </c>
      <c r="F128">
        <f>IF(ISNA(VLOOKUP(DKSalaries!D128,OverUnder!$A$2:$C$13,3,FALSE)),1,VLOOKUP(DKSalaries!D128,OverUnder!$A$2:$C$13,3,FALSE))</f>
        <v>1</v>
      </c>
      <c r="G128">
        <f t="shared" si="12"/>
        <v>18</v>
      </c>
      <c r="H128" s="4">
        <f t="shared" si="13"/>
        <v>18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1:16" x14ac:dyDescent="0.45">
      <c r="A129" s="10" t="s">
        <v>6</v>
      </c>
      <c r="B129" s="10" t="s">
        <v>241</v>
      </c>
      <c r="C129" s="10">
        <v>3700</v>
      </c>
      <c r="D129" s="10" t="s">
        <v>153</v>
      </c>
      <c r="E129" s="10">
        <v>12.45</v>
      </c>
      <c r="F129">
        <f>IF(ISNA(VLOOKUP(DKSalaries!D129,OverUnder!$A$2:$C$13,3,FALSE)),1,VLOOKUP(DKSalaries!D129,OverUnder!$A$2:$C$13,3,FALSE))</f>
        <v>1</v>
      </c>
      <c r="G129">
        <f t="shared" si="12"/>
        <v>12.45</v>
      </c>
      <c r="H129" s="4">
        <f t="shared" si="13"/>
        <v>12.45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1:16" x14ac:dyDescent="0.45">
      <c r="A130" s="10" t="s">
        <v>9</v>
      </c>
      <c r="B130" s="10" t="s">
        <v>242</v>
      </c>
      <c r="C130" s="10">
        <v>3700</v>
      </c>
      <c r="D130" s="10" t="s">
        <v>149</v>
      </c>
      <c r="E130" s="10">
        <v>19.5</v>
      </c>
      <c r="F130">
        <f>IF(ISNA(VLOOKUP(DKSalaries!D130,OverUnder!$A$2:$C$13,3,FALSE)),1,VLOOKUP(DKSalaries!D130,OverUnder!$A$2:$C$13,3,FALSE))</f>
        <v>1</v>
      </c>
      <c r="G130">
        <f t="shared" si="12"/>
        <v>19.5</v>
      </c>
      <c r="H130" s="4">
        <f t="shared" si="13"/>
        <v>19.5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1:16" x14ac:dyDescent="0.45">
      <c r="A131" s="10" t="s">
        <v>8</v>
      </c>
      <c r="B131" s="10" t="s">
        <v>243</v>
      </c>
      <c r="C131" s="10">
        <v>3700</v>
      </c>
      <c r="D131" s="10" t="s">
        <v>143</v>
      </c>
      <c r="E131" s="10">
        <v>26.417000000000002</v>
      </c>
      <c r="F131">
        <f>IF(ISNA(VLOOKUP(DKSalaries!D131,OverUnder!$A$2:$C$13,3,FALSE)),1,VLOOKUP(DKSalaries!D131,OverUnder!$A$2:$C$13,3,FALSE))</f>
        <v>1</v>
      </c>
      <c r="G131">
        <f t="shared" ref="G131:G194" si="22">E131*F131</f>
        <v>26.417000000000002</v>
      </c>
      <c r="H131" s="4">
        <f t="shared" ref="H131:H194" si="23">G131</f>
        <v>26.417000000000002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1:16" x14ac:dyDescent="0.45">
      <c r="A132" s="10" t="s">
        <v>5</v>
      </c>
      <c r="B132" s="10" t="s">
        <v>244</v>
      </c>
      <c r="C132" s="10">
        <v>3600</v>
      </c>
      <c r="D132" s="10" t="s">
        <v>139</v>
      </c>
      <c r="E132" s="10">
        <v>16.600000000000001</v>
      </c>
      <c r="F132">
        <f>IF(ISNA(VLOOKUP(DKSalaries!D132,OverUnder!$A$2:$C$13,3,FALSE)),1,VLOOKUP(DKSalaries!D132,OverUnder!$A$2:$C$13,3,FALSE))</f>
        <v>1</v>
      </c>
      <c r="G132">
        <f t="shared" si="22"/>
        <v>16.600000000000001</v>
      </c>
      <c r="H132" s="4">
        <f t="shared" si="23"/>
        <v>16.600000000000001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1:16" x14ac:dyDescent="0.45">
      <c r="A133" s="10" t="s">
        <v>8</v>
      </c>
      <c r="B133" s="10" t="s">
        <v>245</v>
      </c>
      <c r="C133" s="10">
        <v>3600</v>
      </c>
      <c r="D133" s="10" t="s">
        <v>153</v>
      </c>
      <c r="E133" s="10">
        <v>20.8</v>
      </c>
      <c r="F133">
        <f>IF(ISNA(VLOOKUP(DKSalaries!D133,OverUnder!$A$2:$C$13,3,FALSE)),1,VLOOKUP(DKSalaries!D133,OverUnder!$A$2:$C$13,3,FALSE))</f>
        <v>1</v>
      </c>
      <c r="G133">
        <f t="shared" si="22"/>
        <v>20.8</v>
      </c>
      <c r="H133" s="4">
        <f t="shared" si="23"/>
        <v>20.8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1:16" x14ac:dyDescent="0.45">
      <c r="A134" s="10" t="s">
        <v>9</v>
      </c>
      <c r="B134" s="10" t="s">
        <v>35</v>
      </c>
      <c r="C134" s="10">
        <v>3600</v>
      </c>
      <c r="D134" s="10" t="s">
        <v>136</v>
      </c>
      <c r="E134" s="10">
        <v>10.625</v>
      </c>
      <c r="F134">
        <f>IF(ISNA(VLOOKUP(DKSalaries!D134,OverUnder!$A$2:$C$13,3,FALSE)),1,VLOOKUP(DKSalaries!D134,OverUnder!$A$2:$C$13,3,FALSE))</f>
        <v>1</v>
      </c>
      <c r="G134">
        <f t="shared" si="22"/>
        <v>10.625</v>
      </c>
      <c r="H134" s="4">
        <f t="shared" si="23"/>
        <v>10.625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1:16" x14ac:dyDescent="0.45">
      <c r="A135" s="10" t="s">
        <v>9</v>
      </c>
      <c r="B135" s="10" t="s">
        <v>87</v>
      </c>
      <c r="C135" s="10">
        <v>3600</v>
      </c>
      <c r="D135" s="10" t="s">
        <v>137</v>
      </c>
      <c r="E135" s="10">
        <v>12.65</v>
      </c>
      <c r="F135">
        <f>IF(ISNA(VLOOKUP(DKSalaries!D135,OverUnder!$A$2:$C$13,3,FALSE)),1,VLOOKUP(DKSalaries!D135,OverUnder!$A$2:$C$13,3,FALSE))</f>
        <v>1</v>
      </c>
      <c r="G135">
        <f t="shared" si="22"/>
        <v>12.65</v>
      </c>
      <c r="H135" s="4">
        <f t="shared" si="23"/>
        <v>12.65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1:16" x14ac:dyDescent="0.45">
      <c r="A136" s="10" t="s">
        <v>7</v>
      </c>
      <c r="B136" s="10" t="s">
        <v>246</v>
      </c>
      <c r="C136" s="10">
        <v>3500</v>
      </c>
      <c r="D136" s="10" t="s">
        <v>145</v>
      </c>
      <c r="E136" s="10">
        <v>13.3</v>
      </c>
      <c r="F136">
        <f>IF(ISNA(VLOOKUP(DKSalaries!D136,OverUnder!$A$2:$C$13,3,FALSE)),1,VLOOKUP(DKSalaries!D136,OverUnder!$A$2:$C$13,3,FALSE))</f>
        <v>1</v>
      </c>
      <c r="G136">
        <f t="shared" si="22"/>
        <v>13.3</v>
      </c>
      <c r="H136" s="4">
        <f t="shared" si="23"/>
        <v>13.3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1:16" x14ac:dyDescent="0.45">
      <c r="A137" s="10" t="s">
        <v>8</v>
      </c>
      <c r="B137" s="10" t="s">
        <v>34</v>
      </c>
      <c r="C137" s="10">
        <v>3500</v>
      </c>
      <c r="D137" s="10" t="s">
        <v>137</v>
      </c>
      <c r="E137" s="10">
        <v>22</v>
      </c>
      <c r="F137">
        <f>IF(ISNA(VLOOKUP(DKSalaries!D137,OverUnder!$A$2:$C$13,3,FALSE)),1,VLOOKUP(DKSalaries!D137,OverUnder!$A$2:$C$13,3,FALSE))</f>
        <v>1</v>
      </c>
      <c r="G137">
        <f t="shared" si="22"/>
        <v>22</v>
      </c>
      <c r="H137" s="4">
        <f t="shared" si="23"/>
        <v>22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1:16" x14ac:dyDescent="0.45">
      <c r="A138" s="10" t="s">
        <v>9</v>
      </c>
      <c r="B138" s="10" t="s">
        <v>247</v>
      </c>
      <c r="C138" s="10">
        <v>3500</v>
      </c>
      <c r="D138" s="10" t="s">
        <v>141</v>
      </c>
      <c r="E138" s="10">
        <v>15.188000000000001</v>
      </c>
      <c r="F138">
        <f>IF(ISNA(VLOOKUP(DKSalaries!D138,OverUnder!$A$2:$C$13,3,FALSE)),1,VLOOKUP(DKSalaries!D138,OverUnder!$A$2:$C$13,3,FALSE))</f>
        <v>1</v>
      </c>
      <c r="G138">
        <f t="shared" si="22"/>
        <v>15.188000000000001</v>
      </c>
      <c r="H138" s="4">
        <f t="shared" si="23"/>
        <v>15.188000000000001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1:16" x14ac:dyDescent="0.45">
      <c r="A139" s="10" t="s">
        <v>6</v>
      </c>
      <c r="B139" s="10" t="s">
        <v>81</v>
      </c>
      <c r="C139" s="10">
        <v>3500</v>
      </c>
      <c r="D139" s="10" t="s">
        <v>137</v>
      </c>
      <c r="E139" s="10">
        <v>12.65</v>
      </c>
      <c r="F139">
        <f>IF(ISNA(VLOOKUP(DKSalaries!D139,OverUnder!$A$2:$C$13,3,FALSE)),1,VLOOKUP(DKSalaries!D139,OverUnder!$A$2:$C$13,3,FALSE))</f>
        <v>1</v>
      </c>
      <c r="G139">
        <f t="shared" si="22"/>
        <v>12.65</v>
      </c>
      <c r="H139" s="4">
        <f t="shared" si="23"/>
        <v>12.65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1:16" x14ac:dyDescent="0.45">
      <c r="A140" s="10" t="s">
        <v>8</v>
      </c>
      <c r="B140" s="10" t="s">
        <v>248</v>
      </c>
      <c r="C140" s="10">
        <v>3500</v>
      </c>
      <c r="D140" s="10" t="s">
        <v>141</v>
      </c>
      <c r="E140" s="10">
        <v>15.875</v>
      </c>
      <c r="F140">
        <f>IF(ISNA(VLOOKUP(DKSalaries!D140,OverUnder!$A$2:$C$13,3,FALSE)),1,VLOOKUP(DKSalaries!D140,OverUnder!$A$2:$C$13,3,FALSE))</f>
        <v>1</v>
      </c>
      <c r="G140">
        <f t="shared" si="22"/>
        <v>15.875</v>
      </c>
      <c r="H140" s="4">
        <f t="shared" si="23"/>
        <v>15.875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1:16" x14ac:dyDescent="0.45">
      <c r="A141" s="10" t="s">
        <v>7</v>
      </c>
      <c r="B141" s="10" t="s">
        <v>101</v>
      </c>
      <c r="C141" s="10">
        <v>3500</v>
      </c>
      <c r="D141" s="10" t="s">
        <v>136</v>
      </c>
      <c r="E141" s="10">
        <v>0</v>
      </c>
      <c r="F141">
        <f>IF(ISNA(VLOOKUP(DKSalaries!D141,OverUnder!$A$2:$C$13,3,FALSE)),1,VLOOKUP(DKSalaries!D141,OverUnder!$A$2:$C$13,3,FALSE))</f>
        <v>1</v>
      </c>
      <c r="G141">
        <f t="shared" si="22"/>
        <v>0</v>
      </c>
      <c r="H141" s="4">
        <f t="shared" si="23"/>
        <v>0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1:16" x14ac:dyDescent="0.45">
      <c r="A142" s="10" t="s">
        <v>8</v>
      </c>
      <c r="B142" s="10" t="s">
        <v>249</v>
      </c>
      <c r="C142" s="10">
        <v>3500</v>
      </c>
      <c r="D142" s="10" t="s">
        <v>141</v>
      </c>
      <c r="E142" s="10">
        <v>20.95</v>
      </c>
      <c r="F142">
        <f>IF(ISNA(VLOOKUP(DKSalaries!D142,OverUnder!$A$2:$C$13,3,FALSE)),1,VLOOKUP(DKSalaries!D142,OverUnder!$A$2:$C$13,3,FALSE))</f>
        <v>1</v>
      </c>
      <c r="G142">
        <f t="shared" si="22"/>
        <v>20.95</v>
      </c>
      <c r="H142" s="4">
        <f t="shared" si="23"/>
        <v>20.95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1:16" x14ac:dyDescent="0.45">
      <c r="A143" s="10" t="s">
        <v>7</v>
      </c>
      <c r="B143" s="10" t="s">
        <v>250</v>
      </c>
      <c r="C143" s="10">
        <v>3500</v>
      </c>
      <c r="D143" s="10" t="s">
        <v>145</v>
      </c>
      <c r="E143" s="10">
        <v>15.438000000000001</v>
      </c>
      <c r="F143">
        <f>IF(ISNA(VLOOKUP(DKSalaries!D143,OverUnder!$A$2:$C$13,3,FALSE)),1,VLOOKUP(DKSalaries!D143,OverUnder!$A$2:$C$13,3,FALSE))</f>
        <v>1</v>
      </c>
      <c r="G143">
        <f t="shared" si="22"/>
        <v>15.438000000000001</v>
      </c>
      <c r="H143" s="4">
        <f t="shared" si="23"/>
        <v>15.438000000000001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1:16" x14ac:dyDescent="0.45">
      <c r="A144" s="10" t="s">
        <v>9</v>
      </c>
      <c r="B144" s="10" t="s">
        <v>251</v>
      </c>
      <c r="C144" s="10">
        <v>3500</v>
      </c>
      <c r="D144" s="10" t="s">
        <v>145</v>
      </c>
      <c r="E144" s="10">
        <v>13.375</v>
      </c>
      <c r="F144">
        <f>IF(ISNA(VLOOKUP(DKSalaries!D144,OverUnder!$A$2:$C$13,3,FALSE)),1,VLOOKUP(DKSalaries!D144,OverUnder!$A$2:$C$13,3,FALSE))</f>
        <v>1</v>
      </c>
      <c r="G144">
        <f t="shared" si="22"/>
        <v>13.375</v>
      </c>
      <c r="H144" s="4">
        <f t="shared" si="23"/>
        <v>13.375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1:16" x14ac:dyDescent="0.45">
      <c r="A145" s="10" t="s">
        <v>8</v>
      </c>
      <c r="B145" s="10" t="s">
        <v>252</v>
      </c>
      <c r="C145" s="10">
        <v>3500</v>
      </c>
      <c r="D145" s="10" t="s">
        <v>139</v>
      </c>
      <c r="E145" s="10">
        <v>18.399999999999999</v>
      </c>
      <c r="F145">
        <f>IF(ISNA(VLOOKUP(DKSalaries!D145,OverUnder!$A$2:$C$13,3,FALSE)),1,VLOOKUP(DKSalaries!D145,OverUnder!$A$2:$C$13,3,FALSE))</f>
        <v>1</v>
      </c>
      <c r="G145">
        <f t="shared" si="22"/>
        <v>18.399999999999999</v>
      </c>
      <c r="H145" s="4">
        <f t="shared" si="23"/>
        <v>18.399999999999999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1:16" x14ac:dyDescent="0.45">
      <c r="A146" s="10" t="s">
        <v>5</v>
      </c>
      <c r="B146" s="10" t="s">
        <v>253</v>
      </c>
      <c r="C146" s="10">
        <v>3400</v>
      </c>
      <c r="D146" s="10" t="s">
        <v>147</v>
      </c>
      <c r="E146" s="10">
        <v>16.312999999999999</v>
      </c>
      <c r="F146">
        <f>IF(ISNA(VLOOKUP(DKSalaries!D146,OverUnder!$A$2:$C$13,3,FALSE)),1,VLOOKUP(DKSalaries!D146,OverUnder!$A$2:$C$13,3,FALSE))</f>
        <v>1</v>
      </c>
      <c r="G146">
        <f t="shared" si="22"/>
        <v>16.312999999999999</v>
      </c>
      <c r="H146" s="4">
        <f t="shared" si="23"/>
        <v>16.312999999999999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1:16" x14ac:dyDescent="0.45">
      <c r="A147" s="10" t="s">
        <v>6</v>
      </c>
      <c r="B147" s="10" t="s">
        <v>254</v>
      </c>
      <c r="C147" s="10">
        <v>3400</v>
      </c>
      <c r="D147" s="10" t="s">
        <v>145</v>
      </c>
      <c r="E147" s="10">
        <v>0</v>
      </c>
      <c r="F147">
        <f>IF(ISNA(VLOOKUP(DKSalaries!D147,OverUnder!$A$2:$C$13,3,FALSE)),1,VLOOKUP(DKSalaries!D147,OverUnder!$A$2:$C$13,3,FALSE))</f>
        <v>1</v>
      </c>
      <c r="G147">
        <f t="shared" si="22"/>
        <v>0</v>
      </c>
      <c r="H147" s="4">
        <f t="shared" si="23"/>
        <v>0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1:16" x14ac:dyDescent="0.45">
      <c r="A148" s="10" t="s">
        <v>8</v>
      </c>
      <c r="B148" s="10" t="s">
        <v>255</v>
      </c>
      <c r="C148" s="10">
        <v>3400</v>
      </c>
      <c r="D148" s="10" t="s">
        <v>139</v>
      </c>
      <c r="E148" s="10">
        <v>17.350000000000001</v>
      </c>
      <c r="F148">
        <f>IF(ISNA(VLOOKUP(DKSalaries!D148,OverUnder!$A$2:$C$13,3,FALSE)),1,VLOOKUP(DKSalaries!D148,OverUnder!$A$2:$C$13,3,FALSE))</f>
        <v>1</v>
      </c>
      <c r="G148">
        <f t="shared" si="22"/>
        <v>17.350000000000001</v>
      </c>
      <c r="H148" s="4">
        <f t="shared" si="23"/>
        <v>17.350000000000001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1:16" x14ac:dyDescent="0.45">
      <c r="A149" s="10" t="s">
        <v>6</v>
      </c>
      <c r="B149" s="10" t="s">
        <v>256</v>
      </c>
      <c r="C149" s="10">
        <v>3400</v>
      </c>
      <c r="D149" s="10" t="s">
        <v>147</v>
      </c>
      <c r="E149" s="10">
        <v>13.75</v>
      </c>
      <c r="F149">
        <f>IF(ISNA(VLOOKUP(DKSalaries!D149,OverUnder!$A$2:$C$13,3,FALSE)),1,VLOOKUP(DKSalaries!D149,OverUnder!$A$2:$C$13,3,FALSE))</f>
        <v>1</v>
      </c>
      <c r="G149">
        <f t="shared" si="22"/>
        <v>13.75</v>
      </c>
      <c r="H149" s="4">
        <f t="shared" si="23"/>
        <v>13.75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1:16" x14ac:dyDescent="0.45">
      <c r="A150" s="10" t="s">
        <v>9</v>
      </c>
      <c r="B150" s="10" t="s">
        <v>85</v>
      </c>
      <c r="C150" s="10">
        <v>3300</v>
      </c>
      <c r="D150" s="10" t="s">
        <v>149</v>
      </c>
      <c r="E150" s="10">
        <v>8.1999999999999993</v>
      </c>
      <c r="F150">
        <f>IF(ISNA(VLOOKUP(DKSalaries!D150,OverUnder!$A$2:$C$13,3,FALSE)),1,VLOOKUP(DKSalaries!D150,OverUnder!$A$2:$C$13,3,FALSE))</f>
        <v>1</v>
      </c>
      <c r="G150">
        <f t="shared" si="22"/>
        <v>8.1999999999999993</v>
      </c>
      <c r="H150" s="4">
        <f t="shared" si="23"/>
        <v>8.1999999999999993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1:16" x14ac:dyDescent="0.45">
      <c r="A151" s="10" t="s">
        <v>5</v>
      </c>
      <c r="B151" s="10" t="s">
        <v>257</v>
      </c>
      <c r="C151" s="10">
        <v>3300</v>
      </c>
      <c r="D151" s="10" t="s">
        <v>156</v>
      </c>
      <c r="E151" s="10">
        <v>18.399999999999999</v>
      </c>
      <c r="F151">
        <f>IF(ISNA(VLOOKUP(DKSalaries!D151,OverUnder!$A$2:$C$13,3,FALSE)),1,VLOOKUP(DKSalaries!D151,OverUnder!$A$2:$C$13,3,FALSE))</f>
        <v>1</v>
      </c>
      <c r="G151">
        <f t="shared" si="22"/>
        <v>18.399999999999999</v>
      </c>
      <c r="H151" s="4">
        <f t="shared" si="23"/>
        <v>18.399999999999999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1:16" x14ac:dyDescent="0.45">
      <c r="A152" s="10" t="s">
        <v>8</v>
      </c>
      <c r="B152" s="10" t="s">
        <v>258</v>
      </c>
      <c r="C152" s="10">
        <v>3300</v>
      </c>
      <c r="D152" s="10" t="s">
        <v>153</v>
      </c>
      <c r="E152" s="10">
        <v>17.125</v>
      </c>
      <c r="F152">
        <f>IF(ISNA(VLOOKUP(DKSalaries!D152,OverUnder!$A$2:$C$13,3,FALSE)),1,VLOOKUP(DKSalaries!D152,OverUnder!$A$2:$C$13,3,FALSE))</f>
        <v>1</v>
      </c>
      <c r="G152">
        <f t="shared" si="22"/>
        <v>17.125</v>
      </c>
      <c r="H152" s="4">
        <f t="shared" si="23"/>
        <v>17.125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1:16" x14ac:dyDescent="0.45">
      <c r="A153" s="10" t="s">
        <v>6</v>
      </c>
      <c r="B153" s="10" t="s">
        <v>259</v>
      </c>
      <c r="C153" s="10">
        <v>3300</v>
      </c>
      <c r="D153" s="10" t="s">
        <v>143</v>
      </c>
      <c r="E153" s="10">
        <v>19.75</v>
      </c>
      <c r="F153">
        <f>IF(ISNA(VLOOKUP(DKSalaries!D153,OverUnder!$A$2:$C$13,3,FALSE)),1,VLOOKUP(DKSalaries!D153,OverUnder!$A$2:$C$13,3,FALSE))</f>
        <v>1</v>
      </c>
      <c r="G153">
        <f t="shared" si="22"/>
        <v>19.75</v>
      </c>
      <c r="H153" s="4">
        <f t="shared" si="23"/>
        <v>19.75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1:16" x14ac:dyDescent="0.45">
      <c r="A154" s="10" t="s">
        <v>7</v>
      </c>
      <c r="B154" s="10" t="s">
        <v>260</v>
      </c>
      <c r="C154" s="10">
        <v>3300</v>
      </c>
      <c r="D154" s="10" t="s">
        <v>141</v>
      </c>
      <c r="E154" s="10">
        <v>21</v>
      </c>
      <c r="F154">
        <f>IF(ISNA(VLOOKUP(DKSalaries!D154,OverUnder!$A$2:$C$13,3,FALSE)),1,VLOOKUP(DKSalaries!D154,OverUnder!$A$2:$C$13,3,FALSE))</f>
        <v>1</v>
      </c>
      <c r="G154">
        <f t="shared" si="22"/>
        <v>21</v>
      </c>
      <c r="H154" s="4">
        <f t="shared" si="23"/>
        <v>21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1:16" x14ac:dyDescent="0.45">
      <c r="A155" s="10" t="s">
        <v>9</v>
      </c>
      <c r="B155" s="10" t="s">
        <v>261</v>
      </c>
      <c r="C155" s="10">
        <v>3300</v>
      </c>
      <c r="D155" s="10" t="s">
        <v>145</v>
      </c>
      <c r="E155" s="10">
        <v>11.05</v>
      </c>
      <c r="F155">
        <f>IF(ISNA(VLOOKUP(DKSalaries!D155,OverUnder!$A$2:$C$13,3,FALSE)),1,VLOOKUP(DKSalaries!D155,OverUnder!$A$2:$C$13,3,FALSE))</f>
        <v>1</v>
      </c>
      <c r="G155">
        <f t="shared" si="22"/>
        <v>11.05</v>
      </c>
      <c r="H155" s="4">
        <f t="shared" si="23"/>
        <v>11.05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1:16" x14ac:dyDescent="0.45">
      <c r="A156" s="10" t="s">
        <v>5</v>
      </c>
      <c r="B156" s="10" t="s">
        <v>262</v>
      </c>
      <c r="C156" s="10">
        <v>3300</v>
      </c>
      <c r="D156" s="10" t="s">
        <v>156</v>
      </c>
      <c r="E156" s="10">
        <v>17.25</v>
      </c>
      <c r="F156">
        <f>IF(ISNA(VLOOKUP(DKSalaries!D156,OverUnder!$A$2:$C$13,3,FALSE)),1,VLOOKUP(DKSalaries!D156,OverUnder!$A$2:$C$13,3,FALSE))</f>
        <v>1</v>
      </c>
      <c r="G156">
        <f t="shared" si="22"/>
        <v>17.25</v>
      </c>
      <c r="H156" s="4">
        <f t="shared" si="23"/>
        <v>17.25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1:16" x14ac:dyDescent="0.45">
      <c r="A157" s="10" t="s">
        <v>7</v>
      </c>
      <c r="B157" s="10" t="s">
        <v>117</v>
      </c>
      <c r="C157" s="10">
        <v>3300</v>
      </c>
      <c r="D157" s="10" t="s">
        <v>154</v>
      </c>
      <c r="E157" s="10">
        <v>13.95</v>
      </c>
      <c r="F157">
        <f>IF(ISNA(VLOOKUP(DKSalaries!D157,OverUnder!$A$2:$C$13,3,FALSE)),1,VLOOKUP(DKSalaries!D157,OverUnder!$A$2:$C$13,3,FALSE))</f>
        <v>1</v>
      </c>
      <c r="G157">
        <f t="shared" si="22"/>
        <v>13.95</v>
      </c>
      <c r="H157" s="4">
        <f t="shared" si="23"/>
        <v>13.95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1:16" x14ac:dyDescent="0.45">
      <c r="A158" s="10" t="s">
        <v>6</v>
      </c>
      <c r="B158" s="10" t="s">
        <v>263</v>
      </c>
      <c r="C158" s="10">
        <v>3200</v>
      </c>
      <c r="D158" s="10" t="s">
        <v>141</v>
      </c>
      <c r="E158" s="10">
        <v>10.188000000000001</v>
      </c>
      <c r="F158">
        <f>IF(ISNA(VLOOKUP(DKSalaries!D158,OverUnder!$A$2:$C$13,3,FALSE)),1,VLOOKUP(DKSalaries!D158,OverUnder!$A$2:$C$13,3,FALSE))</f>
        <v>1</v>
      </c>
      <c r="G158">
        <f t="shared" si="22"/>
        <v>10.188000000000001</v>
      </c>
      <c r="H158" s="4">
        <f t="shared" si="23"/>
        <v>10.188000000000001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1:16" x14ac:dyDescent="0.45">
      <c r="A159" s="10" t="s">
        <v>7</v>
      </c>
      <c r="B159" s="10" t="s">
        <v>78</v>
      </c>
      <c r="C159" s="10">
        <v>3200</v>
      </c>
      <c r="D159" s="10" t="s">
        <v>136</v>
      </c>
      <c r="E159" s="10">
        <v>16.5</v>
      </c>
      <c r="F159">
        <f>IF(ISNA(VLOOKUP(DKSalaries!D159,OverUnder!$A$2:$C$13,3,FALSE)),1,VLOOKUP(DKSalaries!D159,OverUnder!$A$2:$C$13,3,FALSE))</f>
        <v>1</v>
      </c>
      <c r="G159">
        <f t="shared" si="22"/>
        <v>16.5</v>
      </c>
      <c r="H159" s="4">
        <f t="shared" si="23"/>
        <v>16.5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1:16" x14ac:dyDescent="0.45">
      <c r="A160" s="10" t="s">
        <v>7</v>
      </c>
      <c r="B160" s="10" t="s">
        <v>264</v>
      </c>
      <c r="C160" s="10">
        <v>3200</v>
      </c>
      <c r="D160" s="10" t="s">
        <v>147</v>
      </c>
      <c r="E160" s="10">
        <v>21.5</v>
      </c>
      <c r="F160">
        <f>IF(ISNA(VLOOKUP(DKSalaries!D160,OverUnder!$A$2:$C$13,3,FALSE)),1,VLOOKUP(DKSalaries!D160,OverUnder!$A$2:$C$13,3,FALSE))</f>
        <v>1</v>
      </c>
      <c r="G160">
        <f t="shared" si="22"/>
        <v>21.5</v>
      </c>
      <c r="H160" s="4">
        <f t="shared" si="23"/>
        <v>21.5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1:16" x14ac:dyDescent="0.45">
      <c r="A161" s="10" t="s">
        <v>8</v>
      </c>
      <c r="B161" s="10" t="s">
        <v>41</v>
      </c>
      <c r="C161" s="10">
        <v>3100</v>
      </c>
      <c r="D161" s="10" t="s">
        <v>136</v>
      </c>
      <c r="E161" s="10">
        <v>10.375</v>
      </c>
      <c r="F161">
        <f>IF(ISNA(VLOOKUP(DKSalaries!D161,OverUnder!$A$2:$C$13,3,FALSE)),1,VLOOKUP(DKSalaries!D161,OverUnder!$A$2:$C$13,3,FALSE))</f>
        <v>1</v>
      </c>
      <c r="G161">
        <f t="shared" si="22"/>
        <v>10.375</v>
      </c>
      <c r="H161" s="4">
        <f t="shared" si="23"/>
        <v>10.375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1:16" x14ac:dyDescent="0.45">
      <c r="A162" s="10" t="s">
        <v>5</v>
      </c>
      <c r="B162" s="10" t="s">
        <v>265</v>
      </c>
      <c r="C162" s="10">
        <v>3100</v>
      </c>
      <c r="D162" s="10" t="s">
        <v>156</v>
      </c>
      <c r="E162" s="10">
        <v>21.7</v>
      </c>
      <c r="F162">
        <f>IF(ISNA(VLOOKUP(DKSalaries!D162,OverUnder!$A$2:$C$13,3,FALSE)),1,VLOOKUP(DKSalaries!D162,OverUnder!$A$2:$C$13,3,FALSE))</f>
        <v>1</v>
      </c>
      <c r="G162">
        <f t="shared" si="22"/>
        <v>21.7</v>
      </c>
      <c r="H162" s="4">
        <f t="shared" si="23"/>
        <v>21.7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1:16" x14ac:dyDescent="0.45">
      <c r="A163" s="10" t="s">
        <v>8</v>
      </c>
      <c r="B163" s="10" t="s">
        <v>266</v>
      </c>
      <c r="C163" s="10">
        <v>3100</v>
      </c>
      <c r="D163" s="10" t="s">
        <v>147</v>
      </c>
      <c r="E163" s="10">
        <v>9.1880000000000006</v>
      </c>
      <c r="F163">
        <f>IF(ISNA(VLOOKUP(DKSalaries!D163,OverUnder!$A$2:$C$13,3,FALSE)),1,VLOOKUP(DKSalaries!D163,OverUnder!$A$2:$C$13,3,FALSE))</f>
        <v>1</v>
      </c>
      <c r="G163">
        <f t="shared" si="22"/>
        <v>9.1880000000000006</v>
      </c>
      <c r="H163" s="4">
        <f t="shared" si="23"/>
        <v>9.1880000000000006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1:16" x14ac:dyDescent="0.45">
      <c r="A164" s="10" t="s">
        <v>9</v>
      </c>
      <c r="B164" s="10" t="s">
        <v>267</v>
      </c>
      <c r="C164" s="10">
        <v>3100</v>
      </c>
      <c r="D164" s="10" t="s">
        <v>143</v>
      </c>
      <c r="E164" s="10">
        <v>10.45</v>
      </c>
      <c r="F164">
        <f>IF(ISNA(VLOOKUP(DKSalaries!D164,OverUnder!$A$2:$C$13,3,FALSE)),1,VLOOKUP(DKSalaries!D164,OverUnder!$A$2:$C$13,3,FALSE))</f>
        <v>1</v>
      </c>
      <c r="G164">
        <f t="shared" si="22"/>
        <v>10.45</v>
      </c>
      <c r="H164" s="4">
        <f t="shared" si="23"/>
        <v>10.45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1:16" x14ac:dyDescent="0.45">
      <c r="A165" s="10" t="s">
        <v>9</v>
      </c>
      <c r="B165" s="10" t="s">
        <v>268</v>
      </c>
      <c r="C165" s="10">
        <v>3100</v>
      </c>
      <c r="D165" s="10" t="s">
        <v>149</v>
      </c>
      <c r="E165" s="10">
        <v>0</v>
      </c>
      <c r="F165">
        <f>IF(ISNA(VLOOKUP(DKSalaries!D165,OverUnder!$A$2:$C$13,3,FALSE)),1,VLOOKUP(DKSalaries!D165,OverUnder!$A$2:$C$13,3,FALSE))</f>
        <v>1</v>
      </c>
      <c r="G165">
        <f t="shared" si="22"/>
        <v>0</v>
      </c>
      <c r="H165" s="4">
        <f t="shared" si="23"/>
        <v>0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1:16" x14ac:dyDescent="0.45">
      <c r="A166" s="10" t="s">
        <v>6</v>
      </c>
      <c r="B166" s="10" t="s">
        <v>269</v>
      </c>
      <c r="C166" s="10">
        <v>3100</v>
      </c>
      <c r="D166" s="10" t="s">
        <v>147</v>
      </c>
      <c r="E166" s="10">
        <v>9.5500000000000007</v>
      </c>
      <c r="F166">
        <f>IF(ISNA(VLOOKUP(DKSalaries!D166,OverUnder!$A$2:$C$13,3,FALSE)),1,VLOOKUP(DKSalaries!D166,OverUnder!$A$2:$C$13,3,FALSE))</f>
        <v>1</v>
      </c>
      <c r="G166">
        <f t="shared" si="22"/>
        <v>9.5500000000000007</v>
      </c>
      <c r="H166" s="4">
        <f t="shared" si="23"/>
        <v>9.5500000000000007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1:16" x14ac:dyDescent="0.45">
      <c r="A167" s="10" t="s">
        <v>5</v>
      </c>
      <c r="B167" s="10" t="s">
        <v>88</v>
      </c>
      <c r="C167" s="10">
        <v>3100</v>
      </c>
      <c r="D167" s="10" t="s">
        <v>154</v>
      </c>
      <c r="E167" s="10">
        <v>11.85</v>
      </c>
      <c r="F167">
        <f>IF(ISNA(VLOOKUP(DKSalaries!D167,OverUnder!$A$2:$C$13,3,FALSE)),1,VLOOKUP(DKSalaries!D167,OverUnder!$A$2:$C$13,3,FALSE))</f>
        <v>1</v>
      </c>
      <c r="G167">
        <f t="shared" si="22"/>
        <v>11.85</v>
      </c>
      <c r="H167" s="4">
        <f t="shared" si="23"/>
        <v>11.85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1:16" x14ac:dyDescent="0.45">
      <c r="A168" s="10" t="s">
        <v>7</v>
      </c>
      <c r="B168" s="10" t="s">
        <v>270</v>
      </c>
      <c r="C168" s="10">
        <v>3000</v>
      </c>
      <c r="D168" s="10" t="s">
        <v>156</v>
      </c>
      <c r="E168" s="10">
        <v>0</v>
      </c>
      <c r="F168">
        <f>IF(ISNA(VLOOKUP(DKSalaries!D168,OverUnder!$A$2:$C$13,3,FALSE)),1,VLOOKUP(DKSalaries!D168,OverUnder!$A$2:$C$13,3,FALSE))</f>
        <v>1</v>
      </c>
      <c r="G168">
        <f t="shared" si="22"/>
        <v>0</v>
      </c>
      <c r="H168" s="4">
        <f t="shared" si="23"/>
        <v>0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1:16" x14ac:dyDescent="0.45">
      <c r="A169" s="10" t="s">
        <v>7</v>
      </c>
      <c r="B169" s="10" t="s">
        <v>271</v>
      </c>
      <c r="C169" s="10">
        <v>3000</v>
      </c>
      <c r="D169" s="10" t="s">
        <v>143</v>
      </c>
      <c r="E169" s="10">
        <v>2.75</v>
      </c>
      <c r="F169">
        <f>IF(ISNA(VLOOKUP(DKSalaries!D169,OverUnder!$A$2:$C$13,3,FALSE)),1,VLOOKUP(DKSalaries!D169,OverUnder!$A$2:$C$13,3,FALSE))</f>
        <v>1</v>
      </c>
      <c r="G169">
        <f t="shared" si="22"/>
        <v>2.75</v>
      </c>
      <c r="H169" s="4">
        <f t="shared" si="23"/>
        <v>2.75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1:16" x14ac:dyDescent="0.45">
      <c r="A170" s="10" t="s">
        <v>5</v>
      </c>
      <c r="B170" s="10" t="s">
        <v>272</v>
      </c>
      <c r="C170" s="10">
        <v>3000</v>
      </c>
      <c r="D170" s="10" t="s">
        <v>139</v>
      </c>
      <c r="E170" s="10">
        <v>7.5</v>
      </c>
      <c r="F170">
        <f>IF(ISNA(VLOOKUP(DKSalaries!D170,OverUnder!$A$2:$C$13,3,FALSE)),1,VLOOKUP(DKSalaries!D170,OverUnder!$A$2:$C$13,3,FALSE))</f>
        <v>1</v>
      </c>
      <c r="G170">
        <f t="shared" si="22"/>
        <v>7.5</v>
      </c>
      <c r="H170" s="4">
        <f t="shared" si="23"/>
        <v>7.5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1:16" x14ac:dyDescent="0.45">
      <c r="A171" s="10" t="s">
        <v>8</v>
      </c>
      <c r="B171" s="10" t="s">
        <v>273</v>
      </c>
      <c r="C171" s="10">
        <v>3000</v>
      </c>
      <c r="D171" s="10" t="s">
        <v>145</v>
      </c>
      <c r="E171" s="10">
        <v>3.6880000000000002</v>
      </c>
      <c r="F171">
        <f>IF(ISNA(VLOOKUP(DKSalaries!D171,OverUnder!$A$2:$C$13,3,FALSE)),1,VLOOKUP(DKSalaries!D171,OverUnder!$A$2:$C$13,3,FALSE))</f>
        <v>1</v>
      </c>
      <c r="G171">
        <f t="shared" si="22"/>
        <v>3.6880000000000002</v>
      </c>
      <c r="H171" s="4">
        <f t="shared" si="23"/>
        <v>3.6880000000000002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1:16" x14ac:dyDescent="0.45">
      <c r="A172" s="10" t="s">
        <v>8</v>
      </c>
      <c r="B172" s="10" t="s">
        <v>42</v>
      </c>
      <c r="C172" s="10">
        <v>3000</v>
      </c>
      <c r="D172" s="10" t="s">
        <v>136</v>
      </c>
      <c r="E172" s="10">
        <v>2.6880000000000002</v>
      </c>
      <c r="F172">
        <f>IF(ISNA(VLOOKUP(DKSalaries!D172,OverUnder!$A$2:$C$13,3,FALSE)),1,VLOOKUP(DKSalaries!D172,OverUnder!$A$2:$C$13,3,FALSE))</f>
        <v>1</v>
      </c>
      <c r="G172">
        <f t="shared" si="22"/>
        <v>2.6880000000000002</v>
      </c>
      <c r="H172" s="4">
        <f t="shared" si="23"/>
        <v>2.6880000000000002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1:16" x14ac:dyDescent="0.45">
      <c r="A173" s="10" t="s">
        <v>9</v>
      </c>
      <c r="B173" s="10" t="s">
        <v>274</v>
      </c>
      <c r="C173" s="10">
        <v>3000</v>
      </c>
      <c r="D173" s="10" t="s">
        <v>156</v>
      </c>
      <c r="E173" s="10">
        <v>0</v>
      </c>
      <c r="F173">
        <f>IF(ISNA(VLOOKUP(DKSalaries!D173,OverUnder!$A$2:$C$13,3,FALSE)),1,VLOOKUP(DKSalaries!D173,OverUnder!$A$2:$C$13,3,FALSE))</f>
        <v>1</v>
      </c>
      <c r="G173">
        <f t="shared" si="22"/>
        <v>0</v>
      </c>
      <c r="H173" s="4">
        <f t="shared" si="23"/>
        <v>0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1:16" x14ac:dyDescent="0.45">
      <c r="A174" s="10" t="s">
        <v>8</v>
      </c>
      <c r="B174" s="10" t="s">
        <v>275</v>
      </c>
      <c r="C174" s="10">
        <v>3000</v>
      </c>
      <c r="D174" s="10" t="s">
        <v>154</v>
      </c>
      <c r="E174" s="10">
        <v>6.85</v>
      </c>
      <c r="F174">
        <f>IF(ISNA(VLOOKUP(DKSalaries!D174,OverUnder!$A$2:$C$13,3,FALSE)),1,VLOOKUP(DKSalaries!D174,OverUnder!$A$2:$C$13,3,FALSE))</f>
        <v>1</v>
      </c>
      <c r="G174">
        <f t="shared" si="22"/>
        <v>6.85</v>
      </c>
      <c r="H174" s="4">
        <f t="shared" si="23"/>
        <v>6.85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1:16" x14ac:dyDescent="0.45">
      <c r="A175" s="10" t="s">
        <v>7</v>
      </c>
      <c r="B175" s="10" t="s">
        <v>43</v>
      </c>
      <c r="C175" s="10">
        <v>3000</v>
      </c>
      <c r="D175" s="10" t="s">
        <v>136</v>
      </c>
      <c r="E175" s="10">
        <v>0</v>
      </c>
      <c r="F175">
        <f>IF(ISNA(VLOOKUP(DKSalaries!D175,OverUnder!$A$2:$C$13,3,FALSE)),1,VLOOKUP(DKSalaries!D175,OverUnder!$A$2:$C$13,3,FALSE))</f>
        <v>1</v>
      </c>
      <c r="G175">
        <f t="shared" si="22"/>
        <v>0</v>
      </c>
      <c r="H175" s="4">
        <f t="shared" si="23"/>
        <v>0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1:16" x14ac:dyDescent="0.45">
      <c r="A176" s="10" t="s">
        <v>8</v>
      </c>
      <c r="B176" s="10" t="s">
        <v>276</v>
      </c>
      <c r="C176" s="10">
        <v>3000</v>
      </c>
      <c r="D176" s="10" t="s">
        <v>141</v>
      </c>
      <c r="E176" s="10">
        <v>0</v>
      </c>
      <c r="F176">
        <f>IF(ISNA(VLOOKUP(DKSalaries!D176,OverUnder!$A$2:$C$13,3,FALSE)),1,VLOOKUP(DKSalaries!D176,OverUnder!$A$2:$C$13,3,FALSE))</f>
        <v>1</v>
      </c>
      <c r="G176">
        <f t="shared" si="22"/>
        <v>0</v>
      </c>
      <c r="H176" s="4">
        <f t="shared" si="23"/>
        <v>0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1:16" x14ac:dyDescent="0.45">
      <c r="A177" s="10" t="s">
        <v>7</v>
      </c>
      <c r="B177" s="10" t="s">
        <v>277</v>
      </c>
      <c r="C177" s="10">
        <v>3000</v>
      </c>
      <c r="D177" s="10" t="s">
        <v>149</v>
      </c>
      <c r="E177" s="10">
        <v>16.05</v>
      </c>
      <c r="F177">
        <f>IF(ISNA(VLOOKUP(DKSalaries!D177,OverUnder!$A$2:$C$13,3,FALSE)),1,VLOOKUP(DKSalaries!D177,OverUnder!$A$2:$C$13,3,FALSE))</f>
        <v>1</v>
      </c>
      <c r="G177">
        <f t="shared" si="22"/>
        <v>16.05</v>
      </c>
      <c r="H177" s="4">
        <f t="shared" si="23"/>
        <v>16.05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1:16" x14ac:dyDescent="0.45">
      <c r="A178" s="10" t="s">
        <v>9</v>
      </c>
      <c r="B178" s="10" t="s">
        <v>44</v>
      </c>
      <c r="C178" s="10">
        <v>3000</v>
      </c>
      <c r="D178" s="10" t="s">
        <v>136</v>
      </c>
      <c r="E178" s="10">
        <v>0</v>
      </c>
      <c r="F178">
        <f>IF(ISNA(VLOOKUP(DKSalaries!D178,OverUnder!$A$2:$C$13,3,FALSE)),1,VLOOKUP(DKSalaries!D178,OverUnder!$A$2:$C$13,3,FALSE))</f>
        <v>1</v>
      </c>
      <c r="G178">
        <f t="shared" si="22"/>
        <v>0</v>
      </c>
      <c r="H178" s="4">
        <f t="shared" si="23"/>
        <v>0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1:16" x14ac:dyDescent="0.45">
      <c r="A179" s="10" t="s">
        <v>9</v>
      </c>
      <c r="B179" s="10" t="s">
        <v>278</v>
      </c>
      <c r="C179" s="10">
        <v>3000</v>
      </c>
      <c r="D179" s="10" t="s">
        <v>147</v>
      </c>
      <c r="E179" s="10">
        <v>2.25</v>
      </c>
      <c r="F179">
        <f>IF(ISNA(VLOOKUP(DKSalaries!D179,OverUnder!$A$2:$C$13,3,FALSE)),1,VLOOKUP(DKSalaries!D179,OverUnder!$A$2:$C$13,3,FALSE))</f>
        <v>1</v>
      </c>
      <c r="G179">
        <f t="shared" si="22"/>
        <v>2.25</v>
      </c>
      <c r="H179" s="4">
        <f t="shared" si="23"/>
        <v>2.25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1:16" x14ac:dyDescent="0.45">
      <c r="A180" s="10" t="s">
        <v>5</v>
      </c>
      <c r="B180" s="10" t="s">
        <v>279</v>
      </c>
      <c r="C180" s="10">
        <v>3000</v>
      </c>
      <c r="D180" s="10" t="s">
        <v>147</v>
      </c>
      <c r="E180" s="10">
        <v>9.4499999999999993</v>
      </c>
      <c r="F180">
        <f>IF(ISNA(VLOOKUP(DKSalaries!D180,OverUnder!$A$2:$C$13,3,FALSE)),1,VLOOKUP(DKSalaries!D180,OverUnder!$A$2:$C$13,3,FALSE))</f>
        <v>1</v>
      </c>
      <c r="G180">
        <f t="shared" si="22"/>
        <v>9.4499999999999993</v>
      </c>
      <c r="H180" s="4">
        <f t="shared" si="23"/>
        <v>9.4499999999999993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1:16" x14ac:dyDescent="0.45">
      <c r="A181" s="10" t="s">
        <v>6</v>
      </c>
      <c r="B181" s="10" t="s">
        <v>280</v>
      </c>
      <c r="C181" s="10">
        <v>3000</v>
      </c>
      <c r="D181" s="10" t="s">
        <v>139</v>
      </c>
      <c r="E181" s="10">
        <v>3.8330000000000002</v>
      </c>
      <c r="F181">
        <f>IF(ISNA(VLOOKUP(DKSalaries!D181,OverUnder!$A$2:$C$13,3,FALSE)),1,VLOOKUP(DKSalaries!D181,OverUnder!$A$2:$C$13,3,FALSE))</f>
        <v>1</v>
      </c>
      <c r="G181">
        <f t="shared" si="22"/>
        <v>3.8330000000000002</v>
      </c>
      <c r="H181" s="4">
        <f t="shared" si="23"/>
        <v>3.8330000000000002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1:16" x14ac:dyDescent="0.45">
      <c r="A182" s="10" t="s">
        <v>9</v>
      </c>
      <c r="B182" s="10" t="s">
        <v>281</v>
      </c>
      <c r="C182" s="10">
        <v>3000</v>
      </c>
      <c r="D182" s="10" t="s">
        <v>147</v>
      </c>
      <c r="E182" s="10">
        <v>15.85</v>
      </c>
      <c r="F182">
        <f>IF(ISNA(VLOOKUP(DKSalaries!D182,OverUnder!$A$2:$C$13,3,FALSE)),1,VLOOKUP(DKSalaries!D182,OverUnder!$A$2:$C$13,3,FALSE))</f>
        <v>1</v>
      </c>
      <c r="G182">
        <f t="shared" si="22"/>
        <v>15.85</v>
      </c>
      <c r="H182" s="4">
        <f t="shared" si="23"/>
        <v>15.85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1:16" x14ac:dyDescent="0.45">
      <c r="A183" s="10" t="s">
        <v>6</v>
      </c>
      <c r="B183" s="10" t="s">
        <v>282</v>
      </c>
      <c r="C183" s="10">
        <v>3000</v>
      </c>
      <c r="D183" s="10" t="s">
        <v>143</v>
      </c>
      <c r="E183" s="10">
        <v>5.55</v>
      </c>
      <c r="F183">
        <f>IF(ISNA(VLOOKUP(DKSalaries!D183,OverUnder!$A$2:$C$13,3,FALSE)),1,VLOOKUP(DKSalaries!D183,OverUnder!$A$2:$C$13,3,FALSE))</f>
        <v>1</v>
      </c>
      <c r="G183">
        <f t="shared" si="22"/>
        <v>5.55</v>
      </c>
      <c r="H183" s="4">
        <f t="shared" si="23"/>
        <v>5.55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1:16" x14ac:dyDescent="0.45">
      <c r="A184" s="10" t="s">
        <v>6</v>
      </c>
      <c r="B184" s="10" t="s">
        <v>45</v>
      </c>
      <c r="C184" s="10">
        <v>3000</v>
      </c>
      <c r="D184" s="10" t="s">
        <v>136</v>
      </c>
      <c r="E184" s="10">
        <v>0</v>
      </c>
      <c r="F184">
        <f>IF(ISNA(VLOOKUP(DKSalaries!D184,OverUnder!$A$2:$C$13,3,FALSE)),1,VLOOKUP(DKSalaries!D184,OverUnder!$A$2:$C$13,3,FALSE))</f>
        <v>1</v>
      </c>
      <c r="G184">
        <f t="shared" si="22"/>
        <v>0</v>
      </c>
      <c r="H184" s="4">
        <f t="shared" si="23"/>
        <v>0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1:16" x14ac:dyDescent="0.45">
      <c r="A185" s="10" t="s">
        <v>9</v>
      </c>
      <c r="B185" s="10" t="s">
        <v>283</v>
      </c>
      <c r="C185" s="10">
        <v>3000</v>
      </c>
      <c r="D185" s="10" t="s">
        <v>145</v>
      </c>
      <c r="E185" s="10">
        <v>12.688000000000001</v>
      </c>
      <c r="F185">
        <f>IF(ISNA(VLOOKUP(DKSalaries!D185,OverUnder!$A$2:$C$13,3,FALSE)),1,VLOOKUP(DKSalaries!D185,OverUnder!$A$2:$C$13,3,FALSE))</f>
        <v>1</v>
      </c>
      <c r="G185">
        <f t="shared" si="22"/>
        <v>12.688000000000001</v>
      </c>
      <c r="H185" s="4">
        <f t="shared" si="23"/>
        <v>12.688000000000001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1:16" x14ac:dyDescent="0.45">
      <c r="A186" s="10" t="s">
        <v>6</v>
      </c>
      <c r="B186" s="10" t="s">
        <v>284</v>
      </c>
      <c r="C186" s="10">
        <v>3000</v>
      </c>
      <c r="D186" s="10" t="s">
        <v>147</v>
      </c>
      <c r="E186" s="10">
        <v>0</v>
      </c>
      <c r="F186">
        <f>IF(ISNA(VLOOKUP(DKSalaries!D186,OverUnder!$A$2:$C$13,3,FALSE)),1,VLOOKUP(DKSalaries!D186,OverUnder!$A$2:$C$13,3,FALSE))</f>
        <v>1</v>
      </c>
      <c r="G186">
        <f t="shared" si="22"/>
        <v>0</v>
      </c>
      <c r="H186" s="4">
        <f t="shared" si="23"/>
        <v>0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1:16" x14ac:dyDescent="0.45">
      <c r="A187" s="10" t="s">
        <v>8</v>
      </c>
      <c r="B187" s="10" t="s">
        <v>80</v>
      </c>
      <c r="C187" s="10">
        <v>3000</v>
      </c>
      <c r="D187" s="10" t="s">
        <v>149</v>
      </c>
      <c r="E187" s="10">
        <v>12.25</v>
      </c>
      <c r="F187">
        <f>IF(ISNA(VLOOKUP(DKSalaries!D187,OverUnder!$A$2:$C$13,3,FALSE)),1,VLOOKUP(DKSalaries!D187,OverUnder!$A$2:$C$13,3,FALSE))</f>
        <v>1</v>
      </c>
      <c r="G187">
        <f t="shared" si="22"/>
        <v>12.25</v>
      </c>
      <c r="H187" s="4">
        <f t="shared" si="23"/>
        <v>12.25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1:16" x14ac:dyDescent="0.45">
      <c r="A188" s="10" t="s">
        <v>9</v>
      </c>
      <c r="B188" s="10" t="s">
        <v>285</v>
      </c>
      <c r="C188" s="10">
        <v>3000</v>
      </c>
      <c r="D188" s="10" t="s">
        <v>139</v>
      </c>
      <c r="E188" s="10">
        <v>4.75</v>
      </c>
      <c r="F188">
        <f>IF(ISNA(VLOOKUP(DKSalaries!D188,OverUnder!$A$2:$C$13,3,FALSE)),1,VLOOKUP(DKSalaries!D188,OverUnder!$A$2:$C$13,3,FALSE))</f>
        <v>1</v>
      </c>
      <c r="G188">
        <f t="shared" si="22"/>
        <v>4.75</v>
      </c>
      <c r="H188" s="4">
        <f t="shared" si="23"/>
        <v>4.75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1:16" x14ac:dyDescent="0.45">
      <c r="A189" s="10" t="s">
        <v>5</v>
      </c>
      <c r="B189" s="10" t="s">
        <v>286</v>
      </c>
      <c r="C189" s="10">
        <v>3000</v>
      </c>
      <c r="D189" s="10" t="s">
        <v>143</v>
      </c>
      <c r="E189" s="10">
        <v>0</v>
      </c>
      <c r="F189">
        <f>IF(ISNA(VLOOKUP(DKSalaries!D189,OverUnder!$A$2:$C$13,3,FALSE)),1,VLOOKUP(DKSalaries!D189,OverUnder!$A$2:$C$13,3,FALSE))</f>
        <v>1</v>
      </c>
      <c r="G189">
        <f t="shared" si="22"/>
        <v>0</v>
      </c>
      <c r="H189" s="4">
        <f t="shared" si="23"/>
        <v>0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1:16" x14ac:dyDescent="0.45">
      <c r="A190" s="10" t="s">
        <v>8</v>
      </c>
      <c r="B190" s="10" t="s">
        <v>89</v>
      </c>
      <c r="C190" s="10">
        <v>3000</v>
      </c>
      <c r="D190" s="10" t="s">
        <v>154</v>
      </c>
      <c r="E190" s="10">
        <v>3.75</v>
      </c>
      <c r="F190">
        <f>IF(ISNA(VLOOKUP(DKSalaries!D190,OverUnder!$A$2:$C$13,3,FALSE)),1,VLOOKUP(DKSalaries!D190,OverUnder!$A$2:$C$13,3,FALSE))</f>
        <v>1</v>
      </c>
      <c r="G190">
        <f t="shared" si="22"/>
        <v>3.75</v>
      </c>
      <c r="H190" s="4">
        <f t="shared" si="23"/>
        <v>3.75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1:16" x14ac:dyDescent="0.45">
      <c r="A191" s="10" t="s">
        <v>6</v>
      </c>
      <c r="B191" s="10" t="s">
        <v>46</v>
      </c>
      <c r="C191" s="10">
        <v>3000</v>
      </c>
      <c r="D191" s="10" t="s">
        <v>137</v>
      </c>
      <c r="E191" s="10">
        <v>3.5</v>
      </c>
      <c r="F191">
        <f>IF(ISNA(VLOOKUP(DKSalaries!D191,OverUnder!$A$2:$C$13,3,FALSE)),1,VLOOKUP(DKSalaries!D191,OverUnder!$A$2:$C$13,3,FALSE))</f>
        <v>1</v>
      </c>
      <c r="G191">
        <f t="shared" si="22"/>
        <v>3.5</v>
      </c>
      <c r="H191" s="4">
        <f t="shared" si="23"/>
        <v>3.5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1:16" x14ac:dyDescent="0.45">
      <c r="A192" s="10" t="s">
        <v>5</v>
      </c>
      <c r="B192" s="10" t="s">
        <v>90</v>
      </c>
      <c r="C192" s="10">
        <v>3000</v>
      </c>
      <c r="D192" s="10" t="s">
        <v>136</v>
      </c>
      <c r="E192" s="10">
        <v>9.75</v>
      </c>
      <c r="F192">
        <f>IF(ISNA(VLOOKUP(DKSalaries!D192,OverUnder!$A$2:$C$13,3,FALSE)),1,VLOOKUP(DKSalaries!D192,OverUnder!$A$2:$C$13,3,FALSE))</f>
        <v>1</v>
      </c>
      <c r="G192">
        <f t="shared" si="22"/>
        <v>9.75</v>
      </c>
      <c r="H192" s="4">
        <f t="shared" si="23"/>
        <v>9.75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1:16" x14ac:dyDescent="0.45">
      <c r="A193" s="10" t="s">
        <v>6</v>
      </c>
      <c r="B193" s="10" t="s">
        <v>83</v>
      </c>
      <c r="C193" s="10">
        <v>3000</v>
      </c>
      <c r="D193" s="10" t="s">
        <v>137</v>
      </c>
      <c r="E193" s="10">
        <v>12.4</v>
      </c>
      <c r="F193">
        <f>IF(ISNA(VLOOKUP(DKSalaries!D193,OverUnder!$A$2:$C$13,3,FALSE)),1,VLOOKUP(DKSalaries!D193,OverUnder!$A$2:$C$13,3,FALSE))</f>
        <v>1</v>
      </c>
      <c r="G193">
        <f t="shared" si="22"/>
        <v>12.4</v>
      </c>
      <c r="H193" s="4">
        <f t="shared" si="23"/>
        <v>12.4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1:16" x14ac:dyDescent="0.45">
      <c r="A194" s="10" t="s">
        <v>5</v>
      </c>
      <c r="B194" s="10" t="s">
        <v>287</v>
      </c>
      <c r="C194" s="10">
        <v>3000</v>
      </c>
      <c r="D194" s="10" t="s">
        <v>154</v>
      </c>
      <c r="E194" s="10">
        <v>14.5</v>
      </c>
      <c r="F194">
        <f>IF(ISNA(VLOOKUP(DKSalaries!D194,OverUnder!$A$2:$C$13,3,FALSE)),1,VLOOKUP(DKSalaries!D194,OverUnder!$A$2:$C$13,3,FALSE))</f>
        <v>1</v>
      </c>
      <c r="G194">
        <f t="shared" si="22"/>
        <v>14.5</v>
      </c>
      <c r="H194" s="4">
        <f t="shared" si="23"/>
        <v>14.5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1:16" x14ac:dyDescent="0.45">
      <c r="A195" s="10" t="s">
        <v>5</v>
      </c>
      <c r="B195" s="10" t="s">
        <v>288</v>
      </c>
      <c r="C195" s="10">
        <v>3000</v>
      </c>
      <c r="D195" s="10" t="s">
        <v>141</v>
      </c>
      <c r="E195" s="10">
        <v>0</v>
      </c>
      <c r="F195">
        <f>IF(ISNA(VLOOKUP(DKSalaries!D195,OverUnder!$A$2:$C$13,3,FALSE)),1,VLOOKUP(DKSalaries!D195,OverUnder!$A$2:$C$13,3,FALSE))</f>
        <v>1</v>
      </c>
      <c r="G195">
        <f t="shared" ref="G195:G235" si="33">E195*F195</f>
        <v>0</v>
      </c>
      <c r="H195" s="4">
        <f t="shared" ref="H195:H235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1:16" x14ac:dyDescent="0.45">
      <c r="A196" s="10" t="s">
        <v>5</v>
      </c>
      <c r="B196" s="10" t="s">
        <v>289</v>
      </c>
      <c r="C196" s="10">
        <v>3000</v>
      </c>
      <c r="D196" s="10" t="s">
        <v>154</v>
      </c>
      <c r="E196" s="10">
        <v>0</v>
      </c>
      <c r="F196">
        <f>IF(ISNA(VLOOKUP(DKSalaries!D196,OverUnder!$A$2:$C$13,3,FALSE)),1,VLOOKUP(DKSalaries!D196,OverUnder!$A$2:$C$13,3,FALSE))</f>
        <v>1</v>
      </c>
      <c r="G196">
        <f t="shared" si="33"/>
        <v>0</v>
      </c>
      <c r="H196" s="4">
        <f t="shared" si="34"/>
        <v>0</v>
      </c>
      <c r="I196">
        <v>0</v>
      </c>
      <c r="J196">
        <f t="shared" si="35"/>
        <v>0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1:16" x14ac:dyDescent="0.45">
      <c r="A197" s="10" t="s">
        <v>7</v>
      </c>
      <c r="B197" s="10" t="s">
        <v>91</v>
      </c>
      <c r="C197" s="10">
        <v>3000</v>
      </c>
      <c r="D197" s="10" t="s">
        <v>137</v>
      </c>
      <c r="E197" s="10">
        <v>2.6669999999999998</v>
      </c>
      <c r="F197">
        <f>IF(ISNA(VLOOKUP(DKSalaries!D197,OverUnder!$A$2:$C$13,3,FALSE)),1,VLOOKUP(DKSalaries!D197,OverUnder!$A$2:$C$13,3,FALSE))</f>
        <v>1</v>
      </c>
      <c r="G197">
        <f t="shared" si="33"/>
        <v>2.6669999999999998</v>
      </c>
      <c r="H197" s="4">
        <f t="shared" si="34"/>
        <v>2.6669999999999998</v>
      </c>
      <c r="I197">
        <v>0</v>
      </c>
      <c r="J197">
        <f t="shared" si="35"/>
        <v>0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1:16" x14ac:dyDescent="0.45">
      <c r="A198" s="10" t="s">
        <v>7</v>
      </c>
      <c r="B198" s="10" t="s">
        <v>290</v>
      </c>
      <c r="C198" s="10">
        <v>3000</v>
      </c>
      <c r="D198" s="10" t="s">
        <v>149</v>
      </c>
      <c r="E198" s="10">
        <v>12.05</v>
      </c>
      <c r="F198">
        <f>IF(ISNA(VLOOKUP(DKSalaries!D198,OverUnder!$A$2:$C$13,3,FALSE)),1,VLOOKUP(DKSalaries!D198,OverUnder!$A$2:$C$13,3,FALSE))</f>
        <v>1</v>
      </c>
      <c r="G198">
        <f t="shared" si="33"/>
        <v>12.05</v>
      </c>
      <c r="H198" s="4">
        <f t="shared" si="34"/>
        <v>12.05</v>
      </c>
      <c r="I198">
        <v>0</v>
      </c>
      <c r="J198">
        <f t="shared" si="35"/>
        <v>0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1:16" x14ac:dyDescent="0.45">
      <c r="A199" s="10" t="s">
        <v>7</v>
      </c>
      <c r="B199" s="10" t="s">
        <v>291</v>
      </c>
      <c r="C199" s="10">
        <v>3000</v>
      </c>
      <c r="D199" s="10" t="s">
        <v>153</v>
      </c>
      <c r="E199" s="10">
        <v>11.813000000000001</v>
      </c>
      <c r="F199">
        <f>IF(ISNA(VLOOKUP(DKSalaries!D199,OverUnder!$A$2:$C$13,3,FALSE)),1,VLOOKUP(DKSalaries!D199,OverUnder!$A$2:$C$13,3,FALSE))</f>
        <v>1</v>
      </c>
      <c r="G199">
        <f t="shared" si="33"/>
        <v>11.813000000000001</v>
      </c>
      <c r="H199" s="4">
        <f t="shared" si="34"/>
        <v>11.813000000000001</v>
      </c>
      <c r="I199">
        <v>0</v>
      </c>
      <c r="J199">
        <f t="shared" si="35"/>
        <v>0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1:16" x14ac:dyDescent="0.45">
      <c r="A200" s="10" t="s">
        <v>6</v>
      </c>
      <c r="B200" s="10" t="s">
        <v>292</v>
      </c>
      <c r="C200" s="10">
        <v>3000</v>
      </c>
      <c r="D200" s="10" t="s">
        <v>139</v>
      </c>
      <c r="E200" s="10">
        <v>2.8130000000000002</v>
      </c>
      <c r="F200">
        <f>IF(ISNA(VLOOKUP(DKSalaries!D200,OverUnder!$A$2:$C$13,3,FALSE)),1,VLOOKUP(DKSalaries!D200,OverUnder!$A$2:$C$13,3,FALSE))</f>
        <v>1</v>
      </c>
      <c r="G200">
        <f t="shared" si="33"/>
        <v>2.8130000000000002</v>
      </c>
      <c r="H200" s="4">
        <f t="shared" si="34"/>
        <v>2.8130000000000002</v>
      </c>
      <c r="I200">
        <v>0</v>
      </c>
      <c r="J200">
        <f t="shared" si="35"/>
        <v>0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1:16" x14ac:dyDescent="0.45">
      <c r="A201" s="10" t="s">
        <v>8</v>
      </c>
      <c r="B201" s="10" t="s">
        <v>293</v>
      </c>
      <c r="C201" s="10">
        <v>3000</v>
      </c>
      <c r="D201" s="10" t="s">
        <v>153</v>
      </c>
      <c r="E201" s="10">
        <v>0</v>
      </c>
      <c r="F201">
        <f>IF(ISNA(VLOOKUP(DKSalaries!D201,OverUnder!$A$2:$C$13,3,FALSE)),1,VLOOKUP(DKSalaries!D201,OverUnder!$A$2:$C$13,3,FALSE))</f>
        <v>1</v>
      </c>
      <c r="G201">
        <f t="shared" si="33"/>
        <v>0</v>
      </c>
      <c r="H201" s="4">
        <f t="shared" si="34"/>
        <v>0</v>
      </c>
      <c r="I201">
        <v>0</v>
      </c>
      <c r="J201">
        <f t="shared" si="35"/>
        <v>0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1:16" x14ac:dyDescent="0.45">
      <c r="A202" s="10" t="s">
        <v>6</v>
      </c>
      <c r="B202" s="10" t="s">
        <v>294</v>
      </c>
      <c r="C202" s="10">
        <v>3000</v>
      </c>
      <c r="D202" s="10" t="s">
        <v>154</v>
      </c>
      <c r="E202" s="10">
        <v>2.25</v>
      </c>
      <c r="F202">
        <f>IF(ISNA(VLOOKUP(DKSalaries!D202,OverUnder!$A$2:$C$13,3,FALSE)),1,VLOOKUP(DKSalaries!D202,OverUnder!$A$2:$C$13,3,FALSE))</f>
        <v>1</v>
      </c>
      <c r="G202">
        <f t="shared" si="33"/>
        <v>2.25</v>
      </c>
      <c r="H202" s="4">
        <f t="shared" si="34"/>
        <v>2.25</v>
      </c>
      <c r="I202">
        <v>0</v>
      </c>
      <c r="J202">
        <f t="shared" si="35"/>
        <v>0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1:16" x14ac:dyDescent="0.45">
      <c r="A203" s="10" t="s">
        <v>6</v>
      </c>
      <c r="B203" s="10" t="s">
        <v>47</v>
      </c>
      <c r="C203" s="10">
        <v>3000</v>
      </c>
      <c r="D203" s="10" t="s">
        <v>137</v>
      </c>
      <c r="E203" s="10">
        <v>7.9</v>
      </c>
      <c r="F203">
        <f>IF(ISNA(VLOOKUP(DKSalaries!D203,OverUnder!$A$2:$C$13,3,FALSE)),1,VLOOKUP(DKSalaries!D203,OverUnder!$A$2:$C$13,3,FALSE))</f>
        <v>1</v>
      </c>
      <c r="G203">
        <f t="shared" si="33"/>
        <v>7.9</v>
      </c>
      <c r="H203" s="4">
        <f t="shared" si="34"/>
        <v>7.9</v>
      </c>
      <c r="I203">
        <v>0</v>
      </c>
      <c r="J203">
        <f t="shared" si="35"/>
        <v>0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1:16" x14ac:dyDescent="0.45">
      <c r="A204" s="10" t="s">
        <v>8</v>
      </c>
      <c r="B204" s="10" t="s">
        <v>295</v>
      </c>
      <c r="C204" s="10">
        <v>3000</v>
      </c>
      <c r="D204" s="10" t="s">
        <v>153</v>
      </c>
      <c r="E204" s="10">
        <v>10.199999999999999</v>
      </c>
      <c r="F204">
        <f>IF(ISNA(VLOOKUP(DKSalaries!D204,OverUnder!$A$2:$C$13,3,FALSE)),1,VLOOKUP(DKSalaries!D204,OverUnder!$A$2:$C$13,3,FALSE))</f>
        <v>1</v>
      </c>
      <c r="G204">
        <f t="shared" si="33"/>
        <v>10.199999999999999</v>
      </c>
      <c r="H204" s="4">
        <f t="shared" si="34"/>
        <v>10.199999999999999</v>
      </c>
      <c r="I204">
        <v>0</v>
      </c>
      <c r="J204">
        <f t="shared" si="35"/>
        <v>0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1:16" x14ac:dyDescent="0.45">
      <c r="A205" s="10" t="s">
        <v>5</v>
      </c>
      <c r="B205" s="10" t="s">
        <v>92</v>
      </c>
      <c r="C205" s="10">
        <v>3000</v>
      </c>
      <c r="D205" s="10" t="s">
        <v>149</v>
      </c>
      <c r="E205" s="10">
        <v>13.7</v>
      </c>
      <c r="F205">
        <f>IF(ISNA(VLOOKUP(DKSalaries!D205,OverUnder!$A$2:$C$13,3,FALSE)),1,VLOOKUP(DKSalaries!D205,OverUnder!$A$2:$C$13,3,FALSE))</f>
        <v>1</v>
      </c>
      <c r="G205">
        <f t="shared" si="33"/>
        <v>13.7</v>
      </c>
      <c r="H205" s="4">
        <f t="shared" si="34"/>
        <v>13.7</v>
      </c>
      <c r="I205">
        <v>0</v>
      </c>
      <c r="J205">
        <f t="shared" si="35"/>
        <v>0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1:16" x14ac:dyDescent="0.45">
      <c r="A206" s="10" t="s">
        <v>7</v>
      </c>
      <c r="B206" s="10" t="s">
        <v>296</v>
      </c>
      <c r="C206" s="10">
        <v>3000</v>
      </c>
      <c r="D206" s="10" t="s">
        <v>139</v>
      </c>
      <c r="E206" s="10">
        <v>8.75</v>
      </c>
      <c r="F206">
        <f>IF(ISNA(VLOOKUP(DKSalaries!D206,OverUnder!$A$2:$C$13,3,FALSE)),1,VLOOKUP(DKSalaries!D206,OverUnder!$A$2:$C$13,3,FALSE))</f>
        <v>1</v>
      </c>
      <c r="G206">
        <f t="shared" si="33"/>
        <v>8.75</v>
      </c>
      <c r="H206" s="4">
        <f t="shared" si="34"/>
        <v>8.75</v>
      </c>
      <c r="I206">
        <v>0</v>
      </c>
      <c r="J206">
        <f t="shared" si="35"/>
        <v>0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1:16" x14ac:dyDescent="0.45">
      <c r="A207" s="10" t="s">
        <v>6</v>
      </c>
      <c r="B207" s="10" t="s">
        <v>93</v>
      </c>
      <c r="C207" s="10">
        <v>3000</v>
      </c>
      <c r="D207" s="10" t="s">
        <v>137</v>
      </c>
      <c r="E207" s="10">
        <v>14.75</v>
      </c>
      <c r="F207">
        <f>IF(ISNA(VLOOKUP(DKSalaries!D207,OverUnder!$A$2:$C$13,3,FALSE)),1,VLOOKUP(DKSalaries!D207,OverUnder!$A$2:$C$13,3,FALSE))</f>
        <v>1</v>
      </c>
      <c r="G207">
        <f t="shared" si="33"/>
        <v>14.75</v>
      </c>
      <c r="H207" s="4">
        <f t="shared" si="34"/>
        <v>14.75</v>
      </c>
      <c r="I207">
        <v>0</v>
      </c>
      <c r="J207">
        <f t="shared" si="35"/>
        <v>0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1:16" x14ac:dyDescent="0.45">
      <c r="A208" s="10" t="s">
        <v>5</v>
      </c>
      <c r="B208" s="10" t="s">
        <v>297</v>
      </c>
      <c r="C208" s="10">
        <v>3000</v>
      </c>
      <c r="D208" s="10" t="s">
        <v>143</v>
      </c>
      <c r="E208" s="10">
        <v>11.5</v>
      </c>
      <c r="F208">
        <f>IF(ISNA(VLOOKUP(DKSalaries!D208,OverUnder!$A$2:$C$13,3,FALSE)),1,VLOOKUP(DKSalaries!D208,OverUnder!$A$2:$C$13,3,FALSE))</f>
        <v>1</v>
      </c>
      <c r="G208">
        <f t="shared" si="33"/>
        <v>11.5</v>
      </c>
      <c r="H208" s="4">
        <f t="shared" si="34"/>
        <v>11.5</v>
      </c>
      <c r="I208">
        <v>0</v>
      </c>
      <c r="J208">
        <f t="shared" si="35"/>
        <v>0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1:16" x14ac:dyDescent="0.45">
      <c r="A209" s="10" t="s">
        <v>7</v>
      </c>
      <c r="B209" s="10" t="s">
        <v>298</v>
      </c>
      <c r="C209" s="10">
        <v>3000</v>
      </c>
      <c r="D209" s="10" t="s">
        <v>145</v>
      </c>
      <c r="E209" s="10">
        <v>14.75</v>
      </c>
      <c r="F209">
        <f>IF(ISNA(VLOOKUP(DKSalaries!D209,OverUnder!$A$2:$C$13,3,FALSE)),1,VLOOKUP(DKSalaries!D209,OverUnder!$A$2:$C$13,3,FALSE))</f>
        <v>1</v>
      </c>
      <c r="G209">
        <f t="shared" si="33"/>
        <v>14.75</v>
      </c>
      <c r="H209" s="4">
        <f t="shared" si="34"/>
        <v>14.75</v>
      </c>
      <c r="I209">
        <v>0</v>
      </c>
      <c r="J209">
        <f t="shared" si="35"/>
        <v>0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1:16" x14ac:dyDescent="0.45">
      <c r="A210" s="10" t="s">
        <v>9</v>
      </c>
      <c r="B210" s="10" t="s">
        <v>299</v>
      </c>
      <c r="C210" s="10">
        <v>3000</v>
      </c>
      <c r="D210" s="10" t="s">
        <v>149</v>
      </c>
      <c r="E210" s="10">
        <v>0</v>
      </c>
      <c r="F210">
        <f>IF(ISNA(VLOOKUP(DKSalaries!D210,OverUnder!$A$2:$C$13,3,FALSE)),1,VLOOKUP(DKSalaries!D210,OverUnder!$A$2:$C$13,3,FALSE))</f>
        <v>1</v>
      </c>
      <c r="G210">
        <f t="shared" si="33"/>
        <v>0</v>
      </c>
      <c r="H210" s="4">
        <f t="shared" si="34"/>
        <v>0</v>
      </c>
      <c r="I210">
        <v>0</v>
      </c>
      <c r="J210">
        <f t="shared" si="35"/>
        <v>0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1:16" x14ac:dyDescent="0.45">
      <c r="A211" s="10" t="s">
        <v>6</v>
      </c>
      <c r="B211" s="10" t="s">
        <v>300</v>
      </c>
      <c r="C211" s="10">
        <v>3000</v>
      </c>
      <c r="D211" s="10" t="s">
        <v>153</v>
      </c>
      <c r="E211" s="10">
        <v>6.75</v>
      </c>
      <c r="F211">
        <f>IF(ISNA(VLOOKUP(DKSalaries!D211,OverUnder!$A$2:$C$13,3,FALSE)),1,VLOOKUP(DKSalaries!D211,OverUnder!$A$2:$C$13,3,FALSE))</f>
        <v>1</v>
      </c>
      <c r="G211">
        <f t="shared" si="33"/>
        <v>6.75</v>
      </c>
      <c r="H211" s="4">
        <f t="shared" si="34"/>
        <v>6.75</v>
      </c>
      <c r="I211">
        <v>0</v>
      </c>
      <c r="J211">
        <f t="shared" si="35"/>
        <v>0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1:16" x14ac:dyDescent="0.45">
      <c r="A212" s="10" t="s">
        <v>5</v>
      </c>
      <c r="B212" s="10" t="s">
        <v>94</v>
      </c>
      <c r="C212" s="10">
        <v>3000</v>
      </c>
      <c r="D212" s="10" t="s">
        <v>137</v>
      </c>
      <c r="E212" s="10">
        <v>6.3</v>
      </c>
      <c r="F212">
        <f>IF(ISNA(VLOOKUP(DKSalaries!D212,OverUnder!$A$2:$C$13,3,FALSE)),1,VLOOKUP(DKSalaries!D212,OverUnder!$A$2:$C$13,3,FALSE))</f>
        <v>1</v>
      </c>
      <c r="G212">
        <f t="shared" si="33"/>
        <v>6.3</v>
      </c>
      <c r="H212" s="4">
        <f t="shared" si="34"/>
        <v>6.3</v>
      </c>
      <c r="I212">
        <v>0</v>
      </c>
      <c r="J212">
        <f t="shared" si="35"/>
        <v>0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1:16" x14ac:dyDescent="0.45">
      <c r="A213" s="10" t="s">
        <v>8</v>
      </c>
      <c r="B213" s="10" t="s">
        <v>301</v>
      </c>
      <c r="C213" s="10">
        <v>3000</v>
      </c>
      <c r="D213" s="10" t="s">
        <v>139</v>
      </c>
      <c r="E213" s="10">
        <v>0</v>
      </c>
      <c r="F213">
        <f>IF(ISNA(VLOOKUP(DKSalaries!D213,OverUnder!$A$2:$C$13,3,FALSE)),1,VLOOKUP(DKSalaries!D213,OverUnder!$A$2:$C$13,3,FALSE))</f>
        <v>1</v>
      </c>
      <c r="G213">
        <f t="shared" si="33"/>
        <v>0</v>
      </c>
      <c r="H213" s="4">
        <f t="shared" si="34"/>
        <v>0</v>
      </c>
      <c r="I213">
        <v>0</v>
      </c>
      <c r="J213">
        <f t="shared" si="35"/>
        <v>0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1:16" x14ac:dyDescent="0.45">
      <c r="A214" s="10" t="s">
        <v>7</v>
      </c>
      <c r="B214" s="10" t="s">
        <v>302</v>
      </c>
      <c r="C214" s="10">
        <v>3000</v>
      </c>
      <c r="D214" s="10" t="s">
        <v>141</v>
      </c>
      <c r="E214" s="10">
        <v>12.4</v>
      </c>
      <c r="F214">
        <f>IF(ISNA(VLOOKUP(DKSalaries!D214,OverUnder!$A$2:$C$13,3,FALSE)),1,VLOOKUP(DKSalaries!D214,OverUnder!$A$2:$C$13,3,FALSE))</f>
        <v>1</v>
      </c>
      <c r="G214">
        <f t="shared" si="33"/>
        <v>12.4</v>
      </c>
      <c r="H214" s="4">
        <f t="shared" si="34"/>
        <v>12.4</v>
      </c>
      <c r="I214">
        <v>0</v>
      </c>
      <c r="J214">
        <f t="shared" si="35"/>
        <v>0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1:16" x14ac:dyDescent="0.45">
      <c r="A215" s="10" t="s">
        <v>5</v>
      </c>
      <c r="B215" s="10" t="s">
        <v>303</v>
      </c>
      <c r="C215" s="10">
        <v>3000</v>
      </c>
      <c r="D215" s="10" t="s">
        <v>139</v>
      </c>
      <c r="E215" s="10">
        <v>13.55</v>
      </c>
      <c r="F215">
        <f>IF(ISNA(VLOOKUP(DKSalaries!D215,OverUnder!$A$2:$C$13,3,FALSE)),1,VLOOKUP(DKSalaries!D215,OverUnder!$A$2:$C$13,3,FALSE))</f>
        <v>1</v>
      </c>
      <c r="G215">
        <f t="shared" si="33"/>
        <v>13.55</v>
      </c>
      <c r="H215" s="4">
        <f t="shared" si="34"/>
        <v>13.55</v>
      </c>
      <c r="I215">
        <v>0</v>
      </c>
      <c r="J215">
        <f t="shared" si="35"/>
        <v>0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1:16" x14ac:dyDescent="0.45">
      <c r="A216" s="10" t="s">
        <v>8</v>
      </c>
      <c r="B216" s="10" t="s">
        <v>304</v>
      </c>
      <c r="C216" s="10">
        <v>3000</v>
      </c>
      <c r="D216" s="10" t="s">
        <v>156</v>
      </c>
      <c r="E216" s="10">
        <v>17.562999999999999</v>
      </c>
      <c r="F216">
        <f>IF(ISNA(VLOOKUP(DKSalaries!D216,OverUnder!$A$2:$C$13,3,FALSE)),1,VLOOKUP(DKSalaries!D216,OverUnder!$A$2:$C$13,3,FALSE))</f>
        <v>1</v>
      </c>
      <c r="G216">
        <f t="shared" si="33"/>
        <v>17.562999999999999</v>
      </c>
      <c r="H216" s="4">
        <f t="shared" si="34"/>
        <v>17.562999999999999</v>
      </c>
      <c r="I216">
        <v>0</v>
      </c>
      <c r="J216">
        <f t="shared" si="35"/>
        <v>0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1:16" x14ac:dyDescent="0.45">
      <c r="A217" s="10" t="s">
        <v>6</v>
      </c>
      <c r="B217" s="10" t="s">
        <v>305</v>
      </c>
      <c r="C217" s="10">
        <v>3000</v>
      </c>
      <c r="D217" s="10" t="s">
        <v>139</v>
      </c>
      <c r="E217" s="10">
        <v>13.2</v>
      </c>
      <c r="F217">
        <f>IF(ISNA(VLOOKUP(DKSalaries!D217,OverUnder!$A$2:$C$13,3,FALSE)),1,VLOOKUP(DKSalaries!D217,OverUnder!$A$2:$C$13,3,FALSE))</f>
        <v>1</v>
      </c>
      <c r="G217">
        <f t="shared" si="33"/>
        <v>13.2</v>
      </c>
      <c r="H217" s="4">
        <f t="shared" si="34"/>
        <v>13.2</v>
      </c>
      <c r="I217">
        <v>0</v>
      </c>
      <c r="J217">
        <f t="shared" si="35"/>
        <v>0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1:16" x14ac:dyDescent="0.45">
      <c r="A218" s="10" t="s">
        <v>8</v>
      </c>
      <c r="B218" s="10" t="s">
        <v>95</v>
      </c>
      <c r="C218" s="10">
        <v>3000</v>
      </c>
      <c r="D218" s="10" t="s">
        <v>136</v>
      </c>
      <c r="E218" s="10">
        <v>9</v>
      </c>
      <c r="F218">
        <f>IF(ISNA(VLOOKUP(DKSalaries!D218,OverUnder!$A$2:$C$13,3,FALSE)),1,VLOOKUP(DKSalaries!D218,OverUnder!$A$2:$C$13,3,FALSE))</f>
        <v>1</v>
      </c>
      <c r="G218">
        <f t="shared" si="33"/>
        <v>9</v>
      </c>
      <c r="H218" s="4">
        <f t="shared" si="34"/>
        <v>9</v>
      </c>
      <c r="I218">
        <v>0</v>
      </c>
      <c r="J218">
        <f t="shared" si="35"/>
        <v>0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1:16" x14ac:dyDescent="0.45">
      <c r="A219" s="10" t="s">
        <v>9</v>
      </c>
      <c r="B219" s="10" t="s">
        <v>306</v>
      </c>
      <c r="C219" s="10">
        <v>3000</v>
      </c>
      <c r="D219" s="10" t="s">
        <v>143</v>
      </c>
      <c r="E219" s="10">
        <v>13.917</v>
      </c>
      <c r="F219">
        <f>IF(ISNA(VLOOKUP(DKSalaries!D219,OverUnder!$A$2:$C$13,3,FALSE)),1,VLOOKUP(DKSalaries!D219,OverUnder!$A$2:$C$13,3,FALSE))</f>
        <v>1</v>
      </c>
      <c r="G219">
        <f t="shared" si="33"/>
        <v>13.917</v>
      </c>
      <c r="H219" s="4">
        <f t="shared" si="34"/>
        <v>13.917</v>
      </c>
      <c r="I219">
        <v>0</v>
      </c>
      <c r="J219">
        <f t="shared" si="35"/>
        <v>0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1:16" x14ac:dyDescent="0.45">
      <c r="A220" s="10" t="s">
        <v>7</v>
      </c>
      <c r="B220" s="10" t="s">
        <v>307</v>
      </c>
      <c r="C220" s="10">
        <v>3000</v>
      </c>
      <c r="D220" s="10" t="s">
        <v>145</v>
      </c>
      <c r="E220" s="10">
        <v>6.125</v>
      </c>
      <c r="F220">
        <f>IF(ISNA(VLOOKUP(DKSalaries!D220,OverUnder!$A$2:$C$13,3,FALSE)),1,VLOOKUP(DKSalaries!D220,OverUnder!$A$2:$C$13,3,FALSE))</f>
        <v>1</v>
      </c>
      <c r="G220">
        <f t="shared" si="33"/>
        <v>6.125</v>
      </c>
      <c r="H220" s="4">
        <f t="shared" si="34"/>
        <v>6.125</v>
      </c>
      <c r="I220">
        <v>0</v>
      </c>
      <c r="J220">
        <f t="shared" si="35"/>
        <v>0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1:16" x14ac:dyDescent="0.45">
      <c r="A221" s="10" t="s">
        <v>8</v>
      </c>
      <c r="B221" s="10" t="s">
        <v>308</v>
      </c>
      <c r="C221" s="10">
        <v>3000</v>
      </c>
      <c r="D221" s="10" t="s">
        <v>147</v>
      </c>
      <c r="E221" s="10">
        <v>3.625</v>
      </c>
      <c r="F221">
        <f>IF(ISNA(VLOOKUP(DKSalaries!D221,OverUnder!$A$2:$C$13,3,FALSE)),1,VLOOKUP(DKSalaries!D221,OverUnder!$A$2:$C$13,3,FALSE))</f>
        <v>1</v>
      </c>
      <c r="G221">
        <f t="shared" si="33"/>
        <v>3.625</v>
      </c>
      <c r="H221" s="4">
        <f t="shared" si="34"/>
        <v>3.625</v>
      </c>
      <c r="I221">
        <v>0</v>
      </c>
      <c r="J221">
        <f t="shared" si="35"/>
        <v>0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1:16" x14ac:dyDescent="0.45">
      <c r="A222" s="10" t="s">
        <v>9</v>
      </c>
      <c r="B222" s="10" t="s">
        <v>96</v>
      </c>
      <c r="C222" s="10">
        <v>3000</v>
      </c>
      <c r="D222" s="10" t="s">
        <v>149</v>
      </c>
      <c r="E222" s="10">
        <v>7.9</v>
      </c>
      <c r="F222">
        <f>IF(ISNA(VLOOKUP(DKSalaries!D222,OverUnder!$A$2:$C$13,3,FALSE)),1,VLOOKUP(DKSalaries!D222,OverUnder!$A$2:$C$13,3,FALSE))</f>
        <v>1</v>
      </c>
      <c r="G222">
        <f t="shared" si="33"/>
        <v>7.9</v>
      </c>
      <c r="H222" s="4">
        <f t="shared" si="34"/>
        <v>7.9</v>
      </c>
      <c r="I222">
        <v>0</v>
      </c>
      <c r="J222">
        <f t="shared" si="35"/>
        <v>0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1:16" x14ac:dyDescent="0.45">
      <c r="A223" s="10" t="s">
        <v>9</v>
      </c>
      <c r="B223" s="10" t="s">
        <v>309</v>
      </c>
      <c r="C223" s="10">
        <v>3000</v>
      </c>
      <c r="D223" s="10" t="s">
        <v>153</v>
      </c>
      <c r="E223" s="10">
        <v>0</v>
      </c>
      <c r="F223">
        <f>IF(ISNA(VLOOKUP(DKSalaries!D223,OverUnder!$A$2:$C$13,3,FALSE)),1,VLOOKUP(DKSalaries!D223,OverUnder!$A$2:$C$13,3,FALSE))</f>
        <v>1</v>
      </c>
      <c r="G223">
        <f t="shared" si="33"/>
        <v>0</v>
      </c>
      <c r="H223" s="4">
        <f t="shared" si="34"/>
        <v>0</v>
      </c>
      <c r="I223">
        <v>0</v>
      </c>
      <c r="J223">
        <f t="shared" si="35"/>
        <v>0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1:16" x14ac:dyDescent="0.45">
      <c r="A224" s="10" t="s">
        <v>6</v>
      </c>
      <c r="B224" s="10" t="s">
        <v>310</v>
      </c>
      <c r="C224" s="10">
        <v>3000</v>
      </c>
      <c r="D224" s="10" t="s">
        <v>149</v>
      </c>
      <c r="E224" s="10">
        <v>16.5</v>
      </c>
      <c r="F224">
        <f>IF(ISNA(VLOOKUP(DKSalaries!D224,OverUnder!$A$2:$C$13,3,FALSE)),1,VLOOKUP(DKSalaries!D224,OverUnder!$A$2:$C$13,3,FALSE))</f>
        <v>1</v>
      </c>
      <c r="G224">
        <f t="shared" si="33"/>
        <v>16.5</v>
      </c>
      <c r="H224" s="4">
        <f t="shared" si="34"/>
        <v>16.5</v>
      </c>
      <c r="I224">
        <v>0</v>
      </c>
      <c r="J224">
        <f t="shared" si="35"/>
        <v>0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1:16" x14ac:dyDescent="0.45">
      <c r="A225" s="10" t="s">
        <v>9</v>
      </c>
      <c r="B225" s="10" t="s">
        <v>311</v>
      </c>
      <c r="C225" s="10">
        <v>3000</v>
      </c>
      <c r="D225" s="10" t="s">
        <v>139</v>
      </c>
      <c r="E225" s="10">
        <v>0</v>
      </c>
      <c r="F225">
        <f>IF(ISNA(VLOOKUP(DKSalaries!D225,OverUnder!$A$2:$C$13,3,FALSE)),1,VLOOKUP(DKSalaries!D225,OverUnder!$A$2:$C$13,3,FALSE))</f>
        <v>1</v>
      </c>
      <c r="G225">
        <f t="shared" si="33"/>
        <v>0</v>
      </c>
      <c r="H225" s="4">
        <f t="shared" si="34"/>
        <v>0</v>
      </c>
      <c r="I225">
        <v>0</v>
      </c>
      <c r="J225">
        <f t="shared" si="35"/>
        <v>0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1:16" x14ac:dyDescent="0.45">
      <c r="A226" s="10" t="s">
        <v>6</v>
      </c>
      <c r="B226" s="10" t="s">
        <v>97</v>
      </c>
      <c r="C226" s="10">
        <v>3000</v>
      </c>
      <c r="D226" s="10" t="s">
        <v>136</v>
      </c>
      <c r="E226" s="10">
        <v>14.75</v>
      </c>
      <c r="F226">
        <f>IF(ISNA(VLOOKUP(DKSalaries!D226,OverUnder!$A$2:$C$13,3,FALSE)),1,VLOOKUP(DKSalaries!D226,OverUnder!$A$2:$C$13,3,FALSE))</f>
        <v>1</v>
      </c>
      <c r="G226">
        <f t="shared" si="33"/>
        <v>14.75</v>
      </c>
      <c r="H226" s="4">
        <f t="shared" si="34"/>
        <v>14.75</v>
      </c>
      <c r="I226">
        <v>0</v>
      </c>
      <c r="J226">
        <f t="shared" si="35"/>
        <v>0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1:16" x14ac:dyDescent="0.45">
      <c r="A227" s="10" t="s">
        <v>8</v>
      </c>
      <c r="B227" s="10" t="s">
        <v>98</v>
      </c>
      <c r="C227" s="10">
        <v>3000</v>
      </c>
      <c r="D227" s="10" t="s">
        <v>154</v>
      </c>
      <c r="E227" s="10">
        <v>0</v>
      </c>
      <c r="F227">
        <f>IF(ISNA(VLOOKUP(DKSalaries!D227,OverUnder!$A$2:$C$13,3,FALSE)),1,VLOOKUP(DKSalaries!D227,OverUnder!$A$2:$C$13,3,FALSE))</f>
        <v>1</v>
      </c>
      <c r="G227">
        <f t="shared" si="33"/>
        <v>0</v>
      </c>
      <c r="H227" s="4">
        <f t="shared" si="34"/>
        <v>0</v>
      </c>
      <c r="I227">
        <v>0</v>
      </c>
      <c r="J227">
        <f t="shared" si="35"/>
        <v>0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1:16" x14ac:dyDescent="0.45">
      <c r="A228" s="10" t="s">
        <v>5</v>
      </c>
      <c r="B228" s="10" t="s">
        <v>312</v>
      </c>
      <c r="C228" s="10">
        <v>3000</v>
      </c>
      <c r="D228" s="10" t="s">
        <v>153</v>
      </c>
      <c r="E228" s="10">
        <v>14.8</v>
      </c>
      <c r="F228">
        <f>IF(ISNA(VLOOKUP(DKSalaries!D228,OverUnder!$A$2:$C$13,3,FALSE)),1,VLOOKUP(DKSalaries!D228,OverUnder!$A$2:$C$13,3,FALSE))</f>
        <v>1</v>
      </c>
      <c r="G228">
        <f t="shared" si="33"/>
        <v>14.8</v>
      </c>
      <c r="H228" s="4">
        <f t="shared" si="34"/>
        <v>14.8</v>
      </c>
      <c r="I228">
        <v>0</v>
      </c>
      <c r="J228">
        <f t="shared" si="35"/>
        <v>0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1:16" x14ac:dyDescent="0.45">
      <c r="A229" s="10" t="s">
        <v>7</v>
      </c>
      <c r="B229" s="10" t="s">
        <v>99</v>
      </c>
      <c r="C229" s="10">
        <v>3000</v>
      </c>
      <c r="D229" s="10" t="s">
        <v>149</v>
      </c>
      <c r="E229" s="10">
        <v>7</v>
      </c>
      <c r="F229">
        <f>IF(ISNA(VLOOKUP(DKSalaries!D229,OverUnder!$A$2:$C$13,3,FALSE)),1,VLOOKUP(DKSalaries!D229,OverUnder!$A$2:$C$13,3,FALSE))</f>
        <v>1</v>
      </c>
      <c r="G229">
        <f t="shared" si="33"/>
        <v>7</v>
      </c>
      <c r="H229" s="4">
        <f t="shared" si="34"/>
        <v>7</v>
      </c>
      <c r="I229">
        <v>0</v>
      </c>
      <c r="J229">
        <f t="shared" si="35"/>
        <v>0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1:16" x14ac:dyDescent="0.45">
      <c r="A230" s="10" t="s">
        <v>6</v>
      </c>
      <c r="B230" s="10" t="s">
        <v>100</v>
      </c>
      <c r="C230" s="10">
        <v>3000</v>
      </c>
      <c r="D230" s="10" t="s">
        <v>149</v>
      </c>
      <c r="E230" s="10">
        <v>5.4</v>
      </c>
      <c r="F230">
        <f>IF(ISNA(VLOOKUP(DKSalaries!D230,OverUnder!$A$2:$C$13,3,FALSE)),1,VLOOKUP(DKSalaries!D230,OverUnder!$A$2:$C$13,3,FALSE))</f>
        <v>1</v>
      </c>
      <c r="G230">
        <f t="shared" si="33"/>
        <v>5.4</v>
      </c>
      <c r="H230" s="4">
        <f t="shared" si="34"/>
        <v>5.4</v>
      </c>
      <c r="I230">
        <v>0</v>
      </c>
      <c r="J230">
        <f t="shared" si="35"/>
        <v>0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1:16" x14ac:dyDescent="0.45">
      <c r="A231" s="10" t="s">
        <v>8</v>
      </c>
      <c r="B231" s="10" t="s">
        <v>313</v>
      </c>
      <c r="C231" s="10">
        <v>3000</v>
      </c>
      <c r="D231" s="10" t="s">
        <v>147</v>
      </c>
      <c r="E231" s="10">
        <v>11.75</v>
      </c>
      <c r="F231">
        <f>IF(ISNA(VLOOKUP(DKSalaries!D231,OverUnder!$A$2:$C$13,3,FALSE)),1,VLOOKUP(DKSalaries!D231,OverUnder!$A$2:$C$13,3,FALSE))</f>
        <v>1</v>
      </c>
      <c r="G231">
        <f t="shared" si="33"/>
        <v>11.75</v>
      </c>
      <c r="H231" s="4">
        <f t="shared" si="34"/>
        <v>11.75</v>
      </c>
      <c r="I231">
        <v>0</v>
      </c>
      <c r="J231">
        <f t="shared" si="35"/>
        <v>0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1:16" x14ac:dyDescent="0.45">
      <c r="A232" s="10" t="s">
        <v>5</v>
      </c>
      <c r="B232" s="10" t="s">
        <v>314</v>
      </c>
      <c r="C232" s="10">
        <v>3000</v>
      </c>
      <c r="D232" s="10" t="s">
        <v>156</v>
      </c>
      <c r="E232" s="10">
        <v>0</v>
      </c>
      <c r="F232">
        <f>IF(ISNA(VLOOKUP(DKSalaries!D232,OverUnder!$A$2:$C$13,3,FALSE)),1,VLOOKUP(DKSalaries!D232,OverUnder!$A$2:$C$13,3,FALSE))</f>
        <v>1</v>
      </c>
      <c r="G232">
        <f t="shared" si="33"/>
        <v>0</v>
      </c>
      <c r="H232" s="4">
        <f t="shared" si="34"/>
        <v>0</v>
      </c>
      <c r="I232">
        <v>0</v>
      </c>
      <c r="J232">
        <f t="shared" si="35"/>
        <v>0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1:16" x14ac:dyDescent="0.45">
      <c r="A233" s="10" t="s">
        <v>8</v>
      </c>
      <c r="B233" s="10" t="s">
        <v>315</v>
      </c>
      <c r="C233" s="10">
        <v>3000</v>
      </c>
      <c r="D233" s="10" t="s">
        <v>153</v>
      </c>
      <c r="E233" s="10">
        <v>7.8129999999999997</v>
      </c>
      <c r="F233">
        <f>IF(ISNA(VLOOKUP(DKSalaries!D233,OverUnder!$A$2:$C$13,3,FALSE)),1,VLOOKUP(DKSalaries!D233,OverUnder!$A$2:$C$13,3,FALSE))</f>
        <v>1</v>
      </c>
      <c r="G233">
        <f t="shared" si="33"/>
        <v>7.8129999999999997</v>
      </c>
      <c r="H233" s="4">
        <f t="shared" si="34"/>
        <v>7.8129999999999997</v>
      </c>
      <c r="I233">
        <v>0</v>
      </c>
      <c r="J233">
        <f t="shared" si="35"/>
        <v>0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1:16" x14ac:dyDescent="0.45">
      <c r="A234" s="10" t="s">
        <v>7</v>
      </c>
      <c r="B234" s="10" t="s">
        <v>316</v>
      </c>
      <c r="C234" s="10">
        <v>3000</v>
      </c>
      <c r="D234" s="10" t="s">
        <v>145</v>
      </c>
      <c r="E234" s="10">
        <v>11.85</v>
      </c>
      <c r="F234">
        <f>IF(ISNA(VLOOKUP(DKSalaries!D234,OverUnder!$A$2:$C$13,3,FALSE)),1,VLOOKUP(DKSalaries!D234,OverUnder!$A$2:$C$13,3,FALSE))</f>
        <v>1</v>
      </c>
      <c r="G234">
        <f t="shared" si="33"/>
        <v>11.85</v>
      </c>
      <c r="H234" s="4">
        <f t="shared" si="34"/>
        <v>11.85</v>
      </c>
      <c r="I234">
        <v>0</v>
      </c>
      <c r="J234">
        <f t="shared" si="35"/>
        <v>0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1:16" x14ac:dyDescent="0.45">
      <c r="A235" s="10" t="s">
        <v>9</v>
      </c>
      <c r="B235" s="10" t="s">
        <v>317</v>
      </c>
      <c r="C235" s="10">
        <v>3000</v>
      </c>
      <c r="D235" s="10" t="s">
        <v>141</v>
      </c>
      <c r="E235" s="10">
        <v>9.3130000000000006</v>
      </c>
      <c r="F235">
        <f>IF(ISNA(VLOOKUP(DKSalaries!D235,OverUnder!$A$2:$C$13,3,FALSE)),1,VLOOKUP(DKSalaries!D235,OverUnder!$A$2:$C$13,3,FALSE))</f>
        <v>1</v>
      </c>
      <c r="G235">
        <f t="shared" si="33"/>
        <v>9.3130000000000006</v>
      </c>
      <c r="H235" s="4">
        <f t="shared" si="34"/>
        <v>9.3130000000000006</v>
      </c>
      <c r="I235">
        <v>0</v>
      </c>
      <c r="J235">
        <f t="shared" si="35"/>
        <v>0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  <row r="236" spans="1:16" x14ac:dyDescent="0.45">
      <c r="A236" s="10" t="s">
        <v>5</v>
      </c>
      <c r="B236" s="10" t="s">
        <v>102</v>
      </c>
      <c r="C236" s="10">
        <v>3000</v>
      </c>
      <c r="D236" s="10" t="s">
        <v>149</v>
      </c>
      <c r="E236" s="10">
        <v>0</v>
      </c>
    </row>
    <row r="237" spans="1:16" x14ac:dyDescent="0.45">
      <c r="A237" s="10" t="s">
        <v>5</v>
      </c>
      <c r="B237" s="10" t="s">
        <v>318</v>
      </c>
      <c r="C237" s="10">
        <v>3000</v>
      </c>
      <c r="D237" s="10" t="s">
        <v>149</v>
      </c>
      <c r="E237" s="10">
        <v>0</v>
      </c>
    </row>
    <row r="238" spans="1:16" x14ac:dyDescent="0.45">
      <c r="A238" s="10" t="s">
        <v>7</v>
      </c>
      <c r="B238" s="10" t="s">
        <v>319</v>
      </c>
      <c r="C238" s="10">
        <v>3000</v>
      </c>
      <c r="D238" s="10" t="s">
        <v>139</v>
      </c>
      <c r="E238" s="10">
        <v>1.75</v>
      </c>
    </row>
    <row r="239" spans="1:16" x14ac:dyDescent="0.45">
      <c r="A239" s="10" t="s">
        <v>9</v>
      </c>
      <c r="B239" s="10" t="s">
        <v>320</v>
      </c>
      <c r="C239" s="10">
        <v>3000</v>
      </c>
      <c r="D239" s="10" t="s">
        <v>143</v>
      </c>
      <c r="E239" s="10">
        <v>7.5</v>
      </c>
    </row>
    <row r="240" spans="1:16" x14ac:dyDescent="0.45">
      <c r="A240" s="10" t="s">
        <v>8</v>
      </c>
      <c r="B240" s="10" t="s">
        <v>321</v>
      </c>
      <c r="C240" s="10">
        <v>3000</v>
      </c>
      <c r="D240" s="10" t="s">
        <v>156</v>
      </c>
      <c r="E240" s="10">
        <v>11.75</v>
      </c>
    </row>
    <row r="241" spans="1:5" x14ac:dyDescent="0.45">
      <c r="A241" s="10" t="s">
        <v>5</v>
      </c>
      <c r="B241" s="10" t="s">
        <v>322</v>
      </c>
      <c r="C241" s="10">
        <v>3000</v>
      </c>
      <c r="D241" s="10" t="s">
        <v>145</v>
      </c>
      <c r="E241" s="10">
        <v>4</v>
      </c>
    </row>
    <row r="242" spans="1:5" x14ac:dyDescent="0.45">
      <c r="A242" s="10" t="s">
        <v>8</v>
      </c>
      <c r="B242" s="10" t="s">
        <v>323</v>
      </c>
      <c r="C242" s="10">
        <v>3000</v>
      </c>
      <c r="D242" s="10" t="s">
        <v>154</v>
      </c>
      <c r="E242" s="10">
        <v>14.2</v>
      </c>
    </row>
    <row r="243" spans="1:5" x14ac:dyDescent="0.45">
      <c r="A243" s="10" t="s">
        <v>7</v>
      </c>
      <c r="B243" s="10" t="s">
        <v>324</v>
      </c>
      <c r="C243" s="10">
        <v>3000</v>
      </c>
      <c r="D243" s="10" t="s">
        <v>141</v>
      </c>
      <c r="E243" s="10">
        <v>9.5630000000000006</v>
      </c>
    </row>
    <row r="244" spans="1:5" x14ac:dyDescent="0.45">
      <c r="A244" s="10" t="s">
        <v>8</v>
      </c>
      <c r="B244" s="10" t="s">
        <v>325</v>
      </c>
      <c r="C244" s="10">
        <v>3000</v>
      </c>
      <c r="D244" s="10" t="s">
        <v>156</v>
      </c>
      <c r="E244" s="10">
        <v>11.15</v>
      </c>
    </row>
    <row r="245" spans="1:5" x14ac:dyDescent="0.45">
      <c r="A245" s="10" t="s">
        <v>6</v>
      </c>
      <c r="B245" s="10" t="s">
        <v>326</v>
      </c>
      <c r="C245" s="10">
        <v>3000</v>
      </c>
      <c r="D245" s="10" t="s">
        <v>147</v>
      </c>
      <c r="E245" s="10">
        <v>1.375</v>
      </c>
    </row>
    <row r="246" spans="1:5" x14ac:dyDescent="0.45">
      <c r="A246" s="10" t="s">
        <v>8</v>
      </c>
      <c r="B246" s="10" t="s">
        <v>327</v>
      </c>
      <c r="C246" s="10">
        <v>3000</v>
      </c>
      <c r="D246" s="10" t="s">
        <v>143</v>
      </c>
      <c r="E246" s="10">
        <v>0</v>
      </c>
    </row>
    <row r="247" spans="1:5" x14ac:dyDescent="0.45">
      <c r="A247" s="10" t="s">
        <v>8</v>
      </c>
      <c r="B247" s="10" t="s">
        <v>328</v>
      </c>
      <c r="C247" s="10">
        <v>3000</v>
      </c>
      <c r="D247" s="10" t="s">
        <v>141</v>
      </c>
      <c r="E247" s="10">
        <v>0</v>
      </c>
    </row>
    <row r="248" spans="1:5" x14ac:dyDescent="0.45">
      <c r="A248" s="10" t="s">
        <v>6</v>
      </c>
      <c r="B248" s="10" t="s">
        <v>329</v>
      </c>
      <c r="C248" s="10">
        <v>3000</v>
      </c>
      <c r="D248" s="10" t="s">
        <v>145</v>
      </c>
      <c r="E248" s="10">
        <v>14.813000000000001</v>
      </c>
    </row>
    <row r="249" spans="1:5" x14ac:dyDescent="0.45">
      <c r="A249" s="10" t="s">
        <v>9</v>
      </c>
      <c r="B249" s="10" t="s">
        <v>103</v>
      </c>
      <c r="C249" s="10">
        <v>3000</v>
      </c>
      <c r="D249" s="10" t="s">
        <v>154</v>
      </c>
      <c r="E249" s="10">
        <v>0</v>
      </c>
    </row>
    <row r="250" spans="1:5" x14ac:dyDescent="0.45">
      <c r="A250" s="10" t="s">
        <v>5</v>
      </c>
      <c r="B250" s="10" t="s">
        <v>330</v>
      </c>
      <c r="C250" s="10">
        <v>3000</v>
      </c>
      <c r="D250" s="10" t="s">
        <v>143</v>
      </c>
      <c r="E250" s="10">
        <v>9.9169999999999998</v>
      </c>
    </row>
    <row r="251" spans="1:5" x14ac:dyDescent="0.45">
      <c r="A251" s="10" t="s">
        <v>9</v>
      </c>
      <c r="B251" s="10" t="s">
        <v>331</v>
      </c>
      <c r="C251" s="10">
        <v>3000</v>
      </c>
      <c r="D251" s="10" t="s">
        <v>153</v>
      </c>
      <c r="E251" s="10">
        <v>0</v>
      </c>
    </row>
    <row r="252" spans="1:5" x14ac:dyDescent="0.45">
      <c r="A252" s="10" t="s">
        <v>9</v>
      </c>
      <c r="B252" s="10" t="s">
        <v>332</v>
      </c>
      <c r="C252" s="10">
        <v>3000</v>
      </c>
      <c r="D252" s="10" t="s">
        <v>139</v>
      </c>
      <c r="E252" s="10">
        <v>4.25</v>
      </c>
    </row>
    <row r="253" spans="1:5" x14ac:dyDescent="0.45">
      <c r="A253" s="10" t="s">
        <v>6</v>
      </c>
      <c r="B253" s="10" t="s">
        <v>333</v>
      </c>
      <c r="C253" s="10">
        <v>3000</v>
      </c>
      <c r="D253" s="10" t="s">
        <v>145</v>
      </c>
      <c r="E253" s="10">
        <v>2.5</v>
      </c>
    </row>
    <row r="254" spans="1:5" x14ac:dyDescent="0.45">
      <c r="A254" s="10" t="s">
        <v>8</v>
      </c>
      <c r="B254" s="10" t="s">
        <v>104</v>
      </c>
      <c r="C254" s="10">
        <v>3000</v>
      </c>
      <c r="D254" s="10" t="s">
        <v>137</v>
      </c>
      <c r="E254" s="10">
        <v>15.95</v>
      </c>
    </row>
    <row r="255" spans="1:5" x14ac:dyDescent="0.45">
      <c r="A255" s="10" t="s">
        <v>6</v>
      </c>
      <c r="B255" s="10" t="s">
        <v>334</v>
      </c>
      <c r="C255" s="10">
        <v>3000</v>
      </c>
      <c r="D255" s="10" t="s">
        <v>153</v>
      </c>
      <c r="E255" s="10">
        <v>11.083</v>
      </c>
    </row>
    <row r="256" spans="1:5" x14ac:dyDescent="0.45">
      <c r="A256" s="10" t="s">
        <v>9</v>
      </c>
      <c r="B256" s="10" t="s">
        <v>105</v>
      </c>
      <c r="C256" s="10">
        <v>3000</v>
      </c>
      <c r="D256" s="10" t="s">
        <v>154</v>
      </c>
      <c r="E256" s="10">
        <v>2.75</v>
      </c>
    </row>
    <row r="257" spans="1:5" x14ac:dyDescent="0.45">
      <c r="A257" s="10" t="s">
        <v>7</v>
      </c>
      <c r="B257" s="10" t="s">
        <v>335</v>
      </c>
      <c r="C257" s="10">
        <v>3000</v>
      </c>
      <c r="D257" s="10" t="s">
        <v>141</v>
      </c>
      <c r="E257" s="10">
        <v>0</v>
      </c>
    </row>
    <row r="258" spans="1:5" x14ac:dyDescent="0.45">
      <c r="A258" s="10" t="s">
        <v>6</v>
      </c>
      <c r="B258" s="10" t="s">
        <v>336</v>
      </c>
      <c r="C258" s="10">
        <v>3000</v>
      </c>
      <c r="D258" s="10" t="s">
        <v>156</v>
      </c>
      <c r="E258" s="10">
        <v>20.85</v>
      </c>
    </row>
    <row r="259" spans="1:5" x14ac:dyDescent="0.45">
      <c r="A259" s="10" t="s">
        <v>8</v>
      </c>
      <c r="B259" s="10" t="s">
        <v>106</v>
      </c>
      <c r="C259" s="10">
        <v>3000</v>
      </c>
      <c r="D259" s="10" t="s">
        <v>137</v>
      </c>
      <c r="E259" s="10">
        <v>5.75</v>
      </c>
    </row>
    <row r="260" spans="1:5" x14ac:dyDescent="0.45">
      <c r="A260" s="10" t="s">
        <v>9</v>
      </c>
      <c r="B260" s="10" t="s">
        <v>337</v>
      </c>
      <c r="C260" s="10">
        <v>3000</v>
      </c>
      <c r="D260" s="10" t="s">
        <v>143</v>
      </c>
      <c r="E260" s="10">
        <v>0</v>
      </c>
    </row>
    <row r="261" spans="1:5" x14ac:dyDescent="0.45">
      <c r="A261" s="10" t="s">
        <v>5</v>
      </c>
      <c r="B261" s="10" t="s">
        <v>107</v>
      </c>
      <c r="C261" s="10">
        <v>3000</v>
      </c>
      <c r="D261" s="10" t="s">
        <v>136</v>
      </c>
      <c r="E261" s="10">
        <v>0</v>
      </c>
    </row>
    <row r="262" spans="1:5" x14ac:dyDescent="0.45">
      <c r="A262" s="10" t="s">
        <v>6</v>
      </c>
      <c r="B262" s="10" t="s">
        <v>338</v>
      </c>
      <c r="C262" s="10">
        <v>3000</v>
      </c>
      <c r="D262" s="10" t="s">
        <v>145</v>
      </c>
      <c r="E262" s="10">
        <v>10.5</v>
      </c>
    </row>
    <row r="263" spans="1:5" x14ac:dyDescent="0.45">
      <c r="A263" s="10" t="s">
        <v>8</v>
      </c>
      <c r="B263" s="10" t="s">
        <v>108</v>
      </c>
      <c r="C263" s="10">
        <v>3000</v>
      </c>
      <c r="D263" s="10" t="s">
        <v>154</v>
      </c>
      <c r="E263" s="10">
        <v>0</v>
      </c>
    </row>
    <row r="264" spans="1:5" x14ac:dyDescent="0.45">
      <c r="A264" s="10" t="s">
        <v>7</v>
      </c>
      <c r="B264" s="10" t="s">
        <v>339</v>
      </c>
      <c r="C264" s="10">
        <v>3000</v>
      </c>
      <c r="D264" s="10" t="s">
        <v>154</v>
      </c>
      <c r="E264" s="10">
        <v>1.917</v>
      </c>
    </row>
    <row r="265" spans="1:5" x14ac:dyDescent="0.45">
      <c r="A265" s="10" t="s">
        <v>7</v>
      </c>
      <c r="B265" s="10" t="s">
        <v>340</v>
      </c>
      <c r="C265" s="10">
        <v>3000</v>
      </c>
      <c r="D265" s="10" t="s">
        <v>143</v>
      </c>
      <c r="E265" s="10">
        <v>0</v>
      </c>
    </row>
    <row r="266" spans="1:5" x14ac:dyDescent="0.45">
      <c r="A266" s="10" t="s">
        <v>5</v>
      </c>
      <c r="B266" s="10" t="s">
        <v>48</v>
      </c>
      <c r="C266" s="10">
        <v>3000</v>
      </c>
      <c r="D266" s="10" t="s">
        <v>136</v>
      </c>
      <c r="E266" s="10">
        <v>0</v>
      </c>
    </row>
    <row r="267" spans="1:5" x14ac:dyDescent="0.45">
      <c r="A267" s="10" t="s">
        <v>5</v>
      </c>
      <c r="B267" s="10" t="s">
        <v>341</v>
      </c>
      <c r="C267" s="10">
        <v>3000</v>
      </c>
      <c r="D267" s="10" t="s">
        <v>153</v>
      </c>
      <c r="E267" s="10">
        <v>2.75</v>
      </c>
    </row>
    <row r="268" spans="1:5" x14ac:dyDescent="0.45">
      <c r="A268" s="10" t="s">
        <v>5</v>
      </c>
      <c r="B268" s="10" t="s">
        <v>49</v>
      </c>
      <c r="C268" s="10">
        <v>3000</v>
      </c>
      <c r="D268" s="10" t="s">
        <v>136</v>
      </c>
      <c r="E268" s="10">
        <v>8.4169999999999998</v>
      </c>
    </row>
    <row r="269" spans="1:5" x14ac:dyDescent="0.45">
      <c r="A269" s="10" t="s">
        <v>9</v>
      </c>
      <c r="B269" s="10" t="s">
        <v>50</v>
      </c>
      <c r="C269" s="10">
        <v>3000</v>
      </c>
      <c r="D269" s="10" t="s">
        <v>136</v>
      </c>
      <c r="E269" s="10">
        <v>1.625</v>
      </c>
    </row>
    <row r="270" spans="1:5" x14ac:dyDescent="0.45">
      <c r="A270" s="10" t="s">
        <v>6</v>
      </c>
      <c r="B270" s="10" t="s">
        <v>342</v>
      </c>
      <c r="C270" s="10">
        <v>3000</v>
      </c>
      <c r="D270" s="10" t="s">
        <v>139</v>
      </c>
      <c r="E270" s="10">
        <v>7.3129999999999997</v>
      </c>
    </row>
    <row r="271" spans="1:5" x14ac:dyDescent="0.45">
      <c r="A271" s="10" t="s">
        <v>9</v>
      </c>
      <c r="B271" s="10" t="s">
        <v>343</v>
      </c>
      <c r="C271" s="10">
        <v>3000</v>
      </c>
      <c r="D271" s="10" t="s">
        <v>156</v>
      </c>
      <c r="E271" s="10">
        <v>6.5</v>
      </c>
    </row>
    <row r="272" spans="1:5" x14ac:dyDescent="0.45">
      <c r="A272" s="10" t="s">
        <v>6</v>
      </c>
      <c r="B272" s="10" t="s">
        <v>344</v>
      </c>
      <c r="C272" s="10">
        <v>3000</v>
      </c>
      <c r="D272" s="10" t="s">
        <v>156</v>
      </c>
      <c r="E272" s="10">
        <v>-0.5</v>
      </c>
    </row>
    <row r="273" spans="1:5" x14ac:dyDescent="0.45">
      <c r="A273" s="10" t="s">
        <v>7</v>
      </c>
      <c r="B273" s="10" t="s">
        <v>51</v>
      </c>
      <c r="C273" s="10">
        <v>3000</v>
      </c>
      <c r="D273" s="10" t="s">
        <v>136</v>
      </c>
      <c r="E273" s="10">
        <v>3.5</v>
      </c>
    </row>
    <row r="274" spans="1:5" x14ac:dyDescent="0.45">
      <c r="A274" s="10" t="s">
        <v>5</v>
      </c>
      <c r="B274" s="10" t="s">
        <v>345</v>
      </c>
      <c r="C274" s="10">
        <v>3000</v>
      </c>
      <c r="D274" s="10" t="s">
        <v>141</v>
      </c>
      <c r="E274" s="10">
        <v>3</v>
      </c>
    </row>
    <row r="275" spans="1:5" x14ac:dyDescent="0.45">
      <c r="A275" s="10" t="s">
        <v>6</v>
      </c>
      <c r="B275" s="10" t="s">
        <v>346</v>
      </c>
      <c r="C275" s="10">
        <v>3000</v>
      </c>
      <c r="D275" s="10" t="s">
        <v>141</v>
      </c>
      <c r="E275" s="10">
        <v>0</v>
      </c>
    </row>
    <row r="276" spans="1:5" x14ac:dyDescent="0.45">
      <c r="A276" s="10" t="s">
        <v>5</v>
      </c>
      <c r="B276" s="10" t="s">
        <v>347</v>
      </c>
      <c r="C276" s="10">
        <v>3000</v>
      </c>
      <c r="D276" s="10" t="s">
        <v>153</v>
      </c>
      <c r="E276" s="10">
        <v>1.75</v>
      </c>
    </row>
    <row r="277" spans="1:5" x14ac:dyDescent="0.45">
      <c r="A277" s="10" t="s">
        <v>6</v>
      </c>
      <c r="B277" s="10" t="s">
        <v>348</v>
      </c>
      <c r="C277" s="10">
        <v>3000</v>
      </c>
      <c r="D277" s="10" t="s">
        <v>154</v>
      </c>
      <c r="E277" s="10">
        <v>2.6880000000000002</v>
      </c>
    </row>
    <row r="278" spans="1:5" x14ac:dyDescent="0.45">
      <c r="A278" s="10" t="s">
        <v>5</v>
      </c>
      <c r="B278" s="10" t="s">
        <v>349</v>
      </c>
      <c r="C278" s="10">
        <v>3000</v>
      </c>
      <c r="D278" s="10" t="s">
        <v>145</v>
      </c>
      <c r="E278" s="10">
        <v>10.95</v>
      </c>
    </row>
    <row r="279" spans="1:5" x14ac:dyDescent="0.45">
      <c r="A279" s="10" t="s">
        <v>9</v>
      </c>
      <c r="B279" s="10" t="s">
        <v>350</v>
      </c>
      <c r="C279" s="10">
        <v>3000</v>
      </c>
      <c r="D279" s="10" t="s">
        <v>147</v>
      </c>
      <c r="E279" s="10">
        <v>0</v>
      </c>
    </row>
    <row r="280" spans="1:5" x14ac:dyDescent="0.45">
      <c r="A280" s="10" t="s">
        <v>9</v>
      </c>
      <c r="B280" s="10" t="s">
        <v>351</v>
      </c>
      <c r="C280" s="10">
        <v>3000</v>
      </c>
      <c r="D280" s="10" t="s">
        <v>145</v>
      </c>
      <c r="E280" s="10">
        <v>0</v>
      </c>
    </row>
    <row r="281" spans="1:5" x14ac:dyDescent="0.45">
      <c r="A281" s="10" t="s">
        <v>8</v>
      </c>
      <c r="B281" s="10" t="s">
        <v>109</v>
      </c>
      <c r="C281" s="10">
        <v>3000</v>
      </c>
      <c r="D281" s="10" t="s">
        <v>154</v>
      </c>
      <c r="E281" s="10">
        <v>3.85</v>
      </c>
    </row>
    <row r="282" spans="1:5" x14ac:dyDescent="0.45">
      <c r="A282" s="10" t="s">
        <v>6</v>
      </c>
      <c r="B282" s="10" t="s">
        <v>110</v>
      </c>
      <c r="C282" s="10">
        <v>3000</v>
      </c>
      <c r="D282" s="10" t="s">
        <v>137</v>
      </c>
      <c r="E282" s="10">
        <v>0</v>
      </c>
    </row>
    <row r="283" spans="1:5" x14ac:dyDescent="0.45">
      <c r="A283" s="10" t="s">
        <v>9</v>
      </c>
      <c r="B283" s="10" t="s">
        <v>352</v>
      </c>
      <c r="C283" s="10">
        <v>3000</v>
      </c>
      <c r="D283" s="10" t="s">
        <v>147</v>
      </c>
      <c r="E283" s="10">
        <v>1.75</v>
      </c>
    </row>
    <row r="284" spans="1:5" x14ac:dyDescent="0.45">
      <c r="A284" s="10" t="s">
        <v>6</v>
      </c>
      <c r="B284" s="10" t="s">
        <v>353</v>
      </c>
      <c r="C284" s="10">
        <v>3000</v>
      </c>
      <c r="D284" s="10" t="s">
        <v>143</v>
      </c>
      <c r="E284" s="10">
        <v>0</v>
      </c>
    </row>
    <row r="285" spans="1:5" x14ac:dyDescent="0.45">
      <c r="A285" s="10" t="s">
        <v>8</v>
      </c>
      <c r="B285" s="10" t="s">
        <v>354</v>
      </c>
      <c r="C285" s="10">
        <v>3000</v>
      </c>
      <c r="D285" s="10" t="s">
        <v>156</v>
      </c>
      <c r="E285" s="10">
        <v>9.0500000000000007</v>
      </c>
    </row>
    <row r="286" spans="1:5" x14ac:dyDescent="0.45">
      <c r="A286" s="10" t="s">
        <v>9</v>
      </c>
      <c r="B286" s="10" t="s">
        <v>52</v>
      </c>
      <c r="C286" s="10">
        <v>3000</v>
      </c>
      <c r="D286" s="10" t="s">
        <v>137</v>
      </c>
      <c r="E286" s="10">
        <v>0</v>
      </c>
    </row>
    <row r="287" spans="1:5" x14ac:dyDescent="0.45">
      <c r="A287" s="10" t="s">
        <v>5</v>
      </c>
      <c r="B287" s="10" t="s">
        <v>111</v>
      </c>
      <c r="C287" s="10">
        <v>3000</v>
      </c>
      <c r="D287" s="10" t="s">
        <v>137</v>
      </c>
      <c r="E287" s="10">
        <v>5.3330000000000002</v>
      </c>
    </row>
    <row r="288" spans="1:5" x14ac:dyDescent="0.45">
      <c r="A288" s="10" t="s">
        <v>7</v>
      </c>
      <c r="B288" s="10" t="s">
        <v>355</v>
      </c>
      <c r="C288" s="10">
        <v>3000</v>
      </c>
      <c r="D288" s="10" t="s">
        <v>143</v>
      </c>
      <c r="E288" s="10">
        <v>0</v>
      </c>
    </row>
    <row r="289" spans="1:5" x14ac:dyDescent="0.45">
      <c r="A289" s="10" t="s">
        <v>6</v>
      </c>
      <c r="B289" s="10" t="s">
        <v>356</v>
      </c>
      <c r="C289" s="10">
        <v>3000</v>
      </c>
      <c r="D289" s="10" t="s">
        <v>156</v>
      </c>
      <c r="E289" s="10">
        <v>15</v>
      </c>
    </row>
    <row r="290" spans="1:5" x14ac:dyDescent="0.45">
      <c r="A290" s="10" t="s">
        <v>5</v>
      </c>
      <c r="B290" s="10" t="s">
        <v>357</v>
      </c>
      <c r="C290" s="10">
        <v>3000</v>
      </c>
      <c r="D290" s="10" t="s">
        <v>153</v>
      </c>
      <c r="E290" s="10">
        <v>1.5</v>
      </c>
    </row>
    <row r="291" spans="1:5" x14ac:dyDescent="0.45">
      <c r="A291" s="10" t="s">
        <v>6</v>
      </c>
      <c r="B291" s="10" t="s">
        <v>358</v>
      </c>
      <c r="C291" s="10">
        <v>3000</v>
      </c>
      <c r="D291" s="10" t="s">
        <v>153</v>
      </c>
      <c r="E291" s="10">
        <v>0</v>
      </c>
    </row>
    <row r="292" spans="1:5" x14ac:dyDescent="0.45">
      <c r="A292" s="10" t="s">
        <v>8</v>
      </c>
      <c r="B292" s="10" t="s">
        <v>112</v>
      </c>
      <c r="C292" s="10">
        <v>3000</v>
      </c>
      <c r="D292" s="10" t="s">
        <v>154</v>
      </c>
      <c r="E292" s="10">
        <v>12.75</v>
      </c>
    </row>
    <row r="293" spans="1:5" x14ac:dyDescent="0.45">
      <c r="A293" s="10" t="s">
        <v>8</v>
      </c>
      <c r="B293" s="10" t="s">
        <v>359</v>
      </c>
      <c r="C293" s="10">
        <v>3000</v>
      </c>
      <c r="D293" s="10" t="s">
        <v>153</v>
      </c>
      <c r="E293" s="10">
        <v>0</v>
      </c>
    </row>
    <row r="294" spans="1:5" x14ac:dyDescent="0.45">
      <c r="A294" s="10" t="s">
        <v>7</v>
      </c>
      <c r="B294" s="10" t="s">
        <v>360</v>
      </c>
      <c r="C294" s="10">
        <v>3000</v>
      </c>
      <c r="D294" s="10" t="s">
        <v>147</v>
      </c>
      <c r="E294" s="10">
        <v>9.4499999999999993</v>
      </c>
    </row>
    <row r="295" spans="1:5" x14ac:dyDescent="0.45">
      <c r="A295" s="10" t="s">
        <v>9</v>
      </c>
      <c r="B295" s="10" t="s">
        <v>361</v>
      </c>
      <c r="C295" s="10">
        <v>3000</v>
      </c>
      <c r="D295" s="10" t="s">
        <v>143</v>
      </c>
      <c r="E295" s="10">
        <v>12.125</v>
      </c>
    </row>
    <row r="296" spans="1:5" x14ac:dyDescent="0.45">
      <c r="A296" s="10" t="s">
        <v>5</v>
      </c>
      <c r="B296" s="10" t="s">
        <v>362</v>
      </c>
      <c r="C296" s="10">
        <v>3000</v>
      </c>
      <c r="D296" s="10" t="s">
        <v>156</v>
      </c>
      <c r="E296" s="10">
        <v>0</v>
      </c>
    </row>
    <row r="297" spans="1:5" x14ac:dyDescent="0.45">
      <c r="A297" s="10" t="s">
        <v>8</v>
      </c>
      <c r="B297" s="10" t="s">
        <v>363</v>
      </c>
      <c r="C297" s="10">
        <v>3000</v>
      </c>
      <c r="D297" s="10" t="s">
        <v>147</v>
      </c>
      <c r="E297" s="10">
        <v>17.375</v>
      </c>
    </row>
    <row r="298" spans="1:5" x14ac:dyDescent="0.45">
      <c r="A298" s="10" t="s">
        <v>6</v>
      </c>
      <c r="B298" s="10" t="s">
        <v>364</v>
      </c>
      <c r="C298" s="10">
        <v>3000</v>
      </c>
      <c r="D298" s="10" t="s">
        <v>156</v>
      </c>
      <c r="E298" s="10">
        <v>3.35</v>
      </c>
    </row>
    <row r="299" spans="1:5" x14ac:dyDescent="0.45">
      <c r="A299" s="10" t="s">
        <v>7</v>
      </c>
      <c r="B299" s="10" t="s">
        <v>40</v>
      </c>
      <c r="C299" s="10">
        <v>3000</v>
      </c>
      <c r="D299" s="10" t="s">
        <v>137</v>
      </c>
      <c r="E299" s="10">
        <v>17</v>
      </c>
    </row>
    <row r="300" spans="1:5" x14ac:dyDescent="0.45">
      <c r="A300" s="10" t="s">
        <v>5</v>
      </c>
      <c r="B300" s="10" t="s">
        <v>365</v>
      </c>
      <c r="C300" s="10">
        <v>3000</v>
      </c>
      <c r="D300" s="10" t="s">
        <v>145</v>
      </c>
      <c r="E300" s="10">
        <v>17.45</v>
      </c>
    </row>
    <row r="301" spans="1:5" x14ac:dyDescent="0.45">
      <c r="A301" s="10" t="s">
        <v>6</v>
      </c>
      <c r="B301" s="10" t="s">
        <v>113</v>
      </c>
      <c r="C301" s="10">
        <v>3000</v>
      </c>
      <c r="D301" s="10" t="s">
        <v>149</v>
      </c>
      <c r="E301" s="10">
        <v>0</v>
      </c>
    </row>
    <row r="302" spans="1:5" x14ac:dyDescent="0.45">
      <c r="A302" s="10" t="s">
        <v>7</v>
      </c>
      <c r="B302" s="10" t="s">
        <v>366</v>
      </c>
      <c r="C302" s="10">
        <v>3000</v>
      </c>
      <c r="D302" s="10" t="s">
        <v>139</v>
      </c>
      <c r="E302" s="10">
        <v>0</v>
      </c>
    </row>
    <row r="303" spans="1:5" x14ac:dyDescent="0.45">
      <c r="A303" s="10" t="s">
        <v>8</v>
      </c>
      <c r="B303" s="10" t="s">
        <v>53</v>
      </c>
      <c r="C303" s="10">
        <v>3000</v>
      </c>
      <c r="D303" s="10" t="s">
        <v>137</v>
      </c>
      <c r="E303" s="10">
        <v>0</v>
      </c>
    </row>
    <row r="304" spans="1:5" x14ac:dyDescent="0.45">
      <c r="A304" s="10" t="s">
        <v>9</v>
      </c>
      <c r="B304" s="10" t="s">
        <v>367</v>
      </c>
      <c r="C304" s="10">
        <v>3000</v>
      </c>
      <c r="D304" s="10" t="s">
        <v>145</v>
      </c>
      <c r="E304" s="10">
        <v>2.6669999999999998</v>
      </c>
    </row>
    <row r="305" spans="1:5" x14ac:dyDescent="0.45">
      <c r="A305" s="10" t="s">
        <v>6</v>
      </c>
      <c r="B305" s="10" t="s">
        <v>368</v>
      </c>
      <c r="C305" s="10">
        <v>3000</v>
      </c>
      <c r="D305" s="10" t="s">
        <v>149</v>
      </c>
      <c r="E305" s="10">
        <v>0</v>
      </c>
    </row>
    <row r="306" spans="1:5" x14ac:dyDescent="0.45">
      <c r="A306" s="10" t="s">
        <v>9</v>
      </c>
      <c r="B306" s="10" t="s">
        <v>114</v>
      </c>
      <c r="C306" s="10">
        <v>3000</v>
      </c>
      <c r="D306" s="10" t="s">
        <v>149</v>
      </c>
      <c r="E306" s="10">
        <v>0</v>
      </c>
    </row>
    <row r="307" spans="1:5" x14ac:dyDescent="0.45">
      <c r="A307" s="10" t="s">
        <v>8</v>
      </c>
      <c r="B307" s="10" t="s">
        <v>369</v>
      </c>
      <c r="C307" s="10">
        <v>3000</v>
      </c>
      <c r="D307" s="10" t="s">
        <v>147</v>
      </c>
      <c r="E307" s="10">
        <v>8.8130000000000006</v>
      </c>
    </row>
    <row r="308" spans="1:5" x14ac:dyDescent="0.45">
      <c r="A308" s="10" t="s">
        <v>8</v>
      </c>
      <c r="B308" s="10" t="s">
        <v>370</v>
      </c>
      <c r="C308" s="10">
        <v>3000</v>
      </c>
      <c r="D308" s="10" t="s">
        <v>147</v>
      </c>
      <c r="E308" s="10">
        <v>0</v>
      </c>
    </row>
    <row r="309" spans="1:5" x14ac:dyDescent="0.45">
      <c r="A309" s="10" t="s">
        <v>6</v>
      </c>
      <c r="B309" s="10" t="s">
        <v>371</v>
      </c>
      <c r="C309" s="10">
        <v>3000</v>
      </c>
      <c r="D309" s="10" t="s">
        <v>149</v>
      </c>
      <c r="E309" s="10">
        <v>0</v>
      </c>
    </row>
    <row r="310" spans="1:5" x14ac:dyDescent="0.45">
      <c r="A310" s="10" t="s">
        <v>9</v>
      </c>
      <c r="B310" s="10" t="s">
        <v>115</v>
      </c>
      <c r="C310" s="10">
        <v>3000</v>
      </c>
      <c r="D310" s="10" t="s">
        <v>137</v>
      </c>
      <c r="E310" s="10">
        <v>6.6</v>
      </c>
    </row>
    <row r="311" spans="1:5" x14ac:dyDescent="0.45">
      <c r="A311" s="10" t="s">
        <v>8</v>
      </c>
      <c r="B311" s="10" t="s">
        <v>372</v>
      </c>
      <c r="C311" s="10">
        <v>3000</v>
      </c>
      <c r="D311" s="10" t="s">
        <v>156</v>
      </c>
      <c r="E311" s="10">
        <v>0</v>
      </c>
    </row>
    <row r="312" spans="1:5" x14ac:dyDescent="0.45">
      <c r="A312" s="10" t="s">
        <v>9</v>
      </c>
      <c r="B312" s="10" t="s">
        <v>54</v>
      </c>
      <c r="C312" s="10">
        <v>3000</v>
      </c>
      <c r="D312" s="10" t="s">
        <v>137</v>
      </c>
      <c r="E312" s="10">
        <v>3.5830000000000002</v>
      </c>
    </row>
    <row r="313" spans="1:5" x14ac:dyDescent="0.45">
      <c r="A313" s="10" t="s">
        <v>8</v>
      </c>
      <c r="B313" s="10" t="s">
        <v>373</v>
      </c>
      <c r="C313" s="10">
        <v>3000</v>
      </c>
      <c r="D313" s="10" t="s">
        <v>145</v>
      </c>
      <c r="E313" s="10">
        <v>3.125</v>
      </c>
    </row>
    <row r="314" spans="1:5" x14ac:dyDescent="0.45">
      <c r="A314" s="10" t="s">
        <v>9</v>
      </c>
      <c r="B314" s="10" t="s">
        <v>116</v>
      </c>
      <c r="C314" s="10">
        <v>3000</v>
      </c>
      <c r="D314" s="10" t="s">
        <v>136</v>
      </c>
      <c r="E314" s="10">
        <v>0</v>
      </c>
    </row>
    <row r="315" spans="1:5" x14ac:dyDescent="0.45">
      <c r="A315" s="10" t="s">
        <v>9</v>
      </c>
      <c r="B315" s="10" t="s">
        <v>374</v>
      </c>
      <c r="C315" s="10">
        <v>3000</v>
      </c>
      <c r="D315" s="10" t="s">
        <v>154</v>
      </c>
      <c r="E315" s="10">
        <v>0</v>
      </c>
    </row>
    <row r="316" spans="1:5" x14ac:dyDescent="0.45">
      <c r="A316" s="10" t="s">
        <v>5</v>
      </c>
      <c r="B316" s="10" t="s">
        <v>375</v>
      </c>
      <c r="C316" s="10">
        <v>3000</v>
      </c>
      <c r="D316" s="10" t="s">
        <v>143</v>
      </c>
      <c r="E316" s="10">
        <v>7.875</v>
      </c>
    </row>
    <row r="317" spans="1:5" x14ac:dyDescent="0.45">
      <c r="A317" s="10" t="s">
        <v>5</v>
      </c>
      <c r="B317" s="10" t="s">
        <v>376</v>
      </c>
      <c r="C317" s="10">
        <v>3000</v>
      </c>
      <c r="D317" s="10" t="s">
        <v>147</v>
      </c>
      <c r="E317" s="10">
        <v>0</v>
      </c>
    </row>
    <row r="318" spans="1:5" x14ac:dyDescent="0.45">
      <c r="A318" s="10" t="s">
        <v>7</v>
      </c>
      <c r="B318" s="10" t="s">
        <v>377</v>
      </c>
      <c r="C318" s="10">
        <v>3000</v>
      </c>
      <c r="D318" s="10" t="s">
        <v>141</v>
      </c>
      <c r="E318" s="10">
        <v>0</v>
      </c>
    </row>
    <row r="319" spans="1:5" x14ac:dyDescent="0.45">
      <c r="A319" s="10" t="s">
        <v>7</v>
      </c>
      <c r="B319" s="10" t="s">
        <v>378</v>
      </c>
      <c r="C319" s="10">
        <v>3000</v>
      </c>
      <c r="D319" s="10" t="s">
        <v>143</v>
      </c>
      <c r="E319" s="10">
        <v>11.25</v>
      </c>
    </row>
    <row r="320" spans="1:5" x14ac:dyDescent="0.45">
      <c r="A320" s="10" t="s">
        <v>5</v>
      </c>
      <c r="B320" s="10" t="s">
        <v>55</v>
      </c>
      <c r="C320" s="10">
        <v>3000</v>
      </c>
      <c r="D320" s="10" t="s">
        <v>137</v>
      </c>
      <c r="E320" s="10">
        <v>3.875</v>
      </c>
    </row>
    <row r="321" spans="1:5" x14ac:dyDescent="0.45">
      <c r="A321" s="10" t="s">
        <v>6</v>
      </c>
      <c r="B321" s="10" t="s">
        <v>379</v>
      </c>
      <c r="C321" s="10">
        <v>3000</v>
      </c>
      <c r="D321" s="10" t="s">
        <v>143</v>
      </c>
      <c r="E321" s="10">
        <v>0</v>
      </c>
    </row>
    <row r="322" spans="1:5" x14ac:dyDescent="0.45">
      <c r="A322" s="10" t="s">
        <v>9</v>
      </c>
      <c r="B322" s="10" t="s">
        <v>380</v>
      </c>
      <c r="C322" s="10">
        <v>3000</v>
      </c>
      <c r="D322" s="10" t="s">
        <v>141</v>
      </c>
      <c r="E322" s="10">
        <v>9.25</v>
      </c>
    </row>
    <row r="323" spans="1:5" x14ac:dyDescent="0.45">
      <c r="A323" s="10" t="s">
        <v>7</v>
      </c>
      <c r="B323" s="10" t="s">
        <v>381</v>
      </c>
      <c r="C323" s="10">
        <v>3000</v>
      </c>
      <c r="D323" s="10" t="s">
        <v>156</v>
      </c>
      <c r="E323" s="10">
        <v>0</v>
      </c>
    </row>
    <row r="324" spans="1:5" x14ac:dyDescent="0.45">
      <c r="A324" s="10" t="s">
        <v>7</v>
      </c>
      <c r="B324" s="10" t="s">
        <v>118</v>
      </c>
      <c r="C324" s="10">
        <v>3000</v>
      </c>
      <c r="D324" s="10" t="s">
        <v>136</v>
      </c>
      <c r="E324" s="10">
        <v>12.188000000000001</v>
      </c>
    </row>
    <row r="325" spans="1:5" x14ac:dyDescent="0.45">
      <c r="A325" s="10" t="s">
        <v>8</v>
      </c>
      <c r="B325" s="10" t="s">
        <v>382</v>
      </c>
      <c r="C325" s="10">
        <v>3000</v>
      </c>
      <c r="D325" s="10" t="s">
        <v>139</v>
      </c>
      <c r="E325" s="10">
        <v>0</v>
      </c>
    </row>
    <row r="326" spans="1:5" x14ac:dyDescent="0.45">
      <c r="A326" s="10" t="s">
        <v>8</v>
      </c>
      <c r="B326" s="10" t="s">
        <v>383</v>
      </c>
      <c r="C326" s="10">
        <v>3000</v>
      </c>
      <c r="D326" s="10" t="s">
        <v>153</v>
      </c>
      <c r="E326" s="10">
        <v>0</v>
      </c>
    </row>
    <row r="327" spans="1:5" x14ac:dyDescent="0.45">
      <c r="A327" s="10" t="s">
        <v>6</v>
      </c>
      <c r="B327" s="10" t="s">
        <v>384</v>
      </c>
      <c r="C327" s="10">
        <v>3000</v>
      </c>
      <c r="D327" s="10" t="s">
        <v>141</v>
      </c>
      <c r="E327" s="10">
        <v>6.55</v>
      </c>
    </row>
  </sheetData>
  <conditionalFormatting sqref="E3:E120 A2:D120 E2:P2 F3:P235">
    <cfRule type="expression" dxfId="0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4" sqref="E14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130</v>
      </c>
      <c r="B1" s="1" t="s">
        <v>128</v>
      </c>
      <c r="C1" s="1" t="s">
        <v>129</v>
      </c>
      <c r="D1" s="1" t="s">
        <v>127</v>
      </c>
    </row>
    <row r="2" spans="1:4" x14ac:dyDescent="0.45">
      <c r="A2" s="7" t="s">
        <v>57</v>
      </c>
      <c r="B2" s="4">
        <v>205</v>
      </c>
      <c r="C2" s="6">
        <f t="shared" ref="C2:C13" si="0">B2/$D$2</f>
        <v>1.0286431110181895</v>
      </c>
      <c r="D2" s="6">
        <f>AVERAGE(B2:B62)</f>
        <v>199.29166666666666</v>
      </c>
    </row>
    <row r="3" spans="1:4" x14ac:dyDescent="0.45">
      <c r="A3" s="7" t="s">
        <v>58</v>
      </c>
      <c r="B3" s="4">
        <v>210</v>
      </c>
      <c r="C3" s="6">
        <f t="shared" si="0"/>
        <v>1.0537319673844867</v>
      </c>
      <c r="D3" s="6"/>
    </row>
    <row r="4" spans="1:4" x14ac:dyDescent="0.45">
      <c r="A4" s="7" t="s">
        <v>60</v>
      </c>
      <c r="B4" s="4">
        <v>204</v>
      </c>
      <c r="C4" s="6">
        <f t="shared" si="0"/>
        <v>1.02362533974493</v>
      </c>
      <c r="D4" s="6"/>
    </row>
    <row r="5" spans="1:4" x14ac:dyDescent="0.45">
      <c r="A5" s="7" t="s">
        <v>126</v>
      </c>
      <c r="B5" s="4">
        <v>201.5</v>
      </c>
      <c r="C5" s="6">
        <f t="shared" si="0"/>
        <v>1.0110809115617814</v>
      </c>
      <c r="D5" s="6"/>
    </row>
    <row r="6" spans="1:4" x14ac:dyDescent="0.45">
      <c r="A6" s="7" t="s">
        <v>125</v>
      </c>
      <c r="B6" s="4">
        <v>191</v>
      </c>
      <c r="C6" s="6">
        <f t="shared" si="0"/>
        <v>0.95839431319255697</v>
      </c>
      <c r="D6" s="6"/>
    </row>
    <row r="7" spans="1:4" x14ac:dyDescent="0.45">
      <c r="A7" s="7" t="s">
        <v>124</v>
      </c>
      <c r="B7" s="4">
        <v>196</v>
      </c>
      <c r="C7" s="6">
        <f t="shared" si="0"/>
        <v>0.98348316955885429</v>
      </c>
      <c r="D7" s="6"/>
    </row>
    <row r="8" spans="1:4" x14ac:dyDescent="0.45">
      <c r="A8" s="7" t="s">
        <v>123</v>
      </c>
      <c r="B8" s="4">
        <v>186</v>
      </c>
      <c r="C8" s="6">
        <f t="shared" si="0"/>
        <v>0.93330545682625976</v>
      </c>
      <c r="D8" s="6"/>
    </row>
    <row r="9" spans="1:4" x14ac:dyDescent="0.45">
      <c r="A9" s="7" t="s">
        <v>122</v>
      </c>
      <c r="B9" s="4">
        <v>204</v>
      </c>
      <c r="C9" s="6">
        <f t="shared" si="0"/>
        <v>1.02362533974493</v>
      </c>
      <c r="D9" s="6"/>
    </row>
    <row r="10" spans="1:4" x14ac:dyDescent="0.45">
      <c r="A10" s="7" t="s">
        <v>62</v>
      </c>
      <c r="B10" s="4">
        <v>193.5</v>
      </c>
      <c r="C10" s="6">
        <f t="shared" si="0"/>
        <v>0.97093874137570568</v>
      </c>
      <c r="D10" s="6"/>
    </row>
    <row r="11" spans="1:4" x14ac:dyDescent="0.45">
      <c r="A11" s="7" t="s">
        <v>121</v>
      </c>
      <c r="B11" s="4">
        <v>201.5</v>
      </c>
      <c r="C11" s="6">
        <f t="shared" si="0"/>
        <v>1.0110809115617814</v>
      </c>
      <c r="D11" s="6"/>
    </row>
    <row r="12" spans="1:4" x14ac:dyDescent="0.45">
      <c r="A12" s="7" t="s">
        <v>120</v>
      </c>
      <c r="B12" s="4">
        <v>191</v>
      </c>
      <c r="C12" s="6">
        <f t="shared" si="0"/>
        <v>0.95839431319255697</v>
      </c>
      <c r="D12" s="6"/>
    </row>
    <row r="13" spans="1:4" x14ac:dyDescent="0.45">
      <c r="A13" s="7" t="s">
        <v>119</v>
      </c>
      <c r="B13" s="4">
        <v>208</v>
      </c>
      <c r="C13" s="6">
        <f t="shared" si="0"/>
        <v>1.0436964248379679</v>
      </c>
      <c r="D13" s="6"/>
    </row>
    <row r="14" spans="1:4" ht="15.75" x14ac:dyDescent="0.5">
      <c r="A14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2014-11-07T12:44:53Z</dcterms:modified>
</cp:coreProperties>
</file>