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1403" yWindow="938" windowWidth="29978" windowHeight="21458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6" i="1" l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F151" i="1" l="1"/>
  <c r="F152" i="1"/>
  <c r="G152" i="1" s="1"/>
  <c r="F153" i="1"/>
  <c r="G153" i="1" s="1"/>
  <c r="F154" i="1"/>
  <c r="G154" i="1" s="1"/>
  <c r="F155" i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F172" i="1"/>
  <c r="G172" i="1" s="1"/>
  <c r="F173" i="1"/>
  <c r="G173" i="1" s="1"/>
  <c r="F174" i="1"/>
  <c r="F175" i="1"/>
  <c r="F176" i="1"/>
  <c r="G176" i="1" s="1"/>
  <c r="F177" i="1"/>
  <c r="G177" i="1" s="1"/>
  <c r="F178" i="1"/>
  <c r="G178" i="1" s="1"/>
  <c r="F179" i="1"/>
  <c r="F180" i="1"/>
  <c r="G180" i="1" s="1"/>
  <c r="F181" i="1"/>
  <c r="G181" i="1" s="1"/>
  <c r="F182" i="1"/>
  <c r="F183" i="1"/>
  <c r="F184" i="1"/>
  <c r="G184" i="1" s="1"/>
  <c r="F185" i="1"/>
  <c r="G185" i="1" s="1"/>
  <c r="F186" i="1"/>
  <c r="G186" i="1" s="1"/>
  <c r="F187" i="1"/>
  <c r="F188" i="1"/>
  <c r="G188" i="1" s="1"/>
  <c r="F189" i="1"/>
  <c r="G189" i="1" s="1"/>
  <c r="F190" i="1"/>
  <c r="G190" i="1" s="1"/>
  <c r="F191" i="1"/>
  <c r="F192" i="1"/>
  <c r="G192" i="1" s="1"/>
  <c r="F193" i="1"/>
  <c r="G193" i="1" s="1"/>
  <c r="F194" i="1"/>
  <c r="G194" i="1" s="1"/>
  <c r="F195" i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F212" i="1"/>
  <c r="G212" i="1" s="1"/>
  <c r="F213" i="1"/>
  <c r="G213" i="1" s="1"/>
  <c r="F214" i="1"/>
  <c r="G214" i="1" s="1"/>
  <c r="F215" i="1"/>
  <c r="F216" i="1"/>
  <c r="G216" i="1" s="1"/>
  <c r="F217" i="1"/>
  <c r="G217" i="1" s="1"/>
  <c r="F218" i="1"/>
  <c r="G218" i="1" s="1"/>
  <c r="F219" i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D2" i="2"/>
  <c r="C6" i="2" s="1"/>
  <c r="G151" i="1"/>
  <c r="G155" i="1"/>
  <c r="G159" i="1"/>
  <c r="G163" i="1"/>
  <c r="G167" i="1"/>
  <c r="G171" i="1"/>
  <c r="G174" i="1"/>
  <c r="G175" i="1"/>
  <c r="G179" i="1"/>
  <c r="G182" i="1"/>
  <c r="G183" i="1"/>
  <c r="G187" i="1"/>
  <c r="G191" i="1"/>
  <c r="G195" i="1"/>
  <c r="G199" i="1"/>
  <c r="G203" i="1"/>
  <c r="G207" i="1"/>
  <c r="G211" i="1"/>
  <c r="G215" i="1"/>
  <c r="G219" i="1"/>
  <c r="G227" i="1"/>
  <c r="G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C2" i="2" l="1"/>
  <c r="F3" i="1" s="1"/>
  <c r="G3" i="1" s="1"/>
  <c r="C7" i="2"/>
  <c r="C5" i="2"/>
  <c r="F11" i="1" s="1"/>
  <c r="G11" i="1" s="1"/>
  <c r="C4" i="2"/>
  <c r="F43" i="1"/>
  <c r="G43" i="1" s="1"/>
  <c r="F67" i="1"/>
  <c r="G67" i="1" s="1"/>
  <c r="H67" i="1" s="1"/>
  <c r="J67" i="1" s="1"/>
  <c r="F99" i="1"/>
  <c r="G99" i="1" s="1"/>
  <c r="H99" i="1" s="1"/>
  <c r="J99" i="1" s="1"/>
  <c r="F115" i="1"/>
  <c r="G115" i="1" s="1"/>
  <c r="H115" i="1" s="1"/>
  <c r="J115" i="1" s="1"/>
  <c r="F123" i="1"/>
  <c r="G123" i="1" s="1"/>
  <c r="F139" i="1"/>
  <c r="G139" i="1" s="1"/>
  <c r="F41" i="1"/>
  <c r="G41" i="1" s="1"/>
  <c r="F20" i="1"/>
  <c r="G20" i="1" s="1"/>
  <c r="F28" i="1"/>
  <c r="G28" i="1" s="1"/>
  <c r="F60" i="1"/>
  <c r="G60" i="1" s="1"/>
  <c r="H60" i="1" s="1"/>
  <c r="J60" i="1" s="1"/>
  <c r="F9" i="1"/>
  <c r="G9" i="1" s="1"/>
  <c r="H9" i="1" s="1"/>
  <c r="J9" i="1" s="1"/>
  <c r="F57" i="1"/>
  <c r="G57" i="1" s="1"/>
  <c r="H57" i="1" s="1"/>
  <c r="J57" i="1" s="1"/>
  <c r="F42" i="1"/>
  <c r="G42" i="1" s="1"/>
  <c r="F122" i="1"/>
  <c r="G122" i="1" s="1"/>
  <c r="F21" i="1"/>
  <c r="G21" i="1" s="1"/>
  <c r="H21" i="1" s="1"/>
  <c r="J21" i="1" s="1"/>
  <c r="F29" i="1"/>
  <c r="G29" i="1" s="1"/>
  <c r="H29" i="1" s="1"/>
  <c r="J29" i="1" s="1"/>
  <c r="F61" i="1"/>
  <c r="G61" i="1" s="1"/>
  <c r="F101" i="1"/>
  <c r="G101" i="1" s="1"/>
  <c r="H101" i="1" s="1"/>
  <c r="J101" i="1" s="1"/>
  <c r="F117" i="1"/>
  <c r="G117" i="1" s="1"/>
  <c r="H117" i="1" s="1"/>
  <c r="J117" i="1" s="1"/>
  <c r="F25" i="1"/>
  <c r="G25" i="1" s="1"/>
  <c r="H25" i="1" s="1"/>
  <c r="J25" i="1" s="1"/>
  <c r="F89" i="1"/>
  <c r="G89" i="1" s="1"/>
  <c r="F54" i="1"/>
  <c r="G54" i="1" s="1"/>
  <c r="F78" i="1"/>
  <c r="G78" i="1" s="1"/>
  <c r="H78" i="1" s="1"/>
  <c r="J78" i="1" s="1"/>
  <c r="F94" i="1"/>
  <c r="G94" i="1" s="1"/>
  <c r="F150" i="1"/>
  <c r="G150" i="1" s="1"/>
  <c r="F79" i="1"/>
  <c r="G79" i="1" s="1"/>
  <c r="H79" i="1" s="1"/>
  <c r="J79" i="1" s="1"/>
  <c r="F72" i="1"/>
  <c r="G72" i="1" s="1"/>
  <c r="H72" i="1" s="1"/>
  <c r="J72" i="1" s="1"/>
  <c r="F33" i="1"/>
  <c r="G33" i="1" s="1"/>
  <c r="H33" i="1" s="1"/>
  <c r="J33" i="1" s="1"/>
  <c r="F65" i="1"/>
  <c r="G65" i="1" s="1"/>
  <c r="F145" i="1"/>
  <c r="G145" i="1" s="1"/>
  <c r="F90" i="1"/>
  <c r="G90" i="1" s="1"/>
  <c r="F130" i="1"/>
  <c r="G130" i="1" s="1"/>
  <c r="F106" i="1"/>
  <c r="G106" i="1" s="1"/>
  <c r="F144" i="1"/>
  <c r="G144" i="1" s="1"/>
  <c r="H144" i="1" s="1"/>
  <c r="J144" i="1" s="1"/>
  <c r="F136" i="1"/>
  <c r="G136" i="1" s="1"/>
  <c r="H136" i="1" s="1"/>
  <c r="J136" i="1" s="1"/>
  <c r="F128" i="1"/>
  <c r="G128" i="1" s="1"/>
  <c r="F120" i="1"/>
  <c r="G120" i="1" s="1"/>
  <c r="F112" i="1"/>
  <c r="G112" i="1" s="1"/>
  <c r="H112" i="1" s="1"/>
  <c r="J112" i="1" s="1"/>
  <c r="F104" i="1"/>
  <c r="G104" i="1" s="1"/>
  <c r="H104" i="1" s="1"/>
  <c r="J104" i="1" s="1"/>
  <c r="F88" i="1"/>
  <c r="G88" i="1" s="1"/>
  <c r="F80" i="1"/>
  <c r="G80" i="1" s="1"/>
  <c r="H80" i="1" s="1"/>
  <c r="J80" i="1" s="1"/>
  <c r="F64" i="1"/>
  <c r="G64" i="1" s="1"/>
  <c r="H64" i="1" s="1"/>
  <c r="J64" i="1" s="1"/>
  <c r="F56" i="1"/>
  <c r="G56" i="1" s="1"/>
  <c r="H56" i="1" s="1"/>
  <c r="J56" i="1" s="1"/>
  <c r="F40" i="1"/>
  <c r="G40" i="1" s="1"/>
  <c r="F24" i="1"/>
  <c r="G24" i="1" s="1"/>
  <c r="F16" i="1"/>
  <c r="G16" i="1" s="1"/>
  <c r="F8" i="1"/>
  <c r="G8" i="1" s="1"/>
  <c r="F138" i="1"/>
  <c r="G138" i="1" s="1"/>
  <c r="F114" i="1"/>
  <c r="G114" i="1" s="1"/>
  <c r="H114" i="1" s="1"/>
  <c r="J114" i="1" s="1"/>
  <c r="F82" i="1"/>
  <c r="G82" i="1" s="1"/>
  <c r="H82" i="1" s="1"/>
  <c r="J82" i="1" s="1"/>
  <c r="F50" i="1"/>
  <c r="G50" i="1" s="1"/>
  <c r="H50" i="1" s="1"/>
  <c r="J50" i="1" s="1"/>
  <c r="F18" i="1"/>
  <c r="G18" i="1" s="1"/>
  <c r="F121" i="1"/>
  <c r="G121" i="1" s="1"/>
  <c r="F81" i="1"/>
  <c r="G81" i="1" s="1"/>
  <c r="H81" i="1" s="1"/>
  <c r="J81" i="1" s="1"/>
  <c r="F17" i="1"/>
  <c r="G17" i="1" s="1"/>
  <c r="H17" i="1" s="1"/>
  <c r="J17" i="1" s="1"/>
  <c r="F143" i="1"/>
  <c r="G143" i="1" s="1"/>
  <c r="F127" i="1"/>
  <c r="G127" i="1" s="1"/>
  <c r="H127" i="1" s="1"/>
  <c r="J127" i="1" s="1"/>
  <c r="F119" i="1"/>
  <c r="G119" i="1" s="1"/>
  <c r="H119" i="1" s="1"/>
  <c r="J119" i="1" s="1"/>
  <c r="F87" i="1"/>
  <c r="G87" i="1" s="1"/>
  <c r="H87" i="1" s="1"/>
  <c r="J87" i="1" s="1"/>
  <c r="F71" i="1"/>
  <c r="G71" i="1" s="1"/>
  <c r="F63" i="1"/>
  <c r="G63" i="1" s="1"/>
  <c r="F55" i="1"/>
  <c r="G55" i="1" s="1"/>
  <c r="H55" i="1" s="1"/>
  <c r="J55" i="1" s="1"/>
  <c r="F39" i="1"/>
  <c r="G39" i="1" s="1"/>
  <c r="H39" i="1" s="1"/>
  <c r="J39" i="1" s="1"/>
  <c r="F31" i="1"/>
  <c r="G31" i="1" s="1"/>
  <c r="F23" i="1"/>
  <c r="G23" i="1" s="1"/>
  <c r="H23" i="1" s="1"/>
  <c r="J23" i="1" s="1"/>
  <c r="F15" i="1"/>
  <c r="G15" i="1" s="1"/>
  <c r="H15" i="1" s="1"/>
  <c r="J15" i="1" s="1"/>
  <c r="F7" i="1"/>
  <c r="G7" i="1" s="1"/>
  <c r="H7" i="1" s="1"/>
  <c r="J7" i="1" s="1"/>
  <c r="F49" i="1"/>
  <c r="G49" i="1" s="1"/>
  <c r="H49" i="1" s="1"/>
  <c r="J49" i="1" s="1"/>
  <c r="C8" i="2"/>
  <c r="C3" i="2"/>
  <c r="F142" i="1"/>
  <c r="G142" i="1" s="1"/>
  <c r="H142" i="1" s="1"/>
  <c r="J142" i="1" s="1"/>
  <c r="F134" i="1"/>
  <c r="G134" i="1" s="1"/>
  <c r="F118" i="1"/>
  <c r="G118" i="1" s="1"/>
  <c r="H118" i="1" s="1"/>
  <c r="J118" i="1" s="1"/>
  <c r="F110" i="1"/>
  <c r="G110" i="1" s="1"/>
  <c r="H110" i="1" s="1"/>
  <c r="J110" i="1" s="1"/>
  <c r="F86" i="1"/>
  <c r="G86" i="1" s="1"/>
  <c r="H86" i="1" s="1"/>
  <c r="J86" i="1" s="1"/>
  <c r="F70" i="1"/>
  <c r="G70" i="1" s="1"/>
  <c r="H70" i="1" s="1"/>
  <c r="J70" i="1" s="1"/>
  <c r="F62" i="1"/>
  <c r="G62" i="1" s="1"/>
  <c r="F38" i="1"/>
  <c r="G38" i="1" s="1"/>
  <c r="H38" i="1" s="1"/>
  <c r="J38" i="1" s="1"/>
  <c r="F30" i="1"/>
  <c r="G30" i="1" s="1"/>
  <c r="F22" i="1"/>
  <c r="G22" i="1" s="1"/>
  <c r="F6" i="1"/>
  <c r="G6" i="1" s="1"/>
  <c r="H6" i="1" s="1"/>
  <c r="J6" i="1" s="1"/>
  <c r="F146" i="1"/>
  <c r="G146" i="1" s="1"/>
  <c r="H146" i="1" s="1"/>
  <c r="J146" i="1" s="1"/>
  <c r="F129" i="1"/>
  <c r="G129" i="1" s="1"/>
  <c r="H129" i="1" s="1"/>
  <c r="J129" i="1" s="1"/>
  <c r="F149" i="1"/>
  <c r="G149" i="1" s="1"/>
  <c r="F141" i="1"/>
  <c r="G141" i="1" s="1"/>
  <c r="F133" i="1"/>
  <c r="G133" i="1" s="1"/>
  <c r="H133" i="1" s="1"/>
  <c r="J133" i="1" s="1"/>
  <c r="F125" i="1"/>
  <c r="G125" i="1" s="1"/>
  <c r="H125" i="1" s="1"/>
  <c r="J125" i="1" s="1"/>
  <c r="F109" i="1"/>
  <c r="G109" i="1" s="1"/>
  <c r="F93" i="1"/>
  <c r="G93" i="1" s="1"/>
  <c r="H93" i="1" s="1"/>
  <c r="J93" i="1" s="1"/>
  <c r="F77" i="1"/>
  <c r="G77" i="1" s="1"/>
  <c r="H77" i="1" s="1"/>
  <c r="J77" i="1" s="1"/>
  <c r="F69" i="1"/>
  <c r="G69" i="1" s="1"/>
  <c r="H69" i="1" s="1"/>
  <c r="J69" i="1" s="1"/>
  <c r="F53" i="1"/>
  <c r="G53" i="1" s="1"/>
  <c r="F37" i="1"/>
  <c r="G37" i="1" s="1"/>
  <c r="F13" i="1"/>
  <c r="G13" i="1" s="1"/>
  <c r="H13" i="1" s="1"/>
  <c r="J13" i="1" s="1"/>
  <c r="F2" i="1"/>
  <c r="G2" i="1" s="1"/>
  <c r="H2" i="1" s="1"/>
  <c r="J2" i="1" s="1"/>
  <c r="F148" i="1"/>
  <c r="G148" i="1" s="1"/>
  <c r="F140" i="1"/>
  <c r="G140" i="1" s="1"/>
  <c r="H140" i="1" s="1"/>
  <c r="J140" i="1" s="1"/>
  <c r="F132" i="1"/>
  <c r="G132" i="1" s="1"/>
  <c r="H132" i="1" s="1"/>
  <c r="J132" i="1" s="1"/>
  <c r="F116" i="1"/>
  <c r="G116" i="1" s="1"/>
  <c r="H116" i="1" s="1"/>
  <c r="J116" i="1" s="1"/>
  <c r="F84" i="1"/>
  <c r="G84" i="1" s="1"/>
  <c r="H84" i="1" s="1"/>
  <c r="J84" i="1" s="1"/>
  <c r="F76" i="1"/>
  <c r="G76" i="1" s="1"/>
  <c r="F52" i="1"/>
  <c r="G52" i="1" s="1"/>
  <c r="H52" i="1" s="1"/>
  <c r="J52" i="1" s="1"/>
  <c r="F44" i="1"/>
  <c r="G44" i="1" s="1"/>
  <c r="F36" i="1"/>
  <c r="G36" i="1" s="1"/>
  <c r="H36" i="1" s="1"/>
  <c r="J36" i="1" s="1"/>
  <c r="F66" i="1"/>
  <c r="G66" i="1" s="1"/>
  <c r="H66" i="1" s="1"/>
  <c r="J66" i="1" s="1"/>
  <c r="F105" i="1"/>
  <c r="G105" i="1" s="1"/>
  <c r="H105" i="1" s="1"/>
  <c r="J105" i="1" s="1"/>
  <c r="F131" i="1"/>
  <c r="G131" i="1" s="1"/>
  <c r="H131" i="1" s="1"/>
  <c r="J131" i="1" s="1"/>
  <c r="F107" i="1"/>
  <c r="G107" i="1" s="1"/>
  <c r="H107" i="1" s="1"/>
  <c r="J107" i="1" s="1"/>
  <c r="F75" i="1"/>
  <c r="G75" i="1" s="1"/>
  <c r="H75" i="1" s="1"/>
  <c r="J75" i="1" s="1"/>
  <c r="F59" i="1"/>
  <c r="G59" i="1" s="1"/>
  <c r="H59" i="1" s="1"/>
  <c r="J59" i="1" s="1"/>
  <c r="F51" i="1"/>
  <c r="G51" i="1" s="1"/>
  <c r="H51" i="1" s="1"/>
  <c r="J51" i="1" s="1"/>
  <c r="F27" i="1"/>
  <c r="G27" i="1" s="1"/>
  <c r="H27" i="1" s="1"/>
  <c r="J27" i="1" s="1"/>
  <c r="F19" i="1"/>
  <c r="G19" i="1" s="1"/>
  <c r="H19" i="1" s="1"/>
  <c r="J19" i="1" s="1"/>
  <c r="H225" i="1"/>
  <c r="J225" i="1" s="1"/>
  <c r="H169" i="1"/>
  <c r="J169" i="1" s="1"/>
  <c r="H217" i="1"/>
  <c r="J217" i="1" s="1"/>
  <c r="H177" i="1"/>
  <c r="J177" i="1" s="1"/>
  <c r="H145" i="1"/>
  <c r="J145" i="1" s="1"/>
  <c r="H121" i="1"/>
  <c r="J121" i="1" s="1"/>
  <c r="H89" i="1"/>
  <c r="J89" i="1" s="1"/>
  <c r="H65" i="1"/>
  <c r="J65" i="1" s="1"/>
  <c r="H201" i="1"/>
  <c r="J201" i="1" s="1"/>
  <c r="H233" i="1"/>
  <c r="J233" i="1" s="1"/>
  <c r="H161" i="1"/>
  <c r="J161" i="1" s="1"/>
  <c r="H209" i="1"/>
  <c r="J209" i="1" s="1"/>
  <c r="H193" i="1"/>
  <c r="J193" i="1" s="1"/>
  <c r="H153" i="1"/>
  <c r="J153" i="1" s="1"/>
  <c r="H41" i="1"/>
  <c r="J41" i="1" s="1"/>
  <c r="H211" i="1"/>
  <c r="J211" i="1" s="1"/>
  <c r="H199" i="1"/>
  <c r="J199" i="1" s="1"/>
  <c r="H186" i="1"/>
  <c r="J186" i="1" s="1"/>
  <c r="H175" i="1"/>
  <c r="J175" i="1" s="1"/>
  <c r="H163" i="1"/>
  <c r="J163" i="1" s="1"/>
  <c r="H151" i="1"/>
  <c r="J151" i="1" s="1"/>
  <c r="H138" i="1"/>
  <c r="J138" i="1" s="1"/>
  <c r="H22" i="1"/>
  <c r="J22" i="1" s="1"/>
  <c r="H210" i="1"/>
  <c r="J210" i="1" s="1"/>
  <c r="H162" i="1"/>
  <c r="J162" i="1" s="1"/>
  <c r="H88" i="1"/>
  <c r="J88" i="1" s="1"/>
  <c r="H220" i="1"/>
  <c r="J220" i="1" s="1"/>
  <c r="H195" i="1"/>
  <c r="J195" i="1" s="1"/>
  <c r="H183" i="1"/>
  <c r="J183" i="1" s="1"/>
  <c r="H172" i="1"/>
  <c r="J172" i="1" s="1"/>
  <c r="H122" i="1"/>
  <c r="J122" i="1" s="1"/>
  <c r="H43" i="1"/>
  <c r="J43" i="1" s="1"/>
  <c r="H232" i="1"/>
  <c r="J232" i="1" s="1"/>
  <c r="H224" i="1"/>
  <c r="J224" i="1" s="1"/>
  <c r="H200" i="1"/>
  <c r="J200" i="1" s="1"/>
  <c r="H192" i="1"/>
  <c r="J192" i="1" s="1"/>
  <c r="H184" i="1"/>
  <c r="J184" i="1" s="1"/>
  <c r="H176" i="1"/>
  <c r="J176" i="1" s="1"/>
  <c r="H168" i="1"/>
  <c r="J168" i="1" s="1"/>
  <c r="H160" i="1"/>
  <c r="J160" i="1" s="1"/>
  <c r="H152" i="1"/>
  <c r="J152" i="1" s="1"/>
  <c r="H128" i="1"/>
  <c r="J128" i="1" s="1"/>
  <c r="H120" i="1"/>
  <c r="J120" i="1" s="1"/>
  <c r="H40" i="1"/>
  <c r="J40" i="1" s="1"/>
  <c r="H24" i="1"/>
  <c r="J24" i="1" s="1"/>
  <c r="H16" i="1"/>
  <c r="J16" i="1" s="1"/>
  <c r="H8" i="1"/>
  <c r="J8" i="1" s="1"/>
  <c r="H185" i="1"/>
  <c r="J185" i="1" s="1"/>
  <c r="H11" i="1"/>
  <c r="J11" i="1" s="1"/>
  <c r="H216" i="1"/>
  <c r="J216" i="1" s="1"/>
  <c r="H219" i="1"/>
  <c r="J219" i="1" s="1"/>
  <c r="H207" i="1"/>
  <c r="J207" i="1" s="1"/>
  <c r="H194" i="1"/>
  <c r="J194" i="1" s="1"/>
  <c r="H182" i="1"/>
  <c r="J182" i="1" s="1"/>
  <c r="H171" i="1"/>
  <c r="J171" i="1" s="1"/>
  <c r="H159" i="1"/>
  <c r="J159" i="1" s="1"/>
  <c r="H42" i="1"/>
  <c r="J42" i="1" s="1"/>
  <c r="H28" i="1"/>
  <c r="J28" i="1" s="1"/>
  <c r="H18" i="1"/>
  <c r="J18" i="1" s="1"/>
  <c r="H3" i="1"/>
  <c r="J3" i="1" s="1"/>
  <c r="H235" i="1"/>
  <c r="J235" i="1" s="1"/>
  <c r="H44" i="1"/>
  <c r="J44" i="1" s="1"/>
  <c r="H208" i="1"/>
  <c r="J208" i="1" s="1"/>
  <c r="H231" i="1"/>
  <c r="J231" i="1" s="1"/>
  <c r="H218" i="1"/>
  <c r="J218" i="1" s="1"/>
  <c r="H204" i="1"/>
  <c r="J204" i="1" s="1"/>
  <c r="H180" i="1"/>
  <c r="J180" i="1" s="1"/>
  <c r="H170" i="1"/>
  <c r="J170" i="1" s="1"/>
  <c r="H156" i="1"/>
  <c r="J156" i="1" s="1"/>
  <c r="H106" i="1"/>
  <c r="J106" i="1" s="1"/>
  <c r="H63" i="1"/>
  <c r="J63" i="1" s="1"/>
  <c r="H230" i="1"/>
  <c r="J230" i="1" s="1"/>
  <c r="H222" i="1"/>
  <c r="J222" i="1" s="1"/>
  <c r="H214" i="1"/>
  <c r="J214" i="1" s="1"/>
  <c r="H206" i="1"/>
  <c r="J206" i="1" s="1"/>
  <c r="H198" i="1"/>
  <c r="J198" i="1" s="1"/>
  <c r="H190" i="1"/>
  <c r="J190" i="1" s="1"/>
  <c r="H166" i="1"/>
  <c r="J166" i="1" s="1"/>
  <c r="H158" i="1"/>
  <c r="J158" i="1" s="1"/>
  <c r="H150" i="1"/>
  <c r="J150" i="1" s="1"/>
  <c r="H134" i="1"/>
  <c r="J134" i="1" s="1"/>
  <c r="H94" i="1"/>
  <c r="J94" i="1" s="1"/>
  <c r="H62" i="1"/>
  <c r="J62" i="1" s="1"/>
  <c r="H54" i="1"/>
  <c r="J54" i="1" s="1"/>
  <c r="H174" i="1"/>
  <c r="J174" i="1" s="1"/>
  <c r="H31" i="1"/>
  <c r="J31" i="1" s="1"/>
  <c r="H30" i="1"/>
  <c r="J30" i="1" s="1"/>
  <c r="H228" i="1"/>
  <c r="J228" i="1" s="1"/>
  <c r="H203" i="1"/>
  <c r="J203" i="1" s="1"/>
  <c r="H191" i="1"/>
  <c r="J191" i="1" s="1"/>
  <c r="H179" i="1"/>
  <c r="J179" i="1" s="1"/>
  <c r="H155" i="1"/>
  <c r="J155" i="1" s="1"/>
  <c r="H143" i="1"/>
  <c r="J143" i="1" s="1"/>
  <c r="H130" i="1"/>
  <c r="J130" i="1" s="1"/>
  <c r="H229" i="1"/>
  <c r="J229" i="1" s="1"/>
  <c r="H221" i="1"/>
  <c r="J221" i="1" s="1"/>
  <c r="H213" i="1"/>
  <c r="J213" i="1" s="1"/>
  <c r="H205" i="1"/>
  <c r="J205" i="1" s="1"/>
  <c r="H197" i="1"/>
  <c r="J197" i="1" s="1"/>
  <c r="H189" i="1"/>
  <c r="J189" i="1" s="1"/>
  <c r="H181" i="1"/>
  <c r="J181" i="1" s="1"/>
  <c r="H173" i="1"/>
  <c r="J173" i="1" s="1"/>
  <c r="H165" i="1"/>
  <c r="J165" i="1" s="1"/>
  <c r="H157" i="1"/>
  <c r="J157" i="1" s="1"/>
  <c r="H149" i="1"/>
  <c r="J149" i="1" s="1"/>
  <c r="H141" i="1"/>
  <c r="J141" i="1" s="1"/>
  <c r="H109" i="1"/>
  <c r="J109" i="1" s="1"/>
  <c r="H61" i="1"/>
  <c r="J61" i="1" s="1"/>
  <c r="H53" i="1"/>
  <c r="J53" i="1" s="1"/>
  <c r="H37" i="1"/>
  <c r="J37" i="1" s="1"/>
  <c r="H223" i="1"/>
  <c r="J223" i="1" s="1"/>
  <c r="H148" i="1"/>
  <c r="J148" i="1" s="1"/>
  <c r="H76" i="1"/>
  <c r="J76" i="1" s="1"/>
  <c r="H20" i="1"/>
  <c r="J20" i="1" s="1"/>
  <c r="H227" i="1"/>
  <c r="J227" i="1" s="1"/>
  <c r="H215" i="1"/>
  <c r="J215" i="1" s="1"/>
  <c r="H202" i="1"/>
  <c r="J202" i="1" s="1"/>
  <c r="H188" i="1"/>
  <c r="J188" i="1" s="1"/>
  <c r="H178" i="1"/>
  <c r="J178" i="1" s="1"/>
  <c r="H167" i="1"/>
  <c r="J167" i="1" s="1"/>
  <c r="H154" i="1"/>
  <c r="J154" i="1" s="1"/>
  <c r="H71" i="1"/>
  <c r="J71" i="1" s="1"/>
  <c r="H196" i="1"/>
  <c r="J196" i="1" s="1"/>
  <c r="H123" i="1"/>
  <c r="J123" i="1" s="1"/>
  <c r="H234" i="1"/>
  <c r="J234" i="1" s="1"/>
  <c r="H226" i="1"/>
  <c r="J226" i="1" s="1"/>
  <c r="H212" i="1"/>
  <c r="J212" i="1" s="1"/>
  <c r="H187" i="1"/>
  <c r="J187" i="1" s="1"/>
  <c r="H164" i="1"/>
  <c r="J164" i="1" s="1"/>
  <c r="H139" i="1"/>
  <c r="J139" i="1" s="1"/>
  <c r="H90" i="1"/>
  <c r="J90" i="1" s="1"/>
  <c r="U5" i="1"/>
  <c r="U1" i="1"/>
  <c r="U2" i="1"/>
  <c r="U3" i="1"/>
  <c r="U4" i="1"/>
  <c r="S2" i="1"/>
  <c r="F113" i="1" l="1"/>
  <c r="G113" i="1" s="1"/>
  <c r="H113" i="1" s="1"/>
  <c r="J113" i="1" s="1"/>
  <c r="F35" i="1"/>
  <c r="G35" i="1" s="1"/>
  <c r="H35" i="1" s="1"/>
  <c r="J35" i="1" s="1"/>
  <c r="F10" i="1"/>
  <c r="G10" i="1" s="1"/>
  <c r="H10" i="1" s="1"/>
  <c r="J10" i="1" s="1"/>
  <c r="F58" i="1"/>
  <c r="G58" i="1" s="1"/>
  <c r="H58" i="1" s="1"/>
  <c r="J58" i="1" s="1"/>
  <c r="F74" i="1"/>
  <c r="G74" i="1" s="1"/>
  <c r="H74" i="1" s="1"/>
  <c r="J74" i="1" s="1"/>
  <c r="F98" i="1"/>
  <c r="G98" i="1" s="1"/>
  <c r="H98" i="1" s="1"/>
  <c r="J98" i="1" s="1"/>
  <c r="F83" i="1"/>
  <c r="G83" i="1" s="1"/>
  <c r="H83" i="1" s="1"/>
  <c r="J83" i="1" s="1"/>
  <c r="F91" i="1"/>
  <c r="G91" i="1" s="1"/>
  <c r="H91" i="1" s="1"/>
  <c r="J91" i="1" s="1"/>
  <c r="F147" i="1"/>
  <c r="G147" i="1" s="1"/>
  <c r="H147" i="1" s="1"/>
  <c r="J147" i="1" s="1"/>
  <c r="F73" i="1"/>
  <c r="G73" i="1" s="1"/>
  <c r="H73" i="1" s="1"/>
  <c r="J73" i="1" s="1"/>
  <c r="F26" i="1"/>
  <c r="G26" i="1" s="1"/>
  <c r="H26" i="1" s="1"/>
  <c r="J26" i="1" s="1"/>
  <c r="F4" i="1"/>
  <c r="G4" i="1" s="1"/>
  <c r="H4" i="1" s="1"/>
  <c r="J4" i="1" s="1"/>
  <c r="F12" i="1"/>
  <c r="G12" i="1" s="1"/>
  <c r="H12" i="1" s="1"/>
  <c r="J12" i="1" s="1"/>
  <c r="F68" i="1"/>
  <c r="G68" i="1" s="1"/>
  <c r="H68" i="1" s="1"/>
  <c r="J68" i="1" s="1"/>
  <c r="F92" i="1"/>
  <c r="G92" i="1" s="1"/>
  <c r="H92" i="1" s="1"/>
  <c r="J92" i="1" s="1"/>
  <c r="F100" i="1"/>
  <c r="G100" i="1" s="1"/>
  <c r="H100" i="1" s="1"/>
  <c r="J100" i="1" s="1"/>
  <c r="F108" i="1"/>
  <c r="G108" i="1" s="1"/>
  <c r="H108" i="1" s="1"/>
  <c r="J108" i="1" s="1"/>
  <c r="F124" i="1"/>
  <c r="G124" i="1" s="1"/>
  <c r="H124" i="1" s="1"/>
  <c r="J124" i="1" s="1"/>
  <c r="F97" i="1"/>
  <c r="G97" i="1" s="1"/>
  <c r="H97" i="1" s="1"/>
  <c r="J97" i="1" s="1"/>
  <c r="F137" i="1"/>
  <c r="G137" i="1" s="1"/>
  <c r="H137" i="1" s="1"/>
  <c r="J137" i="1" s="1"/>
  <c r="F5" i="1"/>
  <c r="G5" i="1" s="1"/>
  <c r="H5" i="1" s="1"/>
  <c r="J5" i="1" s="1"/>
  <c r="F45" i="1"/>
  <c r="G45" i="1" s="1"/>
  <c r="H45" i="1" s="1"/>
  <c r="J45" i="1" s="1"/>
  <c r="F85" i="1"/>
  <c r="G85" i="1" s="1"/>
  <c r="H85" i="1" s="1"/>
  <c r="J85" i="1" s="1"/>
  <c r="F34" i="1"/>
  <c r="G34" i="1" s="1"/>
  <c r="H34" i="1" s="1"/>
  <c r="J34" i="1" s="1"/>
  <c r="F14" i="1"/>
  <c r="G14" i="1" s="1"/>
  <c r="H14" i="1" s="1"/>
  <c r="J14" i="1" s="1"/>
  <c r="F46" i="1"/>
  <c r="G46" i="1" s="1"/>
  <c r="H46" i="1" s="1"/>
  <c r="J46" i="1" s="1"/>
  <c r="F102" i="1"/>
  <c r="G102" i="1" s="1"/>
  <c r="H102" i="1" s="1"/>
  <c r="J102" i="1" s="1"/>
  <c r="F126" i="1"/>
  <c r="G126" i="1" s="1"/>
  <c r="H126" i="1" s="1"/>
  <c r="J126" i="1" s="1"/>
  <c r="F47" i="1"/>
  <c r="G47" i="1" s="1"/>
  <c r="H47" i="1" s="1"/>
  <c r="J47" i="1" s="1"/>
  <c r="F95" i="1"/>
  <c r="G95" i="1" s="1"/>
  <c r="H95" i="1" s="1"/>
  <c r="J95" i="1" s="1"/>
  <c r="F103" i="1"/>
  <c r="G103" i="1" s="1"/>
  <c r="H103" i="1" s="1"/>
  <c r="J103" i="1" s="1"/>
  <c r="F111" i="1"/>
  <c r="G111" i="1" s="1"/>
  <c r="H111" i="1" s="1"/>
  <c r="J111" i="1" s="1"/>
  <c r="F135" i="1"/>
  <c r="G135" i="1" s="1"/>
  <c r="H135" i="1" s="1"/>
  <c r="J135" i="1" s="1"/>
  <c r="F32" i="1"/>
  <c r="G32" i="1" s="1"/>
  <c r="H32" i="1" s="1"/>
  <c r="J32" i="1" s="1"/>
  <c r="F48" i="1"/>
  <c r="G48" i="1" s="1"/>
  <c r="H48" i="1" s="1"/>
  <c r="J48" i="1" s="1"/>
  <c r="F96" i="1"/>
  <c r="G96" i="1" s="1"/>
  <c r="H96" i="1" s="1"/>
  <c r="J96" i="1" s="1"/>
  <c r="U9" i="1"/>
  <c r="U7" i="1"/>
  <c r="U8" i="1"/>
  <c r="S1" i="1" l="1"/>
</calcChain>
</file>

<file path=xl/sharedStrings.xml><?xml version="1.0" encoding="utf-8"?>
<sst xmlns="http://schemas.openxmlformats.org/spreadsheetml/2006/main" count="489" uniqueCount="190">
  <si>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</si>
  <si>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</si>
  <si>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</si>
  <si>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</si>
  <si>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</si>
  <si>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</si>
  <si>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</si>
  <si>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</si>
  <si>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</si>
  <si>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</si>
  <si>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</si>
  <si>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</si>
  <si>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</si>
  <si>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</si>
  <si>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</si>
  <si>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</si>
  <si>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</si>
  <si>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</si>
  <si>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</si>
  <si>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</si>
  <si>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</si>
  <si>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</si>
  <si>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</si>
  <si>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</si>
  <si>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</si>
  <si>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</si>
  <si>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</si>
  <si>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</si>
  <si>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</si>
  <si>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</si>
  <si>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</si>
  <si>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</si>
  <si>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</si>
  <si>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</si>
  <si>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</si>
  <si>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</si>
  <si>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Anthony Davis</t>
  </si>
  <si>
    <t>NO@Cle 07:00PM ET</t>
  </si>
  <si>
    <t>LeBron James</t>
  </si>
  <si>
    <t>Chris Paul</t>
  </si>
  <si>
    <t>SA@LAC 10:30PM ET</t>
  </si>
  <si>
    <t>Blake Griffin</t>
  </si>
  <si>
    <t>Kevin Love</t>
  </si>
  <si>
    <t>Carmelo Anthony</t>
  </si>
  <si>
    <t>Atl@NY 07:30PM ET</t>
  </si>
  <si>
    <t>Pau Gasol</t>
  </si>
  <si>
    <t>Det@Chi 08:00PM ET</t>
  </si>
  <si>
    <t>Gordon Hayward</t>
  </si>
  <si>
    <t>Uta@Ind 07:00PM ET</t>
  </si>
  <si>
    <t>Paul Millsap</t>
  </si>
  <si>
    <t>Josh Smith</t>
  </si>
  <si>
    <t>DeAndre Jordan</t>
  </si>
  <si>
    <t>Tyreke Evans</t>
  </si>
  <si>
    <t>Tim Duncan</t>
  </si>
  <si>
    <t>Kyrie Irving</t>
  </si>
  <si>
    <t>Al Horford</t>
  </si>
  <si>
    <t>Jeff Teague</t>
  </si>
  <si>
    <t>Jrue Holiday</t>
  </si>
  <si>
    <t>Andre Drummond</t>
  </si>
  <si>
    <t>Derrick Favors</t>
  </si>
  <si>
    <t>Roy Hibbert</t>
  </si>
  <si>
    <t>Derrick Rose</t>
  </si>
  <si>
    <t>Greg Monroe</t>
  </si>
  <si>
    <t>Joakim Noah</t>
  </si>
  <si>
    <t>David West</t>
  </si>
  <si>
    <t>Tony Parker</t>
  </si>
  <si>
    <t>Jimmy Butler</t>
  </si>
  <si>
    <t>Chris Copeland</t>
  </si>
  <si>
    <t>George Hill</t>
  </si>
  <si>
    <t>Omer Asik</t>
  </si>
  <si>
    <t>Brandon Jennings</t>
  </si>
  <si>
    <t>Kawhi Leonard</t>
  </si>
  <si>
    <t>Alec Burks</t>
  </si>
  <si>
    <t>Jamal Crawford</t>
  </si>
  <si>
    <t>Jose Calderon</t>
  </si>
  <si>
    <t>Kyle Korver</t>
  </si>
  <si>
    <t>Ryan Anderson</t>
  </si>
  <si>
    <t>Amar'e Stoudemire</t>
  </si>
  <si>
    <t>DeMarre Carroll</t>
  </si>
  <si>
    <t>Taj Gibson</t>
  </si>
  <si>
    <t>Donald Sloan</t>
  </si>
  <si>
    <t>Enes Kanter</t>
  </si>
  <si>
    <t>Trey Burke</t>
  </si>
  <si>
    <t>Anderson Varejao</t>
  </si>
  <si>
    <t>Danny Green</t>
  </si>
  <si>
    <t>Manu Ginobili</t>
  </si>
  <si>
    <t>J.J. Redick</t>
  </si>
  <si>
    <t>Boris Diaw</t>
  </si>
  <si>
    <t>Aaron Brooks</t>
  </si>
  <si>
    <t>Eric Gordon</t>
  </si>
  <si>
    <t>Iman Shumpert</t>
  </si>
  <si>
    <t>Tristan Thompson</t>
  </si>
  <si>
    <t>Kentavious Caldwell-Pope</t>
  </si>
  <si>
    <t>Luis Scola</t>
  </si>
  <si>
    <t>Mike Dunleavy</t>
  </si>
  <si>
    <t>D.J. Augustin</t>
  </si>
  <si>
    <t>Solomon Hill</t>
  </si>
  <si>
    <t>J.R. Smith</t>
  </si>
  <si>
    <t>Andrea Bargnani</t>
  </si>
  <si>
    <t>Lavoy Allen</t>
  </si>
  <si>
    <t>Trevor Booker</t>
  </si>
  <si>
    <t>Caron Butler</t>
  </si>
  <si>
    <t>Shawn Marion</t>
  </si>
  <si>
    <t>Dion Waiters</t>
  </si>
  <si>
    <t>Dante Exum</t>
  </si>
  <si>
    <t>Kirk Hinrich</t>
  </si>
  <si>
    <t>C.J. Miles</t>
  </si>
  <si>
    <t>Matt Barnes</t>
  </si>
  <si>
    <t>Jodie Meeks</t>
  </si>
  <si>
    <t>Tim Hardaway Jr.</t>
  </si>
  <si>
    <t>Samuel Dalembert</t>
  </si>
  <si>
    <t>Ian Mahinmi</t>
  </si>
  <si>
    <t>Spencer Hawes</t>
  </si>
  <si>
    <t>Shane Larkin</t>
  </si>
  <si>
    <t>Jason Smith</t>
  </si>
  <si>
    <t>Quincy Acy</t>
  </si>
  <si>
    <t>Dennis Schroder</t>
  </si>
  <si>
    <t>Rudy Gobert</t>
  </si>
  <si>
    <t>C.J. Watson</t>
  </si>
  <si>
    <t>Nazr Mohammed</t>
  </si>
  <si>
    <t>Elton Brand</t>
  </si>
  <si>
    <t>Mike Miller</t>
  </si>
  <si>
    <t>Hedo Turkoglu</t>
  </si>
  <si>
    <t>Brendan Haywood</t>
  </si>
  <si>
    <t>Matt Bonner</t>
  </si>
  <si>
    <t>James Jones</t>
  </si>
  <si>
    <t>Louis Amundson</t>
  </si>
  <si>
    <t>John Salmons</t>
  </si>
  <si>
    <t>Steve Novak</t>
  </si>
  <si>
    <t>Cartier Martin</t>
  </si>
  <si>
    <t>Jordan Farmar</t>
  </si>
  <si>
    <t>Glen Davis</t>
  </si>
  <si>
    <t>Joel Anthony</t>
  </si>
  <si>
    <t>Rodney Stuckey</t>
  </si>
  <si>
    <t>Jeff Ayres</t>
  </si>
  <si>
    <t>Chris Douglas-Roberts</t>
  </si>
  <si>
    <t>Aron Baynes</t>
  </si>
  <si>
    <t>Thabo Sefolosha</t>
  </si>
  <si>
    <t>A.J. Price</t>
  </si>
  <si>
    <t>Ekpe Udoh</t>
  </si>
  <si>
    <t>Jeremy Evans</t>
  </si>
  <si>
    <t>Marco Belinelli</t>
  </si>
  <si>
    <t>Tiago Splitter</t>
  </si>
  <si>
    <t>Mike Scott</t>
  </si>
  <si>
    <t>E'Twaun Moore</t>
  </si>
  <si>
    <t>Kyle Singler</t>
  </si>
  <si>
    <t>Cole Aldrich</t>
  </si>
  <si>
    <t>Austin Daye</t>
  </si>
  <si>
    <t>Jimmer Fredette</t>
  </si>
  <si>
    <t>Kent Bazemore</t>
  </si>
  <si>
    <t>Patty Mills</t>
  </si>
  <si>
    <t>Alexis Ajinca</t>
  </si>
  <si>
    <t>Jeff Withey</t>
  </si>
  <si>
    <t>Luke Babbitt</t>
  </si>
  <si>
    <t>Paul George</t>
  </si>
  <si>
    <t>Darius Miller</t>
  </si>
  <si>
    <t>Toure' Murry</t>
  </si>
  <si>
    <t>Shelvin Mack</t>
  </si>
  <si>
    <t>Luigi Datome</t>
  </si>
  <si>
    <t>Travis Wear</t>
  </si>
  <si>
    <t>Jonas Jerebko</t>
  </si>
  <si>
    <t>Ian Clark</t>
  </si>
  <si>
    <t>Shayne Whittington</t>
  </si>
  <si>
    <t>C.J. Wilcox</t>
  </si>
  <si>
    <t>John Jenkins</t>
  </si>
  <si>
    <t>Jared Cunningham</t>
  </si>
  <si>
    <t>Mike Muscala</t>
  </si>
  <si>
    <t>Will Cherry</t>
  </si>
  <si>
    <t>Matthew Dellavedova</t>
  </si>
  <si>
    <t>Joe Harris</t>
  </si>
  <si>
    <t>Tony Snell</t>
  </si>
  <si>
    <t>Cameron Bairstow</t>
  </si>
  <si>
    <t>Alex Kirk</t>
  </si>
  <si>
    <t>Patric Young</t>
  </si>
  <si>
    <t>Reggie Bullock</t>
  </si>
  <si>
    <t>Pablo Prigioni</t>
  </si>
  <si>
    <t>Cory Joseph</t>
  </si>
  <si>
    <t>Russ Smith</t>
  </si>
  <si>
    <t>Joe Ingles</t>
  </si>
  <si>
    <t>Adreian Payne</t>
  </si>
  <si>
    <t>Doug McDermott</t>
  </si>
  <si>
    <t>Nikola Mirotic</t>
  </si>
  <si>
    <t>Austin Rivers</t>
  </si>
  <si>
    <t>Spencer Dinwiddie</t>
  </si>
  <si>
    <t>Rodney Hood</t>
  </si>
  <si>
    <t>Tony Mitchell</t>
  </si>
  <si>
    <t>Kyle Anderson</t>
  </si>
  <si>
    <t>Cleanthony Early</t>
  </si>
  <si>
    <t>Pero Antic</t>
  </si>
  <si>
    <t>Damjan Rudez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</si>
</sst>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5" borderId="4" xfId="9" applyFont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9"/>
  <sheetViews>
    <sheetView tabSelected="1" workbookViewId="0">
      <selection activeCell="F17" sqref="F17"/>
    </sheetView>
  </sheetViews>
  <sheetFormatPr defaultColWidth="8.796875" defaultRowHeight="14.25" x14ac:dyDescent="0.45"/>
  <cols>
    <col min="1" max="1" width="7.33203125" style="8" bestFit="1" customWidth="1"/>
    <col min="2" max="2" width="18.1328125" style="8" bestFit="1" customWidth="1"/>
    <col min="3" max="3" width="5.6640625" style="8" bestFit="1" customWidth="1"/>
    <col min="4" max="4" width="19.6640625" style="8" bestFit="1" customWidth="1"/>
    <col min="5" max="5" width="16.33203125" style="8" bestFit="1" customWidth="1"/>
    <col min="6" max="6" width="9.6640625" bestFit="1" customWidth="1"/>
    <col min="7" max="7" width="11.33203125" bestFit="1" customWidth="1"/>
    <col min="8" max="8" width="11.46484375" style="4" bestFit="1" customWidth="1"/>
    <col min="9" max="9" width="2.46484375" hidden="1" customWidth="1"/>
    <col min="10" max="10" width="4.6640625" hidden="1" customWidth="1"/>
    <col min="11" max="11" width="6" hidden="1" customWidth="1"/>
    <col min="12" max="12" width="3" hidden="1" customWidth="1"/>
    <col min="13" max="13" width="2.796875" hidden="1" customWidth="1"/>
    <col min="14" max="15" width="2.46484375" hidden="1" customWidth="1"/>
    <col min="16" max="16" width="2.6640625" hidden="1" customWidth="1"/>
    <col min="17" max="17" width="10.46484375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7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271.85231122448982</v>
      </c>
      <c r="T1" t="s">
        <v>15</v>
      </c>
      <c r="U1">
        <f>SUM(L:L)</f>
        <v>2</v>
      </c>
    </row>
    <row r="2" spans="1:24" x14ac:dyDescent="0.45">
      <c r="A2" t="s">
        <v>6</v>
      </c>
      <c r="B2" t="s">
        <v>36</v>
      </c>
      <c r="C2">
        <v>11000</v>
      </c>
      <c r="D2" t="s">
        <v>37</v>
      </c>
      <c r="E2">
        <v>56.8</v>
      </c>
      <c r="F2">
        <f>IF(ISNA(VLOOKUP(DKSalaries!D2,OverUnder!$A$2:$C$13,3,FALSE)),1,VLOOKUP(DKSalaries!D2,OverUnder!$A$2:$C$13,3,FALSE))</f>
        <v>1.0306122448979591</v>
      </c>
      <c r="G2">
        <f>E2*F2</f>
        <v>58.538775510204076</v>
      </c>
      <c r="H2" s="4">
        <f>G2</f>
        <v>58.538775510204076</v>
      </c>
      <c r="I2">
        <v>1</v>
      </c>
      <c r="J2">
        <f>I2*H2</f>
        <v>58.538775510204076</v>
      </c>
      <c r="K2">
        <f t="shared" ref="K2:K65" si="0">I2*C2</f>
        <v>11000</v>
      </c>
      <c r="L2">
        <f t="shared" ref="L2:P11" si="1">$I2*IF($A2=L$1,1,0)</f>
        <v>0</v>
      </c>
      <c r="M2">
        <f t="shared" si="1"/>
        <v>0</v>
      </c>
      <c r="N2">
        <f t="shared" si="1"/>
        <v>0</v>
      </c>
      <c r="O2">
        <f t="shared" si="1"/>
        <v>1</v>
      </c>
      <c r="P2">
        <f t="shared" si="1"/>
        <v>0</v>
      </c>
      <c r="R2" s="1" t="s">
        <v>2</v>
      </c>
      <c r="S2">
        <f>SUM(K2:K120)</f>
        <v>49900</v>
      </c>
      <c r="T2" t="s">
        <v>19</v>
      </c>
      <c r="U2">
        <f>SUM(M:M)</f>
        <v>2</v>
      </c>
    </row>
    <row r="3" spans="1:24" x14ac:dyDescent="0.45">
      <c r="A3" t="s">
        <v>8</v>
      </c>
      <c r="B3" t="s">
        <v>38</v>
      </c>
      <c r="C3">
        <v>10500</v>
      </c>
      <c r="D3" t="s">
        <v>37</v>
      </c>
      <c r="E3">
        <v>43.6</v>
      </c>
      <c r="F3">
        <f>IF(ISNA(VLOOKUP(DKSalaries!D3,OverUnder!$A$2:$C$13,3,FALSE)),1,VLOOKUP(DKSalaries!D3,OverUnder!$A$2:$C$13,3,FALSE))</f>
        <v>1.0306122448979591</v>
      </c>
      <c r="G3">
        <f t="shared" ref="G3:G66" si="2">E3*F3</f>
        <v>44.93469387755102</v>
      </c>
      <c r="H3" s="4">
        <f t="shared" ref="H3:H66" si="3">G3</f>
        <v>44.93469387755102</v>
      </c>
      <c r="I3">
        <v>0</v>
      </c>
      <c r="J3">
        <f t="shared" ref="J3:J66" si="4">I3*H3</f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1</v>
      </c>
    </row>
    <row r="4" spans="1:24" x14ac:dyDescent="0.45">
      <c r="A4" t="s">
        <v>5</v>
      </c>
      <c r="B4" t="s">
        <v>39</v>
      </c>
      <c r="C4">
        <v>9800</v>
      </c>
      <c r="D4" t="s">
        <v>40</v>
      </c>
      <c r="E4">
        <v>46.542000000000002</v>
      </c>
      <c r="F4">
        <f>IF(ISNA(VLOOKUP(DKSalaries!D4,OverUnder!$A$2:$C$13,3,FALSE)),1,VLOOKUP(DKSalaries!D4,OverUnder!$A$2:$C$13,3,FALSE))</f>
        <v>1.0357142857142858</v>
      </c>
      <c r="G4">
        <f t="shared" si="2"/>
        <v>48.204214285714293</v>
      </c>
      <c r="H4" s="4">
        <f t="shared" si="3"/>
        <v>48.204214285714293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2</v>
      </c>
    </row>
    <row r="5" spans="1:24" x14ac:dyDescent="0.45">
      <c r="A5" t="s">
        <v>6</v>
      </c>
      <c r="B5" t="s">
        <v>41</v>
      </c>
      <c r="C5">
        <v>9400</v>
      </c>
      <c r="D5" t="s">
        <v>40</v>
      </c>
      <c r="E5">
        <v>37.5</v>
      </c>
      <c r="F5">
        <f>IF(ISNA(VLOOKUP(DKSalaries!D5,OverUnder!$A$2:$C$13,3,FALSE)),1,VLOOKUP(DKSalaries!D5,OverUnder!$A$2:$C$13,3,FALSE))</f>
        <v>1.0357142857142858</v>
      </c>
      <c r="G5">
        <f t="shared" si="2"/>
        <v>38.839285714285715</v>
      </c>
      <c r="H5" s="4">
        <f t="shared" si="3"/>
        <v>38.839285714285715</v>
      </c>
      <c r="I5"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1</v>
      </c>
    </row>
    <row r="6" spans="1:24" x14ac:dyDescent="0.45">
      <c r="A6" t="s">
        <v>6</v>
      </c>
      <c r="B6" t="s">
        <v>42</v>
      </c>
      <c r="C6">
        <v>9000</v>
      </c>
      <c r="D6" t="s">
        <v>37</v>
      </c>
      <c r="E6">
        <v>38.4</v>
      </c>
      <c r="F6">
        <f>IF(ISNA(VLOOKUP(DKSalaries!D6,OverUnder!$A$2:$C$13,3,FALSE)),1,VLOOKUP(DKSalaries!D6,OverUnder!$A$2:$C$13,3,FALSE))</f>
        <v>1.0306122448979591</v>
      </c>
      <c r="G6">
        <f t="shared" si="2"/>
        <v>39.575510204081631</v>
      </c>
      <c r="H6" s="4">
        <f t="shared" si="3"/>
        <v>39.575510204081631</v>
      </c>
      <c r="I6"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24" x14ac:dyDescent="0.45">
      <c r="A7" t="s">
        <v>8</v>
      </c>
      <c r="B7" t="s">
        <v>43</v>
      </c>
      <c r="C7">
        <v>8400</v>
      </c>
      <c r="D7" t="s">
        <v>44</v>
      </c>
      <c r="E7">
        <v>32.320999999999998</v>
      </c>
      <c r="F7">
        <f>IF(ISNA(VLOOKUP(DKSalaries!D7,OverUnder!$A$2:$C$13,3,FALSE)),1,VLOOKUP(DKSalaries!D7,OverUnder!$A$2:$C$13,3,FALSE))</f>
        <v>0.99489795918367352</v>
      </c>
      <c r="G7">
        <f t="shared" si="2"/>
        <v>32.156096938775512</v>
      </c>
      <c r="H7" s="4">
        <f t="shared" si="3"/>
        <v>32.156096938775512</v>
      </c>
      <c r="I7"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T7" t="s">
        <v>20</v>
      </c>
      <c r="U7">
        <f>U1+U2+U5</f>
        <v>5</v>
      </c>
    </row>
    <row r="8" spans="1:24" x14ac:dyDescent="0.45">
      <c r="A8" t="s">
        <v>6</v>
      </c>
      <c r="B8" t="s">
        <v>45</v>
      </c>
      <c r="C8">
        <v>7900</v>
      </c>
      <c r="D8" t="s">
        <v>46</v>
      </c>
      <c r="E8">
        <v>38.786000000000001</v>
      </c>
      <c r="F8">
        <f>IF(ISNA(VLOOKUP(DKSalaries!D8,OverUnder!$A$2:$C$13,3,FALSE)),1,VLOOKUP(DKSalaries!D8,OverUnder!$A$2:$C$13,3,FALSE))</f>
        <v>0.97448979591836737</v>
      </c>
      <c r="G8">
        <f t="shared" si="2"/>
        <v>37.7965612244898</v>
      </c>
      <c r="H8" s="4">
        <f t="shared" si="3"/>
        <v>37.7965612244898</v>
      </c>
      <c r="I8">
        <v>0</v>
      </c>
      <c r="J8">
        <f t="shared" si="4"/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T8" t="s">
        <v>21</v>
      </c>
      <c r="U8">
        <f>U3+U4+U5</f>
        <v>4</v>
      </c>
    </row>
    <row r="9" spans="1:24" x14ac:dyDescent="0.45">
      <c r="A9" t="s">
        <v>9</v>
      </c>
      <c r="B9" t="s">
        <v>47</v>
      </c>
      <c r="C9">
        <v>7800</v>
      </c>
      <c r="D9" t="s">
        <v>48</v>
      </c>
      <c r="E9">
        <v>35.786000000000001</v>
      </c>
      <c r="F9">
        <f>IF(ISNA(VLOOKUP(DKSalaries!D9,OverUnder!$A$2:$C$13,3,FALSE)),1,VLOOKUP(DKSalaries!D9,OverUnder!$A$2:$C$13,3,FALSE))</f>
        <v>0.9642857142857143</v>
      </c>
      <c r="G9">
        <f t="shared" si="2"/>
        <v>34.507928571428572</v>
      </c>
      <c r="H9" s="4">
        <f t="shared" si="3"/>
        <v>34.507928571428572</v>
      </c>
      <c r="I9">
        <v>0</v>
      </c>
      <c r="J9">
        <f t="shared" si="4"/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 x14ac:dyDescent="0.45">
      <c r="A10" t="s">
        <v>6</v>
      </c>
      <c r="B10" t="s">
        <v>49</v>
      </c>
      <c r="C10">
        <v>7600</v>
      </c>
      <c r="D10" t="s">
        <v>44</v>
      </c>
      <c r="E10">
        <v>32.35</v>
      </c>
      <c r="F10">
        <f>IF(ISNA(VLOOKUP(DKSalaries!D10,OverUnder!$A$2:$C$13,3,FALSE)),1,VLOOKUP(DKSalaries!D10,OverUnder!$A$2:$C$13,3,FALSE))</f>
        <v>0.99489795918367352</v>
      </c>
      <c r="G10">
        <f t="shared" si="2"/>
        <v>32.184948979591837</v>
      </c>
      <c r="H10" s="4">
        <f t="shared" si="3"/>
        <v>32.184948979591837</v>
      </c>
      <c r="I10">
        <v>0</v>
      </c>
      <c r="J10">
        <f t="shared" si="4"/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 x14ac:dyDescent="0.45">
      <c r="A11" t="s">
        <v>8</v>
      </c>
      <c r="B11" t="s">
        <v>50</v>
      </c>
      <c r="C11">
        <v>7600</v>
      </c>
      <c r="D11" t="s">
        <v>46</v>
      </c>
      <c r="E11">
        <v>34.5</v>
      </c>
      <c r="F11">
        <f>IF(ISNA(VLOOKUP(DKSalaries!D11,OverUnder!$A$2:$C$13,3,FALSE)),1,VLOOKUP(DKSalaries!D11,OverUnder!$A$2:$C$13,3,FALSE))</f>
        <v>0.97448979591836737</v>
      </c>
      <c r="G11">
        <f t="shared" si="2"/>
        <v>33.619897959183675</v>
      </c>
      <c r="H11" s="4">
        <f t="shared" si="3"/>
        <v>33.619897959183675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 x14ac:dyDescent="0.45">
      <c r="A12" t="s">
        <v>7</v>
      </c>
      <c r="B12" t="s">
        <v>51</v>
      </c>
      <c r="C12">
        <v>7500</v>
      </c>
      <c r="D12" t="s">
        <v>40</v>
      </c>
      <c r="E12">
        <v>30.082999999999998</v>
      </c>
      <c r="F12">
        <f>IF(ISNA(VLOOKUP(DKSalaries!D12,OverUnder!$A$2:$C$13,3,FALSE)),1,VLOOKUP(DKSalaries!D12,OverUnder!$A$2:$C$13,3,FALSE))</f>
        <v>1.0357142857142858</v>
      </c>
      <c r="G12">
        <f t="shared" si="2"/>
        <v>31.15739285714286</v>
      </c>
      <c r="H12" s="4">
        <f t="shared" si="3"/>
        <v>31.15739285714286</v>
      </c>
      <c r="I12">
        <v>0</v>
      </c>
      <c r="J12">
        <f t="shared" si="4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 x14ac:dyDescent="0.45">
      <c r="A13" t="s">
        <v>9</v>
      </c>
      <c r="B13" t="s">
        <v>52</v>
      </c>
      <c r="C13">
        <v>7500</v>
      </c>
      <c r="D13" t="s">
        <v>37</v>
      </c>
      <c r="E13">
        <v>38.65</v>
      </c>
      <c r="F13">
        <f>IF(ISNA(VLOOKUP(DKSalaries!D13,OverUnder!$A$2:$C$13,3,FALSE)),1,VLOOKUP(DKSalaries!D13,OverUnder!$A$2:$C$13,3,FALSE))</f>
        <v>1.0306122448979591</v>
      </c>
      <c r="G13">
        <f t="shared" si="2"/>
        <v>39.833163265306119</v>
      </c>
      <c r="H13" s="4">
        <f t="shared" si="3"/>
        <v>39.833163265306119</v>
      </c>
      <c r="I13">
        <v>0</v>
      </c>
      <c r="J13">
        <f t="shared" si="4"/>
        <v>0</v>
      </c>
      <c r="K13">
        <f t="shared" si="0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R13" s="2" t="s">
        <v>24</v>
      </c>
      <c r="S13" s="2"/>
      <c r="T13" s="2"/>
      <c r="U13" s="2"/>
      <c r="V13" s="2" t="s">
        <v>26</v>
      </c>
      <c r="W13" s="2"/>
      <c r="X13" s="2"/>
    </row>
    <row r="14" spans="1:24" x14ac:dyDescent="0.45">
      <c r="A14" t="s">
        <v>6</v>
      </c>
      <c r="B14" t="s">
        <v>53</v>
      </c>
      <c r="C14">
        <v>7400</v>
      </c>
      <c r="D14" t="s">
        <v>40</v>
      </c>
      <c r="E14">
        <v>38.438000000000002</v>
      </c>
      <c r="F14">
        <f>IF(ISNA(VLOOKUP(DKSalaries!D14,OverUnder!$A$2:$C$13,3,FALSE)),1,VLOOKUP(DKSalaries!D14,OverUnder!$A$2:$C$13,3,FALSE))</f>
        <v>1.0357142857142858</v>
      </c>
      <c r="G14">
        <f t="shared" si="2"/>
        <v>39.810785714285721</v>
      </c>
      <c r="H14" s="4">
        <f t="shared" si="3"/>
        <v>39.810785714285721</v>
      </c>
      <c r="I14">
        <v>0</v>
      </c>
      <c r="J14">
        <f t="shared" si="4"/>
        <v>0</v>
      </c>
      <c r="K14">
        <f t="shared" si="0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 x14ac:dyDescent="0.45">
      <c r="A15" t="s">
        <v>5</v>
      </c>
      <c r="B15" t="s">
        <v>54</v>
      </c>
      <c r="C15">
        <v>7400</v>
      </c>
      <c r="D15" t="s">
        <v>37</v>
      </c>
      <c r="E15">
        <v>31.3</v>
      </c>
      <c r="F15">
        <f>IF(ISNA(VLOOKUP(DKSalaries!D15,OverUnder!$A$2:$C$13,3,FALSE)),1,VLOOKUP(DKSalaries!D15,OverUnder!$A$2:$C$13,3,FALSE))</f>
        <v>1.0306122448979591</v>
      </c>
      <c r="G15">
        <f t="shared" si="2"/>
        <v>32.258163265306123</v>
      </c>
      <c r="H15" s="4">
        <f t="shared" si="3"/>
        <v>32.258163265306123</v>
      </c>
      <c r="I15">
        <v>0</v>
      </c>
      <c r="J15">
        <f t="shared" si="4"/>
        <v>0</v>
      </c>
      <c r="K15">
        <f t="shared" si="0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R15" s="1" t="s">
        <v>31</v>
      </c>
    </row>
    <row r="16" spans="1:24" x14ac:dyDescent="0.45">
      <c r="A16" t="s">
        <v>7</v>
      </c>
      <c r="B16" t="s">
        <v>55</v>
      </c>
      <c r="C16">
        <v>7300</v>
      </c>
      <c r="D16" t="s">
        <v>44</v>
      </c>
      <c r="E16">
        <v>34.299999999999997</v>
      </c>
      <c r="F16">
        <f>IF(ISNA(VLOOKUP(DKSalaries!D16,OverUnder!$A$2:$C$13,3,FALSE)),1,VLOOKUP(DKSalaries!D16,OverUnder!$A$2:$C$13,3,FALSE))</f>
        <v>0.99489795918367352</v>
      </c>
      <c r="G16">
        <f t="shared" si="2"/>
        <v>34.125</v>
      </c>
      <c r="H16" s="4">
        <f t="shared" si="3"/>
        <v>34.125</v>
      </c>
      <c r="I16">
        <v>0</v>
      </c>
      <c r="J16">
        <f t="shared" si="4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 x14ac:dyDescent="0.45">
      <c r="A17" t="s">
        <v>5</v>
      </c>
      <c r="B17" t="s">
        <v>56</v>
      </c>
      <c r="C17">
        <v>7300</v>
      </c>
      <c r="D17" t="s">
        <v>44</v>
      </c>
      <c r="E17">
        <v>37.049999999999997</v>
      </c>
      <c r="F17">
        <f>IF(ISNA(VLOOKUP(DKSalaries!D17,OverUnder!$A$2:$C$13,3,FALSE)),1,VLOOKUP(DKSalaries!D17,OverUnder!$A$2:$C$13,3,FALSE))</f>
        <v>0.99489795918367352</v>
      </c>
      <c r="G17">
        <f t="shared" si="2"/>
        <v>36.860969387755098</v>
      </c>
      <c r="H17" s="4">
        <f t="shared" si="3"/>
        <v>36.860969387755098</v>
      </c>
      <c r="I17">
        <v>1</v>
      </c>
      <c r="J17">
        <f t="shared" si="4"/>
        <v>36.860969387755098</v>
      </c>
      <c r="K17">
        <f t="shared" si="0"/>
        <v>7300</v>
      </c>
      <c r="L17">
        <f t="shared" si="5"/>
        <v>1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32</v>
      </c>
    </row>
    <row r="18" spans="1:18" x14ac:dyDescent="0.45">
      <c r="A18" t="s">
        <v>5</v>
      </c>
      <c r="B18" t="s">
        <v>57</v>
      </c>
      <c r="C18">
        <v>7300</v>
      </c>
      <c r="D18" t="s">
        <v>37</v>
      </c>
      <c r="E18">
        <v>33.450000000000003</v>
      </c>
      <c r="F18">
        <f>IF(ISNA(VLOOKUP(DKSalaries!D18,OverUnder!$A$2:$C$13,3,FALSE)),1,VLOOKUP(DKSalaries!D18,OverUnder!$A$2:$C$13,3,FALSE))</f>
        <v>1.0306122448979591</v>
      </c>
      <c r="G18">
        <f t="shared" si="2"/>
        <v>34.473979591836738</v>
      </c>
      <c r="H18" s="4">
        <f t="shared" si="3"/>
        <v>34.473979591836738</v>
      </c>
      <c r="I18">
        <v>0</v>
      </c>
      <c r="J18">
        <f t="shared" si="4"/>
        <v>0</v>
      </c>
      <c r="K18">
        <f t="shared" si="0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34</v>
      </c>
    </row>
    <row r="19" spans="1:18" x14ac:dyDescent="0.45">
      <c r="A19" t="s">
        <v>7</v>
      </c>
      <c r="B19" t="s">
        <v>58</v>
      </c>
      <c r="C19">
        <v>7200</v>
      </c>
      <c r="D19" t="s">
        <v>46</v>
      </c>
      <c r="E19">
        <v>30.25</v>
      </c>
      <c r="F19">
        <f>IF(ISNA(VLOOKUP(DKSalaries!D19,OverUnder!$A$2:$C$13,3,FALSE)),1,VLOOKUP(DKSalaries!D19,OverUnder!$A$2:$C$13,3,FALSE))</f>
        <v>0.97448979591836737</v>
      </c>
      <c r="G19">
        <f t="shared" si="2"/>
        <v>29.478316326530614</v>
      </c>
      <c r="H19" s="4">
        <f t="shared" si="3"/>
        <v>29.478316326530614</v>
      </c>
      <c r="I19">
        <v>0</v>
      </c>
      <c r="J19">
        <f t="shared" si="4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 x14ac:dyDescent="0.45">
      <c r="A20" t="s">
        <v>6</v>
      </c>
      <c r="B20" t="s">
        <v>59</v>
      </c>
      <c r="C20">
        <v>7100</v>
      </c>
      <c r="D20" t="s">
        <v>48</v>
      </c>
      <c r="E20">
        <v>33.393000000000001</v>
      </c>
      <c r="F20">
        <f>IF(ISNA(VLOOKUP(DKSalaries!D20,OverUnder!$A$2:$C$13,3,FALSE)),1,VLOOKUP(DKSalaries!D20,OverUnder!$A$2:$C$13,3,FALSE))</f>
        <v>0.9642857142857143</v>
      </c>
      <c r="G20">
        <f t="shared" si="2"/>
        <v>32.200392857142859</v>
      </c>
      <c r="H20" s="4">
        <f t="shared" si="3"/>
        <v>32.200392857142859</v>
      </c>
      <c r="I20">
        <v>0</v>
      </c>
      <c r="J20">
        <f t="shared" si="4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 x14ac:dyDescent="0.45">
      <c r="A21" t="s">
        <v>7</v>
      </c>
      <c r="B21" t="s">
        <v>60</v>
      </c>
      <c r="C21">
        <v>6900</v>
      </c>
      <c r="D21" t="s">
        <v>48</v>
      </c>
      <c r="E21">
        <v>32.070999999999998</v>
      </c>
      <c r="F21">
        <f>IF(ISNA(VLOOKUP(DKSalaries!D21,OverUnder!$A$2:$C$13,3,FALSE)),1,VLOOKUP(DKSalaries!D21,OverUnder!$A$2:$C$13,3,FALSE))</f>
        <v>0.9642857142857143</v>
      </c>
      <c r="G21">
        <f t="shared" si="2"/>
        <v>30.925607142857142</v>
      </c>
      <c r="H21" s="4">
        <f t="shared" si="3"/>
        <v>30.925607142857142</v>
      </c>
      <c r="I21">
        <v>0</v>
      </c>
      <c r="J21">
        <f t="shared" si="4"/>
        <v>0</v>
      </c>
      <c r="K21">
        <f t="shared" si="0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</row>
    <row r="22" spans="1:18" x14ac:dyDescent="0.45">
      <c r="A22" t="s">
        <v>5</v>
      </c>
      <c r="B22" t="s">
        <v>61</v>
      </c>
      <c r="C22">
        <v>6900</v>
      </c>
      <c r="D22" t="s">
        <v>46</v>
      </c>
      <c r="E22">
        <v>28.917000000000002</v>
      </c>
      <c r="F22">
        <f>IF(ISNA(VLOOKUP(DKSalaries!D22,OverUnder!$A$2:$C$13,3,FALSE)),1,VLOOKUP(DKSalaries!D22,OverUnder!$A$2:$C$13,3,FALSE))</f>
        <v>0.97448979591836737</v>
      </c>
      <c r="G22">
        <f t="shared" si="2"/>
        <v>28.179321428571431</v>
      </c>
      <c r="H22" s="4">
        <f t="shared" si="3"/>
        <v>28.179321428571431</v>
      </c>
      <c r="I22">
        <v>0</v>
      </c>
      <c r="J22">
        <f t="shared" si="4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 x14ac:dyDescent="0.45">
      <c r="A23" t="s">
        <v>6</v>
      </c>
      <c r="B23" t="s">
        <v>62</v>
      </c>
      <c r="C23">
        <v>6800</v>
      </c>
      <c r="D23" t="s">
        <v>46</v>
      </c>
      <c r="E23">
        <v>38.188000000000002</v>
      </c>
      <c r="F23">
        <f>IF(ISNA(VLOOKUP(DKSalaries!D23,OverUnder!$A$2:$C$13,3,FALSE)),1,VLOOKUP(DKSalaries!D23,OverUnder!$A$2:$C$13,3,FALSE))</f>
        <v>0.97448979591836737</v>
      </c>
      <c r="G23">
        <f t="shared" si="2"/>
        <v>37.213816326530619</v>
      </c>
      <c r="H23" s="4">
        <f t="shared" si="3"/>
        <v>37.213816326530619</v>
      </c>
      <c r="I23">
        <v>1</v>
      </c>
      <c r="J23">
        <f t="shared" si="4"/>
        <v>37.213816326530619</v>
      </c>
      <c r="K23">
        <f t="shared" si="0"/>
        <v>6800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1</v>
      </c>
      <c r="P23">
        <f t="shared" si="6"/>
        <v>0</v>
      </c>
    </row>
    <row r="24" spans="1:18" x14ac:dyDescent="0.45">
      <c r="A24" t="s">
        <v>7</v>
      </c>
      <c r="B24" t="s">
        <v>63</v>
      </c>
      <c r="C24">
        <v>6700</v>
      </c>
      <c r="D24" t="s">
        <v>46</v>
      </c>
      <c r="E24">
        <v>28</v>
      </c>
      <c r="F24">
        <f>IF(ISNA(VLOOKUP(DKSalaries!D24,OverUnder!$A$2:$C$13,3,FALSE)),1,VLOOKUP(DKSalaries!D24,OverUnder!$A$2:$C$13,3,FALSE))</f>
        <v>0.97448979591836737</v>
      </c>
      <c r="G24">
        <f t="shared" si="2"/>
        <v>27.285714285714285</v>
      </c>
      <c r="H24" s="4">
        <f t="shared" si="3"/>
        <v>27.285714285714285</v>
      </c>
      <c r="I24">
        <v>0</v>
      </c>
      <c r="J24">
        <f t="shared" si="4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 x14ac:dyDescent="0.45">
      <c r="A25" t="s">
        <v>6</v>
      </c>
      <c r="B25" t="s">
        <v>64</v>
      </c>
      <c r="C25">
        <v>6500</v>
      </c>
      <c r="D25" t="s">
        <v>48</v>
      </c>
      <c r="E25">
        <v>0</v>
      </c>
      <c r="F25">
        <f>IF(ISNA(VLOOKUP(DKSalaries!D25,OverUnder!$A$2:$C$13,3,FALSE)),1,VLOOKUP(DKSalaries!D25,OverUnder!$A$2:$C$13,3,FALSE))</f>
        <v>0.9642857142857143</v>
      </c>
      <c r="G25">
        <f t="shared" si="2"/>
        <v>0</v>
      </c>
      <c r="H25" s="4">
        <f t="shared" si="3"/>
        <v>0</v>
      </c>
      <c r="I25">
        <v>0</v>
      </c>
      <c r="J25">
        <f t="shared" si="4"/>
        <v>0</v>
      </c>
      <c r="K25">
        <f t="shared" si="0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8" x14ac:dyDescent="0.45">
      <c r="A26" t="s">
        <v>5</v>
      </c>
      <c r="B26" t="s">
        <v>65</v>
      </c>
      <c r="C26">
        <v>6300</v>
      </c>
      <c r="D26" t="s">
        <v>40</v>
      </c>
      <c r="E26">
        <v>26.6</v>
      </c>
      <c r="F26">
        <f>IF(ISNA(VLOOKUP(DKSalaries!D26,OverUnder!$A$2:$C$13,3,FALSE)),1,VLOOKUP(DKSalaries!D26,OverUnder!$A$2:$C$13,3,FALSE))</f>
        <v>1.0357142857142858</v>
      </c>
      <c r="G26">
        <f t="shared" si="2"/>
        <v>27.550000000000004</v>
      </c>
      <c r="H26" s="4">
        <f t="shared" si="3"/>
        <v>27.550000000000004</v>
      </c>
      <c r="I26">
        <v>0</v>
      </c>
      <c r="J26">
        <f t="shared" si="4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 x14ac:dyDescent="0.45">
      <c r="A27" t="s">
        <v>9</v>
      </c>
      <c r="B27" t="s">
        <v>66</v>
      </c>
      <c r="C27">
        <v>6100</v>
      </c>
      <c r="D27" t="s">
        <v>46</v>
      </c>
      <c r="E27">
        <v>37.65</v>
      </c>
      <c r="F27">
        <f>IF(ISNA(VLOOKUP(DKSalaries!D27,OverUnder!$A$2:$C$13,3,FALSE)),1,VLOOKUP(DKSalaries!D27,OverUnder!$A$2:$C$13,3,FALSE))</f>
        <v>0.97448979591836737</v>
      </c>
      <c r="G27">
        <f t="shared" si="2"/>
        <v>36.689540816326527</v>
      </c>
      <c r="H27" s="4">
        <f t="shared" si="3"/>
        <v>36.689540816326527</v>
      </c>
      <c r="I27">
        <v>1</v>
      </c>
      <c r="J27">
        <f t="shared" si="4"/>
        <v>36.689540816326527</v>
      </c>
      <c r="K27">
        <f t="shared" si="0"/>
        <v>6100</v>
      </c>
      <c r="L27">
        <f t="shared" si="6"/>
        <v>0</v>
      </c>
      <c r="M27">
        <f t="shared" si="6"/>
        <v>1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 x14ac:dyDescent="0.45">
      <c r="A28" t="s">
        <v>6</v>
      </c>
      <c r="B28" t="s">
        <v>67</v>
      </c>
      <c r="C28">
        <v>6000</v>
      </c>
      <c r="D28" t="s">
        <v>48</v>
      </c>
      <c r="E28">
        <v>28.678999999999998</v>
      </c>
      <c r="F28">
        <f>IF(ISNA(VLOOKUP(DKSalaries!D28,OverUnder!$A$2:$C$13,3,FALSE)),1,VLOOKUP(DKSalaries!D28,OverUnder!$A$2:$C$13,3,FALSE))</f>
        <v>0.9642857142857143</v>
      </c>
      <c r="G28">
        <f t="shared" si="2"/>
        <v>27.65475</v>
      </c>
      <c r="H28" s="4">
        <f t="shared" si="3"/>
        <v>27.65475</v>
      </c>
      <c r="I28">
        <v>0</v>
      </c>
      <c r="J28">
        <f t="shared" si="4"/>
        <v>0</v>
      </c>
      <c r="K28">
        <f t="shared" si="0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 x14ac:dyDescent="0.45">
      <c r="A29" t="s">
        <v>5</v>
      </c>
      <c r="B29" t="s">
        <v>68</v>
      </c>
      <c r="C29">
        <v>6000</v>
      </c>
      <c r="D29" t="s">
        <v>48</v>
      </c>
      <c r="E29">
        <v>0</v>
      </c>
      <c r="F29">
        <f>IF(ISNA(VLOOKUP(DKSalaries!D29,OverUnder!$A$2:$C$13,3,FALSE)),1,VLOOKUP(DKSalaries!D29,OverUnder!$A$2:$C$13,3,FALSE))</f>
        <v>0.9642857142857143</v>
      </c>
      <c r="G29">
        <f t="shared" si="2"/>
        <v>0</v>
      </c>
      <c r="H29" s="4">
        <f t="shared" si="3"/>
        <v>0</v>
      </c>
      <c r="I29">
        <v>0</v>
      </c>
      <c r="J29">
        <f t="shared" si="4"/>
        <v>0</v>
      </c>
      <c r="K29">
        <f t="shared" si="0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</row>
    <row r="30" spans="1:18" x14ac:dyDescent="0.45">
      <c r="A30" t="s">
        <v>7</v>
      </c>
      <c r="B30" t="s">
        <v>69</v>
      </c>
      <c r="C30">
        <v>5900</v>
      </c>
      <c r="D30" t="s">
        <v>37</v>
      </c>
      <c r="E30">
        <v>28.3</v>
      </c>
      <c r="F30">
        <f>IF(ISNA(VLOOKUP(DKSalaries!D30,OverUnder!$A$2:$C$13,3,FALSE)),1,VLOOKUP(DKSalaries!D30,OverUnder!$A$2:$C$13,3,FALSE))</f>
        <v>1.0306122448979591</v>
      </c>
      <c r="G30">
        <f t="shared" si="2"/>
        <v>29.166326530612242</v>
      </c>
      <c r="H30" s="4">
        <f t="shared" si="3"/>
        <v>29.166326530612242</v>
      </c>
      <c r="I30">
        <v>0</v>
      </c>
      <c r="J30">
        <f t="shared" si="4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 x14ac:dyDescent="0.45">
      <c r="A31" t="s">
        <v>5</v>
      </c>
      <c r="B31" t="s">
        <v>70</v>
      </c>
      <c r="C31">
        <v>5600</v>
      </c>
      <c r="D31" t="s">
        <v>46</v>
      </c>
      <c r="E31">
        <v>24.832999999999998</v>
      </c>
      <c r="F31">
        <f>IF(ISNA(VLOOKUP(DKSalaries!D31,OverUnder!$A$2:$C$13,3,FALSE)),1,VLOOKUP(DKSalaries!D31,OverUnder!$A$2:$C$13,3,FALSE))</f>
        <v>0.97448979591836737</v>
      </c>
      <c r="G31">
        <f t="shared" si="2"/>
        <v>24.199505102040817</v>
      </c>
      <c r="H31" s="4">
        <f t="shared" si="3"/>
        <v>24.199505102040817</v>
      </c>
      <c r="I31">
        <v>0</v>
      </c>
      <c r="J31">
        <f t="shared" si="4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 x14ac:dyDescent="0.45">
      <c r="A32" t="s">
        <v>8</v>
      </c>
      <c r="B32" t="s">
        <v>71</v>
      </c>
      <c r="C32">
        <v>5600</v>
      </c>
      <c r="D32" t="s">
        <v>40</v>
      </c>
      <c r="E32">
        <v>27.125</v>
      </c>
      <c r="F32">
        <f>IF(ISNA(VLOOKUP(DKSalaries!D32,OverUnder!$A$2:$C$13,3,FALSE)),1,VLOOKUP(DKSalaries!D32,OverUnder!$A$2:$C$13,3,FALSE))</f>
        <v>1.0357142857142858</v>
      </c>
      <c r="G32">
        <f t="shared" si="2"/>
        <v>28.093750000000004</v>
      </c>
      <c r="H32" s="4">
        <f t="shared" si="3"/>
        <v>28.093750000000004</v>
      </c>
      <c r="I32">
        <v>0</v>
      </c>
      <c r="J32">
        <f t="shared" si="4"/>
        <v>0</v>
      </c>
      <c r="K32">
        <f t="shared" si="0"/>
        <v>0</v>
      </c>
      <c r="L32">
        <f t="shared" ref="L32:P41" si="7">$I32*IF($A32=L$1,1,0)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 x14ac:dyDescent="0.45">
      <c r="A33" t="s">
        <v>9</v>
      </c>
      <c r="B33" t="s">
        <v>72</v>
      </c>
      <c r="C33">
        <v>5500</v>
      </c>
      <c r="D33" t="s">
        <v>48</v>
      </c>
      <c r="E33">
        <v>23.606999999999999</v>
      </c>
      <c r="F33">
        <f>IF(ISNA(VLOOKUP(DKSalaries!D33,OverUnder!$A$2:$C$13,3,FALSE)),1,VLOOKUP(DKSalaries!D33,OverUnder!$A$2:$C$13,3,FALSE))</f>
        <v>0.9642857142857143</v>
      </c>
      <c r="G33">
        <f t="shared" si="2"/>
        <v>22.763892857142856</v>
      </c>
      <c r="H33" s="4">
        <f t="shared" si="3"/>
        <v>22.763892857142856</v>
      </c>
      <c r="I33">
        <v>0</v>
      </c>
      <c r="J33">
        <f t="shared" si="4"/>
        <v>0</v>
      </c>
      <c r="K33">
        <f t="shared" si="0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 x14ac:dyDescent="0.45">
      <c r="A34" t="s">
        <v>9</v>
      </c>
      <c r="B34" t="s">
        <v>73</v>
      </c>
      <c r="C34">
        <v>5400</v>
      </c>
      <c r="D34" t="s">
        <v>40</v>
      </c>
      <c r="E34">
        <v>29.95</v>
      </c>
      <c r="F34">
        <f>IF(ISNA(VLOOKUP(DKSalaries!D34,OverUnder!$A$2:$C$13,3,FALSE)),1,VLOOKUP(DKSalaries!D34,OverUnder!$A$2:$C$13,3,FALSE))</f>
        <v>1.0357142857142858</v>
      </c>
      <c r="G34">
        <f t="shared" si="2"/>
        <v>31.019642857142859</v>
      </c>
      <c r="H34" s="4">
        <f t="shared" si="3"/>
        <v>31.019642857142859</v>
      </c>
      <c r="I34">
        <v>1</v>
      </c>
      <c r="J34">
        <f t="shared" si="4"/>
        <v>31.019642857142859</v>
      </c>
      <c r="K34">
        <f t="shared" si="0"/>
        <v>5400</v>
      </c>
      <c r="L34">
        <f t="shared" si="7"/>
        <v>0</v>
      </c>
      <c r="M34">
        <f t="shared" si="7"/>
        <v>1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 x14ac:dyDescent="0.45">
      <c r="A35" t="s">
        <v>5</v>
      </c>
      <c r="B35" t="s">
        <v>74</v>
      </c>
      <c r="C35">
        <v>5300</v>
      </c>
      <c r="D35" t="s">
        <v>44</v>
      </c>
      <c r="E35">
        <v>0</v>
      </c>
      <c r="F35">
        <f>IF(ISNA(VLOOKUP(DKSalaries!D35,OverUnder!$A$2:$C$13,3,FALSE)),1,VLOOKUP(DKSalaries!D35,OverUnder!$A$2:$C$13,3,FALSE))</f>
        <v>0.99489795918367352</v>
      </c>
      <c r="G35">
        <f t="shared" si="2"/>
        <v>0</v>
      </c>
      <c r="H35" s="4">
        <f t="shared" si="3"/>
        <v>0</v>
      </c>
      <c r="I35">
        <v>0</v>
      </c>
      <c r="J35">
        <f t="shared" si="4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 x14ac:dyDescent="0.45">
      <c r="A36" t="s">
        <v>9</v>
      </c>
      <c r="B36" t="s">
        <v>75</v>
      </c>
      <c r="C36">
        <v>5200</v>
      </c>
      <c r="D36" t="s">
        <v>44</v>
      </c>
      <c r="E36">
        <v>29.25</v>
      </c>
      <c r="F36">
        <f>IF(ISNA(VLOOKUP(DKSalaries!D36,OverUnder!$A$2:$C$13,3,FALSE)),1,VLOOKUP(DKSalaries!D36,OverUnder!$A$2:$C$13,3,FALSE))</f>
        <v>0.99489795918367352</v>
      </c>
      <c r="G36">
        <f t="shared" si="2"/>
        <v>29.100765306122451</v>
      </c>
      <c r="H36" s="4">
        <f t="shared" si="3"/>
        <v>29.100765306122451</v>
      </c>
      <c r="I36">
        <v>0</v>
      </c>
      <c r="J36">
        <f t="shared" si="4"/>
        <v>0</v>
      </c>
      <c r="K36">
        <f t="shared" si="0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</row>
    <row r="37" spans="1:16" x14ac:dyDescent="0.45">
      <c r="A37" t="s">
        <v>6</v>
      </c>
      <c r="B37" t="s">
        <v>76</v>
      </c>
      <c r="C37">
        <v>5200</v>
      </c>
      <c r="D37" t="s">
        <v>37</v>
      </c>
      <c r="E37">
        <v>22.9</v>
      </c>
      <c r="F37">
        <f>IF(ISNA(VLOOKUP(DKSalaries!D37,OverUnder!$A$2:$C$13,3,FALSE)),1,VLOOKUP(DKSalaries!D37,OverUnder!$A$2:$C$13,3,FALSE))</f>
        <v>1.0306122448979591</v>
      </c>
      <c r="G37">
        <f t="shared" si="2"/>
        <v>23.601020408163262</v>
      </c>
      <c r="H37" s="4">
        <f t="shared" si="3"/>
        <v>23.601020408163262</v>
      </c>
      <c r="I37">
        <v>0</v>
      </c>
      <c r="J37">
        <f t="shared" si="4"/>
        <v>0</v>
      </c>
      <c r="K37">
        <f t="shared" si="0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 x14ac:dyDescent="0.45">
      <c r="A38" t="s">
        <v>6</v>
      </c>
      <c r="B38" t="s">
        <v>77</v>
      </c>
      <c r="C38">
        <v>5100</v>
      </c>
      <c r="D38" t="s">
        <v>44</v>
      </c>
      <c r="E38">
        <v>27.356999999999999</v>
      </c>
      <c r="F38">
        <f>IF(ISNA(VLOOKUP(DKSalaries!D38,OverUnder!$A$2:$C$13,3,FALSE)),1,VLOOKUP(DKSalaries!D38,OverUnder!$A$2:$C$13,3,FALSE))</f>
        <v>0.99489795918367352</v>
      </c>
      <c r="G38">
        <f t="shared" si="2"/>
        <v>27.217423469387757</v>
      </c>
      <c r="H38" s="4">
        <f t="shared" si="3"/>
        <v>27.217423469387757</v>
      </c>
      <c r="I38">
        <v>0</v>
      </c>
      <c r="J38">
        <f t="shared" si="4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 x14ac:dyDescent="0.45">
      <c r="A39" t="s">
        <v>8</v>
      </c>
      <c r="B39" t="s">
        <v>78</v>
      </c>
      <c r="C39">
        <v>5000</v>
      </c>
      <c r="D39" t="s">
        <v>44</v>
      </c>
      <c r="E39">
        <v>24.6</v>
      </c>
      <c r="F39">
        <f>IF(ISNA(VLOOKUP(DKSalaries!D39,OverUnder!$A$2:$C$13,3,FALSE)),1,VLOOKUP(DKSalaries!D39,OverUnder!$A$2:$C$13,3,FALSE))</f>
        <v>0.99489795918367352</v>
      </c>
      <c r="G39">
        <f t="shared" si="2"/>
        <v>24.47448979591837</v>
      </c>
      <c r="H39" s="4">
        <f t="shared" si="3"/>
        <v>24.47448979591837</v>
      </c>
      <c r="I39">
        <v>0</v>
      </c>
      <c r="J39">
        <f t="shared" si="4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45">
      <c r="A40" t="s">
        <v>6</v>
      </c>
      <c r="B40" t="s">
        <v>79</v>
      </c>
      <c r="C40">
        <v>5000</v>
      </c>
      <c r="D40" t="s">
        <v>46</v>
      </c>
      <c r="E40">
        <v>27.417000000000002</v>
      </c>
      <c r="F40">
        <f>IF(ISNA(VLOOKUP(DKSalaries!D40,OverUnder!$A$2:$C$13,3,FALSE)),1,VLOOKUP(DKSalaries!D40,OverUnder!$A$2:$C$13,3,FALSE))</f>
        <v>0.97448979591836737</v>
      </c>
      <c r="G40">
        <f t="shared" si="2"/>
        <v>26.717586734693882</v>
      </c>
      <c r="H40" s="4">
        <f t="shared" si="3"/>
        <v>26.717586734693882</v>
      </c>
      <c r="I40">
        <v>0</v>
      </c>
      <c r="J40">
        <f t="shared" si="4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 x14ac:dyDescent="0.45">
      <c r="A41" t="s">
        <v>5</v>
      </c>
      <c r="B41" t="s">
        <v>80</v>
      </c>
      <c r="C41">
        <v>4900</v>
      </c>
      <c r="D41" t="s">
        <v>48</v>
      </c>
      <c r="E41">
        <v>30.536000000000001</v>
      </c>
      <c r="F41">
        <f>IF(ISNA(VLOOKUP(DKSalaries!D41,OverUnder!$A$2:$C$13,3,FALSE)),1,VLOOKUP(DKSalaries!D41,OverUnder!$A$2:$C$13,3,FALSE))</f>
        <v>0.9642857142857143</v>
      </c>
      <c r="G41">
        <f t="shared" si="2"/>
        <v>29.445428571428572</v>
      </c>
      <c r="H41" s="4">
        <f t="shared" si="3"/>
        <v>29.445428571428572</v>
      </c>
      <c r="I41">
        <v>1</v>
      </c>
      <c r="J41">
        <f t="shared" si="4"/>
        <v>29.445428571428572</v>
      </c>
      <c r="K41">
        <f t="shared" si="0"/>
        <v>4900</v>
      </c>
      <c r="L41">
        <f t="shared" si="7"/>
        <v>1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 x14ac:dyDescent="0.45">
      <c r="A42" t="s">
        <v>7</v>
      </c>
      <c r="B42" t="s">
        <v>81</v>
      </c>
      <c r="C42">
        <v>4900</v>
      </c>
      <c r="D42" t="s">
        <v>48</v>
      </c>
      <c r="E42">
        <v>20</v>
      </c>
      <c r="F42">
        <f>IF(ISNA(VLOOKUP(DKSalaries!D42,OverUnder!$A$2:$C$13,3,FALSE)),1,VLOOKUP(DKSalaries!D42,OverUnder!$A$2:$C$13,3,FALSE))</f>
        <v>0.9642857142857143</v>
      </c>
      <c r="G42">
        <f t="shared" si="2"/>
        <v>19.285714285714285</v>
      </c>
      <c r="H42" s="4">
        <f t="shared" si="3"/>
        <v>19.285714285714285</v>
      </c>
      <c r="I42">
        <v>0</v>
      </c>
      <c r="J42">
        <f t="shared" si="4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 x14ac:dyDescent="0.45">
      <c r="A43" t="s">
        <v>5</v>
      </c>
      <c r="B43" t="s">
        <v>82</v>
      </c>
      <c r="C43">
        <v>4900</v>
      </c>
      <c r="D43" t="s">
        <v>48</v>
      </c>
      <c r="E43">
        <v>21.321000000000002</v>
      </c>
      <c r="F43">
        <f>IF(ISNA(VLOOKUP(DKSalaries!D43,OverUnder!$A$2:$C$13,3,FALSE)),1,VLOOKUP(DKSalaries!D43,OverUnder!$A$2:$C$13,3,FALSE))</f>
        <v>0.9642857142857143</v>
      </c>
      <c r="G43">
        <f t="shared" si="2"/>
        <v>20.559535714285715</v>
      </c>
      <c r="H43" s="4">
        <f t="shared" si="3"/>
        <v>20.559535714285715</v>
      </c>
      <c r="I43">
        <v>0</v>
      </c>
      <c r="J43">
        <f t="shared" si="4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 x14ac:dyDescent="0.45">
      <c r="A44" t="s">
        <v>7</v>
      </c>
      <c r="B44" t="s">
        <v>83</v>
      </c>
      <c r="C44">
        <v>4700</v>
      </c>
      <c r="D44" t="s">
        <v>37</v>
      </c>
      <c r="E44">
        <v>22.05</v>
      </c>
      <c r="F44">
        <f>IF(ISNA(VLOOKUP(DKSalaries!D44,OverUnder!$A$2:$C$13,3,FALSE)),1,VLOOKUP(DKSalaries!D44,OverUnder!$A$2:$C$13,3,FALSE))</f>
        <v>1.0306122448979591</v>
      </c>
      <c r="G44">
        <f t="shared" si="2"/>
        <v>22.724999999999998</v>
      </c>
      <c r="H44" s="4">
        <f t="shared" si="3"/>
        <v>22.724999999999998</v>
      </c>
      <c r="I44">
        <v>0</v>
      </c>
      <c r="J44">
        <f t="shared" si="4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 x14ac:dyDescent="0.45">
      <c r="A45" t="s">
        <v>9</v>
      </c>
      <c r="B45" t="s">
        <v>84</v>
      </c>
      <c r="C45">
        <v>4700</v>
      </c>
      <c r="D45" t="s">
        <v>40</v>
      </c>
      <c r="E45">
        <v>21.85</v>
      </c>
      <c r="F45">
        <f>IF(ISNA(VLOOKUP(DKSalaries!D45,OverUnder!$A$2:$C$13,3,FALSE)),1,VLOOKUP(DKSalaries!D45,OverUnder!$A$2:$C$13,3,FALSE))</f>
        <v>1.0357142857142858</v>
      </c>
      <c r="G45">
        <f t="shared" si="2"/>
        <v>22.630357142857147</v>
      </c>
      <c r="H45" s="4">
        <f t="shared" si="3"/>
        <v>22.630357142857147</v>
      </c>
      <c r="I45">
        <v>0</v>
      </c>
      <c r="J45">
        <f t="shared" si="4"/>
        <v>0</v>
      </c>
      <c r="K45">
        <f t="shared" si="0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</row>
    <row r="46" spans="1:16" x14ac:dyDescent="0.45">
      <c r="A46" t="s">
        <v>9</v>
      </c>
      <c r="B46" t="s">
        <v>85</v>
      </c>
      <c r="C46">
        <v>4500</v>
      </c>
      <c r="D46" t="s">
        <v>40</v>
      </c>
      <c r="E46">
        <v>22.125</v>
      </c>
      <c r="F46">
        <f>IF(ISNA(VLOOKUP(DKSalaries!D46,OverUnder!$A$2:$C$13,3,FALSE)),1,VLOOKUP(DKSalaries!D46,OverUnder!$A$2:$C$13,3,FALSE))</f>
        <v>1.0357142857142858</v>
      </c>
      <c r="G46">
        <f t="shared" si="2"/>
        <v>22.915178571428573</v>
      </c>
      <c r="H46" s="4">
        <f t="shared" si="3"/>
        <v>22.915178571428573</v>
      </c>
      <c r="I46">
        <v>0</v>
      </c>
      <c r="J46">
        <f t="shared" si="4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 x14ac:dyDescent="0.45">
      <c r="A47" t="s">
        <v>9</v>
      </c>
      <c r="B47" t="s">
        <v>86</v>
      </c>
      <c r="C47">
        <v>4500</v>
      </c>
      <c r="D47" t="s">
        <v>40</v>
      </c>
      <c r="E47">
        <v>19.292000000000002</v>
      </c>
      <c r="F47">
        <f>IF(ISNA(VLOOKUP(DKSalaries!D47,OverUnder!$A$2:$C$13,3,FALSE)),1,VLOOKUP(DKSalaries!D47,OverUnder!$A$2:$C$13,3,FALSE))</f>
        <v>1.0357142857142858</v>
      </c>
      <c r="G47">
        <f t="shared" si="2"/>
        <v>19.981000000000005</v>
      </c>
      <c r="H47" s="4">
        <f t="shared" si="3"/>
        <v>19.981000000000005</v>
      </c>
      <c r="I47">
        <v>0</v>
      </c>
      <c r="J47">
        <f t="shared" si="4"/>
        <v>0</v>
      </c>
      <c r="K47">
        <f t="shared" si="0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 x14ac:dyDescent="0.45">
      <c r="A48" t="s">
        <v>6</v>
      </c>
      <c r="B48" t="s">
        <v>87</v>
      </c>
      <c r="C48">
        <v>4500</v>
      </c>
      <c r="D48" t="s">
        <v>40</v>
      </c>
      <c r="E48">
        <v>21.65</v>
      </c>
      <c r="F48">
        <f>IF(ISNA(VLOOKUP(DKSalaries!D48,OverUnder!$A$2:$C$13,3,FALSE)),1,VLOOKUP(DKSalaries!D48,OverUnder!$A$2:$C$13,3,FALSE))</f>
        <v>1.0357142857142858</v>
      </c>
      <c r="G48">
        <f t="shared" si="2"/>
        <v>22.423214285714288</v>
      </c>
      <c r="H48" s="4">
        <f t="shared" si="3"/>
        <v>22.423214285714288</v>
      </c>
      <c r="I48">
        <v>0</v>
      </c>
      <c r="J48">
        <f t="shared" si="4"/>
        <v>0</v>
      </c>
      <c r="K48">
        <f t="shared" si="0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</row>
    <row r="49" spans="1:16" x14ac:dyDescent="0.45">
      <c r="A49" t="s">
        <v>5</v>
      </c>
      <c r="B49" t="s">
        <v>88</v>
      </c>
      <c r="C49">
        <v>4500</v>
      </c>
      <c r="D49" t="s">
        <v>46</v>
      </c>
      <c r="E49">
        <v>23.893000000000001</v>
      </c>
      <c r="F49">
        <f>IF(ISNA(VLOOKUP(DKSalaries!D49,OverUnder!$A$2:$C$13,3,FALSE)),1,VLOOKUP(DKSalaries!D49,OverUnder!$A$2:$C$13,3,FALSE))</f>
        <v>0.97448979591836737</v>
      </c>
      <c r="G49">
        <f t="shared" si="2"/>
        <v>23.283484693877551</v>
      </c>
      <c r="H49" s="4">
        <f t="shared" si="3"/>
        <v>23.283484693877551</v>
      </c>
      <c r="I49">
        <v>0</v>
      </c>
      <c r="J49">
        <f t="shared" si="4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 x14ac:dyDescent="0.45">
      <c r="A50" t="s">
        <v>9</v>
      </c>
      <c r="B50" t="s">
        <v>89</v>
      </c>
      <c r="C50">
        <v>4500</v>
      </c>
      <c r="D50" t="s">
        <v>37</v>
      </c>
      <c r="E50">
        <v>16.25</v>
      </c>
      <c r="F50">
        <f>IF(ISNA(VLOOKUP(DKSalaries!D50,OverUnder!$A$2:$C$13,3,FALSE)),1,VLOOKUP(DKSalaries!D50,OverUnder!$A$2:$C$13,3,FALSE))</f>
        <v>1.0306122448979591</v>
      </c>
      <c r="G50">
        <f t="shared" si="2"/>
        <v>16.747448979591834</v>
      </c>
      <c r="H50" s="4">
        <f t="shared" si="3"/>
        <v>16.747448979591834</v>
      </c>
      <c r="I50">
        <v>0</v>
      </c>
      <c r="J50">
        <f t="shared" si="4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 x14ac:dyDescent="0.45">
      <c r="A51" t="s">
        <v>9</v>
      </c>
      <c r="B51" t="s">
        <v>90</v>
      </c>
      <c r="C51">
        <v>4500</v>
      </c>
      <c r="D51" t="s">
        <v>44</v>
      </c>
      <c r="E51">
        <v>25.713999999999999</v>
      </c>
      <c r="F51">
        <f>IF(ISNA(VLOOKUP(DKSalaries!D51,OverUnder!$A$2:$C$13,3,FALSE)),1,VLOOKUP(DKSalaries!D51,OverUnder!$A$2:$C$13,3,FALSE))</f>
        <v>0.99489795918367352</v>
      </c>
      <c r="G51">
        <f t="shared" si="2"/>
        <v>25.582806122448979</v>
      </c>
      <c r="H51" s="4">
        <f t="shared" si="3"/>
        <v>25.582806122448979</v>
      </c>
      <c r="I51">
        <v>0</v>
      </c>
      <c r="J51">
        <f t="shared" si="4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 x14ac:dyDescent="0.45">
      <c r="A52" t="s">
        <v>6</v>
      </c>
      <c r="B52" t="s">
        <v>91</v>
      </c>
      <c r="C52">
        <v>4500</v>
      </c>
      <c r="D52" t="s">
        <v>37</v>
      </c>
      <c r="E52">
        <v>20.350000000000001</v>
      </c>
      <c r="F52">
        <f>IF(ISNA(VLOOKUP(DKSalaries!D52,OverUnder!$A$2:$C$13,3,FALSE)),1,VLOOKUP(DKSalaries!D52,OverUnder!$A$2:$C$13,3,FALSE))</f>
        <v>1.0306122448979591</v>
      </c>
      <c r="G52">
        <f t="shared" si="2"/>
        <v>20.972959183673471</v>
      </c>
      <c r="H52" s="4">
        <f t="shared" si="3"/>
        <v>20.972959183673471</v>
      </c>
      <c r="I52">
        <v>0</v>
      </c>
      <c r="J52">
        <f t="shared" si="4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 x14ac:dyDescent="0.45">
      <c r="A53" t="s">
        <v>9</v>
      </c>
      <c r="B53" t="s">
        <v>92</v>
      </c>
      <c r="C53">
        <v>4500</v>
      </c>
      <c r="D53" t="s">
        <v>46</v>
      </c>
      <c r="E53">
        <v>21.957999999999998</v>
      </c>
      <c r="F53">
        <f>IF(ISNA(VLOOKUP(DKSalaries!D53,OverUnder!$A$2:$C$13,3,FALSE)),1,VLOOKUP(DKSalaries!D53,OverUnder!$A$2:$C$13,3,FALSE))</f>
        <v>0.97448979591836737</v>
      </c>
      <c r="G53">
        <f t="shared" si="2"/>
        <v>21.397846938775508</v>
      </c>
      <c r="H53" s="4">
        <f t="shared" si="3"/>
        <v>21.397846938775508</v>
      </c>
      <c r="I53">
        <v>0</v>
      </c>
      <c r="J53">
        <f t="shared" si="4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 x14ac:dyDescent="0.45">
      <c r="A54" t="s">
        <v>6</v>
      </c>
      <c r="B54" t="s">
        <v>93</v>
      </c>
      <c r="C54">
        <v>4400</v>
      </c>
      <c r="D54" t="s">
        <v>48</v>
      </c>
      <c r="E54">
        <v>19.036000000000001</v>
      </c>
      <c r="F54">
        <f>IF(ISNA(VLOOKUP(DKSalaries!D54,OverUnder!$A$2:$C$13,3,FALSE)),1,VLOOKUP(DKSalaries!D54,OverUnder!$A$2:$C$13,3,FALSE))</f>
        <v>0.9642857142857143</v>
      </c>
      <c r="G54">
        <f t="shared" si="2"/>
        <v>18.35614285714286</v>
      </c>
      <c r="H54" s="4">
        <f t="shared" si="3"/>
        <v>18.35614285714286</v>
      </c>
      <c r="I54">
        <v>0</v>
      </c>
      <c r="J54">
        <f t="shared" si="4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 x14ac:dyDescent="0.45">
      <c r="A55" t="s">
        <v>8</v>
      </c>
      <c r="B55" t="s">
        <v>94</v>
      </c>
      <c r="C55">
        <v>4400</v>
      </c>
      <c r="D55" t="s">
        <v>46</v>
      </c>
      <c r="E55">
        <v>23.606999999999999</v>
      </c>
      <c r="F55">
        <f>IF(ISNA(VLOOKUP(DKSalaries!D55,OverUnder!$A$2:$C$13,3,FALSE)),1,VLOOKUP(DKSalaries!D55,OverUnder!$A$2:$C$13,3,FALSE))</f>
        <v>0.97448979591836737</v>
      </c>
      <c r="G55">
        <f t="shared" si="2"/>
        <v>23.004780612244897</v>
      </c>
      <c r="H55" s="4">
        <f t="shared" si="3"/>
        <v>23.004780612244897</v>
      </c>
      <c r="I55">
        <v>1</v>
      </c>
      <c r="J55">
        <f t="shared" si="4"/>
        <v>23.004780612244897</v>
      </c>
      <c r="K55">
        <f t="shared" si="0"/>
        <v>4400</v>
      </c>
      <c r="L55">
        <f t="shared" si="9"/>
        <v>0</v>
      </c>
      <c r="M55">
        <f t="shared" si="9"/>
        <v>0</v>
      </c>
      <c r="N55">
        <f t="shared" si="9"/>
        <v>1</v>
      </c>
      <c r="O55">
        <f t="shared" si="9"/>
        <v>0</v>
      </c>
      <c r="P55">
        <f t="shared" si="9"/>
        <v>0</v>
      </c>
    </row>
    <row r="56" spans="1:16" x14ac:dyDescent="0.45">
      <c r="A56" t="s">
        <v>5</v>
      </c>
      <c r="B56" t="s">
        <v>95</v>
      </c>
      <c r="C56">
        <v>4300</v>
      </c>
      <c r="D56" t="s">
        <v>46</v>
      </c>
      <c r="E56">
        <v>19.957999999999998</v>
      </c>
      <c r="F56">
        <f>IF(ISNA(VLOOKUP(DKSalaries!D56,OverUnder!$A$2:$C$13,3,FALSE)),1,VLOOKUP(DKSalaries!D56,OverUnder!$A$2:$C$13,3,FALSE))</f>
        <v>0.97448979591836737</v>
      </c>
      <c r="G56">
        <f t="shared" si="2"/>
        <v>19.448867346938773</v>
      </c>
      <c r="H56" s="4">
        <f t="shared" si="3"/>
        <v>19.448867346938773</v>
      </c>
      <c r="I56">
        <v>0</v>
      </c>
      <c r="J56">
        <f t="shared" si="4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 x14ac:dyDescent="0.45">
      <c r="A57" t="s">
        <v>8</v>
      </c>
      <c r="B57" t="s">
        <v>96</v>
      </c>
      <c r="C57">
        <v>4200</v>
      </c>
      <c r="D57" t="s">
        <v>48</v>
      </c>
      <c r="E57">
        <v>23.428999999999998</v>
      </c>
      <c r="F57">
        <f>IF(ISNA(VLOOKUP(DKSalaries!D57,OverUnder!$A$2:$C$13,3,FALSE)),1,VLOOKUP(DKSalaries!D57,OverUnder!$A$2:$C$13,3,FALSE))</f>
        <v>0.9642857142857143</v>
      </c>
      <c r="G57">
        <f t="shared" si="2"/>
        <v>22.59225</v>
      </c>
      <c r="H57" s="4">
        <f t="shared" si="3"/>
        <v>22.59225</v>
      </c>
      <c r="I57">
        <v>0</v>
      </c>
      <c r="J57">
        <f t="shared" si="4"/>
        <v>0</v>
      </c>
      <c r="K57">
        <f t="shared" si="0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</row>
    <row r="58" spans="1:16" x14ac:dyDescent="0.45">
      <c r="A58" t="s">
        <v>9</v>
      </c>
      <c r="B58" t="s">
        <v>97</v>
      </c>
      <c r="C58">
        <v>4000</v>
      </c>
      <c r="D58" t="s">
        <v>44</v>
      </c>
      <c r="E58">
        <v>18.582999999999998</v>
      </c>
      <c r="F58">
        <f>IF(ISNA(VLOOKUP(DKSalaries!D58,OverUnder!$A$2:$C$13,3,FALSE)),1,VLOOKUP(DKSalaries!D58,OverUnder!$A$2:$C$13,3,FALSE))</f>
        <v>0.99489795918367352</v>
      </c>
      <c r="G58">
        <f t="shared" si="2"/>
        <v>18.488188775510203</v>
      </c>
      <c r="H58" s="4">
        <f t="shared" si="3"/>
        <v>18.488188775510203</v>
      </c>
      <c r="I58">
        <v>0</v>
      </c>
      <c r="J58">
        <f t="shared" si="4"/>
        <v>0</v>
      </c>
      <c r="K58">
        <f t="shared" si="0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</row>
    <row r="59" spans="1:16" x14ac:dyDescent="0.45">
      <c r="A59" t="s">
        <v>6</v>
      </c>
      <c r="B59" t="s">
        <v>98</v>
      </c>
      <c r="C59">
        <v>4000</v>
      </c>
      <c r="D59" t="s">
        <v>44</v>
      </c>
      <c r="E59">
        <v>0</v>
      </c>
      <c r="F59">
        <f>IF(ISNA(VLOOKUP(DKSalaries!D59,OverUnder!$A$2:$C$13,3,FALSE)),1,VLOOKUP(DKSalaries!D59,OverUnder!$A$2:$C$13,3,FALSE))</f>
        <v>0.99489795918367352</v>
      </c>
      <c r="G59">
        <f t="shared" si="2"/>
        <v>0</v>
      </c>
      <c r="H59" s="4">
        <f t="shared" si="3"/>
        <v>0</v>
      </c>
      <c r="I59">
        <v>0</v>
      </c>
      <c r="J59">
        <f t="shared" si="4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 x14ac:dyDescent="0.45">
      <c r="A60" t="s">
        <v>7</v>
      </c>
      <c r="B60" t="s">
        <v>99</v>
      </c>
      <c r="C60">
        <v>4000</v>
      </c>
      <c r="D60" t="s">
        <v>48</v>
      </c>
      <c r="E60">
        <v>19.786000000000001</v>
      </c>
      <c r="F60">
        <f>IF(ISNA(VLOOKUP(DKSalaries!D60,OverUnder!$A$2:$C$13,3,FALSE)),1,VLOOKUP(DKSalaries!D60,OverUnder!$A$2:$C$13,3,FALSE))</f>
        <v>0.9642857142857143</v>
      </c>
      <c r="G60">
        <f t="shared" si="2"/>
        <v>19.079357142857145</v>
      </c>
      <c r="H60" s="4">
        <f t="shared" si="3"/>
        <v>19.079357142857145</v>
      </c>
      <c r="I60">
        <v>1</v>
      </c>
      <c r="J60">
        <f t="shared" si="4"/>
        <v>19.079357142857145</v>
      </c>
      <c r="K60">
        <f t="shared" si="0"/>
        <v>4000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1</v>
      </c>
    </row>
    <row r="61" spans="1:16" x14ac:dyDescent="0.45">
      <c r="A61" t="s">
        <v>6</v>
      </c>
      <c r="B61" t="s">
        <v>100</v>
      </c>
      <c r="C61">
        <v>3900</v>
      </c>
      <c r="D61" t="s">
        <v>48</v>
      </c>
      <c r="E61">
        <v>18.821000000000002</v>
      </c>
      <c r="F61">
        <f>IF(ISNA(VLOOKUP(DKSalaries!D61,OverUnder!$A$2:$C$13,3,FALSE)),1,VLOOKUP(DKSalaries!D61,OverUnder!$A$2:$C$13,3,FALSE))</f>
        <v>0.9642857142857143</v>
      </c>
      <c r="G61">
        <f t="shared" si="2"/>
        <v>18.148821428571431</v>
      </c>
      <c r="H61" s="4">
        <f t="shared" si="3"/>
        <v>18.148821428571431</v>
      </c>
      <c r="I61">
        <v>0</v>
      </c>
      <c r="J61">
        <f t="shared" si="4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 x14ac:dyDescent="0.45">
      <c r="A62" t="s">
        <v>8</v>
      </c>
      <c r="B62" t="s">
        <v>101</v>
      </c>
      <c r="C62">
        <v>3800</v>
      </c>
      <c r="D62" t="s">
        <v>46</v>
      </c>
      <c r="E62">
        <v>16.542000000000002</v>
      </c>
      <c r="F62">
        <f>IF(ISNA(VLOOKUP(DKSalaries!D62,OverUnder!$A$2:$C$13,3,FALSE)),1,VLOOKUP(DKSalaries!D62,OverUnder!$A$2:$C$13,3,FALSE))</f>
        <v>0.97448979591836737</v>
      </c>
      <c r="G62">
        <f t="shared" si="2"/>
        <v>16.120010204081634</v>
      </c>
      <c r="H62" s="4">
        <f t="shared" si="3"/>
        <v>16.120010204081634</v>
      </c>
      <c r="I62">
        <v>0</v>
      </c>
      <c r="J62">
        <f t="shared" si="4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 x14ac:dyDescent="0.45">
      <c r="A63" t="s">
        <v>8</v>
      </c>
      <c r="B63" t="s">
        <v>102</v>
      </c>
      <c r="C63">
        <v>3700</v>
      </c>
      <c r="D63" t="s">
        <v>37</v>
      </c>
      <c r="E63">
        <v>12.5</v>
      </c>
      <c r="F63">
        <f>IF(ISNA(VLOOKUP(DKSalaries!D63,OverUnder!$A$2:$C$13,3,FALSE)),1,VLOOKUP(DKSalaries!D63,OverUnder!$A$2:$C$13,3,FALSE))</f>
        <v>1.0306122448979591</v>
      </c>
      <c r="G63">
        <f t="shared" si="2"/>
        <v>12.882653061224488</v>
      </c>
      <c r="H63" s="4">
        <f t="shared" si="3"/>
        <v>12.882653061224488</v>
      </c>
      <c r="I63">
        <v>0</v>
      </c>
      <c r="J63">
        <f t="shared" si="4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 x14ac:dyDescent="0.45">
      <c r="A64" t="s">
        <v>9</v>
      </c>
      <c r="B64" t="s">
        <v>103</v>
      </c>
      <c r="C64">
        <v>3700</v>
      </c>
      <c r="D64" t="s">
        <v>37</v>
      </c>
      <c r="E64">
        <v>13.6</v>
      </c>
      <c r="F64">
        <f>IF(ISNA(VLOOKUP(DKSalaries!D64,OverUnder!$A$2:$C$13,3,FALSE)),1,VLOOKUP(DKSalaries!D64,OverUnder!$A$2:$C$13,3,FALSE))</f>
        <v>1.0306122448979591</v>
      </c>
      <c r="G64">
        <f t="shared" si="2"/>
        <v>14.016326530612243</v>
      </c>
      <c r="H64" s="4">
        <f t="shared" si="3"/>
        <v>14.016326530612243</v>
      </c>
      <c r="I64">
        <v>0</v>
      </c>
      <c r="J64">
        <f t="shared" si="4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45">
      <c r="A65" t="s">
        <v>5</v>
      </c>
      <c r="B65" t="s">
        <v>104</v>
      </c>
      <c r="C65">
        <v>3700</v>
      </c>
      <c r="D65" t="s">
        <v>48</v>
      </c>
      <c r="E65">
        <v>14.714</v>
      </c>
      <c r="F65">
        <f>IF(ISNA(VLOOKUP(DKSalaries!D65,OverUnder!$A$2:$C$13,3,FALSE)),1,VLOOKUP(DKSalaries!D65,OverUnder!$A$2:$C$13,3,FALSE))</f>
        <v>0.9642857142857143</v>
      </c>
      <c r="G65">
        <f t="shared" si="2"/>
        <v>14.188500000000001</v>
      </c>
      <c r="H65" s="4">
        <f t="shared" si="3"/>
        <v>14.188500000000001</v>
      </c>
      <c r="I65">
        <v>0</v>
      </c>
      <c r="J65">
        <f t="shared" si="4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1:16" x14ac:dyDescent="0.45">
      <c r="A66" t="s">
        <v>5</v>
      </c>
      <c r="B66" t="s">
        <v>105</v>
      </c>
      <c r="C66">
        <v>3600</v>
      </c>
      <c r="D66" t="s">
        <v>46</v>
      </c>
      <c r="E66">
        <v>18.571000000000002</v>
      </c>
      <c r="F66">
        <f>IF(ISNA(VLOOKUP(DKSalaries!D66,OverUnder!$A$2:$C$13,3,FALSE)),1,VLOOKUP(DKSalaries!D66,OverUnder!$A$2:$C$13,3,FALSE))</f>
        <v>0.97448979591836737</v>
      </c>
      <c r="G66">
        <f t="shared" si="2"/>
        <v>18.097250000000003</v>
      </c>
      <c r="H66" s="4">
        <f t="shared" si="3"/>
        <v>18.097250000000003</v>
      </c>
      <c r="I66">
        <v>0</v>
      </c>
      <c r="J66">
        <f t="shared" si="4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1:16" x14ac:dyDescent="0.45">
      <c r="A67" t="s">
        <v>8</v>
      </c>
      <c r="B67" t="s">
        <v>106</v>
      </c>
      <c r="C67">
        <v>3600</v>
      </c>
      <c r="D67" t="s">
        <v>48</v>
      </c>
      <c r="E67">
        <v>14.95</v>
      </c>
      <c r="F67">
        <f>IF(ISNA(VLOOKUP(DKSalaries!D67,OverUnder!$A$2:$C$13,3,FALSE)),1,VLOOKUP(DKSalaries!D67,OverUnder!$A$2:$C$13,3,FALSE))</f>
        <v>0.9642857142857143</v>
      </c>
      <c r="G67">
        <f t="shared" ref="G67:G130" si="12">E67*F67</f>
        <v>14.416071428571428</v>
      </c>
      <c r="H67" s="4">
        <f t="shared" ref="H67:H130" si="13">G67</f>
        <v>14.416071428571428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1:16" x14ac:dyDescent="0.45">
      <c r="A68" t="s">
        <v>8</v>
      </c>
      <c r="B68" t="s">
        <v>107</v>
      </c>
      <c r="C68">
        <v>3500</v>
      </c>
      <c r="D68" t="s">
        <v>40</v>
      </c>
      <c r="E68">
        <v>11.583</v>
      </c>
      <c r="F68">
        <f>IF(ISNA(VLOOKUP(DKSalaries!D68,OverUnder!$A$2:$C$13,3,FALSE)),1,VLOOKUP(DKSalaries!D68,OverUnder!$A$2:$C$13,3,FALSE))</f>
        <v>1.0357142857142858</v>
      </c>
      <c r="G68">
        <f t="shared" si="12"/>
        <v>11.996678571428573</v>
      </c>
      <c r="H68" s="4">
        <f t="shared" si="13"/>
        <v>11.996678571428573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1:16" x14ac:dyDescent="0.45">
      <c r="A69" t="s">
        <v>9</v>
      </c>
      <c r="B69" t="s">
        <v>108</v>
      </c>
      <c r="C69">
        <v>3500</v>
      </c>
      <c r="D69" t="s">
        <v>46</v>
      </c>
      <c r="E69">
        <v>0</v>
      </c>
      <c r="F69">
        <f>IF(ISNA(VLOOKUP(DKSalaries!D69,OverUnder!$A$2:$C$13,3,FALSE)),1,VLOOKUP(DKSalaries!D69,OverUnder!$A$2:$C$13,3,FALSE))</f>
        <v>0.97448979591836737</v>
      </c>
      <c r="G69">
        <f t="shared" si="12"/>
        <v>0</v>
      </c>
      <c r="H69" s="4">
        <f t="shared" si="13"/>
        <v>0</v>
      </c>
      <c r="I69">
        <v>0</v>
      </c>
      <c r="J69">
        <f t="shared" si="14"/>
        <v>0</v>
      </c>
      <c r="K69">
        <f t="shared" si="11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1:16" x14ac:dyDescent="0.45">
      <c r="A70" t="s">
        <v>9</v>
      </c>
      <c r="B70" t="s">
        <v>109</v>
      </c>
      <c r="C70">
        <v>3400</v>
      </c>
      <c r="D70" t="s">
        <v>44</v>
      </c>
      <c r="E70">
        <v>14.643000000000001</v>
      </c>
      <c r="F70">
        <f>IF(ISNA(VLOOKUP(DKSalaries!D70,OverUnder!$A$2:$C$13,3,FALSE)),1,VLOOKUP(DKSalaries!D70,OverUnder!$A$2:$C$13,3,FALSE))</f>
        <v>0.99489795918367352</v>
      </c>
      <c r="G70">
        <f t="shared" si="12"/>
        <v>14.568290816326533</v>
      </c>
      <c r="H70" s="4">
        <f t="shared" si="13"/>
        <v>14.568290816326533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1:16" x14ac:dyDescent="0.45">
      <c r="A71" t="s">
        <v>7</v>
      </c>
      <c r="B71" t="s">
        <v>110</v>
      </c>
      <c r="C71">
        <v>3300</v>
      </c>
      <c r="D71" t="s">
        <v>44</v>
      </c>
      <c r="E71">
        <v>13.179</v>
      </c>
      <c r="F71">
        <f>IF(ISNA(VLOOKUP(DKSalaries!D71,OverUnder!$A$2:$C$13,3,FALSE)),1,VLOOKUP(DKSalaries!D71,OverUnder!$A$2:$C$13,3,FALSE))</f>
        <v>0.99489795918367352</v>
      </c>
      <c r="G71">
        <f t="shared" si="12"/>
        <v>13.111760204081634</v>
      </c>
      <c r="H71" s="4">
        <f t="shared" si="13"/>
        <v>13.111760204081634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1:16" x14ac:dyDescent="0.45">
      <c r="A72" t="s">
        <v>7</v>
      </c>
      <c r="B72" t="s">
        <v>111</v>
      </c>
      <c r="C72">
        <v>3300</v>
      </c>
      <c r="D72" t="s">
        <v>48</v>
      </c>
      <c r="E72">
        <v>11.5</v>
      </c>
      <c r="F72">
        <f>IF(ISNA(VLOOKUP(DKSalaries!D72,OverUnder!$A$2:$C$13,3,FALSE)),1,VLOOKUP(DKSalaries!D72,OverUnder!$A$2:$C$13,3,FALSE))</f>
        <v>0.9642857142857143</v>
      </c>
      <c r="G72">
        <f t="shared" si="12"/>
        <v>11.089285714285715</v>
      </c>
      <c r="H72" s="4">
        <f t="shared" si="13"/>
        <v>11.089285714285715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1:16" x14ac:dyDescent="0.45">
      <c r="A73" t="s">
        <v>7</v>
      </c>
      <c r="B73" t="s">
        <v>112</v>
      </c>
      <c r="C73">
        <v>3300</v>
      </c>
      <c r="D73" t="s">
        <v>40</v>
      </c>
      <c r="E73">
        <v>14.25</v>
      </c>
      <c r="F73">
        <f>IF(ISNA(VLOOKUP(DKSalaries!D73,OverUnder!$A$2:$C$13,3,FALSE)),1,VLOOKUP(DKSalaries!D73,OverUnder!$A$2:$C$13,3,FALSE))</f>
        <v>1.0357142857142858</v>
      </c>
      <c r="G73">
        <f t="shared" si="12"/>
        <v>14.758928571428573</v>
      </c>
      <c r="H73" s="4">
        <f t="shared" si="13"/>
        <v>14.758928571428573</v>
      </c>
      <c r="I73">
        <v>0</v>
      </c>
      <c r="J73">
        <f t="shared" si="14"/>
        <v>0</v>
      </c>
      <c r="K73">
        <f t="shared" si="11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</row>
    <row r="74" spans="1:16" x14ac:dyDescent="0.45">
      <c r="A74" t="s">
        <v>5</v>
      </c>
      <c r="B74" t="s">
        <v>113</v>
      </c>
      <c r="C74">
        <v>3300</v>
      </c>
      <c r="D74" t="s">
        <v>44</v>
      </c>
      <c r="E74">
        <v>15.714</v>
      </c>
      <c r="F74">
        <f>IF(ISNA(VLOOKUP(DKSalaries!D74,OverUnder!$A$2:$C$13,3,FALSE)),1,VLOOKUP(DKSalaries!D74,OverUnder!$A$2:$C$13,3,FALSE))</f>
        <v>0.99489795918367352</v>
      </c>
      <c r="G74">
        <f t="shared" si="12"/>
        <v>15.633826530612247</v>
      </c>
      <c r="H74" s="4">
        <f t="shared" si="13"/>
        <v>15.633826530612247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1:16" x14ac:dyDescent="0.45">
      <c r="A75" t="s">
        <v>7</v>
      </c>
      <c r="B75" t="s">
        <v>114</v>
      </c>
      <c r="C75">
        <v>3200</v>
      </c>
      <c r="D75" t="s">
        <v>44</v>
      </c>
      <c r="E75">
        <v>13.106999999999999</v>
      </c>
      <c r="F75">
        <f>IF(ISNA(VLOOKUP(DKSalaries!D75,OverUnder!$A$2:$C$13,3,FALSE)),1,VLOOKUP(DKSalaries!D75,OverUnder!$A$2:$C$13,3,FALSE))</f>
        <v>0.99489795918367352</v>
      </c>
      <c r="G75">
        <f t="shared" si="12"/>
        <v>13.040127551020408</v>
      </c>
      <c r="H75" s="4">
        <f t="shared" si="13"/>
        <v>13.040127551020408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1:16" x14ac:dyDescent="0.45">
      <c r="A76" t="s">
        <v>6</v>
      </c>
      <c r="B76" t="s">
        <v>115</v>
      </c>
      <c r="C76">
        <v>3200</v>
      </c>
      <c r="D76" t="s">
        <v>44</v>
      </c>
      <c r="E76">
        <v>13.542</v>
      </c>
      <c r="F76">
        <f>IF(ISNA(VLOOKUP(DKSalaries!D76,OverUnder!$A$2:$C$13,3,FALSE)),1,VLOOKUP(DKSalaries!D76,OverUnder!$A$2:$C$13,3,FALSE))</f>
        <v>0.99489795918367352</v>
      </c>
      <c r="G76">
        <f t="shared" si="12"/>
        <v>13.472908163265307</v>
      </c>
      <c r="H76" s="4">
        <f t="shared" si="13"/>
        <v>13.472908163265307</v>
      </c>
      <c r="I76">
        <v>0</v>
      </c>
      <c r="J76">
        <f t="shared" si="14"/>
        <v>0</v>
      </c>
      <c r="K76">
        <f t="shared" si="11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</row>
    <row r="77" spans="1:16" x14ac:dyDescent="0.45">
      <c r="A77" t="s">
        <v>5</v>
      </c>
      <c r="B77" t="s">
        <v>116</v>
      </c>
      <c r="C77">
        <v>3200</v>
      </c>
      <c r="D77" t="s">
        <v>44</v>
      </c>
      <c r="E77">
        <v>14.313000000000001</v>
      </c>
      <c r="F77">
        <f>IF(ISNA(VLOOKUP(DKSalaries!D77,OverUnder!$A$2:$C$13,3,FALSE)),1,VLOOKUP(DKSalaries!D77,OverUnder!$A$2:$C$13,3,FALSE))</f>
        <v>0.99489795918367352</v>
      </c>
      <c r="G77">
        <f t="shared" si="12"/>
        <v>14.23997448979592</v>
      </c>
      <c r="H77" s="4">
        <f t="shared" si="13"/>
        <v>14.23997448979592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1:16" x14ac:dyDescent="0.45">
      <c r="A78" t="s">
        <v>7</v>
      </c>
      <c r="B78" t="s">
        <v>117</v>
      </c>
      <c r="C78">
        <v>3200</v>
      </c>
      <c r="D78" t="s">
        <v>48</v>
      </c>
      <c r="E78">
        <v>14.536</v>
      </c>
      <c r="F78">
        <f>IF(ISNA(VLOOKUP(DKSalaries!D78,OverUnder!$A$2:$C$13,3,FALSE)),1,VLOOKUP(DKSalaries!D78,OverUnder!$A$2:$C$13,3,FALSE))</f>
        <v>0.9642857142857143</v>
      </c>
      <c r="G78">
        <f t="shared" si="12"/>
        <v>14.016857142857143</v>
      </c>
      <c r="H78" s="4">
        <f t="shared" si="13"/>
        <v>14.016857142857143</v>
      </c>
      <c r="I78">
        <v>0</v>
      </c>
      <c r="J78">
        <f t="shared" si="14"/>
        <v>0</v>
      </c>
      <c r="K78">
        <f t="shared" si="11"/>
        <v>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0</v>
      </c>
      <c r="P78">
        <f t="shared" si="15"/>
        <v>0</v>
      </c>
    </row>
    <row r="79" spans="1:16" x14ac:dyDescent="0.45">
      <c r="A79" t="s">
        <v>5</v>
      </c>
      <c r="B79" t="s">
        <v>118</v>
      </c>
      <c r="C79">
        <v>3100</v>
      </c>
      <c r="D79" t="s">
        <v>48</v>
      </c>
      <c r="E79">
        <v>0</v>
      </c>
      <c r="F79">
        <f>IF(ISNA(VLOOKUP(DKSalaries!D79,OverUnder!$A$2:$C$13,3,FALSE)),1,VLOOKUP(DKSalaries!D79,OverUnder!$A$2:$C$13,3,FALSE))</f>
        <v>0.9642857142857143</v>
      </c>
      <c r="G79">
        <f t="shared" si="12"/>
        <v>0</v>
      </c>
      <c r="H79" s="4">
        <f t="shared" si="13"/>
        <v>0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1:16" x14ac:dyDescent="0.45">
      <c r="A80" t="s">
        <v>7</v>
      </c>
      <c r="B80" t="s">
        <v>119</v>
      </c>
      <c r="C80">
        <v>3000</v>
      </c>
      <c r="D80" t="s">
        <v>46</v>
      </c>
      <c r="E80">
        <v>0</v>
      </c>
      <c r="F80">
        <f>IF(ISNA(VLOOKUP(DKSalaries!D80,OverUnder!$A$2:$C$13,3,FALSE)),1,VLOOKUP(DKSalaries!D80,OverUnder!$A$2:$C$13,3,FALSE))</f>
        <v>0.97448979591836737</v>
      </c>
      <c r="G80">
        <f t="shared" si="12"/>
        <v>0</v>
      </c>
      <c r="H80" s="4">
        <f t="shared" si="13"/>
        <v>0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1:16" x14ac:dyDescent="0.45">
      <c r="A81" t="s">
        <v>7</v>
      </c>
      <c r="B81" t="s">
        <v>120</v>
      </c>
      <c r="C81">
        <v>3000</v>
      </c>
      <c r="D81" t="s">
        <v>44</v>
      </c>
      <c r="E81">
        <v>2.75</v>
      </c>
      <c r="F81">
        <f>IF(ISNA(VLOOKUP(DKSalaries!D81,OverUnder!$A$2:$C$13,3,FALSE)),1,VLOOKUP(DKSalaries!D81,OverUnder!$A$2:$C$13,3,FALSE))</f>
        <v>0.99489795918367352</v>
      </c>
      <c r="G81">
        <f t="shared" si="12"/>
        <v>2.7359693877551021</v>
      </c>
      <c r="H81" s="4">
        <f t="shared" si="13"/>
        <v>2.7359693877551021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1:16" x14ac:dyDescent="0.45">
      <c r="A82" t="s">
        <v>8</v>
      </c>
      <c r="B82" t="s">
        <v>121</v>
      </c>
      <c r="C82">
        <v>3000</v>
      </c>
      <c r="D82" t="s">
        <v>37</v>
      </c>
      <c r="E82">
        <v>3.4</v>
      </c>
      <c r="F82">
        <f>IF(ISNA(VLOOKUP(DKSalaries!D82,OverUnder!$A$2:$C$13,3,FALSE)),1,VLOOKUP(DKSalaries!D82,OverUnder!$A$2:$C$13,3,FALSE))</f>
        <v>1.0306122448979591</v>
      </c>
      <c r="G82">
        <f t="shared" si="12"/>
        <v>3.5040816326530608</v>
      </c>
      <c r="H82" s="4">
        <f t="shared" si="13"/>
        <v>3.5040816326530608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1:16" x14ac:dyDescent="0.45">
      <c r="A83" t="s">
        <v>8</v>
      </c>
      <c r="B83" t="s">
        <v>122</v>
      </c>
      <c r="C83">
        <v>3000</v>
      </c>
      <c r="D83" t="s">
        <v>40</v>
      </c>
      <c r="E83">
        <v>6</v>
      </c>
      <c r="F83">
        <f>IF(ISNA(VLOOKUP(DKSalaries!D83,OverUnder!$A$2:$C$13,3,FALSE)),1,VLOOKUP(DKSalaries!D83,OverUnder!$A$2:$C$13,3,FALSE))</f>
        <v>1.0357142857142858</v>
      </c>
      <c r="G83">
        <f t="shared" si="12"/>
        <v>6.2142857142857153</v>
      </c>
      <c r="H83" s="4">
        <f t="shared" si="13"/>
        <v>6.2142857142857153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1:16" x14ac:dyDescent="0.45">
      <c r="A84" t="s">
        <v>7</v>
      </c>
      <c r="B84" t="s">
        <v>123</v>
      </c>
      <c r="C84">
        <v>3000</v>
      </c>
      <c r="D84" t="s">
        <v>37</v>
      </c>
      <c r="E84">
        <v>0</v>
      </c>
      <c r="F84">
        <f>IF(ISNA(VLOOKUP(DKSalaries!D84,OverUnder!$A$2:$C$13,3,FALSE)),1,VLOOKUP(DKSalaries!D84,OverUnder!$A$2:$C$13,3,FALSE))</f>
        <v>1.0306122448979591</v>
      </c>
      <c r="G84">
        <f t="shared" si="12"/>
        <v>0</v>
      </c>
      <c r="H84" s="4">
        <f t="shared" si="13"/>
        <v>0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1:16" x14ac:dyDescent="0.45">
      <c r="A85" t="s">
        <v>6</v>
      </c>
      <c r="B85" t="s">
        <v>124</v>
      </c>
      <c r="C85">
        <v>3000</v>
      </c>
      <c r="D85" t="s">
        <v>40</v>
      </c>
      <c r="E85">
        <v>5.375</v>
      </c>
      <c r="F85">
        <f>IF(ISNA(VLOOKUP(DKSalaries!D85,OverUnder!$A$2:$C$13,3,FALSE)),1,VLOOKUP(DKSalaries!D85,OverUnder!$A$2:$C$13,3,FALSE))</f>
        <v>1.0357142857142858</v>
      </c>
      <c r="G85">
        <f t="shared" si="12"/>
        <v>5.5669642857142865</v>
      </c>
      <c r="H85" s="4">
        <f t="shared" si="13"/>
        <v>5.5669642857142865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1:16" x14ac:dyDescent="0.45">
      <c r="A86" t="s">
        <v>9</v>
      </c>
      <c r="B86" t="s">
        <v>125</v>
      </c>
      <c r="C86">
        <v>3000</v>
      </c>
      <c r="D86" t="s">
        <v>37</v>
      </c>
      <c r="E86">
        <v>0</v>
      </c>
      <c r="F86">
        <f>IF(ISNA(VLOOKUP(DKSalaries!D86,OverUnder!$A$2:$C$13,3,FALSE)),1,VLOOKUP(DKSalaries!D86,OverUnder!$A$2:$C$13,3,FALSE))</f>
        <v>1.0306122448979591</v>
      </c>
      <c r="G86">
        <f t="shared" si="12"/>
        <v>0</v>
      </c>
      <c r="H86" s="4">
        <f t="shared" si="13"/>
        <v>0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1:16" x14ac:dyDescent="0.45">
      <c r="A87" t="s">
        <v>6</v>
      </c>
      <c r="B87" t="s">
        <v>126</v>
      </c>
      <c r="C87">
        <v>3000</v>
      </c>
      <c r="D87" t="s">
        <v>37</v>
      </c>
      <c r="E87">
        <v>0</v>
      </c>
      <c r="F87">
        <f>IF(ISNA(VLOOKUP(DKSalaries!D87,OverUnder!$A$2:$C$13,3,FALSE)),1,VLOOKUP(DKSalaries!D87,OverUnder!$A$2:$C$13,3,FALSE))</f>
        <v>1.0306122448979591</v>
      </c>
      <c r="G87">
        <f t="shared" si="12"/>
        <v>0</v>
      </c>
      <c r="H87" s="4">
        <f t="shared" si="13"/>
        <v>0</v>
      </c>
      <c r="I87">
        <v>0</v>
      </c>
      <c r="J87">
        <f t="shared" si="14"/>
        <v>0</v>
      </c>
      <c r="K87">
        <f t="shared" si="11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1:16" x14ac:dyDescent="0.45">
      <c r="A88" t="s">
        <v>8</v>
      </c>
      <c r="B88" t="s">
        <v>127</v>
      </c>
      <c r="C88">
        <v>3000</v>
      </c>
      <c r="D88" t="s">
        <v>37</v>
      </c>
      <c r="E88">
        <v>1.833</v>
      </c>
      <c r="F88">
        <f>IF(ISNA(VLOOKUP(DKSalaries!D88,OverUnder!$A$2:$C$13,3,FALSE)),1,VLOOKUP(DKSalaries!D88,OverUnder!$A$2:$C$13,3,FALSE))</f>
        <v>1.0306122448979591</v>
      </c>
      <c r="G88">
        <f t="shared" si="12"/>
        <v>1.8891122448979589</v>
      </c>
      <c r="H88" s="4">
        <f t="shared" si="13"/>
        <v>1.8891122448979589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1:16" x14ac:dyDescent="0.45">
      <c r="A89" t="s">
        <v>8</v>
      </c>
      <c r="B89" t="s">
        <v>128</v>
      </c>
      <c r="C89">
        <v>3000</v>
      </c>
      <c r="D89" t="s">
        <v>48</v>
      </c>
      <c r="E89">
        <v>3.125</v>
      </c>
      <c r="F89">
        <f>IF(ISNA(VLOOKUP(DKSalaries!D89,OverUnder!$A$2:$C$13,3,FALSE)),1,VLOOKUP(DKSalaries!D89,OverUnder!$A$2:$C$13,3,FALSE))</f>
        <v>0.9642857142857143</v>
      </c>
      <c r="G89">
        <f t="shared" si="12"/>
        <v>3.0133928571428572</v>
      </c>
      <c r="H89" s="4">
        <f t="shared" si="13"/>
        <v>3.0133928571428572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1:16" x14ac:dyDescent="0.45">
      <c r="A90" t="s">
        <v>8</v>
      </c>
      <c r="B90" t="s">
        <v>129</v>
      </c>
      <c r="C90">
        <v>3000</v>
      </c>
      <c r="D90" t="s">
        <v>46</v>
      </c>
      <c r="E90">
        <v>0</v>
      </c>
      <c r="F90">
        <f>IF(ISNA(VLOOKUP(DKSalaries!D90,OverUnder!$A$2:$C$13,3,FALSE)),1,VLOOKUP(DKSalaries!D90,OverUnder!$A$2:$C$13,3,FALSE))</f>
        <v>0.97448979591836737</v>
      </c>
      <c r="G90">
        <f t="shared" si="12"/>
        <v>0</v>
      </c>
      <c r="H90" s="4">
        <f t="shared" si="13"/>
        <v>0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1:16" x14ac:dyDescent="0.45">
      <c r="A91" t="s">
        <v>5</v>
      </c>
      <c r="B91" t="s">
        <v>130</v>
      </c>
      <c r="C91">
        <v>3000</v>
      </c>
      <c r="D91" t="s">
        <v>40</v>
      </c>
      <c r="E91">
        <v>9.7080000000000002</v>
      </c>
      <c r="F91">
        <f>IF(ISNA(VLOOKUP(DKSalaries!D91,OverUnder!$A$2:$C$13,3,FALSE)),1,VLOOKUP(DKSalaries!D91,OverUnder!$A$2:$C$13,3,FALSE))</f>
        <v>1.0357142857142858</v>
      </c>
      <c r="G91">
        <f t="shared" si="12"/>
        <v>10.054714285714287</v>
      </c>
      <c r="H91" s="4">
        <f t="shared" si="13"/>
        <v>10.054714285714287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1:16" x14ac:dyDescent="0.45">
      <c r="A92" t="s">
        <v>6</v>
      </c>
      <c r="B92" t="s">
        <v>131</v>
      </c>
      <c r="C92">
        <v>3000</v>
      </c>
      <c r="D92" t="s">
        <v>40</v>
      </c>
      <c r="E92">
        <v>0</v>
      </c>
      <c r="F92">
        <f>IF(ISNA(VLOOKUP(DKSalaries!D92,OverUnder!$A$2:$C$13,3,FALSE)),1,VLOOKUP(DKSalaries!D92,OverUnder!$A$2:$C$13,3,FALSE))</f>
        <v>1.0357142857142858</v>
      </c>
      <c r="G92">
        <f t="shared" si="12"/>
        <v>0</v>
      </c>
      <c r="H92" s="4">
        <f t="shared" si="13"/>
        <v>0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1:16" x14ac:dyDescent="0.45">
      <c r="A93" t="s">
        <v>6</v>
      </c>
      <c r="B93" t="s">
        <v>132</v>
      </c>
      <c r="C93">
        <v>3000</v>
      </c>
      <c r="D93" t="s">
        <v>46</v>
      </c>
      <c r="E93">
        <v>5.875</v>
      </c>
      <c r="F93">
        <f>IF(ISNA(VLOOKUP(DKSalaries!D93,OverUnder!$A$2:$C$13,3,FALSE)),1,VLOOKUP(DKSalaries!D93,OverUnder!$A$2:$C$13,3,FALSE))</f>
        <v>0.97448979591836737</v>
      </c>
      <c r="G93">
        <f t="shared" si="12"/>
        <v>5.7251275510204085</v>
      </c>
      <c r="H93" s="4">
        <f t="shared" si="13"/>
        <v>5.7251275510204085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1:16" x14ac:dyDescent="0.45">
      <c r="A94" t="s">
        <v>9</v>
      </c>
      <c r="B94" t="s">
        <v>133</v>
      </c>
      <c r="C94">
        <v>3000</v>
      </c>
      <c r="D94" t="s">
        <v>48</v>
      </c>
      <c r="E94">
        <v>15.188000000000001</v>
      </c>
      <c r="F94">
        <f>IF(ISNA(VLOOKUP(DKSalaries!D94,OverUnder!$A$2:$C$13,3,FALSE)),1,VLOOKUP(DKSalaries!D94,OverUnder!$A$2:$C$13,3,FALSE))</f>
        <v>0.9642857142857143</v>
      </c>
      <c r="G94">
        <f t="shared" si="12"/>
        <v>14.645571428571429</v>
      </c>
      <c r="H94" s="4">
        <f t="shared" si="13"/>
        <v>14.645571428571429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1:16" x14ac:dyDescent="0.45">
      <c r="A95" t="s">
        <v>6</v>
      </c>
      <c r="B95" t="s">
        <v>134</v>
      </c>
      <c r="C95">
        <v>3000</v>
      </c>
      <c r="D95" t="s">
        <v>40</v>
      </c>
      <c r="E95">
        <v>6.875</v>
      </c>
      <c r="F95">
        <f>IF(ISNA(VLOOKUP(DKSalaries!D95,OverUnder!$A$2:$C$13,3,FALSE)),1,VLOOKUP(DKSalaries!D95,OverUnder!$A$2:$C$13,3,FALSE))</f>
        <v>1.0357142857142858</v>
      </c>
      <c r="G95">
        <f t="shared" si="12"/>
        <v>7.1205357142857153</v>
      </c>
      <c r="H95" s="4">
        <f t="shared" si="13"/>
        <v>7.1205357142857153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1:16" x14ac:dyDescent="0.45">
      <c r="A96" t="s">
        <v>8</v>
      </c>
      <c r="B96" t="s">
        <v>135</v>
      </c>
      <c r="C96">
        <v>3000</v>
      </c>
      <c r="D96" t="s">
        <v>40</v>
      </c>
      <c r="E96">
        <v>4.5629999999999997</v>
      </c>
      <c r="F96">
        <f>IF(ISNA(VLOOKUP(DKSalaries!D96,OverUnder!$A$2:$C$13,3,FALSE)),1,VLOOKUP(DKSalaries!D96,OverUnder!$A$2:$C$13,3,FALSE))</f>
        <v>1.0357142857142858</v>
      </c>
      <c r="G96">
        <f t="shared" si="12"/>
        <v>4.7259642857142863</v>
      </c>
      <c r="H96" s="4">
        <f t="shared" si="13"/>
        <v>4.7259642857142863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1:16" x14ac:dyDescent="0.45">
      <c r="A97" t="s">
        <v>7</v>
      </c>
      <c r="B97" t="s">
        <v>136</v>
      </c>
      <c r="C97">
        <v>3000</v>
      </c>
      <c r="D97" t="s">
        <v>40</v>
      </c>
      <c r="E97">
        <v>11.55</v>
      </c>
      <c r="F97">
        <f>IF(ISNA(VLOOKUP(DKSalaries!D97,OverUnder!$A$2:$C$13,3,FALSE)),1,VLOOKUP(DKSalaries!D97,OverUnder!$A$2:$C$13,3,FALSE))</f>
        <v>1.0357142857142858</v>
      </c>
      <c r="G97">
        <f t="shared" si="12"/>
        <v>11.962500000000002</v>
      </c>
      <c r="H97" s="4">
        <f t="shared" si="13"/>
        <v>11.962500000000002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1:16" x14ac:dyDescent="0.45">
      <c r="A98" t="s">
        <v>9</v>
      </c>
      <c r="B98" t="s">
        <v>137</v>
      </c>
      <c r="C98">
        <v>3000</v>
      </c>
      <c r="D98" t="s">
        <v>44</v>
      </c>
      <c r="E98">
        <v>14.9</v>
      </c>
      <c r="F98">
        <f>IF(ISNA(VLOOKUP(DKSalaries!D98,OverUnder!$A$2:$C$13,3,FALSE)),1,VLOOKUP(DKSalaries!D98,OverUnder!$A$2:$C$13,3,FALSE))</f>
        <v>0.99489795918367352</v>
      </c>
      <c r="G98">
        <f t="shared" si="12"/>
        <v>14.823979591836736</v>
      </c>
      <c r="H98" s="4">
        <f t="shared" si="13"/>
        <v>14.823979591836736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1:16" x14ac:dyDescent="0.45">
      <c r="A99" t="s">
        <v>5</v>
      </c>
      <c r="B99" t="s">
        <v>138</v>
      </c>
      <c r="C99">
        <v>3000</v>
      </c>
      <c r="D99" t="s">
        <v>48</v>
      </c>
      <c r="E99">
        <v>13.75</v>
      </c>
      <c r="F99">
        <f>IF(ISNA(VLOOKUP(DKSalaries!D99,OverUnder!$A$2:$C$13,3,FALSE)),1,VLOOKUP(DKSalaries!D99,OverUnder!$A$2:$C$13,3,FALSE))</f>
        <v>0.9642857142857143</v>
      </c>
      <c r="G99">
        <f t="shared" si="12"/>
        <v>13.258928571428571</v>
      </c>
      <c r="H99" s="4">
        <f t="shared" si="13"/>
        <v>13.258928571428571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1:16" x14ac:dyDescent="0.45">
      <c r="A100" t="s">
        <v>7</v>
      </c>
      <c r="B100" t="s">
        <v>139</v>
      </c>
      <c r="C100">
        <v>3000</v>
      </c>
      <c r="D100" t="s">
        <v>40</v>
      </c>
      <c r="E100">
        <v>0</v>
      </c>
      <c r="F100">
        <f>IF(ISNA(VLOOKUP(DKSalaries!D100,OverUnder!$A$2:$C$13,3,FALSE)),1,VLOOKUP(DKSalaries!D100,OverUnder!$A$2:$C$13,3,FALSE))</f>
        <v>1.0357142857142858</v>
      </c>
      <c r="G100">
        <f t="shared" si="12"/>
        <v>0</v>
      </c>
      <c r="H100" s="4">
        <f t="shared" si="13"/>
        <v>0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1:16" x14ac:dyDescent="0.45">
      <c r="A101" t="s">
        <v>8</v>
      </c>
      <c r="B101" t="s">
        <v>140</v>
      </c>
      <c r="C101">
        <v>3000</v>
      </c>
      <c r="D101" t="s">
        <v>48</v>
      </c>
      <c r="E101">
        <v>0</v>
      </c>
      <c r="F101">
        <f>IF(ISNA(VLOOKUP(DKSalaries!D101,OverUnder!$A$2:$C$13,3,FALSE)),1,VLOOKUP(DKSalaries!D101,OverUnder!$A$2:$C$13,3,FALSE))</f>
        <v>0.9642857142857143</v>
      </c>
      <c r="G101">
        <f t="shared" si="12"/>
        <v>0</v>
      </c>
      <c r="H101" s="4">
        <f t="shared" si="13"/>
        <v>0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1:16" x14ac:dyDescent="0.45">
      <c r="A102" t="s">
        <v>9</v>
      </c>
      <c r="B102" t="s">
        <v>141</v>
      </c>
      <c r="C102">
        <v>3000</v>
      </c>
      <c r="D102" t="s">
        <v>40</v>
      </c>
      <c r="E102">
        <v>14.583</v>
      </c>
      <c r="F102">
        <f>IF(ISNA(VLOOKUP(DKSalaries!D102,OverUnder!$A$2:$C$13,3,FALSE)),1,VLOOKUP(DKSalaries!D102,OverUnder!$A$2:$C$13,3,FALSE))</f>
        <v>1.0357142857142858</v>
      </c>
      <c r="G102">
        <f t="shared" si="12"/>
        <v>15.103821428571431</v>
      </c>
      <c r="H102" s="4">
        <f t="shared" si="13"/>
        <v>15.103821428571431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1:16" x14ac:dyDescent="0.45">
      <c r="A103" t="s">
        <v>7</v>
      </c>
      <c r="B103" t="s">
        <v>142</v>
      </c>
      <c r="C103">
        <v>3000</v>
      </c>
      <c r="D103" t="s">
        <v>40</v>
      </c>
      <c r="E103">
        <v>14.5</v>
      </c>
      <c r="F103">
        <f>IF(ISNA(VLOOKUP(DKSalaries!D103,OverUnder!$A$2:$C$13,3,FALSE)),1,VLOOKUP(DKSalaries!D103,OverUnder!$A$2:$C$13,3,FALSE))</f>
        <v>1.0357142857142858</v>
      </c>
      <c r="G103">
        <f t="shared" si="12"/>
        <v>15.017857142857144</v>
      </c>
      <c r="H103" s="4">
        <f t="shared" si="13"/>
        <v>15.017857142857144</v>
      </c>
      <c r="I103">
        <v>0</v>
      </c>
      <c r="J103">
        <f t="shared" si="14"/>
        <v>0</v>
      </c>
      <c r="K103">
        <f t="shared" si="11"/>
        <v>0</v>
      </c>
      <c r="L103">
        <f t="shared" si="18"/>
        <v>0</v>
      </c>
      <c r="M103">
        <f t="shared" si="18"/>
        <v>0</v>
      </c>
      <c r="N103">
        <f t="shared" si="18"/>
        <v>0</v>
      </c>
      <c r="O103">
        <f t="shared" si="18"/>
        <v>0</v>
      </c>
      <c r="P103">
        <f t="shared" si="18"/>
        <v>0</v>
      </c>
    </row>
    <row r="104" spans="1:16" x14ac:dyDescent="0.45">
      <c r="A104" t="s">
        <v>6</v>
      </c>
      <c r="B104" t="s">
        <v>143</v>
      </c>
      <c r="C104">
        <v>3000</v>
      </c>
      <c r="D104" t="s">
        <v>44</v>
      </c>
      <c r="E104">
        <v>15.05</v>
      </c>
      <c r="F104">
        <f>IF(ISNA(VLOOKUP(DKSalaries!D104,OverUnder!$A$2:$C$13,3,FALSE)),1,VLOOKUP(DKSalaries!D104,OverUnder!$A$2:$C$13,3,FALSE))</f>
        <v>0.99489795918367352</v>
      </c>
      <c r="G104">
        <f t="shared" si="12"/>
        <v>14.973214285714286</v>
      </c>
      <c r="H104" s="4">
        <f t="shared" si="13"/>
        <v>14.973214285714286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1:16" x14ac:dyDescent="0.45">
      <c r="A105" t="s">
        <v>5</v>
      </c>
      <c r="B105" t="s">
        <v>144</v>
      </c>
      <c r="C105">
        <v>3000</v>
      </c>
      <c r="D105" t="s">
        <v>46</v>
      </c>
      <c r="E105">
        <v>0</v>
      </c>
      <c r="F105">
        <f>IF(ISNA(VLOOKUP(DKSalaries!D105,OverUnder!$A$2:$C$13,3,FALSE)),1,VLOOKUP(DKSalaries!D105,OverUnder!$A$2:$C$13,3,FALSE))</f>
        <v>0.97448979591836737</v>
      </c>
      <c r="G105">
        <f t="shared" si="12"/>
        <v>0</v>
      </c>
      <c r="H105" s="4">
        <f t="shared" si="13"/>
        <v>0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1:16" x14ac:dyDescent="0.45">
      <c r="A106" t="s">
        <v>8</v>
      </c>
      <c r="B106" t="s">
        <v>145</v>
      </c>
      <c r="C106">
        <v>3000</v>
      </c>
      <c r="D106" t="s">
        <v>46</v>
      </c>
      <c r="E106">
        <v>7.7919999999999998</v>
      </c>
      <c r="F106">
        <f>IF(ISNA(VLOOKUP(DKSalaries!D106,OverUnder!$A$2:$C$13,3,FALSE)),1,VLOOKUP(DKSalaries!D106,OverUnder!$A$2:$C$13,3,FALSE))</f>
        <v>0.97448979591836737</v>
      </c>
      <c r="G106">
        <f t="shared" si="12"/>
        <v>7.5932244897959187</v>
      </c>
      <c r="H106" s="4">
        <f t="shared" si="13"/>
        <v>7.5932244897959187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1:16" x14ac:dyDescent="0.45">
      <c r="A107" t="s">
        <v>7</v>
      </c>
      <c r="B107" t="s">
        <v>146</v>
      </c>
      <c r="C107">
        <v>3000</v>
      </c>
      <c r="D107" t="s">
        <v>44</v>
      </c>
      <c r="E107">
        <v>10.958</v>
      </c>
      <c r="F107">
        <f>IF(ISNA(VLOOKUP(DKSalaries!D107,OverUnder!$A$2:$C$13,3,FALSE)),1,VLOOKUP(DKSalaries!D107,OverUnder!$A$2:$C$13,3,FALSE))</f>
        <v>0.99489795918367352</v>
      </c>
      <c r="G107">
        <f t="shared" si="12"/>
        <v>10.902091836734694</v>
      </c>
      <c r="H107" s="4">
        <f t="shared" si="13"/>
        <v>10.902091836734694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1:16" x14ac:dyDescent="0.45">
      <c r="A108" t="s">
        <v>8</v>
      </c>
      <c r="B108" t="s">
        <v>147</v>
      </c>
      <c r="C108">
        <v>3000</v>
      </c>
      <c r="D108" t="s">
        <v>40</v>
      </c>
      <c r="E108">
        <v>8.6880000000000006</v>
      </c>
      <c r="F108">
        <f>IF(ISNA(VLOOKUP(DKSalaries!D108,OverUnder!$A$2:$C$13,3,FALSE)),1,VLOOKUP(DKSalaries!D108,OverUnder!$A$2:$C$13,3,FALSE))</f>
        <v>1.0357142857142858</v>
      </c>
      <c r="G108">
        <f t="shared" si="12"/>
        <v>8.998285714285716</v>
      </c>
      <c r="H108" s="4">
        <f t="shared" si="13"/>
        <v>8.998285714285716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1:16" x14ac:dyDescent="0.45">
      <c r="A109" t="s">
        <v>5</v>
      </c>
      <c r="B109" t="s">
        <v>148</v>
      </c>
      <c r="C109">
        <v>3000</v>
      </c>
      <c r="D109" t="s">
        <v>37</v>
      </c>
      <c r="E109">
        <v>3.25</v>
      </c>
      <c r="F109">
        <f>IF(ISNA(VLOOKUP(DKSalaries!D109,OverUnder!$A$2:$C$13,3,FALSE)),1,VLOOKUP(DKSalaries!D109,OverUnder!$A$2:$C$13,3,FALSE))</f>
        <v>1.0306122448979591</v>
      </c>
      <c r="G109">
        <f t="shared" si="12"/>
        <v>3.3494897959183669</v>
      </c>
      <c r="H109" s="4">
        <f t="shared" si="13"/>
        <v>3.3494897959183669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1:16" x14ac:dyDescent="0.45">
      <c r="A110" t="s">
        <v>9</v>
      </c>
      <c r="B110" t="s">
        <v>149</v>
      </c>
      <c r="C110">
        <v>3000</v>
      </c>
      <c r="D110" t="s">
        <v>44</v>
      </c>
      <c r="E110">
        <v>5.625</v>
      </c>
      <c r="F110">
        <f>IF(ISNA(VLOOKUP(DKSalaries!D110,OverUnder!$A$2:$C$13,3,FALSE)),1,VLOOKUP(DKSalaries!D110,OverUnder!$A$2:$C$13,3,FALSE))</f>
        <v>0.99489795918367352</v>
      </c>
      <c r="G110">
        <f t="shared" si="12"/>
        <v>5.5963010204081636</v>
      </c>
      <c r="H110" s="4">
        <f t="shared" si="13"/>
        <v>5.5963010204081636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1:16" x14ac:dyDescent="0.45">
      <c r="A111" t="s">
        <v>5</v>
      </c>
      <c r="B111" t="s">
        <v>150</v>
      </c>
      <c r="C111">
        <v>3000</v>
      </c>
      <c r="D111" t="s">
        <v>40</v>
      </c>
      <c r="E111">
        <v>0</v>
      </c>
      <c r="F111">
        <f>IF(ISNA(VLOOKUP(DKSalaries!D111,OverUnder!$A$2:$C$13,3,FALSE)),1,VLOOKUP(DKSalaries!D111,OverUnder!$A$2:$C$13,3,FALSE))</f>
        <v>1.0357142857142858</v>
      </c>
      <c r="G111">
        <f t="shared" si="12"/>
        <v>0</v>
      </c>
      <c r="H111" s="4">
        <f t="shared" si="13"/>
        <v>0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1:16" x14ac:dyDescent="0.45">
      <c r="A112" t="s">
        <v>6</v>
      </c>
      <c r="B112" t="s">
        <v>151</v>
      </c>
      <c r="C112">
        <v>3000</v>
      </c>
      <c r="D112" t="s">
        <v>37</v>
      </c>
      <c r="E112">
        <v>3.9380000000000002</v>
      </c>
      <c r="F112">
        <f>IF(ISNA(VLOOKUP(DKSalaries!D112,OverUnder!$A$2:$C$13,3,FALSE)),1,VLOOKUP(DKSalaries!D112,OverUnder!$A$2:$C$13,3,FALSE))</f>
        <v>1.0306122448979591</v>
      </c>
      <c r="G112">
        <f t="shared" si="12"/>
        <v>4.0585510204081627</v>
      </c>
      <c r="H112" s="4">
        <f t="shared" si="13"/>
        <v>4.0585510204081627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1:16" x14ac:dyDescent="0.45">
      <c r="A113" t="s">
        <v>7</v>
      </c>
      <c r="B113" t="s">
        <v>152</v>
      </c>
      <c r="C113">
        <v>3000</v>
      </c>
      <c r="D113" t="s">
        <v>37</v>
      </c>
      <c r="E113">
        <v>1.25</v>
      </c>
      <c r="F113">
        <f>IF(ISNA(VLOOKUP(DKSalaries!D113,OverUnder!$A$2:$C$13,3,FALSE)),1,VLOOKUP(DKSalaries!D113,OverUnder!$A$2:$C$13,3,FALSE))</f>
        <v>1.0306122448979591</v>
      </c>
      <c r="G113">
        <f t="shared" si="12"/>
        <v>1.2882653061224489</v>
      </c>
      <c r="H113" s="4">
        <f t="shared" si="13"/>
        <v>1.2882653061224489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1:16" x14ac:dyDescent="0.45">
      <c r="A114" t="s">
        <v>8</v>
      </c>
      <c r="B114" t="s">
        <v>153</v>
      </c>
      <c r="C114">
        <v>3000</v>
      </c>
      <c r="D114" t="s">
        <v>37</v>
      </c>
      <c r="E114">
        <v>2</v>
      </c>
      <c r="F114">
        <f>IF(ISNA(VLOOKUP(DKSalaries!D114,OverUnder!$A$2:$C$13,3,FALSE)),1,VLOOKUP(DKSalaries!D114,OverUnder!$A$2:$C$13,3,FALSE))</f>
        <v>1.0306122448979591</v>
      </c>
      <c r="G114">
        <f t="shared" si="12"/>
        <v>2.0612244897959182</v>
      </c>
      <c r="H114" s="4">
        <f t="shared" si="13"/>
        <v>2.0612244897959182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1:16" x14ac:dyDescent="0.45">
      <c r="A115" t="s">
        <v>8</v>
      </c>
      <c r="B115" t="s">
        <v>154</v>
      </c>
      <c r="C115">
        <v>3000</v>
      </c>
      <c r="D115" t="s">
        <v>48</v>
      </c>
      <c r="E115">
        <v>0</v>
      </c>
      <c r="F115">
        <f>IF(ISNA(VLOOKUP(DKSalaries!D115,OverUnder!$A$2:$C$13,3,FALSE)),1,VLOOKUP(DKSalaries!D115,OverUnder!$A$2:$C$13,3,FALSE))</f>
        <v>0.9642857142857143</v>
      </c>
      <c r="G115">
        <f t="shared" si="12"/>
        <v>0</v>
      </c>
      <c r="H115" s="4">
        <f t="shared" si="13"/>
        <v>0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1:16" x14ac:dyDescent="0.45">
      <c r="A116" t="s">
        <v>9</v>
      </c>
      <c r="B116" t="s">
        <v>155</v>
      </c>
      <c r="C116">
        <v>3000</v>
      </c>
      <c r="D116" t="s">
        <v>37</v>
      </c>
      <c r="E116">
        <v>3</v>
      </c>
      <c r="F116">
        <f>IF(ISNA(VLOOKUP(DKSalaries!D116,OverUnder!$A$2:$C$13,3,FALSE)),1,VLOOKUP(DKSalaries!D116,OverUnder!$A$2:$C$13,3,FALSE))</f>
        <v>1.0306122448979591</v>
      </c>
      <c r="G116">
        <f t="shared" si="12"/>
        <v>3.0918367346938771</v>
      </c>
      <c r="H116" s="4">
        <f t="shared" si="13"/>
        <v>3.0918367346938771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1:16" x14ac:dyDescent="0.45">
      <c r="A117" t="s">
        <v>9</v>
      </c>
      <c r="B117" t="s">
        <v>156</v>
      </c>
      <c r="C117">
        <v>3000</v>
      </c>
      <c r="D117" t="s">
        <v>48</v>
      </c>
      <c r="E117">
        <v>0</v>
      </c>
      <c r="F117">
        <f>IF(ISNA(VLOOKUP(DKSalaries!D117,OverUnder!$A$2:$C$13,3,FALSE)),1,VLOOKUP(DKSalaries!D117,OverUnder!$A$2:$C$13,3,FALSE))</f>
        <v>0.9642857142857143</v>
      </c>
      <c r="G117">
        <f t="shared" si="12"/>
        <v>0</v>
      </c>
      <c r="H117" s="4">
        <f t="shared" si="13"/>
        <v>0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1:16" x14ac:dyDescent="0.45">
      <c r="A118" t="s">
        <v>5</v>
      </c>
      <c r="B118" t="s">
        <v>157</v>
      </c>
      <c r="C118">
        <v>3000</v>
      </c>
      <c r="D118" t="s">
        <v>44</v>
      </c>
      <c r="E118">
        <v>5.95</v>
      </c>
      <c r="F118">
        <f>IF(ISNA(VLOOKUP(DKSalaries!D118,OverUnder!$A$2:$C$13,3,FALSE)),1,VLOOKUP(DKSalaries!D118,OverUnder!$A$2:$C$13,3,FALSE))</f>
        <v>0.99489795918367352</v>
      </c>
      <c r="G118">
        <f t="shared" si="12"/>
        <v>5.9196428571428577</v>
      </c>
      <c r="H118" s="4">
        <f t="shared" si="13"/>
        <v>5.9196428571428577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1:16" x14ac:dyDescent="0.45">
      <c r="A119" t="s">
        <v>9</v>
      </c>
      <c r="B119" t="s">
        <v>158</v>
      </c>
      <c r="C119">
        <v>3000</v>
      </c>
      <c r="D119" t="s">
        <v>46</v>
      </c>
      <c r="E119">
        <v>0</v>
      </c>
      <c r="F119">
        <f>IF(ISNA(VLOOKUP(DKSalaries!D119,OverUnder!$A$2:$C$13,3,FALSE)),1,VLOOKUP(DKSalaries!D119,OverUnder!$A$2:$C$13,3,FALSE))</f>
        <v>0.97448979591836737</v>
      </c>
      <c r="G119">
        <f t="shared" si="12"/>
        <v>0</v>
      </c>
      <c r="H119" s="4">
        <f t="shared" si="13"/>
        <v>0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1:16" x14ac:dyDescent="0.45">
      <c r="A120" t="s">
        <v>6</v>
      </c>
      <c r="B120" t="s">
        <v>159</v>
      </c>
      <c r="C120">
        <v>3000</v>
      </c>
      <c r="D120" t="s">
        <v>44</v>
      </c>
      <c r="E120">
        <v>2.4500000000000002</v>
      </c>
      <c r="F120">
        <f>IF(ISNA(VLOOKUP(DKSalaries!D120,OverUnder!$A$2:$C$13,3,FALSE)),1,VLOOKUP(DKSalaries!D120,OverUnder!$A$2:$C$13,3,FALSE))</f>
        <v>0.99489795918367352</v>
      </c>
      <c r="G120">
        <f t="shared" si="12"/>
        <v>2.4375000000000004</v>
      </c>
      <c r="H120" s="4">
        <f t="shared" si="13"/>
        <v>2.4375000000000004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1:16" x14ac:dyDescent="0.45">
      <c r="A121" t="s">
        <v>6</v>
      </c>
      <c r="B121" t="s">
        <v>160</v>
      </c>
      <c r="C121">
        <v>3000</v>
      </c>
      <c r="D121" t="s">
        <v>46</v>
      </c>
      <c r="E121">
        <v>10.050000000000001</v>
      </c>
      <c r="F121">
        <f>IF(ISNA(VLOOKUP(DKSalaries!D121,OverUnder!$A$2:$C$13,3,FALSE)),1,VLOOKUP(DKSalaries!D121,OverUnder!$A$2:$C$13,3,FALSE))</f>
        <v>0.97448979591836737</v>
      </c>
      <c r="G121">
        <f t="shared" si="12"/>
        <v>9.7936224489795922</v>
      </c>
      <c r="H121" s="4">
        <f t="shared" si="13"/>
        <v>9.7936224489795922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1:16" x14ac:dyDescent="0.45">
      <c r="A122" t="s">
        <v>9</v>
      </c>
      <c r="B122" t="s">
        <v>161</v>
      </c>
      <c r="C122">
        <v>3000</v>
      </c>
      <c r="D122" t="s">
        <v>48</v>
      </c>
      <c r="E122">
        <v>3.6669999999999998</v>
      </c>
      <c r="F122">
        <f>IF(ISNA(VLOOKUP(DKSalaries!D122,OverUnder!$A$2:$C$13,3,FALSE)),1,VLOOKUP(DKSalaries!D122,OverUnder!$A$2:$C$13,3,FALSE))</f>
        <v>0.9642857142857143</v>
      </c>
      <c r="G122">
        <f t="shared" si="12"/>
        <v>3.5360357142857142</v>
      </c>
      <c r="H122" s="4">
        <f t="shared" si="13"/>
        <v>3.5360357142857142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1:16" x14ac:dyDescent="0.45">
      <c r="A123" t="s">
        <v>7</v>
      </c>
      <c r="B123" t="s">
        <v>162</v>
      </c>
      <c r="C123">
        <v>3000</v>
      </c>
      <c r="D123" t="s">
        <v>48</v>
      </c>
      <c r="E123">
        <v>8.75</v>
      </c>
      <c r="F123">
        <f>IF(ISNA(VLOOKUP(DKSalaries!D123,OverUnder!$A$2:$C$13,3,FALSE)),1,VLOOKUP(DKSalaries!D123,OverUnder!$A$2:$C$13,3,FALSE))</f>
        <v>0.9642857142857143</v>
      </c>
      <c r="G123">
        <f t="shared" si="12"/>
        <v>8.4375</v>
      </c>
      <c r="H123" s="4">
        <f t="shared" si="13"/>
        <v>8.4375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1:16" x14ac:dyDescent="0.45">
      <c r="A124" t="s">
        <v>9</v>
      </c>
      <c r="B124" t="s">
        <v>163</v>
      </c>
      <c r="C124">
        <v>3000</v>
      </c>
      <c r="D124" t="s">
        <v>40</v>
      </c>
      <c r="E124">
        <v>0</v>
      </c>
      <c r="F124">
        <f>IF(ISNA(VLOOKUP(DKSalaries!D124,OverUnder!$A$2:$C$13,3,FALSE)),1,VLOOKUP(DKSalaries!D124,OverUnder!$A$2:$C$13,3,FALSE))</f>
        <v>1.0357142857142858</v>
      </c>
      <c r="G124">
        <f t="shared" si="12"/>
        <v>0</v>
      </c>
      <c r="H124" s="4">
        <f t="shared" si="13"/>
        <v>0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1:16" x14ac:dyDescent="0.45">
      <c r="A125" t="s">
        <v>9</v>
      </c>
      <c r="B125" t="s">
        <v>164</v>
      </c>
      <c r="C125">
        <v>3000</v>
      </c>
      <c r="D125" t="s">
        <v>44</v>
      </c>
      <c r="E125">
        <v>0</v>
      </c>
      <c r="F125">
        <f>IF(ISNA(VLOOKUP(DKSalaries!D125,OverUnder!$A$2:$C$13,3,FALSE)),1,VLOOKUP(DKSalaries!D125,OverUnder!$A$2:$C$13,3,FALSE))</f>
        <v>0.99489795918367352</v>
      </c>
      <c r="G125">
        <f t="shared" si="12"/>
        <v>0</v>
      </c>
      <c r="H125" s="4">
        <f t="shared" si="13"/>
        <v>0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1:16" x14ac:dyDescent="0.45">
      <c r="A126" t="s">
        <v>5</v>
      </c>
      <c r="B126" t="s">
        <v>165</v>
      </c>
      <c r="C126">
        <v>3000</v>
      </c>
      <c r="D126" t="s">
        <v>40</v>
      </c>
      <c r="E126">
        <v>4.625</v>
      </c>
      <c r="F126">
        <f>IF(ISNA(VLOOKUP(DKSalaries!D126,OverUnder!$A$2:$C$13,3,FALSE)),1,VLOOKUP(DKSalaries!D126,OverUnder!$A$2:$C$13,3,FALSE))</f>
        <v>1.0357142857142858</v>
      </c>
      <c r="G126">
        <f t="shared" si="12"/>
        <v>4.7901785714285721</v>
      </c>
      <c r="H126" s="4">
        <f t="shared" si="13"/>
        <v>4.7901785714285721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1:16" x14ac:dyDescent="0.45">
      <c r="A127" t="s">
        <v>7</v>
      </c>
      <c r="B127" t="s">
        <v>166</v>
      </c>
      <c r="C127">
        <v>3000</v>
      </c>
      <c r="D127" t="s">
        <v>44</v>
      </c>
      <c r="E127">
        <v>0</v>
      </c>
      <c r="F127">
        <f>IF(ISNA(VLOOKUP(DKSalaries!D127,OverUnder!$A$2:$C$13,3,FALSE)),1,VLOOKUP(DKSalaries!D127,OverUnder!$A$2:$C$13,3,FALSE))</f>
        <v>0.99489795918367352</v>
      </c>
      <c r="G127">
        <f t="shared" si="12"/>
        <v>0</v>
      </c>
      <c r="H127" s="4">
        <f t="shared" si="13"/>
        <v>0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1:16" x14ac:dyDescent="0.45">
      <c r="A128" t="s">
        <v>5</v>
      </c>
      <c r="B128" t="s">
        <v>167</v>
      </c>
      <c r="C128">
        <v>3000</v>
      </c>
      <c r="D128" t="s">
        <v>37</v>
      </c>
      <c r="E128">
        <v>1.25</v>
      </c>
      <c r="F128">
        <f>IF(ISNA(VLOOKUP(DKSalaries!D128,OverUnder!$A$2:$C$13,3,FALSE)),1,VLOOKUP(DKSalaries!D128,OverUnder!$A$2:$C$13,3,FALSE))</f>
        <v>1.0306122448979591</v>
      </c>
      <c r="G128">
        <f t="shared" si="12"/>
        <v>1.2882653061224489</v>
      </c>
      <c r="H128" s="4">
        <f t="shared" si="13"/>
        <v>1.2882653061224489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1:16" x14ac:dyDescent="0.45">
      <c r="A129" t="s">
        <v>5</v>
      </c>
      <c r="B129" t="s">
        <v>168</v>
      </c>
      <c r="C129">
        <v>3000</v>
      </c>
      <c r="D129" t="s">
        <v>37</v>
      </c>
      <c r="E129">
        <v>8.4169999999999998</v>
      </c>
      <c r="F129">
        <f>IF(ISNA(VLOOKUP(DKSalaries!D129,OverUnder!$A$2:$C$13,3,FALSE)),1,VLOOKUP(DKSalaries!D129,OverUnder!$A$2:$C$13,3,FALSE))</f>
        <v>1.0306122448979591</v>
      </c>
      <c r="G129">
        <f t="shared" si="12"/>
        <v>8.6746632653061209</v>
      </c>
      <c r="H129" s="4">
        <f t="shared" si="13"/>
        <v>8.6746632653061209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1:16" x14ac:dyDescent="0.45">
      <c r="A130" t="s">
        <v>9</v>
      </c>
      <c r="B130" t="s">
        <v>169</v>
      </c>
      <c r="C130">
        <v>3000</v>
      </c>
      <c r="D130" t="s">
        <v>37</v>
      </c>
      <c r="E130">
        <v>2.6669999999999998</v>
      </c>
      <c r="F130">
        <f>IF(ISNA(VLOOKUP(DKSalaries!D130,OverUnder!$A$2:$C$13,3,FALSE)),1,VLOOKUP(DKSalaries!D130,OverUnder!$A$2:$C$13,3,FALSE))</f>
        <v>1.0306122448979591</v>
      </c>
      <c r="G130">
        <f t="shared" si="12"/>
        <v>2.7486428571428569</v>
      </c>
      <c r="H130" s="4">
        <f t="shared" si="13"/>
        <v>2.7486428571428569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1:16" x14ac:dyDescent="0.45">
      <c r="A131" t="s">
        <v>9</v>
      </c>
      <c r="B131" t="s">
        <v>170</v>
      </c>
      <c r="C131">
        <v>3000</v>
      </c>
      <c r="D131" t="s">
        <v>46</v>
      </c>
      <c r="E131">
        <v>5.3209999999999997</v>
      </c>
      <c r="F131">
        <f>IF(ISNA(VLOOKUP(DKSalaries!D131,OverUnder!$A$2:$C$13,3,FALSE)),1,VLOOKUP(DKSalaries!D131,OverUnder!$A$2:$C$13,3,FALSE))</f>
        <v>0.97448979591836737</v>
      </c>
      <c r="G131">
        <f t="shared" ref="G131:G194" si="22">E131*F131</f>
        <v>5.1852602040816329</v>
      </c>
      <c r="H131" s="4">
        <f t="shared" ref="H131:H194" si="23">G131</f>
        <v>5.1852602040816329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1:16" x14ac:dyDescent="0.45">
      <c r="A132" t="s">
        <v>6</v>
      </c>
      <c r="B132" t="s">
        <v>171</v>
      </c>
      <c r="C132">
        <v>3000</v>
      </c>
      <c r="D132" t="s">
        <v>46</v>
      </c>
      <c r="E132">
        <v>-0.5</v>
      </c>
      <c r="F132">
        <f>IF(ISNA(VLOOKUP(DKSalaries!D132,OverUnder!$A$2:$C$13,3,FALSE)),1,VLOOKUP(DKSalaries!D132,OverUnder!$A$2:$C$13,3,FALSE))</f>
        <v>0.97448979591836737</v>
      </c>
      <c r="G132">
        <f t="shared" si="22"/>
        <v>-0.48724489795918369</v>
      </c>
      <c r="H132" s="4">
        <f t="shared" si="23"/>
        <v>-0.48724489795918369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1:16" x14ac:dyDescent="0.45">
      <c r="A133" t="s">
        <v>7</v>
      </c>
      <c r="B133" t="s">
        <v>172</v>
      </c>
      <c r="C133">
        <v>3000</v>
      </c>
      <c r="D133" t="s">
        <v>37</v>
      </c>
      <c r="E133">
        <v>3.5</v>
      </c>
      <c r="F133">
        <f>IF(ISNA(VLOOKUP(DKSalaries!D133,OverUnder!$A$2:$C$13,3,FALSE)),1,VLOOKUP(DKSalaries!D133,OverUnder!$A$2:$C$13,3,FALSE))</f>
        <v>1.0306122448979591</v>
      </c>
      <c r="G133">
        <f t="shared" si="22"/>
        <v>3.6071428571428568</v>
      </c>
      <c r="H133" s="4">
        <f t="shared" si="23"/>
        <v>3.6071428571428568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1:16" x14ac:dyDescent="0.45">
      <c r="A134" t="s">
        <v>6</v>
      </c>
      <c r="B134" t="s">
        <v>173</v>
      </c>
      <c r="C134">
        <v>3000</v>
      </c>
      <c r="D134" t="s">
        <v>37</v>
      </c>
      <c r="E134">
        <v>0</v>
      </c>
      <c r="F134">
        <f>IF(ISNA(VLOOKUP(DKSalaries!D134,OverUnder!$A$2:$C$13,3,FALSE)),1,VLOOKUP(DKSalaries!D134,OverUnder!$A$2:$C$13,3,FALSE))</f>
        <v>1.0306122448979591</v>
      </c>
      <c r="G134">
        <f t="shared" si="22"/>
        <v>0</v>
      </c>
      <c r="H134" s="4">
        <f t="shared" si="23"/>
        <v>0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1:16" x14ac:dyDescent="0.45">
      <c r="A135" t="s">
        <v>8</v>
      </c>
      <c r="B135" t="s">
        <v>174</v>
      </c>
      <c r="C135">
        <v>3000</v>
      </c>
      <c r="D135" t="s">
        <v>40</v>
      </c>
      <c r="E135">
        <v>12.5</v>
      </c>
      <c r="F135">
        <f>IF(ISNA(VLOOKUP(DKSalaries!D135,OverUnder!$A$2:$C$13,3,FALSE)),1,VLOOKUP(DKSalaries!D135,OverUnder!$A$2:$C$13,3,FALSE))</f>
        <v>1.0357142857142858</v>
      </c>
      <c r="G135">
        <f t="shared" si="22"/>
        <v>12.946428571428573</v>
      </c>
      <c r="H135" s="4">
        <f t="shared" si="23"/>
        <v>12.946428571428573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1:16" x14ac:dyDescent="0.45">
      <c r="A136" t="s">
        <v>5</v>
      </c>
      <c r="B136" t="s">
        <v>175</v>
      </c>
      <c r="C136">
        <v>3000</v>
      </c>
      <c r="D136" t="s">
        <v>44</v>
      </c>
      <c r="E136">
        <v>10.95</v>
      </c>
      <c r="F136">
        <f>IF(ISNA(VLOOKUP(DKSalaries!D136,OverUnder!$A$2:$C$13,3,FALSE)),1,VLOOKUP(DKSalaries!D136,OverUnder!$A$2:$C$13,3,FALSE))</f>
        <v>0.99489795918367352</v>
      </c>
      <c r="G136">
        <f t="shared" si="22"/>
        <v>10.894132653061224</v>
      </c>
      <c r="H136" s="4">
        <f t="shared" si="23"/>
        <v>10.894132653061224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1:16" x14ac:dyDescent="0.45">
      <c r="A137" t="s">
        <v>5</v>
      </c>
      <c r="B137" t="s">
        <v>176</v>
      </c>
      <c r="C137">
        <v>3000</v>
      </c>
      <c r="D137" t="s">
        <v>40</v>
      </c>
      <c r="E137">
        <v>13.9</v>
      </c>
      <c r="F137">
        <f>IF(ISNA(VLOOKUP(DKSalaries!D137,OverUnder!$A$2:$C$13,3,FALSE)),1,VLOOKUP(DKSalaries!D137,OverUnder!$A$2:$C$13,3,FALSE))</f>
        <v>1.0357142857142858</v>
      </c>
      <c r="G137">
        <f t="shared" si="22"/>
        <v>14.396428571428572</v>
      </c>
      <c r="H137" s="4">
        <f t="shared" si="23"/>
        <v>14.396428571428572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1:16" x14ac:dyDescent="0.45">
      <c r="A138" t="s">
        <v>5</v>
      </c>
      <c r="B138" t="s">
        <v>177</v>
      </c>
      <c r="C138">
        <v>3000</v>
      </c>
      <c r="D138" t="s">
        <v>37</v>
      </c>
      <c r="E138">
        <v>-1</v>
      </c>
      <c r="F138">
        <f>IF(ISNA(VLOOKUP(DKSalaries!D138,OverUnder!$A$2:$C$13,3,FALSE)),1,VLOOKUP(DKSalaries!D138,OverUnder!$A$2:$C$13,3,FALSE))</f>
        <v>1.0306122448979591</v>
      </c>
      <c r="G138">
        <f t="shared" si="22"/>
        <v>-1.0306122448979591</v>
      </c>
      <c r="H138" s="4">
        <f t="shared" si="23"/>
        <v>-1.0306122448979591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1:16" x14ac:dyDescent="0.45">
      <c r="A139" t="s">
        <v>8</v>
      </c>
      <c r="B139" t="s">
        <v>178</v>
      </c>
      <c r="C139">
        <v>3000</v>
      </c>
      <c r="D139" t="s">
        <v>48</v>
      </c>
      <c r="E139">
        <v>5.8929999999999998</v>
      </c>
      <c r="F139">
        <f>IF(ISNA(VLOOKUP(DKSalaries!D139,OverUnder!$A$2:$C$13,3,FALSE)),1,VLOOKUP(DKSalaries!D139,OverUnder!$A$2:$C$13,3,FALSE))</f>
        <v>0.9642857142857143</v>
      </c>
      <c r="G139">
        <f t="shared" si="22"/>
        <v>5.6825357142857138</v>
      </c>
      <c r="H139" s="4">
        <f t="shared" si="23"/>
        <v>5.6825357142857138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1:16" x14ac:dyDescent="0.45">
      <c r="A140" t="s">
        <v>6</v>
      </c>
      <c r="B140" t="s">
        <v>179</v>
      </c>
      <c r="C140">
        <v>3000</v>
      </c>
      <c r="D140" t="s">
        <v>44</v>
      </c>
      <c r="E140">
        <v>0</v>
      </c>
      <c r="F140">
        <f>IF(ISNA(VLOOKUP(DKSalaries!D140,OverUnder!$A$2:$C$13,3,FALSE)),1,VLOOKUP(DKSalaries!D140,OverUnder!$A$2:$C$13,3,FALSE))</f>
        <v>0.99489795918367352</v>
      </c>
      <c r="G140">
        <f t="shared" si="22"/>
        <v>0</v>
      </c>
      <c r="H140" s="4">
        <f t="shared" si="23"/>
        <v>0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1:16" x14ac:dyDescent="0.45">
      <c r="A141" t="s">
        <v>8</v>
      </c>
      <c r="B141" t="s">
        <v>180</v>
      </c>
      <c r="C141">
        <v>3000</v>
      </c>
      <c r="D141" t="s">
        <v>46</v>
      </c>
      <c r="E141">
        <v>9.1069999999999993</v>
      </c>
      <c r="F141">
        <f>IF(ISNA(VLOOKUP(DKSalaries!D141,OverUnder!$A$2:$C$13,3,FALSE)),1,VLOOKUP(DKSalaries!D141,OverUnder!$A$2:$C$13,3,FALSE))</f>
        <v>0.97448979591836737</v>
      </c>
      <c r="G141">
        <f t="shared" si="22"/>
        <v>8.8746785714285714</v>
      </c>
      <c r="H141" s="4">
        <f t="shared" si="23"/>
        <v>8.8746785714285714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1:16" x14ac:dyDescent="0.45">
      <c r="A142" t="s">
        <v>6</v>
      </c>
      <c r="B142" t="s">
        <v>181</v>
      </c>
      <c r="C142">
        <v>3000</v>
      </c>
      <c r="D142" t="s">
        <v>46</v>
      </c>
      <c r="E142">
        <v>11.036</v>
      </c>
      <c r="F142">
        <f>IF(ISNA(VLOOKUP(DKSalaries!D142,OverUnder!$A$2:$C$13,3,FALSE)),1,VLOOKUP(DKSalaries!D142,OverUnder!$A$2:$C$13,3,FALSE))</f>
        <v>0.97448979591836737</v>
      </c>
      <c r="G142">
        <f t="shared" si="22"/>
        <v>10.754469387755101</v>
      </c>
      <c r="H142" s="4">
        <f t="shared" si="23"/>
        <v>10.754469387755101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1:16" x14ac:dyDescent="0.45">
      <c r="A143" t="s">
        <v>5</v>
      </c>
      <c r="B143" t="s">
        <v>182</v>
      </c>
      <c r="C143">
        <v>3000</v>
      </c>
      <c r="D143" t="s">
        <v>37</v>
      </c>
      <c r="E143">
        <v>14.1</v>
      </c>
      <c r="F143">
        <f>IF(ISNA(VLOOKUP(DKSalaries!D143,OverUnder!$A$2:$C$13,3,FALSE)),1,VLOOKUP(DKSalaries!D143,OverUnder!$A$2:$C$13,3,FALSE))</f>
        <v>1.0306122448979591</v>
      </c>
      <c r="G143">
        <f t="shared" si="22"/>
        <v>14.531632653061223</v>
      </c>
      <c r="H143" s="4">
        <f t="shared" si="23"/>
        <v>14.531632653061223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1:16" x14ac:dyDescent="0.45">
      <c r="A144" t="s">
        <v>5</v>
      </c>
      <c r="B144" t="s">
        <v>183</v>
      </c>
      <c r="C144">
        <v>3000</v>
      </c>
      <c r="D144" t="s">
        <v>46</v>
      </c>
      <c r="E144">
        <v>1.5</v>
      </c>
      <c r="F144">
        <f>IF(ISNA(VLOOKUP(DKSalaries!D144,OverUnder!$A$2:$C$13,3,FALSE)),1,VLOOKUP(DKSalaries!D144,OverUnder!$A$2:$C$13,3,FALSE))</f>
        <v>0.97448979591836737</v>
      </c>
      <c r="G144">
        <f t="shared" si="22"/>
        <v>1.4617346938775511</v>
      </c>
      <c r="H144" s="4">
        <f t="shared" si="23"/>
        <v>1.4617346938775511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1:16" x14ac:dyDescent="0.45">
      <c r="A145" t="s">
        <v>8</v>
      </c>
      <c r="B145" t="s">
        <v>184</v>
      </c>
      <c r="C145">
        <v>3000</v>
      </c>
      <c r="D145" t="s">
        <v>48</v>
      </c>
      <c r="E145">
        <v>11.583</v>
      </c>
      <c r="F145">
        <f>IF(ISNA(VLOOKUP(DKSalaries!D145,OverUnder!$A$2:$C$13,3,FALSE)),1,VLOOKUP(DKSalaries!D145,OverUnder!$A$2:$C$13,3,FALSE))</f>
        <v>0.9642857142857143</v>
      </c>
      <c r="G145">
        <f t="shared" si="22"/>
        <v>11.169321428571429</v>
      </c>
      <c r="H145" s="4">
        <f t="shared" si="23"/>
        <v>11.169321428571429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1:16" x14ac:dyDescent="0.45">
      <c r="A146" t="s">
        <v>8</v>
      </c>
      <c r="B146" t="s">
        <v>185</v>
      </c>
      <c r="C146">
        <v>3000</v>
      </c>
      <c r="D146" t="s">
        <v>46</v>
      </c>
      <c r="E146">
        <v>0</v>
      </c>
      <c r="F146">
        <f>IF(ISNA(VLOOKUP(DKSalaries!D146,OverUnder!$A$2:$C$13,3,FALSE)),1,VLOOKUP(DKSalaries!D146,OverUnder!$A$2:$C$13,3,FALSE))</f>
        <v>0.97448979591836737</v>
      </c>
      <c r="G146">
        <f t="shared" si="22"/>
        <v>0</v>
      </c>
      <c r="H146" s="4">
        <f t="shared" si="23"/>
        <v>0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1:16" x14ac:dyDescent="0.45">
      <c r="A147" t="s">
        <v>8</v>
      </c>
      <c r="B147" t="s">
        <v>186</v>
      </c>
      <c r="C147">
        <v>3000</v>
      </c>
      <c r="D147" t="s">
        <v>40</v>
      </c>
      <c r="E147">
        <v>24</v>
      </c>
      <c r="F147">
        <f>IF(ISNA(VLOOKUP(DKSalaries!D147,OverUnder!$A$2:$C$13,3,FALSE)),1,VLOOKUP(DKSalaries!D147,OverUnder!$A$2:$C$13,3,FALSE))</f>
        <v>1.0357142857142858</v>
      </c>
      <c r="G147">
        <f t="shared" si="22"/>
        <v>24.857142857142861</v>
      </c>
      <c r="H147" s="4">
        <f t="shared" si="23"/>
        <v>24.857142857142861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1:16" x14ac:dyDescent="0.45">
      <c r="A148" t="s">
        <v>8</v>
      </c>
      <c r="B148" t="s">
        <v>187</v>
      </c>
      <c r="C148">
        <v>3000</v>
      </c>
      <c r="D148" t="s">
        <v>44</v>
      </c>
      <c r="E148">
        <v>7.625</v>
      </c>
      <c r="F148">
        <f>IF(ISNA(VLOOKUP(DKSalaries!D148,OverUnder!$A$2:$C$13,3,FALSE)),1,VLOOKUP(DKSalaries!D148,OverUnder!$A$2:$C$13,3,FALSE))</f>
        <v>0.99489795918367352</v>
      </c>
      <c r="G148">
        <f t="shared" si="22"/>
        <v>7.5860969387755102</v>
      </c>
      <c r="H148" s="4">
        <f t="shared" si="23"/>
        <v>7.5860969387755102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1:16" x14ac:dyDescent="0.45">
      <c r="A149" t="s">
        <v>7</v>
      </c>
      <c r="B149" t="s">
        <v>188</v>
      </c>
      <c r="C149">
        <v>3000</v>
      </c>
      <c r="D149" t="s">
        <v>44</v>
      </c>
      <c r="E149">
        <v>11.5</v>
      </c>
      <c r="F149">
        <f>IF(ISNA(VLOOKUP(DKSalaries!D149,OverUnder!$A$2:$C$13,3,FALSE)),1,VLOOKUP(DKSalaries!D149,OverUnder!$A$2:$C$13,3,FALSE))</f>
        <v>0.99489795918367352</v>
      </c>
      <c r="G149">
        <f t="shared" si="22"/>
        <v>11.441326530612246</v>
      </c>
      <c r="H149" s="4">
        <f t="shared" si="23"/>
        <v>11.441326530612246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1:16" x14ac:dyDescent="0.45">
      <c r="A150" t="s">
        <v>6</v>
      </c>
      <c r="B150" t="s">
        <v>189</v>
      </c>
      <c r="C150">
        <v>3000</v>
      </c>
      <c r="D150" t="s">
        <v>48</v>
      </c>
      <c r="E150">
        <v>7.2859999999999996</v>
      </c>
      <c r="F150">
        <f>IF(ISNA(VLOOKUP(DKSalaries!D150,OverUnder!$A$2:$C$13,3,FALSE)),1,VLOOKUP(DKSalaries!D150,OverUnder!$A$2:$C$13,3,FALSE))</f>
        <v>0.9642857142857143</v>
      </c>
      <c r="G150">
        <f t="shared" si="22"/>
        <v>7.0257857142857141</v>
      </c>
      <c r="H150" s="4">
        <f t="shared" si="23"/>
        <v>7.0257857142857141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1:16" x14ac:dyDescent="0.45">
      <c r="A151"/>
      <c r="B151"/>
      <c r="C151"/>
      <c r="D151"/>
      <c r="E151"/>
      <c r="F151">
        <f>IF(ISNA(VLOOKUP(DKSalaries!D151,OverUnder!$A$2:$C$13,3,FALSE)),1,VLOOKUP(DKSalaries!D151,OverUnder!$A$2:$C$13,3,FALSE))</f>
        <v>1</v>
      </c>
      <c r="G151">
        <f t="shared" si="22"/>
        <v>0</v>
      </c>
      <c r="H151" s="4">
        <f t="shared" si="23"/>
        <v>0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1:16" x14ac:dyDescent="0.45">
      <c r="A152"/>
      <c r="B152"/>
      <c r="C152"/>
      <c r="D152"/>
      <c r="E152"/>
      <c r="F152">
        <f>IF(ISNA(VLOOKUP(DKSalaries!D152,OverUnder!$A$2:$C$13,3,FALSE)),1,VLOOKUP(DKSalaries!D152,OverUnder!$A$2:$C$13,3,FALSE))</f>
        <v>1</v>
      </c>
      <c r="G152">
        <f t="shared" si="22"/>
        <v>0</v>
      </c>
      <c r="H152" s="4">
        <f t="shared" si="23"/>
        <v>0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1:16" x14ac:dyDescent="0.45">
      <c r="A153"/>
      <c r="B153"/>
      <c r="C153"/>
      <c r="D153"/>
      <c r="E153"/>
      <c r="F153">
        <f>IF(ISNA(VLOOKUP(DKSalaries!D153,OverUnder!$A$2:$C$13,3,FALSE)),1,VLOOKUP(DKSalaries!D153,OverUnder!$A$2:$C$13,3,FALSE))</f>
        <v>1</v>
      </c>
      <c r="G153">
        <f t="shared" si="22"/>
        <v>0</v>
      </c>
      <c r="H153" s="4">
        <f t="shared" si="23"/>
        <v>0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1:16" x14ac:dyDescent="0.45">
      <c r="A154"/>
      <c r="B154"/>
      <c r="C154"/>
      <c r="D154"/>
      <c r="E154"/>
      <c r="F154">
        <f>IF(ISNA(VLOOKUP(DKSalaries!D154,OverUnder!$A$2:$C$13,3,FALSE)),1,VLOOKUP(DKSalaries!D154,OverUnder!$A$2:$C$13,3,FALSE))</f>
        <v>1</v>
      </c>
      <c r="G154">
        <f t="shared" si="22"/>
        <v>0</v>
      </c>
      <c r="H154" s="4">
        <f t="shared" si="23"/>
        <v>0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1:16" x14ac:dyDescent="0.45">
      <c r="A155"/>
      <c r="B155"/>
      <c r="C155"/>
      <c r="D155"/>
      <c r="E155"/>
      <c r="F155">
        <f>IF(ISNA(VLOOKUP(DKSalaries!D155,OverUnder!$A$2:$C$13,3,FALSE)),1,VLOOKUP(DKSalaries!D155,OverUnder!$A$2:$C$13,3,FALSE))</f>
        <v>1</v>
      </c>
      <c r="G155">
        <f t="shared" si="22"/>
        <v>0</v>
      </c>
      <c r="H155" s="4">
        <f t="shared" si="23"/>
        <v>0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1:16" x14ac:dyDescent="0.45">
      <c r="A156"/>
      <c r="B156"/>
      <c r="C156"/>
      <c r="D156"/>
      <c r="E156"/>
      <c r="F156">
        <f>IF(ISNA(VLOOKUP(DKSalaries!D156,OverUnder!$A$2:$C$13,3,FALSE)),1,VLOOKUP(DKSalaries!D156,OverUnder!$A$2:$C$13,3,FALSE))</f>
        <v>1</v>
      </c>
      <c r="G156">
        <f t="shared" si="22"/>
        <v>0</v>
      </c>
      <c r="H156" s="4">
        <f t="shared" si="23"/>
        <v>0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1:16" x14ac:dyDescent="0.45">
      <c r="A157"/>
      <c r="B157"/>
      <c r="C157"/>
      <c r="D157"/>
      <c r="E157"/>
      <c r="F157">
        <f>IF(ISNA(VLOOKUP(DKSalaries!D157,OverUnder!$A$2:$C$13,3,FALSE)),1,VLOOKUP(DKSalaries!D157,OverUnder!$A$2:$C$13,3,FALSE))</f>
        <v>1</v>
      </c>
      <c r="G157">
        <f t="shared" si="22"/>
        <v>0</v>
      </c>
      <c r="H157" s="4">
        <f t="shared" si="23"/>
        <v>0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1:16" x14ac:dyDescent="0.45">
      <c r="A158"/>
      <c r="B158"/>
      <c r="C158"/>
      <c r="D158"/>
      <c r="E158"/>
      <c r="F158">
        <f>IF(ISNA(VLOOKUP(DKSalaries!D158,OverUnder!$A$2:$C$13,3,FALSE)),1,VLOOKUP(DKSalaries!D158,OverUnder!$A$2:$C$13,3,FALSE))</f>
        <v>1</v>
      </c>
      <c r="G158">
        <f t="shared" si="22"/>
        <v>0</v>
      </c>
      <c r="H158" s="4">
        <f t="shared" si="23"/>
        <v>0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1:16" x14ac:dyDescent="0.45">
      <c r="A159"/>
      <c r="B159"/>
      <c r="C159"/>
      <c r="D159"/>
      <c r="E159"/>
      <c r="F159">
        <f>IF(ISNA(VLOOKUP(DKSalaries!D159,OverUnder!$A$2:$C$13,3,FALSE)),1,VLOOKUP(DKSalaries!D159,OverUnder!$A$2:$C$13,3,FALSE))</f>
        <v>1</v>
      </c>
      <c r="G159">
        <f t="shared" si="22"/>
        <v>0</v>
      </c>
      <c r="H159" s="4">
        <f t="shared" si="23"/>
        <v>0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1:16" x14ac:dyDescent="0.45">
      <c r="A160"/>
      <c r="B160"/>
      <c r="C160"/>
      <c r="D160"/>
      <c r="E160"/>
      <c r="F160">
        <f>IF(ISNA(VLOOKUP(DKSalaries!D160,OverUnder!$A$2:$C$13,3,FALSE)),1,VLOOKUP(DKSalaries!D160,OverUnder!$A$2:$C$13,3,FALSE))</f>
        <v>1</v>
      </c>
      <c r="G160">
        <f t="shared" si="22"/>
        <v>0</v>
      </c>
      <c r="H160" s="4">
        <f t="shared" si="23"/>
        <v>0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1:16" x14ac:dyDescent="0.45">
      <c r="A161"/>
      <c r="B161"/>
      <c r="C161"/>
      <c r="D161"/>
      <c r="E161"/>
      <c r="F161">
        <f>IF(ISNA(VLOOKUP(DKSalaries!D161,OverUnder!$A$2:$C$13,3,FALSE)),1,VLOOKUP(DKSalaries!D161,OverUnder!$A$2:$C$13,3,FALSE))</f>
        <v>1</v>
      </c>
      <c r="G161">
        <f t="shared" si="22"/>
        <v>0</v>
      </c>
      <c r="H161" s="4">
        <f t="shared" si="23"/>
        <v>0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1:16" x14ac:dyDescent="0.45">
      <c r="A162"/>
      <c r="B162"/>
      <c r="C162"/>
      <c r="D162"/>
      <c r="E162"/>
      <c r="F162">
        <f>IF(ISNA(VLOOKUP(DKSalaries!D162,OverUnder!$A$2:$C$13,3,FALSE)),1,VLOOKUP(DKSalaries!D162,OverUnder!$A$2:$C$13,3,FALSE))</f>
        <v>1</v>
      </c>
      <c r="G162">
        <f t="shared" si="22"/>
        <v>0</v>
      </c>
      <c r="H162" s="4">
        <f t="shared" si="23"/>
        <v>0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1:16" x14ac:dyDescent="0.45">
      <c r="A163"/>
      <c r="B163"/>
      <c r="C163"/>
      <c r="D163"/>
      <c r="E163"/>
      <c r="F163">
        <f>IF(ISNA(VLOOKUP(DKSalaries!D163,OverUnder!$A$2:$C$13,3,FALSE)),1,VLOOKUP(DKSalaries!D163,OverUnder!$A$2:$C$13,3,FALSE))</f>
        <v>1</v>
      </c>
      <c r="G163">
        <f t="shared" si="22"/>
        <v>0</v>
      </c>
      <c r="H163" s="4">
        <f t="shared" si="23"/>
        <v>0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1:16" x14ac:dyDescent="0.45">
      <c r="A164"/>
      <c r="B164"/>
      <c r="C164"/>
      <c r="D164"/>
      <c r="E164"/>
      <c r="F164">
        <f>IF(ISNA(VLOOKUP(DKSalaries!D164,OverUnder!$A$2:$C$13,3,FALSE)),1,VLOOKUP(DKSalaries!D164,OverUnder!$A$2:$C$13,3,FALSE))</f>
        <v>1</v>
      </c>
      <c r="G164">
        <f t="shared" si="22"/>
        <v>0</v>
      </c>
      <c r="H164" s="4">
        <f t="shared" si="23"/>
        <v>0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1:16" x14ac:dyDescent="0.45">
      <c r="A165"/>
      <c r="B165"/>
      <c r="C165"/>
      <c r="D165"/>
      <c r="E165"/>
      <c r="F165">
        <f>IF(ISNA(VLOOKUP(DKSalaries!D165,OverUnder!$A$2:$C$13,3,FALSE)),1,VLOOKUP(DKSalaries!D165,OverUnder!$A$2:$C$13,3,FALSE))</f>
        <v>1</v>
      </c>
      <c r="G165">
        <f t="shared" si="22"/>
        <v>0</v>
      </c>
      <c r="H165" s="4">
        <f t="shared" si="23"/>
        <v>0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1:16" x14ac:dyDescent="0.45">
      <c r="A166"/>
      <c r="B166"/>
      <c r="C166"/>
      <c r="D166"/>
      <c r="E166"/>
      <c r="F166">
        <f>IF(ISNA(VLOOKUP(DKSalaries!D166,OverUnder!$A$2:$C$13,3,FALSE)),1,VLOOKUP(DKSalaries!D166,OverUnder!$A$2:$C$13,3,FALSE))</f>
        <v>1</v>
      </c>
      <c r="G166">
        <f t="shared" si="22"/>
        <v>0</v>
      </c>
      <c r="H166" s="4">
        <f t="shared" si="23"/>
        <v>0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1:16" x14ac:dyDescent="0.45">
      <c r="A167"/>
      <c r="B167"/>
      <c r="C167"/>
      <c r="D167"/>
      <c r="E167"/>
      <c r="F167">
        <f>IF(ISNA(VLOOKUP(DKSalaries!D167,OverUnder!$A$2:$C$13,3,FALSE)),1,VLOOKUP(DKSalaries!D167,OverUnder!$A$2:$C$13,3,FALSE))</f>
        <v>1</v>
      </c>
      <c r="G167">
        <f t="shared" si="22"/>
        <v>0</v>
      </c>
      <c r="H167" s="4">
        <f t="shared" si="23"/>
        <v>0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1:16" x14ac:dyDescent="0.45">
      <c r="A168"/>
      <c r="B168"/>
      <c r="C168"/>
      <c r="D168"/>
      <c r="E168"/>
      <c r="F168">
        <f>IF(ISNA(VLOOKUP(DKSalaries!D168,OverUnder!$A$2:$C$13,3,FALSE)),1,VLOOKUP(DKSalaries!D168,OverUnder!$A$2:$C$13,3,FALSE))</f>
        <v>1</v>
      </c>
      <c r="G168">
        <f t="shared" si="22"/>
        <v>0</v>
      </c>
      <c r="H168" s="4">
        <f t="shared" si="23"/>
        <v>0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1:16" x14ac:dyDescent="0.45">
      <c r="A169"/>
      <c r="B169"/>
      <c r="C169"/>
      <c r="D169"/>
      <c r="E169"/>
      <c r="F169">
        <f>IF(ISNA(VLOOKUP(DKSalaries!D169,OverUnder!$A$2:$C$13,3,FALSE)),1,VLOOKUP(DKSalaries!D169,OverUnder!$A$2:$C$13,3,FALSE))</f>
        <v>1</v>
      </c>
      <c r="G169">
        <f t="shared" si="22"/>
        <v>0</v>
      </c>
      <c r="H169" s="4">
        <f t="shared" si="23"/>
        <v>0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1:16" x14ac:dyDescent="0.45">
      <c r="A170"/>
      <c r="B170"/>
      <c r="C170"/>
      <c r="D170"/>
      <c r="E170"/>
      <c r="F170">
        <f>IF(ISNA(VLOOKUP(DKSalaries!D170,OverUnder!$A$2:$C$13,3,FALSE)),1,VLOOKUP(DKSalaries!D170,OverUnder!$A$2:$C$13,3,FALSE))</f>
        <v>1</v>
      </c>
      <c r="G170">
        <f t="shared" si="22"/>
        <v>0</v>
      </c>
      <c r="H170" s="4">
        <f t="shared" si="23"/>
        <v>0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1:16" x14ac:dyDescent="0.45">
      <c r="A171"/>
      <c r="B171"/>
      <c r="C171"/>
      <c r="D171"/>
      <c r="E171"/>
      <c r="F171">
        <f>IF(ISNA(VLOOKUP(DKSalaries!D171,OverUnder!$A$2:$C$13,3,FALSE)),1,VLOOKUP(DKSalaries!D171,OverUnder!$A$2:$C$13,3,FALSE))</f>
        <v>1</v>
      </c>
      <c r="G171">
        <f t="shared" si="22"/>
        <v>0</v>
      </c>
      <c r="H171" s="4">
        <f t="shared" si="23"/>
        <v>0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1:16" x14ac:dyDescent="0.45">
      <c r="A172"/>
      <c r="B172"/>
      <c r="C172"/>
      <c r="D172"/>
      <c r="E172"/>
      <c r="F172">
        <f>IF(ISNA(VLOOKUP(DKSalaries!D172,OverUnder!$A$2:$C$13,3,FALSE)),1,VLOOKUP(DKSalaries!D172,OverUnder!$A$2:$C$13,3,FALSE))</f>
        <v>1</v>
      </c>
      <c r="G172">
        <f t="shared" si="22"/>
        <v>0</v>
      </c>
      <c r="H172" s="4">
        <f t="shared" si="23"/>
        <v>0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1:16" x14ac:dyDescent="0.45">
      <c r="A173"/>
      <c r="B173"/>
      <c r="C173"/>
      <c r="D173"/>
      <c r="E173"/>
      <c r="F173">
        <f>IF(ISNA(VLOOKUP(DKSalaries!D173,OverUnder!$A$2:$C$13,3,FALSE)),1,VLOOKUP(DKSalaries!D173,OverUnder!$A$2:$C$13,3,FALSE))</f>
        <v>1</v>
      </c>
      <c r="G173">
        <f t="shared" si="22"/>
        <v>0</v>
      </c>
      <c r="H173" s="4">
        <f t="shared" si="23"/>
        <v>0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1:16" x14ac:dyDescent="0.45">
      <c r="A174"/>
      <c r="B174"/>
      <c r="C174"/>
      <c r="D174"/>
      <c r="E174"/>
      <c r="F174">
        <f>IF(ISNA(VLOOKUP(DKSalaries!D174,OverUnder!$A$2:$C$13,3,FALSE)),1,VLOOKUP(DKSalaries!D174,OverUnder!$A$2:$C$13,3,FALSE))</f>
        <v>1</v>
      </c>
      <c r="G174">
        <f t="shared" si="22"/>
        <v>0</v>
      </c>
      <c r="H174" s="4">
        <f t="shared" si="23"/>
        <v>0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1:16" x14ac:dyDescent="0.45">
      <c r="A175"/>
      <c r="B175"/>
      <c r="C175"/>
      <c r="D175"/>
      <c r="E175"/>
      <c r="F175">
        <f>IF(ISNA(VLOOKUP(DKSalaries!D175,OverUnder!$A$2:$C$13,3,FALSE)),1,VLOOKUP(DKSalaries!D175,OverUnder!$A$2:$C$13,3,FALSE))</f>
        <v>1</v>
      </c>
      <c r="G175">
        <f t="shared" si="22"/>
        <v>0</v>
      </c>
      <c r="H175" s="4">
        <f t="shared" si="23"/>
        <v>0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1:16" x14ac:dyDescent="0.45">
      <c r="A176"/>
      <c r="B176"/>
      <c r="C176"/>
      <c r="D176"/>
      <c r="E176"/>
      <c r="F176">
        <f>IF(ISNA(VLOOKUP(DKSalaries!D176,OverUnder!$A$2:$C$13,3,FALSE)),1,VLOOKUP(DKSalaries!D176,OverUnder!$A$2:$C$13,3,FALSE))</f>
        <v>1</v>
      </c>
      <c r="G176">
        <f t="shared" si="22"/>
        <v>0</v>
      </c>
      <c r="H176" s="4">
        <f t="shared" si="23"/>
        <v>0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1:16" x14ac:dyDescent="0.45">
      <c r="A177"/>
      <c r="B177"/>
      <c r="C177"/>
      <c r="D177"/>
      <c r="E177"/>
      <c r="F177">
        <f>IF(ISNA(VLOOKUP(DKSalaries!D177,OverUnder!$A$2:$C$13,3,FALSE)),1,VLOOKUP(DKSalaries!D177,OverUnder!$A$2:$C$13,3,FALSE))</f>
        <v>1</v>
      </c>
      <c r="G177">
        <f t="shared" si="22"/>
        <v>0</v>
      </c>
      <c r="H177" s="4">
        <f t="shared" si="23"/>
        <v>0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1:16" x14ac:dyDescent="0.45">
      <c r="A178"/>
      <c r="B178"/>
      <c r="C178"/>
      <c r="D178"/>
      <c r="E178"/>
      <c r="F178">
        <f>IF(ISNA(VLOOKUP(DKSalaries!D178,OverUnder!$A$2:$C$13,3,FALSE)),1,VLOOKUP(DKSalaries!D178,OverUnder!$A$2:$C$13,3,FALSE))</f>
        <v>1</v>
      </c>
      <c r="G178">
        <f t="shared" si="22"/>
        <v>0</v>
      </c>
      <c r="H178" s="4">
        <f t="shared" si="23"/>
        <v>0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1:16" x14ac:dyDescent="0.45">
      <c r="A179"/>
      <c r="B179"/>
      <c r="C179"/>
      <c r="D179"/>
      <c r="E179"/>
      <c r="F179">
        <f>IF(ISNA(VLOOKUP(DKSalaries!D179,OverUnder!$A$2:$C$13,3,FALSE)),1,VLOOKUP(DKSalaries!D179,OverUnder!$A$2:$C$13,3,FALSE))</f>
        <v>1</v>
      </c>
      <c r="G179">
        <f t="shared" si="22"/>
        <v>0</v>
      </c>
      <c r="H179" s="4">
        <f t="shared" si="23"/>
        <v>0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1:16" x14ac:dyDescent="0.45">
      <c r="A180"/>
      <c r="B180"/>
      <c r="C180"/>
      <c r="D180"/>
      <c r="E180"/>
      <c r="F180">
        <f>IF(ISNA(VLOOKUP(DKSalaries!D180,OverUnder!$A$2:$C$13,3,FALSE)),1,VLOOKUP(DKSalaries!D180,OverUnder!$A$2:$C$13,3,FALSE))</f>
        <v>1</v>
      </c>
      <c r="G180">
        <f t="shared" si="22"/>
        <v>0</v>
      </c>
      <c r="H180" s="4">
        <f t="shared" si="23"/>
        <v>0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1:16" x14ac:dyDescent="0.45">
      <c r="A181"/>
      <c r="B181"/>
      <c r="C181"/>
      <c r="D181"/>
      <c r="E181"/>
      <c r="F181">
        <f>IF(ISNA(VLOOKUP(DKSalaries!D181,OverUnder!$A$2:$C$13,3,FALSE)),1,VLOOKUP(DKSalaries!D181,OverUnder!$A$2:$C$13,3,FALSE))</f>
        <v>1</v>
      </c>
      <c r="G181">
        <f t="shared" si="22"/>
        <v>0</v>
      </c>
      <c r="H181" s="4">
        <f t="shared" si="23"/>
        <v>0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1:16" x14ac:dyDescent="0.45">
      <c r="A182"/>
      <c r="B182"/>
      <c r="C182"/>
      <c r="D182"/>
      <c r="E182"/>
      <c r="F182">
        <f>IF(ISNA(VLOOKUP(DKSalaries!D182,OverUnder!$A$2:$C$13,3,FALSE)),1,VLOOKUP(DKSalaries!D182,OverUnder!$A$2:$C$13,3,FALSE))</f>
        <v>1</v>
      </c>
      <c r="G182">
        <f t="shared" si="22"/>
        <v>0</v>
      </c>
      <c r="H182" s="4">
        <f t="shared" si="23"/>
        <v>0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1:16" x14ac:dyDescent="0.45">
      <c r="A183"/>
      <c r="B183"/>
      <c r="C183"/>
      <c r="D183"/>
      <c r="E183"/>
      <c r="F183">
        <f>IF(ISNA(VLOOKUP(DKSalaries!D183,OverUnder!$A$2:$C$13,3,FALSE)),1,VLOOKUP(DKSalaries!D183,OverUnder!$A$2:$C$13,3,FALSE))</f>
        <v>1</v>
      </c>
      <c r="G183">
        <f t="shared" si="22"/>
        <v>0</v>
      </c>
      <c r="H183" s="4">
        <f t="shared" si="23"/>
        <v>0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1:16" x14ac:dyDescent="0.45">
      <c r="A184"/>
      <c r="B184"/>
      <c r="C184"/>
      <c r="D184"/>
      <c r="E184"/>
      <c r="F184">
        <f>IF(ISNA(VLOOKUP(DKSalaries!D184,OverUnder!$A$2:$C$13,3,FALSE)),1,VLOOKUP(DKSalaries!D184,OverUnder!$A$2:$C$13,3,FALSE))</f>
        <v>1</v>
      </c>
      <c r="G184">
        <f t="shared" si="22"/>
        <v>0</v>
      </c>
      <c r="H184" s="4">
        <f t="shared" si="23"/>
        <v>0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1:16" x14ac:dyDescent="0.45">
      <c r="A185"/>
      <c r="B185"/>
      <c r="C185"/>
      <c r="D185"/>
      <c r="E185"/>
      <c r="F185">
        <f>IF(ISNA(VLOOKUP(DKSalaries!D185,OverUnder!$A$2:$C$13,3,FALSE)),1,VLOOKUP(DKSalaries!D185,OverUnder!$A$2:$C$13,3,FALSE))</f>
        <v>1</v>
      </c>
      <c r="G185">
        <f t="shared" si="22"/>
        <v>0</v>
      </c>
      <c r="H185" s="4">
        <f t="shared" si="23"/>
        <v>0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1:16" x14ac:dyDescent="0.45">
      <c r="A186"/>
      <c r="B186"/>
      <c r="C186"/>
      <c r="D186"/>
      <c r="E186"/>
      <c r="F186">
        <f>IF(ISNA(VLOOKUP(DKSalaries!D186,OverUnder!$A$2:$C$13,3,FALSE)),1,VLOOKUP(DKSalaries!D186,OverUnder!$A$2:$C$13,3,FALSE))</f>
        <v>1</v>
      </c>
      <c r="G186">
        <f t="shared" si="22"/>
        <v>0</v>
      </c>
      <c r="H186" s="4">
        <f t="shared" si="23"/>
        <v>0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1:16" x14ac:dyDescent="0.45">
      <c r="A187"/>
      <c r="B187"/>
      <c r="C187"/>
      <c r="D187"/>
      <c r="E187"/>
      <c r="F187">
        <f>IF(ISNA(VLOOKUP(DKSalaries!D187,OverUnder!$A$2:$C$13,3,FALSE)),1,VLOOKUP(DKSalaries!D187,OverUnder!$A$2:$C$13,3,FALSE))</f>
        <v>1</v>
      </c>
      <c r="G187">
        <f t="shared" si="22"/>
        <v>0</v>
      </c>
      <c r="H187" s="4">
        <f t="shared" si="23"/>
        <v>0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1:16" x14ac:dyDescent="0.45">
      <c r="A188"/>
      <c r="B188"/>
      <c r="C188"/>
      <c r="D188"/>
      <c r="E188"/>
      <c r="F188">
        <f>IF(ISNA(VLOOKUP(DKSalaries!D188,OverUnder!$A$2:$C$13,3,FALSE)),1,VLOOKUP(DKSalaries!D188,OverUnder!$A$2:$C$13,3,FALSE))</f>
        <v>1</v>
      </c>
      <c r="G188">
        <f t="shared" si="22"/>
        <v>0</v>
      </c>
      <c r="H188" s="4">
        <f t="shared" si="23"/>
        <v>0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1:16" x14ac:dyDescent="0.45">
      <c r="A189"/>
      <c r="B189"/>
      <c r="C189"/>
      <c r="D189"/>
      <c r="E189"/>
      <c r="F189">
        <f>IF(ISNA(VLOOKUP(DKSalaries!D189,OverUnder!$A$2:$C$13,3,FALSE)),1,VLOOKUP(DKSalaries!D189,OverUnder!$A$2:$C$13,3,FALSE))</f>
        <v>1</v>
      </c>
      <c r="G189">
        <f t="shared" si="22"/>
        <v>0</v>
      </c>
      <c r="H189" s="4">
        <f t="shared" si="23"/>
        <v>0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1:16" x14ac:dyDescent="0.45">
      <c r="A190"/>
      <c r="B190"/>
      <c r="C190"/>
      <c r="D190"/>
      <c r="E190"/>
      <c r="F190">
        <f>IF(ISNA(VLOOKUP(DKSalaries!D190,OverUnder!$A$2:$C$13,3,FALSE)),1,VLOOKUP(DKSalaries!D190,OverUnder!$A$2:$C$13,3,FALSE))</f>
        <v>1</v>
      </c>
      <c r="G190">
        <f t="shared" si="22"/>
        <v>0</v>
      </c>
      <c r="H190" s="4">
        <f t="shared" si="23"/>
        <v>0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1:16" x14ac:dyDescent="0.45">
      <c r="A191"/>
      <c r="B191"/>
      <c r="C191"/>
      <c r="D191"/>
      <c r="E191"/>
      <c r="F191">
        <f>IF(ISNA(VLOOKUP(DKSalaries!D191,OverUnder!$A$2:$C$13,3,FALSE)),1,VLOOKUP(DKSalaries!D191,OverUnder!$A$2:$C$13,3,FALSE))</f>
        <v>1</v>
      </c>
      <c r="G191">
        <f t="shared" si="22"/>
        <v>0</v>
      </c>
      <c r="H191" s="4">
        <f t="shared" si="23"/>
        <v>0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1:16" x14ac:dyDescent="0.45">
      <c r="A192"/>
      <c r="B192"/>
      <c r="C192"/>
      <c r="D192"/>
      <c r="E192"/>
      <c r="F192">
        <f>IF(ISNA(VLOOKUP(DKSalaries!D192,OverUnder!$A$2:$C$13,3,FALSE)),1,VLOOKUP(DKSalaries!D192,OverUnder!$A$2:$C$13,3,FALSE))</f>
        <v>1</v>
      </c>
      <c r="G192">
        <f t="shared" si="22"/>
        <v>0</v>
      </c>
      <c r="H192" s="4">
        <f t="shared" si="23"/>
        <v>0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1:16" x14ac:dyDescent="0.45">
      <c r="A193"/>
      <c r="B193"/>
      <c r="C193"/>
      <c r="D193"/>
      <c r="E193"/>
      <c r="F193">
        <f>IF(ISNA(VLOOKUP(DKSalaries!D193,OverUnder!$A$2:$C$13,3,FALSE)),1,VLOOKUP(DKSalaries!D193,OverUnder!$A$2:$C$13,3,FALSE))</f>
        <v>1</v>
      </c>
      <c r="G193">
        <f t="shared" si="22"/>
        <v>0</v>
      </c>
      <c r="H193" s="4">
        <f t="shared" si="23"/>
        <v>0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1:16" x14ac:dyDescent="0.45">
      <c r="A194"/>
      <c r="B194"/>
      <c r="C194"/>
      <c r="D194"/>
      <c r="E194"/>
      <c r="F194">
        <f>IF(ISNA(VLOOKUP(DKSalaries!D194,OverUnder!$A$2:$C$13,3,FALSE)),1,VLOOKUP(DKSalaries!D194,OverUnder!$A$2:$C$13,3,FALSE))</f>
        <v>1</v>
      </c>
      <c r="G194">
        <f t="shared" si="22"/>
        <v>0</v>
      </c>
      <c r="H194" s="4">
        <f t="shared" si="23"/>
        <v>0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1:16" x14ac:dyDescent="0.45">
      <c r="A195"/>
      <c r="B195"/>
      <c r="C195"/>
      <c r="D195"/>
      <c r="E195"/>
      <c r="F195">
        <f>IF(ISNA(VLOOKUP(DKSalaries!D195,OverUnder!$A$2:$C$13,3,FALSE)),1,VLOOKUP(DKSalaries!D195,OverUnder!$A$2:$C$13,3,FALSE))</f>
        <v>1</v>
      </c>
      <c r="G195">
        <f t="shared" ref="G195:G235" si="33">E195*F195</f>
        <v>0</v>
      </c>
      <c r="H195" s="4">
        <f t="shared" ref="H195:H258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1:16" x14ac:dyDescent="0.45">
      <c r="A196"/>
      <c r="B196"/>
      <c r="C196"/>
      <c r="D196"/>
      <c r="E196"/>
      <c r="F196">
        <f>IF(ISNA(VLOOKUP(DKSalaries!D196,OverUnder!$A$2:$C$13,3,FALSE)),1,VLOOKUP(DKSalaries!D196,OverUnder!$A$2:$C$13,3,FALSE))</f>
        <v>1</v>
      </c>
      <c r="G196">
        <f t="shared" si="33"/>
        <v>0</v>
      </c>
      <c r="H196" s="4">
        <f t="shared" si="34"/>
        <v>0</v>
      </c>
      <c r="I196">
        <v>0</v>
      </c>
      <c r="J196">
        <f t="shared" si="35"/>
        <v>0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1:16" x14ac:dyDescent="0.45">
      <c r="A197"/>
      <c r="B197"/>
      <c r="C197"/>
      <c r="D197"/>
      <c r="E197"/>
      <c r="F197">
        <f>IF(ISNA(VLOOKUP(DKSalaries!D197,OverUnder!$A$2:$C$13,3,FALSE)),1,VLOOKUP(DKSalaries!D197,OverUnder!$A$2:$C$13,3,FALSE))</f>
        <v>1</v>
      </c>
      <c r="G197">
        <f t="shared" si="33"/>
        <v>0</v>
      </c>
      <c r="H197" s="4">
        <f t="shared" si="34"/>
        <v>0</v>
      </c>
      <c r="I197">
        <v>0</v>
      </c>
      <c r="J197">
        <f t="shared" si="35"/>
        <v>0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1:16" x14ac:dyDescent="0.45">
      <c r="A198"/>
      <c r="B198"/>
      <c r="C198"/>
      <c r="D198"/>
      <c r="E198"/>
      <c r="F198">
        <f>IF(ISNA(VLOOKUP(DKSalaries!D198,OverUnder!$A$2:$C$13,3,FALSE)),1,VLOOKUP(DKSalaries!D198,OverUnder!$A$2:$C$13,3,FALSE))</f>
        <v>1</v>
      </c>
      <c r="G198">
        <f t="shared" si="33"/>
        <v>0</v>
      </c>
      <c r="H198" s="4">
        <f t="shared" si="34"/>
        <v>0</v>
      </c>
      <c r="I198">
        <v>0</v>
      </c>
      <c r="J198">
        <f t="shared" si="35"/>
        <v>0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1:16" x14ac:dyDescent="0.45">
      <c r="A199"/>
      <c r="B199"/>
      <c r="C199"/>
      <c r="D199"/>
      <c r="E199"/>
      <c r="F199">
        <f>IF(ISNA(VLOOKUP(DKSalaries!D199,OverUnder!$A$2:$C$13,3,FALSE)),1,VLOOKUP(DKSalaries!D199,OverUnder!$A$2:$C$13,3,FALSE))</f>
        <v>1</v>
      </c>
      <c r="G199">
        <f t="shared" si="33"/>
        <v>0</v>
      </c>
      <c r="H199" s="4">
        <f t="shared" si="34"/>
        <v>0</v>
      </c>
      <c r="I199">
        <v>0</v>
      </c>
      <c r="J199">
        <f t="shared" si="35"/>
        <v>0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1:16" x14ac:dyDescent="0.45">
      <c r="A200"/>
      <c r="B200"/>
      <c r="C200"/>
      <c r="D200"/>
      <c r="E200"/>
      <c r="F200">
        <f>IF(ISNA(VLOOKUP(DKSalaries!D200,OverUnder!$A$2:$C$13,3,FALSE)),1,VLOOKUP(DKSalaries!D200,OverUnder!$A$2:$C$13,3,FALSE))</f>
        <v>1</v>
      </c>
      <c r="G200">
        <f t="shared" si="33"/>
        <v>0</v>
      </c>
      <c r="H200" s="4">
        <f t="shared" si="34"/>
        <v>0</v>
      </c>
      <c r="I200">
        <v>0</v>
      </c>
      <c r="J200">
        <f t="shared" si="35"/>
        <v>0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1:16" x14ac:dyDescent="0.45">
      <c r="A201"/>
      <c r="B201"/>
      <c r="C201"/>
      <c r="D201"/>
      <c r="E201"/>
      <c r="F201">
        <f>IF(ISNA(VLOOKUP(DKSalaries!D201,OverUnder!$A$2:$C$13,3,FALSE)),1,VLOOKUP(DKSalaries!D201,OverUnder!$A$2:$C$13,3,FALSE))</f>
        <v>1</v>
      </c>
      <c r="G201">
        <f t="shared" si="33"/>
        <v>0</v>
      </c>
      <c r="H201" s="4">
        <f t="shared" si="34"/>
        <v>0</v>
      </c>
      <c r="I201">
        <v>0</v>
      </c>
      <c r="J201">
        <f t="shared" si="35"/>
        <v>0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1:16" x14ac:dyDescent="0.45">
      <c r="A202"/>
      <c r="B202"/>
      <c r="C202"/>
      <c r="D202"/>
      <c r="E202"/>
      <c r="F202">
        <f>IF(ISNA(VLOOKUP(DKSalaries!D202,OverUnder!$A$2:$C$13,3,FALSE)),1,VLOOKUP(DKSalaries!D202,OverUnder!$A$2:$C$13,3,FALSE))</f>
        <v>1</v>
      </c>
      <c r="G202">
        <f t="shared" si="33"/>
        <v>0</v>
      </c>
      <c r="H202" s="4">
        <f t="shared" si="34"/>
        <v>0</v>
      </c>
      <c r="I202">
        <v>0</v>
      </c>
      <c r="J202">
        <f t="shared" si="35"/>
        <v>0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1:16" x14ac:dyDescent="0.45">
      <c r="A203"/>
      <c r="B203"/>
      <c r="C203"/>
      <c r="D203"/>
      <c r="E203"/>
      <c r="F203">
        <f>IF(ISNA(VLOOKUP(DKSalaries!D203,OverUnder!$A$2:$C$13,3,FALSE)),1,VLOOKUP(DKSalaries!D203,OverUnder!$A$2:$C$13,3,FALSE))</f>
        <v>1</v>
      </c>
      <c r="G203">
        <f t="shared" si="33"/>
        <v>0</v>
      </c>
      <c r="H203" s="4">
        <f t="shared" si="34"/>
        <v>0</v>
      </c>
      <c r="I203">
        <v>0</v>
      </c>
      <c r="J203">
        <f t="shared" si="35"/>
        <v>0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1:16" x14ac:dyDescent="0.45">
      <c r="A204"/>
      <c r="B204"/>
      <c r="C204"/>
      <c r="D204"/>
      <c r="E204"/>
      <c r="F204">
        <f>IF(ISNA(VLOOKUP(DKSalaries!D204,OverUnder!$A$2:$C$13,3,FALSE)),1,VLOOKUP(DKSalaries!D204,OverUnder!$A$2:$C$13,3,FALSE))</f>
        <v>1</v>
      </c>
      <c r="G204">
        <f t="shared" si="33"/>
        <v>0</v>
      </c>
      <c r="H204" s="4">
        <f t="shared" si="34"/>
        <v>0</v>
      </c>
      <c r="I204">
        <v>0</v>
      </c>
      <c r="J204">
        <f t="shared" si="35"/>
        <v>0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1:16" x14ac:dyDescent="0.45">
      <c r="A205"/>
      <c r="B205"/>
      <c r="C205"/>
      <c r="D205"/>
      <c r="E205"/>
      <c r="F205">
        <f>IF(ISNA(VLOOKUP(DKSalaries!D205,OverUnder!$A$2:$C$13,3,FALSE)),1,VLOOKUP(DKSalaries!D205,OverUnder!$A$2:$C$13,3,FALSE))</f>
        <v>1</v>
      </c>
      <c r="G205">
        <f t="shared" si="33"/>
        <v>0</v>
      </c>
      <c r="H205" s="4">
        <f t="shared" si="34"/>
        <v>0</v>
      </c>
      <c r="I205">
        <v>0</v>
      </c>
      <c r="J205">
        <f t="shared" si="35"/>
        <v>0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1:16" x14ac:dyDescent="0.45">
      <c r="A206"/>
      <c r="B206"/>
      <c r="C206"/>
      <c r="D206"/>
      <c r="E206"/>
      <c r="F206">
        <f>IF(ISNA(VLOOKUP(DKSalaries!D206,OverUnder!$A$2:$C$13,3,FALSE)),1,VLOOKUP(DKSalaries!D206,OverUnder!$A$2:$C$13,3,FALSE))</f>
        <v>1</v>
      </c>
      <c r="G206">
        <f t="shared" si="33"/>
        <v>0</v>
      </c>
      <c r="H206" s="4">
        <f t="shared" si="34"/>
        <v>0</v>
      </c>
      <c r="I206">
        <v>0</v>
      </c>
      <c r="J206">
        <f t="shared" si="35"/>
        <v>0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1:16" x14ac:dyDescent="0.45">
      <c r="A207"/>
      <c r="B207"/>
      <c r="C207"/>
      <c r="D207"/>
      <c r="E207"/>
      <c r="F207">
        <f>IF(ISNA(VLOOKUP(DKSalaries!D207,OverUnder!$A$2:$C$13,3,FALSE)),1,VLOOKUP(DKSalaries!D207,OverUnder!$A$2:$C$13,3,FALSE))</f>
        <v>1</v>
      </c>
      <c r="G207">
        <f t="shared" si="33"/>
        <v>0</v>
      </c>
      <c r="H207" s="4">
        <f t="shared" si="34"/>
        <v>0</v>
      </c>
      <c r="I207">
        <v>0</v>
      </c>
      <c r="J207">
        <f t="shared" si="35"/>
        <v>0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1:16" x14ac:dyDescent="0.45">
      <c r="A208"/>
      <c r="B208"/>
      <c r="C208"/>
      <c r="D208"/>
      <c r="E208"/>
      <c r="F208">
        <f>IF(ISNA(VLOOKUP(DKSalaries!D208,OverUnder!$A$2:$C$13,3,FALSE)),1,VLOOKUP(DKSalaries!D208,OverUnder!$A$2:$C$13,3,FALSE))</f>
        <v>1</v>
      </c>
      <c r="G208">
        <f t="shared" si="33"/>
        <v>0</v>
      </c>
      <c r="H208" s="4">
        <f t="shared" si="34"/>
        <v>0</v>
      </c>
      <c r="I208">
        <v>0</v>
      </c>
      <c r="J208">
        <f t="shared" si="35"/>
        <v>0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1:16" x14ac:dyDescent="0.45">
      <c r="A209"/>
      <c r="B209"/>
      <c r="C209"/>
      <c r="D209"/>
      <c r="E209"/>
      <c r="F209">
        <f>IF(ISNA(VLOOKUP(DKSalaries!D209,OverUnder!$A$2:$C$13,3,FALSE)),1,VLOOKUP(DKSalaries!D209,OverUnder!$A$2:$C$13,3,FALSE))</f>
        <v>1</v>
      </c>
      <c r="G209">
        <f t="shared" si="33"/>
        <v>0</v>
      </c>
      <c r="H209" s="4">
        <f t="shared" si="34"/>
        <v>0</v>
      </c>
      <c r="I209">
        <v>0</v>
      </c>
      <c r="J209">
        <f t="shared" si="35"/>
        <v>0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1:16" x14ac:dyDescent="0.45">
      <c r="A210"/>
      <c r="B210"/>
      <c r="C210"/>
      <c r="D210"/>
      <c r="E210"/>
      <c r="F210">
        <f>IF(ISNA(VLOOKUP(DKSalaries!D210,OverUnder!$A$2:$C$13,3,FALSE)),1,VLOOKUP(DKSalaries!D210,OverUnder!$A$2:$C$13,3,FALSE))</f>
        <v>1</v>
      </c>
      <c r="G210">
        <f t="shared" si="33"/>
        <v>0</v>
      </c>
      <c r="H210" s="4">
        <f t="shared" si="34"/>
        <v>0</v>
      </c>
      <c r="I210">
        <v>0</v>
      </c>
      <c r="J210">
        <f t="shared" si="35"/>
        <v>0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1:16" x14ac:dyDescent="0.45">
      <c r="F211">
        <f>IF(ISNA(VLOOKUP(DKSalaries!D211,OverUnder!$A$2:$C$13,3,FALSE)),1,VLOOKUP(DKSalaries!D211,OverUnder!$A$2:$C$13,3,FALSE))</f>
        <v>1</v>
      </c>
      <c r="G211">
        <f t="shared" si="33"/>
        <v>0</v>
      </c>
      <c r="H211" s="4">
        <f t="shared" si="34"/>
        <v>0</v>
      </c>
      <c r="I211">
        <v>0</v>
      </c>
      <c r="J211">
        <f t="shared" si="35"/>
        <v>0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1:16" x14ac:dyDescent="0.45">
      <c r="F212">
        <f>IF(ISNA(VLOOKUP(DKSalaries!D212,OverUnder!$A$2:$C$13,3,FALSE)),1,VLOOKUP(DKSalaries!D212,OverUnder!$A$2:$C$13,3,FALSE))</f>
        <v>1</v>
      </c>
      <c r="G212">
        <f t="shared" si="33"/>
        <v>0</v>
      </c>
      <c r="H212" s="4">
        <f t="shared" si="34"/>
        <v>0</v>
      </c>
      <c r="I212">
        <v>0</v>
      </c>
      <c r="J212">
        <f t="shared" si="35"/>
        <v>0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1:16" x14ac:dyDescent="0.45">
      <c r="F213">
        <f>IF(ISNA(VLOOKUP(DKSalaries!D213,OverUnder!$A$2:$C$13,3,FALSE)),1,VLOOKUP(DKSalaries!D213,OverUnder!$A$2:$C$13,3,FALSE))</f>
        <v>1</v>
      </c>
      <c r="G213">
        <f t="shared" si="33"/>
        <v>0</v>
      </c>
      <c r="H213" s="4">
        <f t="shared" si="34"/>
        <v>0</v>
      </c>
      <c r="I213">
        <v>0</v>
      </c>
      <c r="J213">
        <f t="shared" si="35"/>
        <v>0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1:16" x14ac:dyDescent="0.45">
      <c r="F214">
        <f>IF(ISNA(VLOOKUP(DKSalaries!D214,OverUnder!$A$2:$C$13,3,FALSE)),1,VLOOKUP(DKSalaries!D214,OverUnder!$A$2:$C$13,3,FALSE))</f>
        <v>1</v>
      </c>
      <c r="G214">
        <f t="shared" si="33"/>
        <v>0</v>
      </c>
      <c r="H214" s="4">
        <f t="shared" si="34"/>
        <v>0</v>
      </c>
      <c r="I214">
        <v>0</v>
      </c>
      <c r="J214">
        <f t="shared" si="35"/>
        <v>0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1:16" x14ac:dyDescent="0.45">
      <c r="F215">
        <f>IF(ISNA(VLOOKUP(DKSalaries!D215,OverUnder!$A$2:$C$13,3,FALSE)),1,VLOOKUP(DKSalaries!D215,OverUnder!$A$2:$C$13,3,FALSE))</f>
        <v>1</v>
      </c>
      <c r="G215">
        <f t="shared" si="33"/>
        <v>0</v>
      </c>
      <c r="H215" s="4">
        <f t="shared" si="34"/>
        <v>0</v>
      </c>
      <c r="I215">
        <v>0</v>
      </c>
      <c r="J215">
        <f t="shared" si="35"/>
        <v>0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1:16" x14ac:dyDescent="0.45">
      <c r="F216">
        <f>IF(ISNA(VLOOKUP(DKSalaries!D216,OverUnder!$A$2:$C$13,3,FALSE)),1,VLOOKUP(DKSalaries!D216,OverUnder!$A$2:$C$13,3,FALSE))</f>
        <v>1</v>
      </c>
      <c r="G216">
        <f t="shared" si="33"/>
        <v>0</v>
      </c>
      <c r="H216" s="4">
        <f t="shared" si="34"/>
        <v>0</v>
      </c>
      <c r="I216">
        <v>0</v>
      </c>
      <c r="J216">
        <f t="shared" si="35"/>
        <v>0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1:16" x14ac:dyDescent="0.45">
      <c r="F217">
        <f>IF(ISNA(VLOOKUP(DKSalaries!D217,OverUnder!$A$2:$C$13,3,FALSE)),1,VLOOKUP(DKSalaries!D217,OverUnder!$A$2:$C$13,3,FALSE))</f>
        <v>1</v>
      </c>
      <c r="G217">
        <f t="shared" si="33"/>
        <v>0</v>
      </c>
      <c r="H217" s="4">
        <f t="shared" si="34"/>
        <v>0</v>
      </c>
      <c r="I217">
        <v>0</v>
      </c>
      <c r="J217">
        <f t="shared" si="35"/>
        <v>0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1:16" x14ac:dyDescent="0.45">
      <c r="F218">
        <f>IF(ISNA(VLOOKUP(DKSalaries!D218,OverUnder!$A$2:$C$13,3,FALSE)),1,VLOOKUP(DKSalaries!D218,OverUnder!$A$2:$C$13,3,FALSE))</f>
        <v>1</v>
      </c>
      <c r="G218">
        <f t="shared" si="33"/>
        <v>0</v>
      </c>
      <c r="H218" s="4">
        <f t="shared" si="34"/>
        <v>0</v>
      </c>
      <c r="I218">
        <v>0</v>
      </c>
      <c r="J218">
        <f t="shared" si="35"/>
        <v>0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1:16" x14ac:dyDescent="0.45">
      <c r="F219">
        <f>IF(ISNA(VLOOKUP(DKSalaries!D219,OverUnder!$A$2:$C$13,3,FALSE)),1,VLOOKUP(DKSalaries!D219,OverUnder!$A$2:$C$13,3,FALSE))</f>
        <v>1</v>
      </c>
      <c r="G219">
        <f t="shared" si="33"/>
        <v>0</v>
      </c>
      <c r="H219" s="4">
        <f t="shared" si="34"/>
        <v>0</v>
      </c>
      <c r="I219">
        <v>0</v>
      </c>
      <c r="J219">
        <f t="shared" si="35"/>
        <v>0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1:16" x14ac:dyDescent="0.45">
      <c r="F220">
        <f>IF(ISNA(VLOOKUP(DKSalaries!D220,OverUnder!$A$2:$C$13,3,FALSE)),1,VLOOKUP(DKSalaries!D220,OverUnder!$A$2:$C$13,3,FALSE))</f>
        <v>1</v>
      </c>
      <c r="G220">
        <f t="shared" si="33"/>
        <v>0</v>
      </c>
      <c r="H220" s="4">
        <f t="shared" si="34"/>
        <v>0</v>
      </c>
      <c r="I220">
        <v>0</v>
      </c>
      <c r="J220">
        <f t="shared" si="35"/>
        <v>0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1:16" x14ac:dyDescent="0.45">
      <c r="F221">
        <f>IF(ISNA(VLOOKUP(DKSalaries!D221,OverUnder!$A$2:$C$13,3,FALSE)),1,VLOOKUP(DKSalaries!D221,OverUnder!$A$2:$C$13,3,FALSE))</f>
        <v>1</v>
      </c>
      <c r="G221">
        <f t="shared" si="33"/>
        <v>0</v>
      </c>
      <c r="H221" s="4">
        <f t="shared" si="34"/>
        <v>0</v>
      </c>
      <c r="I221">
        <v>0</v>
      </c>
      <c r="J221">
        <f t="shared" si="35"/>
        <v>0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1:16" x14ac:dyDescent="0.45">
      <c r="F222">
        <f>IF(ISNA(VLOOKUP(DKSalaries!D222,OverUnder!$A$2:$C$13,3,FALSE)),1,VLOOKUP(DKSalaries!D222,OverUnder!$A$2:$C$13,3,FALSE))</f>
        <v>1</v>
      </c>
      <c r="G222">
        <f t="shared" si="33"/>
        <v>0</v>
      </c>
      <c r="H222" s="4">
        <f t="shared" si="34"/>
        <v>0</v>
      </c>
      <c r="I222">
        <v>0</v>
      </c>
      <c r="J222">
        <f t="shared" si="35"/>
        <v>0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1:16" x14ac:dyDescent="0.45">
      <c r="F223">
        <f>IF(ISNA(VLOOKUP(DKSalaries!D223,OverUnder!$A$2:$C$13,3,FALSE)),1,VLOOKUP(DKSalaries!D223,OverUnder!$A$2:$C$13,3,FALSE))</f>
        <v>1</v>
      </c>
      <c r="G223">
        <f t="shared" si="33"/>
        <v>0</v>
      </c>
      <c r="H223" s="4">
        <f t="shared" si="34"/>
        <v>0</v>
      </c>
      <c r="I223">
        <v>0</v>
      </c>
      <c r="J223">
        <f t="shared" si="35"/>
        <v>0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1:16" x14ac:dyDescent="0.45">
      <c r="F224">
        <f>IF(ISNA(VLOOKUP(DKSalaries!D224,OverUnder!$A$2:$C$13,3,FALSE)),1,VLOOKUP(DKSalaries!D224,OverUnder!$A$2:$C$13,3,FALSE))</f>
        <v>1</v>
      </c>
      <c r="G224">
        <f t="shared" si="33"/>
        <v>0</v>
      </c>
      <c r="H224" s="4">
        <f t="shared" si="34"/>
        <v>0</v>
      </c>
      <c r="I224">
        <v>0</v>
      </c>
      <c r="J224">
        <f t="shared" si="35"/>
        <v>0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6:16" x14ac:dyDescent="0.45">
      <c r="F225">
        <f>IF(ISNA(VLOOKUP(DKSalaries!D225,OverUnder!$A$2:$C$13,3,FALSE)),1,VLOOKUP(DKSalaries!D225,OverUnder!$A$2:$C$13,3,FALSE))</f>
        <v>1</v>
      </c>
      <c r="G225">
        <f t="shared" si="33"/>
        <v>0</v>
      </c>
      <c r="H225" s="4">
        <f t="shared" si="34"/>
        <v>0</v>
      </c>
      <c r="I225">
        <v>0</v>
      </c>
      <c r="J225">
        <f t="shared" si="35"/>
        <v>0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6:16" x14ac:dyDescent="0.45">
      <c r="F226">
        <f>IF(ISNA(VLOOKUP(DKSalaries!D226,OverUnder!$A$2:$C$13,3,FALSE)),1,VLOOKUP(DKSalaries!D226,OverUnder!$A$2:$C$13,3,FALSE))</f>
        <v>1</v>
      </c>
      <c r="G226">
        <f t="shared" si="33"/>
        <v>0</v>
      </c>
      <c r="H226" s="4">
        <f t="shared" si="34"/>
        <v>0</v>
      </c>
      <c r="I226">
        <v>0</v>
      </c>
      <c r="J226">
        <f t="shared" si="35"/>
        <v>0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6:16" x14ac:dyDescent="0.45">
      <c r="F227">
        <f>IF(ISNA(VLOOKUP(DKSalaries!D227,OverUnder!$A$2:$C$13,3,FALSE)),1,VLOOKUP(DKSalaries!D227,OverUnder!$A$2:$C$13,3,FALSE))</f>
        <v>1</v>
      </c>
      <c r="G227">
        <f t="shared" si="33"/>
        <v>0</v>
      </c>
      <c r="H227" s="4">
        <f t="shared" si="34"/>
        <v>0</v>
      </c>
      <c r="I227">
        <v>0</v>
      </c>
      <c r="J227">
        <f t="shared" si="35"/>
        <v>0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6:16" x14ac:dyDescent="0.45">
      <c r="F228">
        <f>IF(ISNA(VLOOKUP(DKSalaries!D228,OverUnder!$A$2:$C$13,3,FALSE)),1,VLOOKUP(DKSalaries!D228,OverUnder!$A$2:$C$13,3,FALSE))</f>
        <v>1</v>
      </c>
      <c r="G228">
        <f t="shared" si="33"/>
        <v>0</v>
      </c>
      <c r="H228" s="4">
        <f t="shared" si="34"/>
        <v>0</v>
      </c>
      <c r="I228">
        <v>0</v>
      </c>
      <c r="J228">
        <f t="shared" si="35"/>
        <v>0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6:16" x14ac:dyDescent="0.45">
      <c r="F229">
        <f>IF(ISNA(VLOOKUP(DKSalaries!D229,OverUnder!$A$2:$C$13,3,FALSE)),1,VLOOKUP(DKSalaries!D229,OverUnder!$A$2:$C$13,3,FALSE))</f>
        <v>1</v>
      </c>
      <c r="G229">
        <f t="shared" si="33"/>
        <v>0</v>
      </c>
      <c r="H229" s="4">
        <f t="shared" si="34"/>
        <v>0</v>
      </c>
      <c r="I229">
        <v>0</v>
      </c>
      <c r="J229">
        <f t="shared" si="35"/>
        <v>0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6:16" x14ac:dyDescent="0.45">
      <c r="F230">
        <f>IF(ISNA(VLOOKUP(DKSalaries!D230,OverUnder!$A$2:$C$13,3,FALSE)),1,VLOOKUP(DKSalaries!D230,OverUnder!$A$2:$C$13,3,FALSE))</f>
        <v>1</v>
      </c>
      <c r="G230">
        <f t="shared" si="33"/>
        <v>0</v>
      </c>
      <c r="H230" s="4">
        <f t="shared" si="34"/>
        <v>0</v>
      </c>
      <c r="I230">
        <v>0</v>
      </c>
      <c r="J230">
        <f t="shared" si="35"/>
        <v>0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6:16" x14ac:dyDescent="0.45">
      <c r="F231">
        <f>IF(ISNA(VLOOKUP(DKSalaries!D231,OverUnder!$A$2:$C$13,3,FALSE)),1,VLOOKUP(DKSalaries!D231,OverUnder!$A$2:$C$13,3,FALSE))</f>
        <v>1</v>
      </c>
      <c r="G231">
        <f t="shared" si="33"/>
        <v>0</v>
      </c>
      <c r="H231" s="4">
        <f t="shared" si="34"/>
        <v>0</v>
      </c>
      <c r="I231">
        <v>0</v>
      </c>
      <c r="J231">
        <f t="shared" si="35"/>
        <v>0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6:16" x14ac:dyDescent="0.45">
      <c r="F232">
        <f>IF(ISNA(VLOOKUP(DKSalaries!D232,OverUnder!$A$2:$C$13,3,FALSE)),1,VLOOKUP(DKSalaries!D232,OverUnder!$A$2:$C$13,3,FALSE))</f>
        <v>1</v>
      </c>
      <c r="G232">
        <f t="shared" si="33"/>
        <v>0</v>
      </c>
      <c r="H232" s="4">
        <f t="shared" si="34"/>
        <v>0</v>
      </c>
      <c r="I232">
        <v>0</v>
      </c>
      <c r="J232">
        <f t="shared" si="35"/>
        <v>0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6:16" x14ac:dyDescent="0.45">
      <c r="F233">
        <f>IF(ISNA(VLOOKUP(DKSalaries!D233,OverUnder!$A$2:$C$13,3,FALSE)),1,VLOOKUP(DKSalaries!D233,OverUnder!$A$2:$C$13,3,FALSE))</f>
        <v>1</v>
      </c>
      <c r="G233">
        <f t="shared" si="33"/>
        <v>0</v>
      </c>
      <c r="H233" s="4">
        <f t="shared" si="34"/>
        <v>0</v>
      </c>
      <c r="I233">
        <v>0</v>
      </c>
      <c r="J233">
        <f t="shared" si="35"/>
        <v>0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6:16" x14ac:dyDescent="0.45">
      <c r="F234">
        <f>IF(ISNA(VLOOKUP(DKSalaries!D234,OverUnder!$A$2:$C$13,3,FALSE)),1,VLOOKUP(DKSalaries!D234,OverUnder!$A$2:$C$13,3,FALSE))</f>
        <v>1</v>
      </c>
      <c r="G234">
        <f t="shared" si="33"/>
        <v>0</v>
      </c>
      <c r="H234" s="4">
        <f t="shared" si="34"/>
        <v>0</v>
      </c>
      <c r="I234">
        <v>0</v>
      </c>
      <c r="J234">
        <f t="shared" si="35"/>
        <v>0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6:16" x14ac:dyDescent="0.45">
      <c r="F235">
        <f>IF(ISNA(VLOOKUP(DKSalaries!D235,OverUnder!$A$2:$C$13,3,FALSE)),1,VLOOKUP(DKSalaries!D235,OverUnder!$A$2:$C$13,3,FALSE))</f>
        <v>1</v>
      </c>
      <c r="G235">
        <f t="shared" si="33"/>
        <v>0</v>
      </c>
      <c r="H235" s="4">
        <f t="shared" si="34"/>
        <v>0</v>
      </c>
      <c r="I235">
        <v>0</v>
      </c>
      <c r="J235">
        <f t="shared" si="35"/>
        <v>0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  <row r="236" spans="6:16" x14ac:dyDescent="0.45">
      <c r="H236" s="4">
        <f t="shared" si="34"/>
        <v>0</v>
      </c>
    </row>
    <row r="237" spans="6:16" x14ac:dyDescent="0.45">
      <c r="H237" s="4">
        <f t="shared" si="34"/>
        <v>0</v>
      </c>
    </row>
    <row r="238" spans="6:16" x14ac:dyDescent="0.45">
      <c r="H238" s="4">
        <f t="shared" si="34"/>
        <v>0</v>
      </c>
    </row>
    <row r="239" spans="6:16" x14ac:dyDescent="0.45">
      <c r="H239" s="4">
        <f t="shared" si="34"/>
        <v>0</v>
      </c>
    </row>
    <row r="240" spans="6:16" x14ac:dyDescent="0.45">
      <c r="H240" s="4">
        <f t="shared" si="34"/>
        <v>0</v>
      </c>
    </row>
    <row r="241" spans="8:8" x14ac:dyDescent="0.45">
      <c r="H241" s="4">
        <f t="shared" si="34"/>
        <v>0</v>
      </c>
    </row>
    <row r="242" spans="8:8" x14ac:dyDescent="0.45">
      <c r="H242" s="4">
        <f t="shared" si="34"/>
        <v>0</v>
      </c>
    </row>
    <row r="243" spans="8:8" x14ac:dyDescent="0.45">
      <c r="H243" s="4">
        <f t="shared" si="34"/>
        <v>0</v>
      </c>
    </row>
    <row r="244" spans="8:8" x14ac:dyDescent="0.45">
      <c r="H244" s="4">
        <f t="shared" si="34"/>
        <v>0</v>
      </c>
    </row>
    <row r="245" spans="8:8" x14ac:dyDescent="0.45">
      <c r="H245" s="4">
        <f t="shared" si="34"/>
        <v>0</v>
      </c>
    </row>
    <row r="246" spans="8:8" x14ac:dyDescent="0.45">
      <c r="H246" s="4">
        <f t="shared" si="34"/>
        <v>0</v>
      </c>
    </row>
    <row r="247" spans="8:8" x14ac:dyDescent="0.45">
      <c r="H247" s="4">
        <f t="shared" si="34"/>
        <v>0</v>
      </c>
    </row>
    <row r="248" spans="8:8" x14ac:dyDescent="0.45">
      <c r="H248" s="4">
        <f t="shared" si="34"/>
        <v>0</v>
      </c>
    </row>
    <row r="249" spans="8:8" x14ac:dyDescent="0.45">
      <c r="H249" s="4">
        <f t="shared" si="34"/>
        <v>0</v>
      </c>
    </row>
    <row r="250" spans="8:8" x14ac:dyDescent="0.45">
      <c r="H250" s="4">
        <f t="shared" si="34"/>
        <v>0</v>
      </c>
    </row>
    <row r="251" spans="8:8" x14ac:dyDescent="0.45">
      <c r="H251" s="4">
        <f t="shared" si="34"/>
        <v>0</v>
      </c>
    </row>
    <row r="252" spans="8:8" x14ac:dyDescent="0.45">
      <c r="H252" s="4">
        <f t="shared" si="34"/>
        <v>0</v>
      </c>
    </row>
    <row r="253" spans="8:8" x14ac:dyDescent="0.45">
      <c r="H253" s="4">
        <f t="shared" si="34"/>
        <v>0</v>
      </c>
    </row>
    <row r="254" spans="8:8" x14ac:dyDescent="0.45">
      <c r="H254" s="4">
        <f t="shared" si="34"/>
        <v>0</v>
      </c>
    </row>
    <row r="255" spans="8:8" x14ac:dyDescent="0.45">
      <c r="H255" s="4">
        <f t="shared" si="34"/>
        <v>0</v>
      </c>
    </row>
    <row r="256" spans="8:8" x14ac:dyDescent="0.45">
      <c r="H256" s="4">
        <f t="shared" si="34"/>
        <v>0</v>
      </c>
    </row>
    <row r="257" spans="8:8" x14ac:dyDescent="0.45">
      <c r="H257" s="4">
        <f t="shared" si="34"/>
        <v>0</v>
      </c>
    </row>
    <row r="258" spans="8:8" x14ac:dyDescent="0.45">
      <c r="H258" s="4">
        <f t="shared" si="34"/>
        <v>0</v>
      </c>
    </row>
    <row r="259" spans="8:8" x14ac:dyDescent="0.45">
      <c r="H259" s="4">
        <f t="shared" ref="H259:H279" si="39">G259</f>
        <v>0</v>
      </c>
    </row>
    <row r="260" spans="8:8" x14ac:dyDescent="0.45">
      <c r="H260" s="4">
        <f t="shared" si="39"/>
        <v>0</v>
      </c>
    </row>
    <row r="261" spans="8:8" x14ac:dyDescent="0.45">
      <c r="H261" s="4">
        <f t="shared" si="39"/>
        <v>0</v>
      </c>
    </row>
    <row r="262" spans="8:8" x14ac:dyDescent="0.45">
      <c r="H262" s="4">
        <f t="shared" si="39"/>
        <v>0</v>
      </c>
    </row>
    <row r="263" spans="8:8" x14ac:dyDescent="0.45">
      <c r="H263" s="4">
        <f t="shared" si="39"/>
        <v>0</v>
      </c>
    </row>
    <row r="264" spans="8:8" x14ac:dyDescent="0.45">
      <c r="H264" s="4">
        <f t="shared" si="39"/>
        <v>0</v>
      </c>
    </row>
    <row r="265" spans="8:8" x14ac:dyDescent="0.45">
      <c r="H265" s="4">
        <f t="shared" si="39"/>
        <v>0</v>
      </c>
    </row>
    <row r="266" spans="8:8" x14ac:dyDescent="0.45">
      <c r="H266" s="4">
        <f t="shared" si="39"/>
        <v>0</v>
      </c>
    </row>
    <row r="267" spans="8:8" x14ac:dyDescent="0.45">
      <c r="H267" s="4">
        <f t="shared" si="39"/>
        <v>0</v>
      </c>
    </row>
    <row r="268" spans="8:8" x14ac:dyDescent="0.45">
      <c r="H268" s="4">
        <f t="shared" si="39"/>
        <v>0</v>
      </c>
    </row>
    <row r="269" spans="8:8" x14ac:dyDescent="0.45">
      <c r="H269" s="4">
        <f t="shared" si="39"/>
        <v>0</v>
      </c>
    </row>
    <row r="270" spans="8:8" x14ac:dyDescent="0.45">
      <c r="H270" s="4">
        <f t="shared" si="39"/>
        <v>0</v>
      </c>
    </row>
    <row r="271" spans="8:8" x14ac:dyDescent="0.45">
      <c r="H271" s="4">
        <f t="shared" si="39"/>
        <v>0</v>
      </c>
    </row>
    <row r="272" spans="8:8" x14ac:dyDescent="0.45">
      <c r="H272" s="4">
        <f t="shared" si="39"/>
        <v>0</v>
      </c>
    </row>
    <row r="273" spans="8:8" x14ac:dyDescent="0.45">
      <c r="H273" s="4">
        <f t="shared" si="39"/>
        <v>0</v>
      </c>
    </row>
    <row r="274" spans="8:8" x14ac:dyDescent="0.45">
      <c r="H274" s="4">
        <f t="shared" si="39"/>
        <v>0</v>
      </c>
    </row>
    <row r="275" spans="8:8" x14ac:dyDescent="0.45">
      <c r="H275" s="4">
        <f t="shared" si="39"/>
        <v>0</v>
      </c>
    </row>
    <row r="276" spans="8:8" x14ac:dyDescent="0.45">
      <c r="H276" s="4">
        <f t="shared" si="39"/>
        <v>0</v>
      </c>
    </row>
    <row r="277" spans="8:8" x14ac:dyDescent="0.45">
      <c r="H277" s="4">
        <f t="shared" si="39"/>
        <v>0</v>
      </c>
    </row>
    <row r="278" spans="8:8" x14ac:dyDescent="0.45">
      <c r="H278" s="4">
        <f t="shared" si="39"/>
        <v>0</v>
      </c>
    </row>
    <row r="279" spans="8:8" x14ac:dyDescent="0.45">
      <c r="H279" s="4">
        <f t="shared" si="39"/>
        <v>0</v>
      </c>
    </row>
  </sheetData>
  <conditionalFormatting sqref="E3:E120 A2:D120 E2:P2 R22 I3:P235 F3:G235 H3:H279">
    <cfRule type="expression" dxfId="12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1" sqref="C11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t="s">
        <v>37</v>
      </c>
      <c r="B2" s="4">
        <v>202</v>
      </c>
      <c r="C2" s="6">
        <f t="shared" ref="C2:C8" si="0">B2/$D$2</f>
        <v>1.0306122448979591</v>
      </c>
      <c r="D2" s="6">
        <f>AVERAGE(B2:B62)</f>
        <v>196</v>
      </c>
    </row>
    <row r="3" spans="1:4" x14ac:dyDescent="0.45">
      <c r="A3" t="s">
        <v>40</v>
      </c>
      <c r="B3" s="4">
        <v>203</v>
      </c>
      <c r="C3" s="6">
        <f t="shared" si="0"/>
        <v>1.0357142857142858</v>
      </c>
      <c r="D3" s="6"/>
    </row>
    <row r="4" spans="1:4" x14ac:dyDescent="0.45">
      <c r="A4" t="s">
        <v>44</v>
      </c>
      <c r="B4" s="4">
        <v>195</v>
      </c>
      <c r="C4" s="6">
        <f t="shared" si="0"/>
        <v>0.99489795918367352</v>
      </c>
      <c r="D4" s="6"/>
    </row>
    <row r="5" spans="1:4" x14ac:dyDescent="0.45">
      <c r="A5" t="s">
        <v>46</v>
      </c>
      <c r="B5" s="4">
        <v>191</v>
      </c>
      <c r="C5" s="6">
        <f t="shared" si="0"/>
        <v>0.97448979591836737</v>
      </c>
      <c r="D5" s="6"/>
    </row>
    <row r="6" spans="1:4" x14ac:dyDescent="0.45">
      <c r="A6" t="s">
        <v>48</v>
      </c>
      <c r="B6" s="4">
        <v>189</v>
      </c>
      <c r="C6" s="6">
        <f t="shared" si="0"/>
        <v>0.9642857142857143</v>
      </c>
      <c r="D6" s="6"/>
    </row>
    <row r="7" spans="1:4" x14ac:dyDescent="0.45">
      <c r="B7" s="4"/>
      <c r="C7" s="6">
        <f t="shared" si="0"/>
        <v>0</v>
      </c>
      <c r="D7" s="6"/>
    </row>
    <row r="8" spans="1:4" x14ac:dyDescent="0.45">
      <c r="B8" s="4"/>
      <c r="C8" s="6">
        <f t="shared" si="0"/>
        <v>0</v>
      </c>
      <c r="D8" s="6"/>
    </row>
    <row r="9" spans="1:4" x14ac:dyDescent="0.45">
      <c r="B9" s="4"/>
      <c r="C9" s="6"/>
      <c r="D9" s="6"/>
    </row>
    <row r="10" spans="1:4" x14ac:dyDescent="0.45">
      <c r="A10" s="4"/>
      <c r="B10" s="4"/>
      <c r="C10" s="6"/>
      <c r="D10" s="6"/>
    </row>
    <row r="11" spans="1:4" x14ac:dyDescent="0.45">
      <c r="A11" s="4"/>
      <c r="B11" s="4"/>
      <c r="C11" s="6"/>
      <c r="D11" s="6"/>
    </row>
    <row r="12" spans="1:4" x14ac:dyDescent="0.45">
      <c r="A12" s="4"/>
      <c r="B12" s="4"/>
      <c r="C12" s="6"/>
      <c r="D12" s="6"/>
    </row>
    <row r="13" spans="1:4" x14ac:dyDescent="0.45">
      <c r="A13" s="4"/>
      <c r="B13" s="4"/>
      <c r="C13" s="6"/>
      <c r="D13" s="6"/>
    </row>
    <row r="14" spans="1:4" ht="15.75" x14ac:dyDescent="0.5">
      <c r="A14" s="5"/>
    </row>
  </sheetData>
  <conditionalFormatting sqref="A2">
    <cfRule type="expression" dxfId="9" priority="5">
      <formula>$I2=1</formula>
    </cfRule>
  </conditionalFormatting>
  <conditionalFormatting sqref="A3">
    <cfRule type="expression" dxfId="7" priority="4">
      <formula>$I3=1</formula>
    </cfRule>
  </conditionalFormatting>
  <conditionalFormatting sqref="A4">
    <cfRule type="expression" dxfId="5" priority="3">
      <formula>$I4=1</formula>
    </cfRule>
  </conditionalFormatting>
  <conditionalFormatting sqref="A5">
    <cfRule type="expression" dxfId="3" priority="2">
      <formula>$I5=1</formula>
    </cfRule>
  </conditionalFormatting>
  <conditionalFormatting sqref="A6">
    <cfRule type="expression" dxfId="1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2014-11-10T22:24:04Z</dcterms:modified>
</cp:coreProperties>
</file>