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1403" yWindow="938" windowWidth="22598" windowHeight="9248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R3" i="1" l="1"/>
  <c r="R4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4" i="1"/>
  <c r="R245" i="1"/>
  <c r="R246" i="1"/>
  <c r="R247" i="1"/>
  <c r="R248" i="1"/>
  <c r="R249" i="1"/>
  <c r="R250" i="1"/>
  <c r="R252" i="1"/>
  <c r="R253" i="1"/>
  <c r="R254" i="1"/>
  <c r="R255" i="1"/>
  <c r="R256" i="1"/>
  <c r="R257" i="1"/>
  <c r="R258" i="1"/>
  <c r="R260" i="1"/>
  <c r="R261" i="1"/>
  <c r="R262" i="1"/>
  <c r="R263" i="1"/>
  <c r="R264" i="1"/>
  <c r="R265" i="1"/>
  <c r="R266" i="1"/>
  <c r="R268" i="1"/>
  <c r="R269" i="1"/>
  <c r="R270" i="1"/>
  <c r="R271" i="1"/>
  <c r="R272" i="1"/>
  <c r="R273" i="1"/>
  <c r="R274" i="1"/>
  <c r="R276" i="1"/>
  <c r="R277" i="1"/>
  <c r="R278" i="1"/>
  <c r="R279" i="1"/>
  <c r="I2" i="1"/>
  <c r="R2" i="1" s="1"/>
  <c r="G241" i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R15" i="1"/>
  <c r="R28" i="1"/>
  <c r="R36" i="1"/>
  <c r="R60" i="1"/>
  <c r="R76" i="1"/>
  <c r="R116" i="1"/>
  <c r="R132" i="1"/>
  <c r="F3" i="1"/>
  <c r="F4" i="1"/>
  <c r="G4" i="1" s="1"/>
  <c r="F5" i="1"/>
  <c r="F6" i="1"/>
  <c r="G6" i="1" s="1"/>
  <c r="F7" i="1"/>
  <c r="G7" i="1" s="1"/>
  <c r="F8" i="1"/>
  <c r="F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F28" i="1"/>
  <c r="G28" i="1" s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F68" i="1"/>
  <c r="G68" i="1" s="1"/>
  <c r="F69" i="1"/>
  <c r="G69" i="1" s="1"/>
  <c r="F70" i="1"/>
  <c r="G70" i="1" s="1"/>
  <c r="F71" i="1"/>
  <c r="G71" i="1" s="1"/>
  <c r="F72" i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F81" i="1"/>
  <c r="G81" i="1" s="1"/>
  <c r="F82" i="1"/>
  <c r="G82" i="1" s="1"/>
  <c r="F83" i="1"/>
  <c r="F84" i="1"/>
  <c r="G84" i="1" s="1"/>
  <c r="F85" i="1"/>
  <c r="G85" i="1" s="1"/>
  <c r="F86" i="1"/>
  <c r="G86" i="1" s="1"/>
  <c r="F87" i="1"/>
  <c r="G87" i="1" s="1"/>
  <c r="F88" i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F113" i="1"/>
  <c r="F114" i="1"/>
  <c r="G114" i="1" s="1"/>
  <c r="F115" i="1"/>
  <c r="F116" i="1"/>
  <c r="G116" i="1" s="1"/>
  <c r="F117" i="1"/>
  <c r="G117" i="1" s="1"/>
  <c r="F118" i="1"/>
  <c r="G118" i="1" s="1"/>
  <c r="F119" i="1"/>
  <c r="G119" i="1" s="1"/>
  <c r="F120" i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F129" i="1"/>
  <c r="G129" i="1" s="1"/>
  <c r="F130" i="1"/>
  <c r="G130" i="1" s="1"/>
  <c r="F131" i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F145" i="1"/>
  <c r="G145" i="1" s="1"/>
  <c r="F146" i="1"/>
  <c r="G146" i="1" s="1"/>
  <c r="F147" i="1"/>
  <c r="F148" i="1"/>
  <c r="G148" i="1" s="1"/>
  <c r="F149" i="1"/>
  <c r="F150" i="1"/>
  <c r="G150" i="1" s="1"/>
  <c r="F151" i="1"/>
  <c r="G151" i="1" s="1"/>
  <c r="F152" i="1"/>
  <c r="F153" i="1"/>
  <c r="G153" i="1" s="1"/>
  <c r="F154" i="1"/>
  <c r="G154" i="1" s="1"/>
  <c r="F155" i="1"/>
  <c r="F156" i="1"/>
  <c r="G156" i="1" s="1"/>
  <c r="F157" i="1"/>
  <c r="G157" i="1" s="1"/>
  <c r="F158" i="1"/>
  <c r="G158" i="1" s="1"/>
  <c r="F159" i="1"/>
  <c r="G159" i="1" s="1"/>
  <c r="F160" i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F175" i="1"/>
  <c r="G175" i="1" s="1"/>
  <c r="F176" i="1"/>
  <c r="F177" i="1"/>
  <c r="G177" i="1" s="1"/>
  <c r="F178" i="1"/>
  <c r="G178" i="1" s="1"/>
  <c r="F179" i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F201" i="1"/>
  <c r="G201" i="1" s="1"/>
  <c r="F202" i="1"/>
  <c r="G202" i="1" s="1"/>
  <c r="F203" i="1"/>
  <c r="F204" i="1"/>
  <c r="G204" i="1" s="1"/>
  <c r="F205" i="1"/>
  <c r="G205" i="1" s="1"/>
  <c r="F206" i="1"/>
  <c r="G206" i="1" s="1"/>
  <c r="F207" i="1"/>
  <c r="G207" i="1" s="1"/>
  <c r="F208" i="1"/>
  <c r="F209" i="1"/>
  <c r="G209" i="1" s="1"/>
  <c r="F210" i="1"/>
  <c r="G210" i="1" s="1"/>
  <c r="F211" i="1"/>
  <c r="G211" i="1" s="1"/>
  <c r="F212" i="1"/>
  <c r="G212" i="1" s="1"/>
  <c r="F213" i="1"/>
  <c r="F214" i="1"/>
  <c r="G214" i="1" s="1"/>
  <c r="F215" i="1"/>
  <c r="G215" i="1" s="1"/>
  <c r="F216" i="1"/>
  <c r="F217" i="1"/>
  <c r="G217" i="1" s="1"/>
  <c r="F218" i="1"/>
  <c r="G218" i="1" s="1"/>
  <c r="F219" i="1"/>
  <c r="F220" i="1"/>
  <c r="G220" i="1" s="1"/>
  <c r="F221" i="1"/>
  <c r="G221" i="1" s="1"/>
  <c r="F222" i="1"/>
  <c r="G222" i="1" s="1"/>
  <c r="F223" i="1"/>
  <c r="G223" i="1" s="1"/>
  <c r="F224" i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F234" i="1"/>
  <c r="G234" i="1" s="1"/>
  <c r="F235" i="1"/>
  <c r="G3" i="1"/>
  <c r="G5" i="1"/>
  <c r="G8" i="1"/>
  <c r="G9" i="1"/>
  <c r="G16" i="1"/>
  <c r="G24" i="1"/>
  <c r="G27" i="1"/>
  <c r="G32" i="1"/>
  <c r="G43" i="1"/>
  <c r="G48" i="1"/>
  <c r="G56" i="1"/>
  <c r="G59" i="1"/>
  <c r="G67" i="1"/>
  <c r="G72" i="1"/>
  <c r="G80" i="1"/>
  <c r="G83" i="1"/>
  <c r="G88" i="1"/>
  <c r="G96" i="1"/>
  <c r="G104" i="1"/>
  <c r="G112" i="1"/>
  <c r="G113" i="1"/>
  <c r="G115" i="1"/>
  <c r="G120" i="1"/>
  <c r="G128" i="1"/>
  <c r="G131" i="1"/>
  <c r="G144" i="1"/>
  <c r="G147" i="1"/>
  <c r="G149" i="1"/>
  <c r="G152" i="1"/>
  <c r="G155" i="1"/>
  <c r="G160" i="1"/>
  <c r="G174" i="1"/>
  <c r="G176" i="1"/>
  <c r="G179" i="1"/>
  <c r="G185" i="1"/>
  <c r="G187" i="1"/>
  <c r="G189" i="1"/>
  <c r="G200" i="1"/>
  <c r="G203" i="1"/>
  <c r="G208" i="1"/>
  <c r="G213" i="1"/>
  <c r="G216" i="1"/>
  <c r="G219" i="1"/>
  <c r="G224" i="1"/>
  <c r="G233" i="1"/>
  <c r="G235" i="1"/>
  <c r="R275" i="1" l="1"/>
  <c r="R267" i="1"/>
  <c r="R259" i="1"/>
  <c r="R251" i="1"/>
  <c r="R243" i="1"/>
  <c r="D2" i="2"/>
  <c r="C6" i="2" s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U2" i="1" l="1"/>
  <c r="K206" i="1"/>
  <c r="K184" i="1"/>
  <c r="K152" i="1"/>
  <c r="K229" i="1"/>
  <c r="K175" i="1"/>
  <c r="C2" i="2"/>
  <c r="C7" i="2"/>
  <c r="C5" i="2"/>
  <c r="C4" i="2"/>
  <c r="C8" i="2"/>
  <c r="C3" i="2"/>
  <c r="F2" i="1"/>
  <c r="G2" i="1" s="1"/>
  <c r="K177" i="1"/>
  <c r="K162" i="1"/>
  <c r="K224" i="1"/>
  <c r="K168" i="1"/>
  <c r="K160" i="1"/>
  <c r="K216" i="1"/>
  <c r="K219" i="1"/>
  <c r="K207" i="1"/>
  <c r="K182" i="1"/>
  <c r="K171" i="1"/>
  <c r="K218" i="1"/>
  <c r="K204" i="1"/>
  <c r="K190" i="1"/>
  <c r="K174" i="1"/>
  <c r="K179" i="1"/>
  <c r="K221" i="1"/>
  <c r="K198" i="1"/>
  <c r="K181" i="1"/>
  <c r="K165" i="1"/>
  <c r="K215" i="1"/>
  <c r="K197" i="1"/>
  <c r="K188" i="1"/>
  <c r="K196" i="1"/>
  <c r="K226" i="1"/>
  <c r="K212" i="1"/>
  <c r="K187" i="1"/>
  <c r="W5" i="1"/>
  <c r="W1" i="1"/>
  <c r="W2" i="1"/>
  <c r="W3" i="1"/>
  <c r="W4" i="1"/>
  <c r="K223" i="1" l="1"/>
  <c r="K176" i="1"/>
  <c r="K234" i="1"/>
  <c r="K170" i="1"/>
  <c r="K233" i="1"/>
  <c r="K232" i="1"/>
  <c r="K167" i="1"/>
  <c r="K213" i="1"/>
  <c r="K235" i="1"/>
  <c r="K230" i="1"/>
  <c r="K169" i="1"/>
  <c r="K227" i="1"/>
  <c r="K180" i="1"/>
  <c r="K158" i="1"/>
  <c r="K166" i="1"/>
  <c r="K203" i="1"/>
  <c r="K173" i="1"/>
  <c r="K178" i="1"/>
  <c r="K231" i="1"/>
  <c r="K209" i="1"/>
  <c r="K189" i="1"/>
  <c r="K164" i="1"/>
  <c r="K186" i="1"/>
  <c r="K211" i="1"/>
  <c r="K153" i="1"/>
  <c r="K199" i="1"/>
  <c r="K201" i="1"/>
  <c r="K228" i="1"/>
  <c r="K172" i="1"/>
  <c r="K161" i="1"/>
  <c r="K208" i="1"/>
  <c r="K200" i="1"/>
  <c r="K225" i="1"/>
  <c r="K183" i="1"/>
  <c r="K157" i="1"/>
  <c r="K210" i="1"/>
  <c r="K193" i="1"/>
  <c r="K151" i="1"/>
  <c r="K163" i="1"/>
  <c r="K154" i="1"/>
  <c r="K194" i="1"/>
  <c r="K155" i="1"/>
  <c r="K222" i="1"/>
  <c r="K185" i="1"/>
  <c r="K202" i="1"/>
  <c r="K205" i="1"/>
  <c r="K156" i="1"/>
  <c r="K195" i="1"/>
  <c r="K191" i="1"/>
  <c r="K220" i="1"/>
  <c r="K217" i="1"/>
  <c r="K214" i="1"/>
  <c r="K192" i="1"/>
  <c r="K159" i="1"/>
  <c r="K43" i="1"/>
  <c r="K22" i="1"/>
  <c r="K134" i="1"/>
  <c r="K138" i="1"/>
  <c r="K88" i="1"/>
  <c r="K130" i="1"/>
  <c r="K94" i="1"/>
  <c r="K20" i="1"/>
  <c r="K28" i="1"/>
  <c r="K30" i="1"/>
  <c r="K8" i="1"/>
  <c r="K90" i="1"/>
  <c r="K41" i="1"/>
  <c r="K11" i="1"/>
  <c r="K61" i="1"/>
  <c r="K16" i="1"/>
  <c r="K145" i="1"/>
  <c r="K54" i="1"/>
  <c r="K122" i="1"/>
  <c r="K139" i="1"/>
  <c r="K150" i="1"/>
  <c r="K37" i="1"/>
  <c r="K63" i="1"/>
  <c r="K120" i="1"/>
  <c r="K65" i="1"/>
  <c r="K89" i="1"/>
  <c r="K42" i="1"/>
  <c r="K123" i="1"/>
  <c r="K3" i="1"/>
  <c r="K106" i="1"/>
  <c r="K62" i="1"/>
  <c r="K136" i="1"/>
  <c r="K149" i="1"/>
  <c r="K144" i="1"/>
  <c r="K44" i="1"/>
  <c r="K38" i="1"/>
  <c r="W9" i="1"/>
  <c r="W7" i="1"/>
  <c r="W8" i="1"/>
  <c r="K109" i="1" l="1"/>
  <c r="K148" i="1"/>
  <c r="K143" i="1"/>
  <c r="K141" i="1"/>
  <c r="K24" i="1"/>
  <c r="K17" i="1"/>
  <c r="K121" i="1"/>
  <c r="K76" i="1"/>
  <c r="K13" i="1"/>
  <c r="K31" i="1"/>
  <c r="K93" i="1"/>
  <c r="K104" i="1"/>
  <c r="K15" i="1"/>
  <c r="K7" i="1"/>
  <c r="K72" i="1"/>
  <c r="K132" i="1"/>
  <c r="K39" i="1"/>
  <c r="K33" i="1"/>
  <c r="K67" i="1"/>
  <c r="K57" i="1"/>
  <c r="K52" i="1"/>
  <c r="K59" i="1"/>
  <c r="K127" i="1"/>
  <c r="K99" i="1"/>
  <c r="K69" i="1"/>
  <c r="K112" i="1"/>
  <c r="K2" i="1"/>
  <c r="K25" i="1"/>
  <c r="K115" i="1"/>
  <c r="K87" i="1"/>
  <c r="K116" i="1"/>
  <c r="K36" i="1"/>
  <c r="K45" i="1"/>
  <c r="K74" i="1"/>
  <c r="K133" i="1"/>
  <c r="K55" i="1"/>
  <c r="K78" i="1"/>
  <c r="K125" i="1"/>
  <c r="K71" i="1"/>
  <c r="K117" i="1"/>
  <c r="K50" i="1"/>
  <c r="K129" i="1"/>
  <c r="K70" i="1"/>
  <c r="K27" i="1"/>
  <c r="K84" i="1"/>
  <c r="K23" i="1"/>
  <c r="K140" i="1"/>
  <c r="K40" i="1"/>
  <c r="K60" i="1"/>
  <c r="K64" i="1"/>
  <c r="K110" i="1"/>
  <c r="K105" i="1"/>
  <c r="K35" i="1"/>
  <c r="K107" i="1"/>
  <c r="K80" i="1"/>
  <c r="K118" i="1"/>
  <c r="K66" i="1"/>
  <c r="K49" i="1"/>
  <c r="K101" i="1"/>
  <c r="K82" i="1"/>
  <c r="K146" i="1"/>
  <c r="K29" i="1"/>
  <c r="K114" i="1"/>
  <c r="K6" i="1"/>
  <c r="K19" i="1"/>
  <c r="K53" i="1"/>
  <c r="K79" i="1"/>
  <c r="K119" i="1"/>
  <c r="K77" i="1"/>
  <c r="K75" i="1"/>
  <c r="K81" i="1"/>
  <c r="K21" i="1"/>
  <c r="K142" i="1"/>
  <c r="K51" i="1"/>
  <c r="K128" i="1"/>
  <c r="K9" i="1"/>
  <c r="K56" i="1"/>
  <c r="K86" i="1"/>
  <c r="K131" i="1"/>
  <c r="K18" i="1"/>
  <c r="K73" i="1" l="1"/>
  <c r="K14" i="1"/>
  <c r="K48" i="1"/>
  <c r="K111" i="1"/>
  <c r="K32" i="1"/>
  <c r="K135" i="1"/>
  <c r="K100" i="1"/>
  <c r="K5" i="1"/>
  <c r="K10" i="1"/>
  <c r="K126" i="1"/>
  <c r="K91" i="1"/>
  <c r="K85" i="1"/>
  <c r="K147" i="1"/>
  <c r="K102" i="1"/>
  <c r="K26" i="1"/>
  <c r="K98" i="1"/>
  <c r="K83" i="1"/>
  <c r="K113" i="1"/>
  <c r="K103" i="1"/>
  <c r="K124" i="1"/>
  <c r="K58" i="1"/>
  <c r="K96" i="1"/>
  <c r="K47" i="1"/>
  <c r="K4" i="1"/>
  <c r="K68" i="1"/>
  <c r="K137" i="1"/>
  <c r="K92" i="1"/>
  <c r="K34" i="1"/>
  <c r="K108" i="1"/>
  <c r="K46" i="1"/>
  <c r="K97" i="1"/>
  <c r="K12" i="1"/>
  <c r="K95" i="1"/>
  <c r="U1" i="1" l="1"/>
</calcChain>
</file>

<file path=xl/sharedStrings.xml><?xml version="1.0" encoding="utf-8"?>
<sst xmlns="http://schemas.openxmlformats.org/spreadsheetml/2006/main" count="825" uniqueCount="485">
  <si>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</si>
  <si>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</si>
  <si>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</si>
  <si>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</si>
  <si>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</si>
  <si>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</si>
  <si>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</si>
  <si>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</si>
  <si>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</si>
  <si>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</si>
  <si>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</si>
  <si>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</si>
  <si>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</si>
  <si>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</si>
  <si>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</si>
  <si>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</si>
  <si>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</si>
  <si>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</si>
  <si>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</si>
  <si>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</si>
  <si>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</si>
  <si>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</si>
  <si>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</si>
  <si>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</si>
  <si>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</si>
  <si>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</si>
  <si>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</si>
  <si>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</si>
  <si>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</si>
  <si>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</si>
  <si>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</si>
  <si>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</si>
  <si>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</si>
  <si>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</si>
  <si>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</si>
  <si>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</si>
  <si>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</si>
  <si>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</si>
  <si>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</si>
  <si>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</si>
  <si>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</si>
  <si>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</si>
  <si>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</si>
  <si>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</si>
  <si>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</si>
  <si>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</si>
  <si>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</si>
  <si>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</si>
  <si>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</si>
  <si>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</si>
  <si>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</si>
  <si>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</si>
  <si>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</si>
  <si>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</si>
  <si>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</si>
  <si>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</si>
  <si>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</si>
  <si>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</si>
  <si>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</si>
  <si>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</si>
  <si>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</si>
  <si>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</si>
  <si>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</si>
  <si>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</si>
  <si>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</si>
  <si>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</si>
  <si>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</si>
  <si>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</si>
  <si>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</si>
  <si>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</si>
  <si>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</si>
  <si>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</si>
  <si>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</si>
  <si>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</si>
  <si>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</si>
  <si>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</si>
  <si>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</si>
  <si>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</si>
  <si>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</si>
  <si>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</si>
  <si>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</si>
  <si>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</si>
  <si>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</si>
  <si>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</si>
  <si>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</si>
  <si>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</si>
  <si>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</si>
  <si>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</si>
  <si>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</si>
  <si>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</si>
  <si>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</si>
  <si>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</si>
  <si>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</si>
  <si>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</si>
  <si>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</si>
  <si>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</si>
  <si>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</si>
  <si>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</si>
  <si>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</si>
  <si>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</si>
  <si>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</si>
  <si>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</si>
  <si>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</si>
  <si>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</si>
  <si>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</si>
  <si>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</si>
  <si>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</si>
  <si>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</si>
  <si>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</si>
  <si>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</si>
  <si>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</si>
  <si>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</si>
  <si>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</si>
  <si>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</si>
  <si>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</si>
  <si>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</si>
  <si>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</si>
  <si>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</si>
  <si>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</si>
  <si>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</si>
  <si>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</si>
  <si>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</si>
  <si>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</si>
  <si>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</si>
  <si>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</si>
  <si>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</si>
  <si>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</si>
  <si>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</si>
  <si>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</si>
  <si>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</si>
  <si>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</si>
  <si>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</si>
  <si>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</si>
  <si>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</si>
  <si>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</si>
  <si>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</si>
  <si>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</si>
  <si>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</si>
  <si>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</si>
  <si>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</si>
  <si>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</si>
  <si>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</si>
  <si>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</si>
  <si>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</si>
  <si>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</si>
  <si>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</si>
  <si>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</si>
  <si>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</si>
  <si>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</si>
  <si>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</si>
  <si>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</si>
  <si>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</si>
  <si>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</si>
  <si>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</si>
  <si>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</si>
  <si>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</si>
  <si>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</si>
  <si>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</si>
  <si>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</si>
  <si>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</si>
  <si>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</si>
  <si>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</si>
  <si>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</si>
  <si>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</si>
  <si>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</si>
  <si>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</si>
  <si>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</si>
  <si>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</si>
  <si>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</si>
  <si>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</si>
  <si>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</si>
  <si>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</si>
  <si>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</si>
  <si>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</si>
  <si>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</si>
  <si>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</si>
  <si>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</si>
  <si>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</si>
  <si>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</si>
  <si>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</si>
  <si>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</si>
  <si>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</si>
  <si>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</si>
  <si>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</si>
  <si>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</si>
  <si>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</si>
  <si>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</si>
  <si>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</si>
  <si>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</si>
  <si>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</si>
  <si>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</si>
  <si>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</si>
  <si>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</si>
  <si>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</si>
  <si>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</si>
  <si>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</si>
  <si>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</si>
  <si>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</si>
  <si>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</si>
  <si>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</si>
  <si>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</si>
  <si>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</si>
  <si>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</si>
  <si>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</si>
  <si>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</si>
  <si>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</si>
  <si>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</si>
  <si>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</si>
  <si>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</si>
  <si>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</si>
  <si>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</si>
  <si>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</si>
  <si>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</si>
  <si>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</si>
  <si>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</si>
  <si>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</si>
  <si>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</si>
  <si>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</si>
  <si>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</si>
  <si>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</si>
  <si>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</si>
  <si>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</si>
  <si>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</si>
  <si>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</si>
  <si>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</si>
  <si>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</si>
  <si>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</si>
  <si>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</si>
  <si>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</si>
  <si>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</si>
  <si>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</si>
  <si>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</si>
  <si>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</si>
  <si>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</si>
  <si>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</si>
  <si>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</si>
  <si>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</si>
  <si>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</si>
  <si>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</si>
  <si>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</si>
  <si>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</si>
  <si>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</si>
  <si>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</si>
  <si>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</si>
  <si>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</si>
  <si>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</si>
  <si>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</si>
  <si>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</si>
  <si>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</si>
  <si>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</si>
  <si>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</si>
  <si>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</si>
  <si>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</si>
  <si>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</si>
  <si>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</si>
  <si>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</si>
  <si>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</si>
  <si>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</si>
  <si>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</si>
  <si>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</si>
  <si>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</si>
  <si>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</si>
  <si>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</si>
  <si>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</si>
  <si>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</si>
  <si>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</si>
  <si>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</si>
  <si>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</si>
  <si>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</si>
  <si>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</si>
  <si>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</si>
  <si>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</si>
  <si>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</si>
  <si>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</si>
  <si>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</si>
  <si>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</si>
  <si>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</si>
  <si>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</si>
  <si>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</si>
  <si>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</si>
  <si>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</si>
  <si>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</si>
  <si>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</si>
  <si>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</si>
  <si>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</si>
  <si>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</si>
  <si>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</si>
  <si>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</si>
  <si>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</si>
  <si>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</si>
  <si>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</si>
  <si>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</si>
  <si>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</si>
  <si>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</si>
  <si>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</si>
  <si>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</si>
  <si>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</si>
  <si>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</si>
  <si>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</si>
  <si>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</si>
  <si>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</si>
  <si>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</si>
  <si>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</si>
  <si>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</si>
  <si>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</si>
  <si>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</si>
  <si>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</si>
  <si>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</si>
  <si>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</si>
  <si>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</si>
  <si>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</si>
  <si>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</si>
  <si>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</si>
  <si>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</si>
  <si>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</si>
  <si>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</si>
  <si>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</si>
  <si>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</si>
  <si>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</si>
  <si>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</si>
  <si>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</si>
  <si>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</si>
  <si>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</si>
  <si>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</si>
  <si>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</si>
  <si>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</si>
  <si>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</si>
  <si>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</si>
  <si>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</si>
  <si>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</si>
  <si>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</si>
  <si>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</si>
  <si>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</si>
  <si>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</si>
  <si>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</si>
  <si>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</si>
  <si>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</si>
  <si>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</si>
  <si>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</si>
  <si>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</si>
  <si>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</si>
  <si>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</si>
  <si>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</si>
  <si>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</si>
  <si>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</si>
  <si>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</si>
  <si>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</si>
  <si>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</si>
  <si>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</si>
  <si>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</si>
  <si>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</si>
  <si>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</si>
  <si>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</si>
  <si>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</si>
  <si>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</si>
  <si>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</si>
  <si>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</si>
  <si>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</si>
  <si>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</si>
  <si>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</si>
  <si>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</si>
  <si>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</si>
  <si>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</si>
  <si>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</si>
  <si>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</si>
  <si>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</si>
  <si>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</si>
  <si>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</si>
  <si>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</si>
  <si>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</si>
  <si>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</si>
  <si>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</si>
  <si>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</si>
  <si>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</si>
  <si>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</si>
  <si>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</si>
  <si>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</si>
  <si>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</si>
  <si>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</si>
  <si>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</si>
  <si>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</si>
  <si>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</si>
  <si>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</si>
  <si>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</si>
  <si>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</si>
  <si>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</si>
  <si>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</si>
  <si>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</si>
  <si>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</si>
  <si>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</si>
  <si>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</si>
  <si>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</si>
  <si>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</si>
  <si>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</si>
  <si>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</si>
  <si>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</si>
  <si>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</si>
  <si>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</si>
  <si>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</si>
  <si>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</si>
  <si>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</si>
  <si>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</si>
  <si>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</si>
  <si>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</si>
  <si>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</si>
  <si>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</si>
  <si>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</si>
  <si>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</si>
  <si>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</si>
  <si>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</si>
  <si>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</si>
  <si>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</si>
  <si>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</si>
  <si>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</si>
  <si>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</si>
  <si>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</si>
  <si>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</si>
  <si>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</si>
  <si>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</si>
  <si>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</si>
  <si>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</si>
  <si>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</si>
  <si>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</si>
  <si>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</si>
  <si>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</si>
  <si>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</si>
  <si>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</si>
  <si>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</si>
  <si>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</si>
  <si>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</si>
  <si>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</si>
  <si>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</si>
  <si>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</si>
  <si>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</si>
  <si>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</si>
  <si>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</si>
  <si>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</si>
  <si>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</si>
  <si>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</si>
  <si>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</si>
  <si>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</si>
  <si>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</si>
  <si>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</si>
  <si>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</si>
  <si>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</si>
  <si>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</si>
  <si>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</si>
  <si>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</si>
  <si>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</si>
  <si>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</si>
  <si>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</si>
  <si>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</si>
  <si>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</si>
  <si>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</si>
  <si>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</si>
  <si>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</si>
  <si>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</si>
  <si>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</si>
  <si>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</si>
  <si>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</si>
  <si>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</si>
  <si>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</si>
  <si>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</si>
  <si>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</si>
  <si>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</si>
  <si>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</si>
  <si>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</si>
  <si>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</si>
  <si>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Fade Value</t>
  </si>
  <si>
    <t>NO@Sac 10:00PM ET</t>
  </si>
  <si>
    <t>NY@Mil 08:00PM ET</t>
  </si>
  <si>
    <t>LAL@Atl 07:30PM ET</t>
  </si>
  <si>
    <t>OKC@Uta 09:00PM ET</t>
  </si>
  <si>
    <t>Jose Calderon</t>
  </si>
  <si>
    <t>Andrea Bargnani</t>
  </si>
  <si>
    <t>Nick Young</t>
  </si>
  <si>
    <t>Toure' Murry</t>
  </si>
  <si>
    <t>Eric Moreland</t>
  </si>
  <si>
    <t>Johnny O'Bryant</t>
  </si>
  <si>
    <t>Grant Jerrett</t>
  </si>
  <si>
    <t>Mitch McGary</t>
  </si>
  <si>
    <t>Damien Inglis</t>
  </si>
  <si>
    <t>injured</t>
  </si>
  <si>
    <t>questionable</t>
  </si>
  <si>
    <t>volatile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</si>
</sst>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0" fillId="34" borderId="0" xfId="0" applyFill="1"/>
    <xf numFmtId="0" fontId="16" fillId="34" borderId="0" xfId="0" applyFont="1" applyFill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0"/>
  <sheetViews>
    <sheetView tabSelected="1" topLeftCell="A44" workbookViewId="0">
      <selection activeCell="Y7" sqref="Y7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1" bestFit="1" customWidth="1"/>
  </cols>
  <sheetData>
    <row r="1" spans="1:27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8"/>
      <c r="T1" s="1" t="s">
        <v>11</v>
      </c>
      <c r="U1" s="2">
        <f>SUM(K2:K230)</f>
        <v>257.31988640332906</v>
      </c>
      <c r="V1" t="s">
        <v>15</v>
      </c>
      <c r="W1">
        <f>SUM(M:M)</f>
        <v>2</v>
      </c>
      <c r="Y1" s="1" t="s">
        <v>467</v>
      </c>
      <c r="Z1" s="1" t="s">
        <v>468</v>
      </c>
    </row>
    <row r="2" spans="1:27" x14ac:dyDescent="0.45">
      <c r="A2" s="10" t="s">
        <v>6</v>
      </c>
      <c r="B2" s="10" t="s">
        <v>74</v>
      </c>
      <c r="C2" s="10">
        <v>11000</v>
      </c>
      <c r="D2" s="10" t="s">
        <v>469</v>
      </c>
      <c r="E2" s="10">
        <v>55.625</v>
      </c>
      <c r="F2">
        <f>IF(ISNA(VLOOKUP(DKSalaries!D2,OverUnder!$A$2:$C$13,3,FALSE)),1,VLOOKUP(DKSalaries!D2,OverUnder!$A$2:$C$13,3,FALSE))</f>
        <v>1</v>
      </c>
      <c r="G2">
        <f>E2*F2</f>
        <v>55.625</v>
      </c>
      <c r="H2">
        <f>IF(ISNA(VLOOKUP(B2,Model!A:B,2,FALSE)),0,VLOOKUP(B2,Model!A:B,2,FALSE))</f>
        <v>55.732920370634901</v>
      </c>
      <c r="I2" s="4">
        <f t="shared" ref="I2:I65" si="0">IF(ISNA(VLOOKUP(B2,$Y$2:$Z$12,2,FALSE)),H2,VLOOKUP(B2,$Y$2:$Z$12,2,FALSE))</f>
        <v>55.732920370634901</v>
      </c>
      <c r="J2">
        <v>1</v>
      </c>
      <c r="K2">
        <f>J2*I2</f>
        <v>55.732920370634901</v>
      </c>
      <c r="L2">
        <f t="shared" ref="L2:L65" si="1">J2*C2</f>
        <v>11000</v>
      </c>
      <c r="M2">
        <f t="shared" ref="M2:Q11" si="2">$J2*IF($A2=M$1,1,0)</f>
        <v>0</v>
      </c>
      <c r="N2">
        <f t="shared" si="2"/>
        <v>0</v>
      </c>
      <c r="O2">
        <f t="shared" si="2"/>
        <v>0</v>
      </c>
      <c r="P2">
        <f t="shared" si="2"/>
        <v>1</v>
      </c>
      <c r="Q2">
        <f t="shared" si="2"/>
        <v>0</v>
      </c>
      <c r="R2">
        <f>I2/C2*1000</f>
        <v>5.0666291246031729</v>
      </c>
      <c r="T2" s="1" t="s">
        <v>2</v>
      </c>
      <c r="U2">
        <f>SUM(L2:L230)</f>
        <v>49500</v>
      </c>
      <c r="V2" t="s">
        <v>19</v>
      </c>
      <c r="W2">
        <f>SUM(N:N)</f>
        <v>2</v>
      </c>
      <c r="Y2" t="s">
        <v>49</v>
      </c>
      <c r="Z2">
        <v>0</v>
      </c>
      <c r="AA2" t="s">
        <v>482</v>
      </c>
    </row>
    <row r="3" spans="1:27" x14ac:dyDescent="0.45">
      <c r="A3" s="10" t="s">
        <v>7</v>
      </c>
      <c r="B3" s="10" t="s">
        <v>393</v>
      </c>
      <c r="C3" s="10">
        <v>9900</v>
      </c>
      <c r="D3" s="10" t="s">
        <v>469</v>
      </c>
      <c r="E3" s="10">
        <v>43.325000000000003</v>
      </c>
      <c r="F3">
        <f>IF(ISNA(VLOOKUP(DKSalaries!D3,OverUnder!$A$2:$C$13,3,FALSE)),1,VLOOKUP(DKSalaries!D3,OverUnder!$A$2:$C$13,3,FALSE))</f>
        <v>1</v>
      </c>
      <c r="G3">
        <f t="shared" ref="G3:G66" si="3">E3*F3</f>
        <v>43.325000000000003</v>
      </c>
      <c r="H3">
        <f>IF(ISNA(VLOOKUP(B3,Model!A:B,2,FALSE)),0,VLOOKUP(B3,Model!A:B,2,FALSE))</f>
        <v>42.771484018107103</v>
      </c>
      <c r="I3" s="4">
        <f t="shared" si="0"/>
        <v>42.771484018107103</v>
      </c>
      <c r="J3">
        <v>0</v>
      </c>
      <c r="K3">
        <f t="shared" ref="K3:K66" si="4">J3*I3</f>
        <v>0</v>
      </c>
      <c r="L3">
        <f t="shared" si="1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ref="R3:R66" si="5">I3/C3*1000</f>
        <v>4.3203519210209196</v>
      </c>
      <c r="T3" s="1" t="s">
        <v>14</v>
      </c>
      <c r="U3">
        <v>50000</v>
      </c>
      <c r="V3" t="s">
        <v>17</v>
      </c>
      <c r="W3">
        <f>SUM(O:O)</f>
        <v>1</v>
      </c>
      <c r="Y3" t="s">
        <v>52</v>
      </c>
      <c r="Z3">
        <v>0</v>
      </c>
      <c r="AA3" t="s">
        <v>482</v>
      </c>
    </row>
    <row r="4" spans="1:27" x14ac:dyDescent="0.45">
      <c r="A4" s="10" t="s">
        <v>8</v>
      </c>
      <c r="B4" s="10" t="s">
        <v>77</v>
      </c>
      <c r="C4" s="10">
        <v>9500</v>
      </c>
      <c r="D4" s="10" t="s">
        <v>470</v>
      </c>
      <c r="E4" s="10">
        <v>37.523000000000003</v>
      </c>
      <c r="F4">
        <f>IF(ISNA(VLOOKUP(DKSalaries!D4,OverUnder!$A$2:$C$13,3,FALSE)),1,VLOOKUP(DKSalaries!D4,OverUnder!$A$2:$C$13,3,FALSE))</f>
        <v>1</v>
      </c>
      <c r="G4">
        <f t="shared" si="3"/>
        <v>37.523000000000003</v>
      </c>
      <c r="H4">
        <f>IF(ISNA(VLOOKUP(B4,Model!A:B,2,FALSE)),0,VLOOKUP(B4,Model!A:B,2,FALSE))</f>
        <v>43.8111209947986</v>
      </c>
      <c r="I4" s="4">
        <f t="shared" si="0"/>
        <v>43.8111209947986</v>
      </c>
      <c r="J4">
        <v>0</v>
      </c>
      <c r="K4">
        <f t="shared" si="4"/>
        <v>0</v>
      </c>
      <c r="L4">
        <f t="shared" si="1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5"/>
        <v>4.6116969468209046</v>
      </c>
      <c r="V4" t="s">
        <v>18</v>
      </c>
      <c r="W4">
        <f>SUM(P:P)</f>
        <v>2</v>
      </c>
      <c r="Y4" t="s">
        <v>117</v>
      </c>
      <c r="Z4">
        <v>0</v>
      </c>
      <c r="AA4" t="s">
        <v>483</v>
      </c>
    </row>
    <row r="5" spans="1:27" x14ac:dyDescent="0.45">
      <c r="A5" s="10" t="s">
        <v>9</v>
      </c>
      <c r="B5" s="10" t="s">
        <v>36</v>
      </c>
      <c r="C5" s="10">
        <v>8800</v>
      </c>
      <c r="D5" s="10" t="s">
        <v>471</v>
      </c>
      <c r="E5" s="10">
        <v>42.55</v>
      </c>
      <c r="F5">
        <f>IF(ISNA(VLOOKUP(DKSalaries!D5,OverUnder!$A$2:$C$13,3,FALSE)),1,VLOOKUP(DKSalaries!D5,OverUnder!$A$2:$C$13,3,FALSE))</f>
        <v>1</v>
      </c>
      <c r="G5">
        <f t="shared" si="3"/>
        <v>42.55</v>
      </c>
      <c r="H5">
        <f>IF(ISNA(VLOOKUP(B5,Model!A:B,2,FALSE)),0,VLOOKUP(B5,Model!A:B,2,FALSE))</f>
        <v>44.978944182769197</v>
      </c>
      <c r="I5" s="4">
        <f t="shared" si="0"/>
        <v>44.978944182769197</v>
      </c>
      <c r="J5">
        <v>1</v>
      </c>
      <c r="K5">
        <f t="shared" si="4"/>
        <v>44.978944182769197</v>
      </c>
      <c r="L5">
        <f t="shared" si="1"/>
        <v>8800</v>
      </c>
      <c r="M5">
        <f t="shared" si="2"/>
        <v>0</v>
      </c>
      <c r="N5">
        <f t="shared" si="2"/>
        <v>1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5"/>
        <v>5.1112436571328637</v>
      </c>
      <c r="V5" t="s">
        <v>16</v>
      </c>
      <c r="W5">
        <f>SUM(Q:Q)</f>
        <v>1</v>
      </c>
      <c r="Y5" t="s">
        <v>61</v>
      </c>
      <c r="Z5">
        <v>8</v>
      </c>
      <c r="AA5" t="s">
        <v>484</v>
      </c>
    </row>
    <row r="6" spans="1:27" x14ac:dyDescent="0.45">
      <c r="A6" s="10" t="s">
        <v>6</v>
      </c>
      <c r="B6" s="10" t="s">
        <v>84</v>
      </c>
      <c r="C6" s="10">
        <v>8700</v>
      </c>
      <c r="D6" s="10" t="s">
        <v>471</v>
      </c>
      <c r="E6" s="10">
        <v>37.110999999999997</v>
      </c>
      <c r="F6">
        <f>IF(ISNA(VLOOKUP(DKSalaries!D6,OverUnder!$A$2:$C$13,3,FALSE)),1,VLOOKUP(DKSalaries!D6,OverUnder!$A$2:$C$13,3,FALSE))</f>
        <v>1</v>
      </c>
      <c r="G6">
        <f t="shared" si="3"/>
        <v>37.110999999999997</v>
      </c>
      <c r="H6">
        <f>IF(ISNA(VLOOKUP(B6,Model!A:B,2,FALSE)),0,VLOOKUP(B6,Model!A:B,2,FALSE))</f>
        <v>39.1994512204299</v>
      </c>
      <c r="I6" s="4">
        <f t="shared" si="0"/>
        <v>39.1994512204299</v>
      </c>
      <c r="J6">
        <v>0</v>
      </c>
      <c r="K6">
        <f t="shared" si="4"/>
        <v>0</v>
      </c>
      <c r="L6">
        <f t="shared" si="1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5"/>
        <v>4.5056840483252758</v>
      </c>
      <c r="Y6" t="s">
        <v>431</v>
      </c>
    </row>
    <row r="7" spans="1:27" x14ac:dyDescent="0.45">
      <c r="A7" s="10" t="s">
        <v>5</v>
      </c>
      <c r="B7" s="10" t="s">
        <v>41</v>
      </c>
      <c r="C7" s="10">
        <v>8500</v>
      </c>
      <c r="D7" s="10" t="s">
        <v>472</v>
      </c>
      <c r="E7" s="10">
        <v>40.594000000000001</v>
      </c>
      <c r="F7">
        <f>IF(ISNA(VLOOKUP(DKSalaries!D7,OverUnder!$A$2:$C$13,3,FALSE)),1,VLOOKUP(DKSalaries!D7,OverUnder!$A$2:$C$13,3,FALSE))</f>
        <v>1</v>
      </c>
      <c r="G7">
        <f t="shared" si="3"/>
        <v>40.594000000000001</v>
      </c>
      <c r="H7">
        <f>IF(ISNA(VLOOKUP(B7,Model!A:B,2,FALSE)),0,VLOOKUP(B7,Model!A:B,2,FALSE))</f>
        <v>40.291581165186997</v>
      </c>
      <c r="I7" s="4">
        <f t="shared" si="0"/>
        <v>40.291581165186997</v>
      </c>
      <c r="J7">
        <v>1</v>
      </c>
      <c r="K7">
        <f t="shared" si="4"/>
        <v>40.291581165186997</v>
      </c>
      <c r="L7">
        <f t="shared" si="1"/>
        <v>8500</v>
      </c>
      <c r="M7">
        <f t="shared" si="2"/>
        <v>1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5"/>
        <v>4.7401860194337644</v>
      </c>
      <c r="V7" t="s">
        <v>20</v>
      </c>
      <c r="W7">
        <f>W1+W2+W5</f>
        <v>5</v>
      </c>
      <c r="Y7" t="s">
        <v>109</v>
      </c>
      <c r="Z7">
        <v>29</v>
      </c>
    </row>
    <row r="8" spans="1:27" x14ac:dyDescent="0.45">
      <c r="A8" s="10" t="s">
        <v>8</v>
      </c>
      <c r="B8" s="10" t="s">
        <v>431</v>
      </c>
      <c r="C8" s="10">
        <v>8100</v>
      </c>
      <c r="D8" s="10" t="s">
        <v>469</v>
      </c>
      <c r="E8" s="10">
        <v>39.200000000000003</v>
      </c>
      <c r="F8">
        <f>IF(ISNA(VLOOKUP(DKSalaries!D8,OverUnder!$A$2:$C$13,3,FALSE)),1,VLOOKUP(DKSalaries!D8,OverUnder!$A$2:$C$13,3,FALSE))</f>
        <v>1</v>
      </c>
      <c r="G8">
        <f t="shared" si="3"/>
        <v>39.200000000000003</v>
      </c>
      <c r="H8">
        <f>IF(ISNA(VLOOKUP(B8,Model!A:B,2,FALSE)),0,VLOOKUP(B8,Model!A:B,2,FALSE))</f>
        <v>39.185622891695203</v>
      </c>
      <c r="I8" s="4">
        <f t="shared" si="0"/>
        <v>0</v>
      </c>
      <c r="J8">
        <v>0</v>
      </c>
      <c r="K8">
        <f t="shared" si="4"/>
        <v>0</v>
      </c>
      <c r="L8">
        <f t="shared" si="1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5"/>
        <v>0</v>
      </c>
      <c r="V8" t="s">
        <v>21</v>
      </c>
      <c r="W8">
        <f>W3+W4+W5</f>
        <v>4</v>
      </c>
    </row>
    <row r="9" spans="1:27" x14ac:dyDescent="0.45">
      <c r="A9" s="10" t="s">
        <v>8</v>
      </c>
      <c r="B9" s="10" t="s">
        <v>80</v>
      </c>
      <c r="C9" s="10">
        <v>7700</v>
      </c>
      <c r="D9" s="10" t="s">
        <v>472</v>
      </c>
      <c r="E9" s="10">
        <v>36.658999999999999</v>
      </c>
      <c r="F9">
        <f>IF(ISNA(VLOOKUP(DKSalaries!D9,OverUnder!$A$2:$C$13,3,FALSE)),1,VLOOKUP(DKSalaries!D9,OverUnder!$A$2:$C$13,3,FALSE))</f>
        <v>1</v>
      </c>
      <c r="G9">
        <f t="shared" si="3"/>
        <v>36.658999999999999</v>
      </c>
      <c r="H9">
        <f>IF(ISNA(VLOOKUP(B9,Model!A:B,2,FALSE)),0,VLOOKUP(B9,Model!A:B,2,FALSE))</f>
        <v>35.788645787092797</v>
      </c>
      <c r="I9" s="4">
        <f t="shared" si="0"/>
        <v>35.788645787092797</v>
      </c>
      <c r="J9">
        <v>0</v>
      </c>
      <c r="K9">
        <f t="shared" si="4"/>
        <v>0</v>
      </c>
      <c r="L9">
        <f t="shared" si="1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5"/>
        <v>4.6478760762458178</v>
      </c>
      <c r="V9" t="s">
        <v>22</v>
      </c>
      <c r="W9">
        <f>SUM(W1:W5)</f>
        <v>8</v>
      </c>
    </row>
    <row r="10" spans="1:27" x14ac:dyDescent="0.45">
      <c r="A10" s="10" t="s">
        <v>6</v>
      </c>
      <c r="B10" s="10" t="s">
        <v>38</v>
      </c>
      <c r="C10" s="10">
        <v>7500</v>
      </c>
      <c r="D10" s="10" t="s">
        <v>472</v>
      </c>
      <c r="E10" s="10">
        <v>31.408999999999999</v>
      </c>
      <c r="F10">
        <f>IF(ISNA(VLOOKUP(DKSalaries!D10,OverUnder!$A$2:$C$13,3,FALSE)),1,VLOOKUP(DKSalaries!D10,OverUnder!$A$2:$C$13,3,FALSE))</f>
        <v>1</v>
      </c>
      <c r="G10">
        <f t="shared" si="3"/>
        <v>31.408999999999999</v>
      </c>
      <c r="H10">
        <f>IF(ISNA(VLOOKUP(B10,Model!A:B,2,FALSE)),0,VLOOKUP(B10,Model!A:B,2,FALSE))</f>
        <v>30.0473261044359</v>
      </c>
      <c r="I10" s="4">
        <f t="shared" si="0"/>
        <v>30.0473261044359</v>
      </c>
      <c r="J10">
        <v>0</v>
      </c>
      <c r="K10">
        <f t="shared" si="4"/>
        <v>0</v>
      </c>
      <c r="L10">
        <f t="shared" si="1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5"/>
        <v>4.0063101472581195</v>
      </c>
    </row>
    <row r="11" spans="1:27" x14ac:dyDescent="0.45">
      <c r="A11" s="10" t="s">
        <v>5</v>
      </c>
      <c r="B11" s="10" t="s">
        <v>248</v>
      </c>
      <c r="C11" s="10">
        <v>7500</v>
      </c>
      <c r="D11" s="10" t="s">
        <v>470</v>
      </c>
      <c r="E11" s="10">
        <v>37.299999999999997</v>
      </c>
      <c r="F11">
        <f>IF(ISNA(VLOOKUP(DKSalaries!D11,OverUnder!$A$2:$C$13,3,FALSE)),1,VLOOKUP(DKSalaries!D11,OverUnder!$A$2:$C$13,3,FALSE))</f>
        <v>1</v>
      </c>
      <c r="G11">
        <f t="shared" si="3"/>
        <v>37.299999999999997</v>
      </c>
      <c r="H11">
        <f>IF(ISNA(VLOOKUP(B11,Model!A:B,2,FALSE)),0,VLOOKUP(B11,Model!A:B,2,FALSE))</f>
        <v>34.6360796346519</v>
      </c>
      <c r="I11" s="4">
        <f t="shared" si="0"/>
        <v>34.6360796346519</v>
      </c>
      <c r="J11">
        <v>0</v>
      </c>
      <c r="K11">
        <f t="shared" si="4"/>
        <v>0</v>
      </c>
      <c r="L11">
        <f t="shared" si="1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5"/>
        <v>4.6181439512869202</v>
      </c>
    </row>
    <row r="12" spans="1:27" x14ac:dyDescent="0.45">
      <c r="A12" s="10" t="s">
        <v>5</v>
      </c>
      <c r="B12" s="10" t="s">
        <v>85</v>
      </c>
      <c r="C12" s="10">
        <v>7400</v>
      </c>
      <c r="D12" s="10" t="s">
        <v>469</v>
      </c>
      <c r="E12" s="10">
        <v>33.280999999999999</v>
      </c>
      <c r="F12">
        <f>IF(ISNA(VLOOKUP(DKSalaries!D12,OverUnder!$A$2:$C$13,3,FALSE)),1,VLOOKUP(DKSalaries!D12,OverUnder!$A$2:$C$13,3,FALSE))</f>
        <v>1</v>
      </c>
      <c r="G12">
        <f t="shared" si="3"/>
        <v>33.280999999999999</v>
      </c>
      <c r="H12">
        <f>IF(ISNA(VLOOKUP(B12,Model!A:B,2,FALSE)),0,VLOOKUP(B12,Model!A:B,2,FALSE))</f>
        <v>33.256666934545201</v>
      </c>
      <c r="I12" s="4">
        <f t="shared" si="0"/>
        <v>33.256666934545201</v>
      </c>
      <c r="J12">
        <v>0</v>
      </c>
      <c r="K12">
        <f t="shared" si="4"/>
        <v>0</v>
      </c>
      <c r="L12">
        <f t="shared" si="1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4.4941441803439455</v>
      </c>
    </row>
    <row r="13" spans="1:27" x14ac:dyDescent="0.45">
      <c r="A13" s="10" t="s">
        <v>6</v>
      </c>
      <c r="B13" s="10" t="s">
        <v>93</v>
      </c>
      <c r="C13" s="10">
        <v>7300</v>
      </c>
      <c r="D13" s="10" t="s">
        <v>472</v>
      </c>
      <c r="E13" s="10">
        <v>34.113999999999997</v>
      </c>
      <c r="F13">
        <f>IF(ISNA(VLOOKUP(DKSalaries!D13,OverUnder!$A$2:$C$13,3,FALSE)),1,VLOOKUP(DKSalaries!D13,OverUnder!$A$2:$C$13,3,FALSE))</f>
        <v>1</v>
      </c>
      <c r="G13">
        <f t="shared" si="3"/>
        <v>34.113999999999997</v>
      </c>
      <c r="H13">
        <f>IF(ISNA(VLOOKUP(B13,Model!A:B,2,FALSE)),0,VLOOKUP(B13,Model!A:B,2,FALSE))</f>
        <v>33.729610031538002</v>
      </c>
      <c r="I13" s="4">
        <f t="shared" si="0"/>
        <v>33.729610031538002</v>
      </c>
      <c r="J13">
        <v>0</v>
      </c>
      <c r="K13">
        <f t="shared" si="4"/>
        <v>0</v>
      </c>
      <c r="L13">
        <f t="shared" si="1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4.620494524868219</v>
      </c>
      <c r="T13" s="2" t="s">
        <v>24</v>
      </c>
      <c r="U13" s="2"/>
      <c r="V13" s="2"/>
      <c r="W13" s="2"/>
      <c r="X13" s="2" t="s">
        <v>26</v>
      </c>
      <c r="Y13" s="2"/>
      <c r="Z13" s="2"/>
    </row>
    <row r="14" spans="1:27" x14ac:dyDescent="0.45">
      <c r="A14" s="10" t="s">
        <v>7</v>
      </c>
      <c r="B14" s="10" t="s">
        <v>86</v>
      </c>
      <c r="C14" s="10">
        <v>7200</v>
      </c>
      <c r="D14" s="10" t="s">
        <v>471</v>
      </c>
      <c r="E14" s="10">
        <v>30</v>
      </c>
      <c r="F14">
        <f>IF(ISNA(VLOOKUP(DKSalaries!D14,OverUnder!$A$2:$C$13,3,FALSE)),1,VLOOKUP(DKSalaries!D14,OverUnder!$A$2:$C$13,3,FALSE))</f>
        <v>1</v>
      </c>
      <c r="G14">
        <f t="shared" si="3"/>
        <v>30</v>
      </c>
      <c r="H14">
        <f>IF(ISNA(VLOOKUP(B14,Model!A:B,2,FALSE)),0,VLOOKUP(B14,Model!A:B,2,FALSE))</f>
        <v>26.1309600228455</v>
      </c>
      <c r="I14" s="4">
        <f t="shared" si="0"/>
        <v>26.1309600228455</v>
      </c>
      <c r="J14">
        <v>0</v>
      </c>
      <c r="K14">
        <f t="shared" si="4"/>
        <v>0</v>
      </c>
      <c r="L14">
        <f t="shared" si="1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3.6293000031729861</v>
      </c>
    </row>
    <row r="15" spans="1:27" x14ac:dyDescent="0.45">
      <c r="A15" s="10" t="s">
        <v>9</v>
      </c>
      <c r="B15" s="10" t="s">
        <v>83</v>
      </c>
      <c r="C15" s="10">
        <v>7200</v>
      </c>
      <c r="D15" s="10" t="s">
        <v>469</v>
      </c>
      <c r="E15" s="10">
        <v>37.938000000000002</v>
      </c>
      <c r="F15">
        <f>IF(ISNA(VLOOKUP(DKSalaries!D15,OverUnder!$A$2:$C$13,3,FALSE)),1,VLOOKUP(DKSalaries!D15,OverUnder!$A$2:$C$13,3,FALSE))</f>
        <v>1</v>
      </c>
      <c r="G15">
        <f t="shared" si="3"/>
        <v>37.938000000000002</v>
      </c>
      <c r="H15">
        <f>IF(ISNA(VLOOKUP(B15,Model!A:B,2,FALSE)),0,VLOOKUP(B15,Model!A:B,2,FALSE))</f>
        <v>36.440659455784903</v>
      </c>
      <c r="I15" s="4">
        <f t="shared" si="0"/>
        <v>36.440659455784903</v>
      </c>
      <c r="J15">
        <v>0</v>
      </c>
      <c r="K15">
        <f t="shared" si="4"/>
        <v>0</v>
      </c>
      <c r="L15">
        <f t="shared" si="1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5.0612027021923476</v>
      </c>
      <c r="T15" s="1" t="s">
        <v>31</v>
      </c>
    </row>
    <row r="16" spans="1:27" x14ac:dyDescent="0.45">
      <c r="A16" s="10" t="s">
        <v>5</v>
      </c>
      <c r="B16" s="10" t="s">
        <v>91</v>
      </c>
      <c r="C16" s="10">
        <v>7000</v>
      </c>
      <c r="D16" s="10" t="s">
        <v>471</v>
      </c>
      <c r="E16" s="10">
        <v>31.167000000000002</v>
      </c>
      <c r="F16">
        <f>IF(ISNA(VLOOKUP(DKSalaries!D16,OverUnder!$A$2:$C$13,3,FALSE)),1,VLOOKUP(DKSalaries!D16,OverUnder!$A$2:$C$13,3,FALSE))</f>
        <v>1</v>
      </c>
      <c r="G16">
        <f t="shared" si="3"/>
        <v>31.167000000000002</v>
      </c>
      <c r="H16">
        <f>IF(ISNA(VLOOKUP(B16,Model!A:B,2,FALSE)),0,VLOOKUP(B16,Model!A:B,2,FALSE))</f>
        <v>25.8062402706299</v>
      </c>
      <c r="I16" s="4">
        <f t="shared" si="0"/>
        <v>25.8062402706299</v>
      </c>
      <c r="J16">
        <v>0</v>
      </c>
      <c r="K16">
        <f t="shared" si="4"/>
        <v>0</v>
      </c>
      <c r="L16">
        <f t="shared" si="1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3.6866057529471288</v>
      </c>
      <c r="T16" t="s">
        <v>25</v>
      </c>
    </row>
    <row r="17" spans="1:20" x14ac:dyDescent="0.45">
      <c r="A17" s="10" t="s">
        <v>7</v>
      </c>
      <c r="B17" s="10" t="s">
        <v>40</v>
      </c>
      <c r="C17" s="10">
        <v>6800</v>
      </c>
      <c r="D17" s="10" t="s">
        <v>471</v>
      </c>
      <c r="E17" s="10">
        <v>31.15</v>
      </c>
      <c r="F17">
        <f>IF(ISNA(VLOOKUP(DKSalaries!D17,OverUnder!$A$2:$C$13,3,FALSE)),1,VLOOKUP(DKSalaries!D17,OverUnder!$A$2:$C$13,3,FALSE))</f>
        <v>1</v>
      </c>
      <c r="G17">
        <f t="shared" si="3"/>
        <v>31.15</v>
      </c>
      <c r="H17">
        <f>IF(ISNA(VLOOKUP(B17,Model!A:B,2,FALSE)),0,VLOOKUP(B17,Model!A:B,2,FALSE))</f>
        <v>30.591505688849399</v>
      </c>
      <c r="I17" s="4">
        <f t="shared" si="0"/>
        <v>30.591505688849399</v>
      </c>
      <c r="J17">
        <v>0</v>
      </c>
      <c r="K17">
        <f t="shared" si="4"/>
        <v>0</v>
      </c>
      <c r="L17">
        <f t="shared" si="1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5"/>
        <v>4.4987508365954998</v>
      </c>
      <c r="T17" t="s">
        <v>32</v>
      </c>
    </row>
    <row r="18" spans="1:20" x14ac:dyDescent="0.45">
      <c r="A18" s="10" t="s">
        <v>6</v>
      </c>
      <c r="B18" s="10" t="s">
        <v>45</v>
      </c>
      <c r="C18" s="10">
        <v>6400</v>
      </c>
      <c r="D18" s="10" t="s">
        <v>471</v>
      </c>
      <c r="E18" s="10">
        <v>23.7</v>
      </c>
      <c r="F18">
        <f>IF(ISNA(VLOOKUP(DKSalaries!D18,OverUnder!$A$2:$C$13,3,FALSE)),1,VLOOKUP(DKSalaries!D18,OverUnder!$A$2:$C$13,3,FALSE))</f>
        <v>1</v>
      </c>
      <c r="G18">
        <f t="shared" si="3"/>
        <v>23.7</v>
      </c>
      <c r="H18">
        <f>IF(ISNA(VLOOKUP(B18,Model!A:B,2,FALSE)),0,VLOOKUP(B18,Model!A:B,2,FALSE))</f>
        <v>24.0832303373349</v>
      </c>
      <c r="I18" s="4">
        <f t="shared" si="0"/>
        <v>24.0832303373349</v>
      </c>
      <c r="J18">
        <v>0</v>
      </c>
      <c r="K18">
        <f t="shared" si="4"/>
        <v>0</v>
      </c>
      <c r="L18">
        <f t="shared" si="1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5"/>
        <v>3.763004740208578</v>
      </c>
      <c r="T18" t="s">
        <v>34</v>
      </c>
    </row>
    <row r="19" spans="1:20" x14ac:dyDescent="0.45">
      <c r="A19" s="10" t="s">
        <v>5</v>
      </c>
      <c r="B19" s="10" t="s">
        <v>459</v>
      </c>
      <c r="C19" s="10">
        <v>6400</v>
      </c>
      <c r="D19" s="10" t="s">
        <v>469</v>
      </c>
      <c r="E19" s="10">
        <v>33.167000000000002</v>
      </c>
      <c r="F19">
        <f>IF(ISNA(VLOOKUP(DKSalaries!D19,OverUnder!$A$2:$C$13,3,FALSE)),1,VLOOKUP(DKSalaries!D19,OverUnder!$A$2:$C$13,3,FALSE))</f>
        <v>1</v>
      </c>
      <c r="G19">
        <f t="shared" si="3"/>
        <v>33.167000000000002</v>
      </c>
      <c r="H19">
        <f>IF(ISNA(VLOOKUP(B19,Model!A:B,2,FALSE)),0,VLOOKUP(B19,Model!A:B,2,FALSE))</f>
        <v>31.696358472791999</v>
      </c>
      <c r="I19" s="4">
        <f t="shared" si="0"/>
        <v>31.696358472791999</v>
      </c>
      <c r="J19">
        <v>1</v>
      </c>
      <c r="K19">
        <f t="shared" si="4"/>
        <v>31.696358472791999</v>
      </c>
      <c r="L19">
        <f t="shared" si="1"/>
        <v>6400</v>
      </c>
      <c r="M19">
        <f t="shared" si="6"/>
        <v>1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5"/>
        <v>4.9525560113737495</v>
      </c>
    </row>
    <row r="20" spans="1:20" x14ac:dyDescent="0.45">
      <c r="A20" s="10" t="s">
        <v>5</v>
      </c>
      <c r="B20" s="10" t="s">
        <v>42</v>
      </c>
      <c r="C20" s="10">
        <v>5800</v>
      </c>
      <c r="D20" s="10" t="s">
        <v>471</v>
      </c>
      <c r="E20" s="10">
        <v>23</v>
      </c>
      <c r="F20">
        <f>IF(ISNA(VLOOKUP(DKSalaries!D20,OverUnder!$A$2:$C$13,3,FALSE)),1,VLOOKUP(DKSalaries!D20,OverUnder!$A$2:$C$13,3,FALSE))</f>
        <v>1</v>
      </c>
      <c r="G20">
        <f t="shared" si="3"/>
        <v>23</v>
      </c>
      <c r="H20">
        <f>IF(ISNA(VLOOKUP(B20,Model!A:B,2,FALSE)),0,VLOOKUP(B20,Model!A:B,2,FALSE))</f>
        <v>20.987792484360501</v>
      </c>
      <c r="I20" s="4">
        <f t="shared" si="0"/>
        <v>20.987792484360501</v>
      </c>
      <c r="J20">
        <v>0</v>
      </c>
      <c r="K20">
        <f t="shared" si="4"/>
        <v>0</v>
      </c>
      <c r="L20">
        <f t="shared" si="1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3.6185849110966379</v>
      </c>
    </row>
    <row r="21" spans="1:20" x14ac:dyDescent="0.45">
      <c r="A21" s="10" t="s">
        <v>9</v>
      </c>
      <c r="B21" s="10" t="s">
        <v>51</v>
      </c>
      <c r="C21" s="10">
        <v>5800</v>
      </c>
      <c r="D21" s="10" t="s">
        <v>472</v>
      </c>
      <c r="E21" s="10">
        <v>25.292000000000002</v>
      </c>
      <c r="F21">
        <f>IF(ISNA(VLOOKUP(DKSalaries!D21,OverUnder!$A$2:$C$13,3,FALSE)),1,VLOOKUP(DKSalaries!D21,OverUnder!$A$2:$C$13,3,FALSE))</f>
        <v>1</v>
      </c>
      <c r="G21">
        <f t="shared" si="3"/>
        <v>25.292000000000002</v>
      </c>
      <c r="H21">
        <f>IF(ISNA(VLOOKUP(B21,Model!A:B,2,FALSE)),0,VLOOKUP(B21,Model!A:B,2,FALSE))</f>
        <v>24.846315572806301</v>
      </c>
      <c r="I21" s="4">
        <f t="shared" si="0"/>
        <v>24.846315572806301</v>
      </c>
      <c r="J21">
        <v>0</v>
      </c>
      <c r="K21">
        <f t="shared" si="4"/>
        <v>0</v>
      </c>
      <c r="L21">
        <f t="shared" si="1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4.2838475125528106</v>
      </c>
    </row>
    <row r="22" spans="1:20" x14ac:dyDescent="0.45">
      <c r="A22" s="10" t="s">
        <v>9</v>
      </c>
      <c r="B22" s="10" t="s">
        <v>108</v>
      </c>
      <c r="C22" s="10">
        <v>5700</v>
      </c>
      <c r="D22" s="10" t="s">
        <v>471</v>
      </c>
      <c r="E22" s="10">
        <v>28.306000000000001</v>
      </c>
      <c r="F22">
        <f>IF(ISNA(VLOOKUP(DKSalaries!D22,OverUnder!$A$2:$C$13,3,FALSE)),1,VLOOKUP(DKSalaries!D22,OverUnder!$A$2:$C$13,3,FALSE))</f>
        <v>1</v>
      </c>
      <c r="G22">
        <f t="shared" si="3"/>
        <v>28.306000000000001</v>
      </c>
      <c r="H22">
        <f>IF(ISNA(VLOOKUP(B22,Model!A:B,2,FALSE)),0,VLOOKUP(B22,Model!A:B,2,FALSE))</f>
        <v>24.397338957880699</v>
      </c>
      <c r="I22" s="4">
        <f t="shared" si="0"/>
        <v>24.397338957880699</v>
      </c>
      <c r="J22">
        <v>0</v>
      </c>
      <c r="K22">
        <f t="shared" si="4"/>
        <v>0</v>
      </c>
      <c r="L22">
        <f t="shared" si="1"/>
        <v>0</v>
      </c>
      <c r="M22">
        <f t="shared" ref="M22:Q31" si="7">$J22*IF($A22=M$1,1,0)</f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4.2802349048913513</v>
      </c>
    </row>
    <row r="23" spans="1:20" x14ac:dyDescent="0.45">
      <c r="A23" s="10" t="s">
        <v>9</v>
      </c>
      <c r="B23" s="10" t="s">
        <v>140</v>
      </c>
      <c r="C23" s="10">
        <v>5500</v>
      </c>
      <c r="D23" s="10" t="s">
        <v>470</v>
      </c>
      <c r="E23" s="10">
        <v>22.175000000000001</v>
      </c>
      <c r="F23">
        <f>IF(ISNA(VLOOKUP(DKSalaries!D23,OverUnder!$A$2:$C$13,3,FALSE)),1,VLOOKUP(DKSalaries!D23,OverUnder!$A$2:$C$13,3,FALSE))</f>
        <v>1</v>
      </c>
      <c r="G23">
        <f t="shared" si="3"/>
        <v>22.175000000000001</v>
      </c>
      <c r="H23">
        <f>IF(ISNA(VLOOKUP(B23,Model!A:B,2,FALSE)),0,VLOOKUP(B23,Model!A:B,2,FALSE))</f>
        <v>27.919034795413001</v>
      </c>
      <c r="I23" s="4">
        <f t="shared" si="0"/>
        <v>27.919034795413001</v>
      </c>
      <c r="J23">
        <v>0</v>
      </c>
      <c r="K23">
        <f t="shared" si="4"/>
        <v>0</v>
      </c>
      <c r="L23">
        <f t="shared" si="1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5.076188144620545</v>
      </c>
    </row>
    <row r="24" spans="1:20" x14ac:dyDescent="0.45">
      <c r="A24" s="10" t="s">
        <v>5</v>
      </c>
      <c r="B24" s="10" t="s">
        <v>473</v>
      </c>
      <c r="C24" s="10">
        <v>5500</v>
      </c>
      <c r="D24" s="10" t="s">
        <v>470</v>
      </c>
      <c r="E24" s="10">
        <v>0</v>
      </c>
      <c r="F24">
        <f>IF(ISNA(VLOOKUP(DKSalaries!D24,OverUnder!$A$2:$C$13,3,FALSE)),1,VLOOKUP(DKSalaries!D24,OverUnder!$A$2:$C$13,3,FALSE))</f>
        <v>1</v>
      </c>
      <c r="G24">
        <f t="shared" si="3"/>
        <v>0</v>
      </c>
      <c r="H24">
        <f>IF(ISNA(VLOOKUP(B24,Model!A:B,2,FALSE)),0,VLOOKUP(B24,Model!A:B,2,FALSE))</f>
        <v>0</v>
      </c>
      <c r="I24" s="4">
        <f t="shared" si="0"/>
        <v>0</v>
      </c>
      <c r="J24">
        <v>0</v>
      </c>
      <c r="K24">
        <f t="shared" si="4"/>
        <v>0</v>
      </c>
      <c r="L24">
        <f t="shared" si="1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5"/>
        <v>0</v>
      </c>
    </row>
    <row r="25" spans="1:20" x14ac:dyDescent="0.45">
      <c r="A25" s="10" t="s">
        <v>6</v>
      </c>
      <c r="B25" s="10" t="s">
        <v>109</v>
      </c>
      <c r="C25" s="10">
        <v>5400</v>
      </c>
      <c r="D25" s="10" t="s">
        <v>469</v>
      </c>
      <c r="E25" s="10">
        <v>27.094000000000001</v>
      </c>
      <c r="F25">
        <f>IF(ISNA(VLOOKUP(DKSalaries!D25,OverUnder!$A$2:$C$13,3,FALSE)),1,VLOOKUP(DKSalaries!D25,OverUnder!$A$2:$C$13,3,FALSE))</f>
        <v>1</v>
      </c>
      <c r="G25">
        <f t="shared" si="3"/>
        <v>27.094000000000001</v>
      </c>
      <c r="H25">
        <f>IF(ISNA(VLOOKUP(B25,Model!A:B,2,FALSE)),0,VLOOKUP(B25,Model!A:B,2,FALSE))</f>
        <v>25.061701517184002</v>
      </c>
      <c r="I25" s="4">
        <f t="shared" si="0"/>
        <v>29</v>
      </c>
      <c r="J25">
        <v>1</v>
      </c>
      <c r="K25">
        <f t="shared" si="4"/>
        <v>29</v>
      </c>
      <c r="L25">
        <f t="shared" si="1"/>
        <v>5400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1</v>
      </c>
      <c r="Q25">
        <f t="shared" si="7"/>
        <v>0</v>
      </c>
      <c r="R25">
        <f t="shared" si="5"/>
        <v>5.3703703703703702</v>
      </c>
    </row>
    <row r="26" spans="1:20" x14ac:dyDescent="0.45">
      <c r="A26" s="10" t="s">
        <v>7</v>
      </c>
      <c r="B26" s="10" t="s">
        <v>105</v>
      </c>
      <c r="C26" s="10">
        <v>5400</v>
      </c>
      <c r="D26" s="10" t="s">
        <v>469</v>
      </c>
      <c r="E26" s="10">
        <v>27.187999999999999</v>
      </c>
      <c r="F26">
        <f>IF(ISNA(VLOOKUP(DKSalaries!D26,OverUnder!$A$2:$C$13,3,FALSE)),1,VLOOKUP(DKSalaries!D26,OverUnder!$A$2:$C$13,3,FALSE))</f>
        <v>1</v>
      </c>
      <c r="G26">
        <f t="shared" si="3"/>
        <v>27.187999999999999</v>
      </c>
      <c r="H26">
        <f>IF(ISNA(VLOOKUP(B26,Model!A:B,2,FALSE)),0,VLOOKUP(B26,Model!A:B,2,FALSE))</f>
        <v>24.597681951614501</v>
      </c>
      <c r="I26" s="4">
        <f t="shared" si="0"/>
        <v>24.597681951614501</v>
      </c>
      <c r="J26">
        <v>0</v>
      </c>
      <c r="K26">
        <f t="shared" si="4"/>
        <v>0</v>
      </c>
      <c r="L26">
        <f t="shared" si="1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4.5551262873360185</v>
      </c>
    </row>
    <row r="27" spans="1:20" x14ac:dyDescent="0.45">
      <c r="A27" s="10" t="s">
        <v>9</v>
      </c>
      <c r="B27" s="10" t="s">
        <v>119</v>
      </c>
      <c r="C27" s="10">
        <v>5300</v>
      </c>
      <c r="D27" s="10" t="s">
        <v>472</v>
      </c>
      <c r="E27" s="10">
        <v>23.568000000000001</v>
      </c>
      <c r="F27">
        <f>IF(ISNA(VLOOKUP(DKSalaries!D27,OverUnder!$A$2:$C$13,3,FALSE)),1,VLOOKUP(DKSalaries!D27,OverUnder!$A$2:$C$13,3,FALSE))</f>
        <v>1</v>
      </c>
      <c r="G27">
        <f t="shared" si="3"/>
        <v>23.568000000000001</v>
      </c>
      <c r="H27">
        <f>IF(ISNA(VLOOKUP(B27,Model!A:B,2,FALSE)),0,VLOOKUP(B27,Model!A:B,2,FALSE))</f>
        <v>23.515278991244699</v>
      </c>
      <c r="I27" s="4">
        <f t="shared" si="0"/>
        <v>23.515278991244699</v>
      </c>
      <c r="J27">
        <v>0</v>
      </c>
      <c r="K27">
        <f t="shared" si="4"/>
        <v>0</v>
      </c>
      <c r="L27">
        <f t="shared" si="1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4.4368450926876788</v>
      </c>
    </row>
    <row r="28" spans="1:20" x14ac:dyDescent="0.45">
      <c r="A28" s="10" t="s">
        <v>5</v>
      </c>
      <c r="B28" s="10" t="s">
        <v>121</v>
      </c>
      <c r="C28" s="10">
        <v>5200</v>
      </c>
      <c r="D28" s="10" t="s">
        <v>472</v>
      </c>
      <c r="E28" s="10">
        <v>23.908999999999999</v>
      </c>
      <c r="F28">
        <f>IF(ISNA(VLOOKUP(DKSalaries!D28,OverUnder!$A$2:$C$13,3,FALSE)),1,VLOOKUP(DKSalaries!D28,OverUnder!$A$2:$C$13,3,FALSE))</f>
        <v>1</v>
      </c>
      <c r="G28">
        <f t="shared" si="3"/>
        <v>23.908999999999999</v>
      </c>
      <c r="H28">
        <f>IF(ISNA(VLOOKUP(B28,Model!A:B,2,FALSE)),0,VLOOKUP(B28,Model!A:B,2,FALSE))</f>
        <v>25.5124750454967</v>
      </c>
      <c r="I28" s="4">
        <f t="shared" si="0"/>
        <v>25.5124750454967</v>
      </c>
      <c r="J28">
        <v>0</v>
      </c>
      <c r="K28">
        <f t="shared" si="4"/>
        <v>0</v>
      </c>
      <c r="L28">
        <f t="shared" si="1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5"/>
        <v>4.9062452010570574</v>
      </c>
    </row>
    <row r="29" spans="1:20" x14ac:dyDescent="0.45">
      <c r="A29" s="10" t="s">
        <v>9</v>
      </c>
      <c r="B29" s="10" t="s">
        <v>258</v>
      </c>
      <c r="C29" s="10">
        <v>5200</v>
      </c>
      <c r="D29" s="10" t="s">
        <v>470</v>
      </c>
      <c r="E29" s="10">
        <v>21.975000000000001</v>
      </c>
      <c r="F29">
        <f>IF(ISNA(VLOOKUP(DKSalaries!D29,OverUnder!$A$2:$C$13,3,FALSE)),1,VLOOKUP(DKSalaries!D29,OverUnder!$A$2:$C$13,3,FALSE))</f>
        <v>1</v>
      </c>
      <c r="G29">
        <f t="shared" si="3"/>
        <v>21.975000000000001</v>
      </c>
      <c r="H29">
        <f>IF(ISNA(VLOOKUP(B29,Model!A:B,2,FALSE)),0,VLOOKUP(B29,Model!A:B,2,FALSE))</f>
        <v>25.754251472621199</v>
      </c>
      <c r="I29" s="4">
        <f t="shared" si="0"/>
        <v>25.754251472621199</v>
      </c>
      <c r="J29">
        <v>0</v>
      </c>
      <c r="K29">
        <f t="shared" si="4"/>
        <v>0</v>
      </c>
      <c r="L29">
        <f t="shared" si="1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4.9527406678117689</v>
      </c>
    </row>
    <row r="30" spans="1:20" x14ac:dyDescent="0.45">
      <c r="A30" s="10" t="s">
        <v>8</v>
      </c>
      <c r="B30" s="10" t="s">
        <v>259</v>
      </c>
      <c r="C30" s="10">
        <v>5200</v>
      </c>
      <c r="D30" s="10" t="s">
        <v>470</v>
      </c>
      <c r="E30" s="10">
        <v>21.5</v>
      </c>
      <c r="F30">
        <f>IF(ISNA(VLOOKUP(DKSalaries!D30,OverUnder!$A$2:$C$13,3,FALSE)),1,VLOOKUP(DKSalaries!D30,OverUnder!$A$2:$C$13,3,FALSE))</f>
        <v>1</v>
      </c>
      <c r="G30">
        <f t="shared" si="3"/>
        <v>21.5</v>
      </c>
      <c r="H30">
        <f>IF(ISNA(VLOOKUP(B30,Model!A:B,2,FALSE)),0,VLOOKUP(B30,Model!A:B,2,FALSE))</f>
        <v>20.7289063769894</v>
      </c>
      <c r="I30" s="4">
        <f t="shared" si="0"/>
        <v>20.7289063769894</v>
      </c>
      <c r="J30">
        <v>0</v>
      </c>
      <c r="K30">
        <f t="shared" si="4"/>
        <v>0</v>
      </c>
      <c r="L30">
        <f t="shared" si="1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3.986328149421039</v>
      </c>
    </row>
    <row r="31" spans="1:20" x14ac:dyDescent="0.45">
      <c r="A31" s="10" t="s">
        <v>8</v>
      </c>
      <c r="B31" s="10" t="s">
        <v>117</v>
      </c>
      <c r="C31" s="10">
        <v>5100</v>
      </c>
      <c r="D31" s="10" t="s">
        <v>471</v>
      </c>
      <c r="E31" s="10">
        <v>24.832999999999998</v>
      </c>
      <c r="F31">
        <f>IF(ISNA(VLOOKUP(DKSalaries!D31,OverUnder!$A$2:$C$13,3,FALSE)),1,VLOOKUP(DKSalaries!D31,OverUnder!$A$2:$C$13,3,FALSE))</f>
        <v>1</v>
      </c>
      <c r="G31">
        <f t="shared" si="3"/>
        <v>24.832999999999998</v>
      </c>
      <c r="H31">
        <f>IF(ISNA(VLOOKUP(B31,Model!A:B,2,FALSE)),0,VLOOKUP(B31,Model!A:B,2,FALSE))</f>
        <v>25.923694424841202</v>
      </c>
      <c r="I31" s="4">
        <f t="shared" si="0"/>
        <v>0</v>
      </c>
      <c r="J31">
        <v>0</v>
      </c>
      <c r="K31">
        <f t="shared" si="4"/>
        <v>0</v>
      </c>
      <c r="L31">
        <f t="shared" si="1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5"/>
        <v>0</v>
      </c>
    </row>
    <row r="32" spans="1:20" x14ac:dyDescent="0.45">
      <c r="A32" s="10" t="s">
        <v>7</v>
      </c>
      <c r="B32" s="10" t="s">
        <v>115</v>
      </c>
      <c r="C32" s="10">
        <v>5100</v>
      </c>
      <c r="D32" s="10" t="s">
        <v>472</v>
      </c>
      <c r="E32" s="10">
        <v>21.045000000000002</v>
      </c>
      <c r="F32">
        <f>IF(ISNA(VLOOKUP(DKSalaries!D32,OverUnder!$A$2:$C$13,3,FALSE)),1,VLOOKUP(DKSalaries!D32,OverUnder!$A$2:$C$13,3,FALSE))</f>
        <v>1</v>
      </c>
      <c r="G32">
        <f t="shared" si="3"/>
        <v>21.045000000000002</v>
      </c>
      <c r="H32">
        <f>IF(ISNA(VLOOKUP(B32,Model!A:B,2,FALSE)),0,VLOOKUP(B32,Model!A:B,2,FALSE))</f>
        <v>22.548015457794801</v>
      </c>
      <c r="I32" s="4">
        <f t="shared" si="0"/>
        <v>22.548015457794801</v>
      </c>
      <c r="J32">
        <v>0</v>
      </c>
      <c r="K32">
        <f t="shared" si="4"/>
        <v>0</v>
      </c>
      <c r="L32">
        <f t="shared" si="1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4.4211795015283926</v>
      </c>
    </row>
    <row r="33" spans="1:18" x14ac:dyDescent="0.45">
      <c r="A33" s="10" t="s">
        <v>8</v>
      </c>
      <c r="B33" s="10" t="s">
        <v>49</v>
      </c>
      <c r="C33" s="10">
        <v>4800</v>
      </c>
      <c r="D33" s="10" t="s">
        <v>472</v>
      </c>
      <c r="E33" s="10">
        <v>22.35</v>
      </c>
      <c r="F33">
        <f>IF(ISNA(VLOOKUP(DKSalaries!D33,OverUnder!$A$2:$C$13,3,FALSE)),1,VLOOKUP(DKSalaries!D33,OverUnder!$A$2:$C$13,3,FALSE))</f>
        <v>1</v>
      </c>
      <c r="G33">
        <f t="shared" si="3"/>
        <v>22.35</v>
      </c>
      <c r="H33">
        <f>IF(ISNA(VLOOKUP(B33,Model!A:B,2,FALSE)),0,VLOOKUP(B33,Model!A:B,2,FALSE))</f>
        <v>19.480668030989602</v>
      </c>
      <c r="I33" s="4">
        <f t="shared" si="0"/>
        <v>0</v>
      </c>
      <c r="J33">
        <v>0</v>
      </c>
      <c r="K33">
        <f t="shared" si="4"/>
        <v>0</v>
      </c>
      <c r="L33">
        <f t="shared" si="1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0</v>
      </c>
    </row>
    <row r="34" spans="1:18" x14ac:dyDescent="0.45">
      <c r="A34" s="10" t="s">
        <v>7</v>
      </c>
      <c r="B34" s="10" t="s">
        <v>50</v>
      </c>
      <c r="C34" s="10">
        <v>4800</v>
      </c>
      <c r="D34" s="10" t="s">
        <v>472</v>
      </c>
      <c r="E34" s="10">
        <v>21.591000000000001</v>
      </c>
      <c r="F34">
        <f>IF(ISNA(VLOOKUP(DKSalaries!D34,OverUnder!$A$2:$C$13,3,FALSE)),1,VLOOKUP(DKSalaries!D34,OverUnder!$A$2:$C$13,3,FALSE))</f>
        <v>1</v>
      </c>
      <c r="G34">
        <f t="shared" si="3"/>
        <v>21.591000000000001</v>
      </c>
      <c r="H34">
        <f>IF(ISNA(VLOOKUP(B34,Model!A:B,2,FALSE)),0,VLOOKUP(B34,Model!A:B,2,FALSE))</f>
        <v>22.5857060780118</v>
      </c>
      <c r="I34" s="4">
        <f t="shared" si="0"/>
        <v>22.5857060780118</v>
      </c>
      <c r="J34">
        <v>0</v>
      </c>
      <c r="K34">
        <f t="shared" si="4"/>
        <v>0</v>
      </c>
      <c r="L34">
        <f t="shared" si="1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4.7053554329191245</v>
      </c>
    </row>
    <row r="35" spans="1:18" x14ac:dyDescent="0.45">
      <c r="A35" s="10" t="s">
        <v>6</v>
      </c>
      <c r="B35" s="10" t="s">
        <v>116</v>
      </c>
      <c r="C35" s="10">
        <v>4600</v>
      </c>
      <c r="D35" s="10" t="s">
        <v>470</v>
      </c>
      <c r="E35" s="10">
        <v>23.725000000000001</v>
      </c>
      <c r="F35">
        <f>IF(ISNA(VLOOKUP(DKSalaries!D35,OverUnder!$A$2:$C$13,3,FALSE)),1,VLOOKUP(DKSalaries!D35,OverUnder!$A$2:$C$13,3,FALSE))</f>
        <v>1</v>
      </c>
      <c r="G35">
        <f t="shared" si="3"/>
        <v>23.725000000000001</v>
      </c>
      <c r="H35">
        <f>IF(ISNA(VLOOKUP(B35,Model!A:B,2,FALSE)),0,VLOOKUP(B35,Model!A:B,2,FALSE))</f>
        <v>19.841930354830399</v>
      </c>
      <c r="I35" s="4">
        <f t="shared" si="0"/>
        <v>19.841930354830399</v>
      </c>
      <c r="J35">
        <v>0</v>
      </c>
      <c r="K35">
        <f t="shared" si="4"/>
        <v>0</v>
      </c>
      <c r="L35">
        <f t="shared" si="1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4.313463120615304</v>
      </c>
    </row>
    <row r="36" spans="1:18" x14ac:dyDescent="0.45">
      <c r="A36" s="10" t="s">
        <v>9</v>
      </c>
      <c r="B36" s="10" t="s">
        <v>136</v>
      </c>
      <c r="C36" s="10">
        <v>4600</v>
      </c>
      <c r="D36" s="10" t="s">
        <v>469</v>
      </c>
      <c r="E36" s="10">
        <v>16.905999999999999</v>
      </c>
      <c r="F36">
        <f>IF(ISNA(VLOOKUP(DKSalaries!D36,OverUnder!$A$2:$C$13,3,FALSE)),1,VLOOKUP(DKSalaries!D36,OverUnder!$A$2:$C$13,3,FALSE))</f>
        <v>1</v>
      </c>
      <c r="G36">
        <f t="shared" si="3"/>
        <v>16.905999999999999</v>
      </c>
      <c r="H36">
        <f>IF(ISNA(VLOOKUP(B36,Model!A:B,2,FALSE)),0,VLOOKUP(B36,Model!A:B,2,FALSE))</f>
        <v>18.287324752850701</v>
      </c>
      <c r="I36" s="4">
        <f t="shared" si="0"/>
        <v>18.287324752850701</v>
      </c>
      <c r="J36">
        <v>0</v>
      </c>
      <c r="K36">
        <f t="shared" si="4"/>
        <v>0</v>
      </c>
      <c r="L36">
        <f t="shared" si="1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3.9755053810545005</v>
      </c>
    </row>
    <row r="37" spans="1:18" x14ac:dyDescent="0.45">
      <c r="A37" s="10" t="s">
        <v>7</v>
      </c>
      <c r="B37" s="10" t="s">
        <v>256</v>
      </c>
      <c r="C37" s="10">
        <v>4500</v>
      </c>
      <c r="D37" s="10" t="s">
        <v>470</v>
      </c>
      <c r="E37" s="10">
        <v>23</v>
      </c>
      <c r="F37">
        <f>IF(ISNA(VLOOKUP(DKSalaries!D37,OverUnder!$A$2:$C$13,3,FALSE)),1,VLOOKUP(DKSalaries!D37,OverUnder!$A$2:$C$13,3,FALSE))</f>
        <v>1</v>
      </c>
      <c r="G37">
        <f t="shared" si="3"/>
        <v>23</v>
      </c>
      <c r="H37">
        <f>IF(ISNA(VLOOKUP(B37,Model!A:B,2,FALSE)),0,VLOOKUP(B37,Model!A:B,2,FALSE))</f>
        <v>20.0074685446377</v>
      </c>
      <c r="I37" s="4">
        <f t="shared" si="0"/>
        <v>20.0074685446377</v>
      </c>
      <c r="J37">
        <v>0</v>
      </c>
      <c r="K37">
        <f t="shared" si="4"/>
        <v>0</v>
      </c>
      <c r="L37">
        <f t="shared" si="1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4.4461041210305998</v>
      </c>
    </row>
    <row r="38" spans="1:18" x14ac:dyDescent="0.45">
      <c r="A38" s="10" t="s">
        <v>6</v>
      </c>
      <c r="B38" s="10" t="s">
        <v>48</v>
      </c>
      <c r="C38" s="10">
        <v>4400</v>
      </c>
      <c r="D38" s="10" t="s">
        <v>471</v>
      </c>
      <c r="E38" s="10">
        <v>23.324999999999999</v>
      </c>
      <c r="F38">
        <f>IF(ISNA(VLOOKUP(DKSalaries!D38,OverUnder!$A$2:$C$13,3,FALSE)),1,VLOOKUP(DKSalaries!D38,OverUnder!$A$2:$C$13,3,FALSE))</f>
        <v>1</v>
      </c>
      <c r="G38">
        <f t="shared" si="3"/>
        <v>23.324999999999999</v>
      </c>
      <c r="H38">
        <f>IF(ISNA(VLOOKUP(B38,Model!A:B,2,FALSE)),0,VLOOKUP(B38,Model!A:B,2,FALSE))</f>
        <v>22.7515650107749</v>
      </c>
      <c r="I38" s="4">
        <f t="shared" si="0"/>
        <v>22.7515650107749</v>
      </c>
      <c r="J38">
        <v>0</v>
      </c>
      <c r="K38">
        <f t="shared" si="4"/>
        <v>0</v>
      </c>
      <c r="L38">
        <f t="shared" si="1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5.1708102297215683</v>
      </c>
    </row>
    <row r="39" spans="1:18" x14ac:dyDescent="0.45">
      <c r="A39" s="10" t="s">
        <v>9</v>
      </c>
      <c r="B39" s="10" t="s">
        <v>63</v>
      </c>
      <c r="C39" s="10">
        <v>4200</v>
      </c>
      <c r="D39" s="10" t="s">
        <v>472</v>
      </c>
      <c r="E39" s="10">
        <v>18.562999999999999</v>
      </c>
      <c r="F39">
        <f>IF(ISNA(VLOOKUP(DKSalaries!D39,OverUnder!$A$2:$C$13,3,FALSE)),1,VLOOKUP(DKSalaries!D39,OverUnder!$A$2:$C$13,3,FALSE))</f>
        <v>1</v>
      </c>
      <c r="G39">
        <f t="shared" si="3"/>
        <v>18.562999999999999</v>
      </c>
      <c r="H39">
        <f>IF(ISNA(VLOOKUP(B39,Model!A:B,2,FALSE)),0,VLOOKUP(B39,Model!A:B,2,FALSE))</f>
        <v>17.163569819819799</v>
      </c>
      <c r="I39" s="4">
        <f t="shared" si="0"/>
        <v>17.163569819819799</v>
      </c>
      <c r="J39">
        <v>0</v>
      </c>
      <c r="K39">
        <f t="shared" si="4"/>
        <v>0</v>
      </c>
      <c r="L39">
        <f t="shared" si="1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4.0865642428142372</v>
      </c>
    </row>
    <row r="40" spans="1:18" x14ac:dyDescent="0.45">
      <c r="A40" s="10" t="s">
        <v>9</v>
      </c>
      <c r="B40" s="10" t="s">
        <v>264</v>
      </c>
      <c r="C40" s="10">
        <v>4100</v>
      </c>
      <c r="D40" s="10" t="s">
        <v>470</v>
      </c>
      <c r="E40" s="10">
        <v>21.225000000000001</v>
      </c>
      <c r="F40">
        <f>IF(ISNA(VLOOKUP(DKSalaries!D40,OverUnder!$A$2:$C$13,3,FALSE)),1,VLOOKUP(DKSalaries!D40,OverUnder!$A$2:$C$13,3,FALSE))</f>
        <v>1</v>
      </c>
      <c r="G40">
        <f t="shared" si="3"/>
        <v>21.225000000000001</v>
      </c>
      <c r="H40">
        <f>IF(ISNA(VLOOKUP(B40,Model!A:B,2,FALSE)),0,VLOOKUP(B40,Model!A:B,2,FALSE))</f>
        <v>18.255995958177099</v>
      </c>
      <c r="I40" s="4">
        <f t="shared" si="0"/>
        <v>18.255995958177099</v>
      </c>
      <c r="J40">
        <v>0</v>
      </c>
      <c r="K40">
        <f t="shared" si="4"/>
        <v>0</v>
      </c>
      <c r="L40">
        <f t="shared" si="1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4.4526819410188043</v>
      </c>
    </row>
    <row r="41" spans="1:18" x14ac:dyDescent="0.45">
      <c r="A41" s="10" t="s">
        <v>6</v>
      </c>
      <c r="B41" s="10" t="s">
        <v>474</v>
      </c>
      <c r="C41" s="10">
        <v>4000</v>
      </c>
      <c r="D41" s="10" t="s">
        <v>470</v>
      </c>
      <c r="E41" s="10">
        <v>0</v>
      </c>
      <c r="F41">
        <f>IF(ISNA(VLOOKUP(DKSalaries!D41,OverUnder!$A$2:$C$13,3,FALSE)),1,VLOOKUP(DKSalaries!D41,OverUnder!$A$2:$C$13,3,FALSE))</f>
        <v>1</v>
      </c>
      <c r="G41">
        <f t="shared" si="3"/>
        <v>0</v>
      </c>
      <c r="H41">
        <f>IF(ISNA(VLOOKUP(B41,Model!A:B,2,FALSE)),0,VLOOKUP(B41,Model!A:B,2,FALSE))</f>
        <v>0</v>
      </c>
      <c r="I41" s="4">
        <f t="shared" si="0"/>
        <v>0</v>
      </c>
      <c r="J41">
        <v>0</v>
      </c>
      <c r="K41">
        <f t="shared" si="4"/>
        <v>0</v>
      </c>
      <c r="L41">
        <f t="shared" si="1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0</v>
      </c>
    </row>
    <row r="42" spans="1:18" x14ac:dyDescent="0.45">
      <c r="A42" s="10" t="s">
        <v>9</v>
      </c>
      <c r="B42" s="10" t="s">
        <v>422</v>
      </c>
      <c r="C42" s="10">
        <v>4000</v>
      </c>
      <c r="D42" s="10" t="s">
        <v>469</v>
      </c>
      <c r="E42" s="10">
        <v>17.100000000000001</v>
      </c>
      <c r="F42">
        <f>IF(ISNA(VLOOKUP(DKSalaries!D42,OverUnder!$A$2:$C$13,3,FALSE)),1,VLOOKUP(DKSalaries!D42,OverUnder!$A$2:$C$13,3,FALSE))</f>
        <v>1</v>
      </c>
      <c r="G42">
        <f t="shared" si="3"/>
        <v>17.100000000000001</v>
      </c>
      <c r="H42">
        <f>IF(ISNA(VLOOKUP(B42,Model!A:B,2,FALSE)),0,VLOOKUP(B42,Model!A:B,2,FALSE))</f>
        <v>19.528523291132501</v>
      </c>
      <c r="I42" s="4">
        <f t="shared" si="0"/>
        <v>19.528523291132501</v>
      </c>
      <c r="J42">
        <v>0</v>
      </c>
      <c r="K42">
        <f t="shared" si="4"/>
        <v>0</v>
      </c>
      <c r="L42">
        <f t="shared" si="1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4.8821308227831253</v>
      </c>
    </row>
    <row r="43" spans="1:18" x14ac:dyDescent="0.45">
      <c r="A43" s="10" t="s">
        <v>8</v>
      </c>
      <c r="B43" s="10" t="s">
        <v>53</v>
      </c>
      <c r="C43" s="10">
        <v>3900</v>
      </c>
      <c r="D43" s="10" t="s">
        <v>471</v>
      </c>
      <c r="E43" s="10">
        <v>16.100000000000001</v>
      </c>
      <c r="F43">
        <f>IF(ISNA(VLOOKUP(DKSalaries!D43,OverUnder!$A$2:$C$13,3,FALSE)),1,VLOOKUP(DKSalaries!D43,OverUnder!$A$2:$C$13,3,FALSE))</f>
        <v>1</v>
      </c>
      <c r="G43">
        <f t="shared" si="3"/>
        <v>16.100000000000001</v>
      </c>
      <c r="H43">
        <f>IF(ISNA(VLOOKUP(B43,Model!A:B,2,FALSE)),0,VLOOKUP(B43,Model!A:B,2,FALSE))</f>
        <v>16.611055530625499</v>
      </c>
      <c r="I43" s="4">
        <f t="shared" si="0"/>
        <v>16.611055530625499</v>
      </c>
      <c r="J43">
        <v>0</v>
      </c>
      <c r="K43">
        <f t="shared" si="4"/>
        <v>0</v>
      </c>
      <c r="L43">
        <f t="shared" si="1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4.2592450078526927</v>
      </c>
    </row>
    <row r="44" spans="1:18" x14ac:dyDescent="0.45">
      <c r="A44" s="10" t="s">
        <v>9</v>
      </c>
      <c r="B44" s="10" t="s">
        <v>118</v>
      </c>
      <c r="C44" s="10">
        <v>3900</v>
      </c>
      <c r="D44" s="10" t="s">
        <v>470</v>
      </c>
      <c r="E44" s="10">
        <v>23.425000000000001</v>
      </c>
      <c r="F44">
        <f>IF(ISNA(VLOOKUP(DKSalaries!D44,OverUnder!$A$2:$C$13,3,FALSE)),1,VLOOKUP(DKSalaries!D44,OverUnder!$A$2:$C$13,3,FALSE))</f>
        <v>1</v>
      </c>
      <c r="G44">
        <f t="shared" si="3"/>
        <v>23.425000000000001</v>
      </c>
      <c r="H44">
        <f>IF(ISNA(VLOOKUP(B44,Model!A:B,2,FALSE)),0,VLOOKUP(B44,Model!A:B,2,FALSE))</f>
        <v>19.880765302584201</v>
      </c>
      <c r="I44" s="4">
        <f t="shared" si="0"/>
        <v>19.880765302584201</v>
      </c>
      <c r="J44">
        <v>0</v>
      </c>
      <c r="K44">
        <f t="shared" si="4"/>
        <v>0</v>
      </c>
      <c r="L44">
        <f t="shared" si="1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5.097632128867744</v>
      </c>
    </row>
    <row r="45" spans="1:18" x14ac:dyDescent="0.45">
      <c r="A45" s="10" t="s">
        <v>7</v>
      </c>
      <c r="B45" s="10" t="s">
        <v>151</v>
      </c>
      <c r="C45" s="10">
        <v>3700</v>
      </c>
      <c r="D45" s="10" t="s">
        <v>470</v>
      </c>
      <c r="E45" s="10">
        <v>14.840999999999999</v>
      </c>
      <c r="F45">
        <f>IF(ISNA(VLOOKUP(DKSalaries!D45,OverUnder!$A$2:$C$13,3,FALSE)),1,VLOOKUP(DKSalaries!D45,OverUnder!$A$2:$C$13,3,FALSE))</f>
        <v>1</v>
      </c>
      <c r="G45">
        <f t="shared" si="3"/>
        <v>14.840999999999999</v>
      </c>
      <c r="H45">
        <f>IF(ISNA(VLOOKUP(B45,Model!A:B,2,FALSE)),0,VLOOKUP(B45,Model!A:B,2,FALSE))</f>
        <v>18.067498300120601</v>
      </c>
      <c r="I45" s="4">
        <f t="shared" si="0"/>
        <v>18.067498300120601</v>
      </c>
      <c r="J45">
        <v>0</v>
      </c>
      <c r="K45">
        <f t="shared" si="4"/>
        <v>0</v>
      </c>
      <c r="L45">
        <f t="shared" si="1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4.8831076486812437</v>
      </c>
    </row>
    <row r="46" spans="1:18" x14ac:dyDescent="0.45">
      <c r="A46" s="10" t="s">
        <v>9</v>
      </c>
      <c r="B46" s="10" t="s">
        <v>55</v>
      </c>
      <c r="C46" s="10">
        <v>3700</v>
      </c>
      <c r="D46" s="10" t="s">
        <v>472</v>
      </c>
      <c r="E46" s="10">
        <v>19.5</v>
      </c>
      <c r="F46">
        <f>IF(ISNA(VLOOKUP(DKSalaries!D46,OverUnder!$A$2:$C$13,3,FALSE)),1,VLOOKUP(DKSalaries!D46,OverUnder!$A$2:$C$13,3,FALSE))</f>
        <v>1</v>
      </c>
      <c r="G46">
        <f t="shared" si="3"/>
        <v>19.5</v>
      </c>
      <c r="H46">
        <f>IF(ISNA(VLOOKUP(B46,Model!A:B,2,FALSE)),0,VLOOKUP(B46,Model!A:B,2,FALSE))</f>
        <v>17.863175675675599</v>
      </c>
      <c r="I46" s="4">
        <f t="shared" si="0"/>
        <v>17.863175675675599</v>
      </c>
      <c r="J46">
        <v>0</v>
      </c>
      <c r="K46">
        <f t="shared" si="4"/>
        <v>0</v>
      </c>
      <c r="L46">
        <f t="shared" si="1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4.8278853177501615</v>
      </c>
    </row>
    <row r="47" spans="1:18" x14ac:dyDescent="0.45">
      <c r="A47" s="10" t="s">
        <v>6</v>
      </c>
      <c r="B47" s="10" t="s">
        <v>452</v>
      </c>
      <c r="C47" s="10">
        <v>3600</v>
      </c>
      <c r="D47" s="10" t="s">
        <v>469</v>
      </c>
      <c r="E47" s="10">
        <v>16.625</v>
      </c>
      <c r="F47">
        <f>IF(ISNA(VLOOKUP(DKSalaries!D47,OverUnder!$A$2:$C$13,3,FALSE)),1,VLOOKUP(DKSalaries!D47,OverUnder!$A$2:$C$13,3,FALSE))</f>
        <v>1</v>
      </c>
      <c r="G47">
        <f t="shared" si="3"/>
        <v>16.625</v>
      </c>
      <c r="H47">
        <f>IF(ISNA(VLOOKUP(B47,Model!A:B,2,FALSE)),0,VLOOKUP(B47,Model!A:B,2,FALSE))</f>
        <v>18.6641344219667</v>
      </c>
      <c r="I47" s="4">
        <f t="shared" si="0"/>
        <v>18.6641344219667</v>
      </c>
      <c r="J47">
        <v>0</v>
      </c>
      <c r="K47">
        <f t="shared" si="4"/>
        <v>0</v>
      </c>
      <c r="L47">
        <f t="shared" si="1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5.1844817838796384</v>
      </c>
    </row>
    <row r="48" spans="1:18" x14ac:dyDescent="0.45">
      <c r="A48" s="10" t="s">
        <v>6</v>
      </c>
      <c r="B48" s="10" t="s">
        <v>453</v>
      </c>
      <c r="C48" s="10">
        <v>3600</v>
      </c>
      <c r="D48" s="10" t="s">
        <v>469</v>
      </c>
      <c r="E48" s="10">
        <v>13.4</v>
      </c>
      <c r="F48">
        <f>IF(ISNA(VLOOKUP(DKSalaries!D48,OverUnder!$A$2:$C$13,3,FALSE)),1,VLOOKUP(DKSalaries!D48,OverUnder!$A$2:$C$13,3,FALSE))</f>
        <v>1</v>
      </c>
      <c r="G48">
        <f t="shared" si="3"/>
        <v>13.4</v>
      </c>
      <c r="H48">
        <f>IF(ISNA(VLOOKUP(B48,Model!A:B,2,FALSE)),0,VLOOKUP(B48,Model!A:B,2,FALSE))</f>
        <v>15.337236305235701</v>
      </c>
      <c r="I48" s="4">
        <f t="shared" si="0"/>
        <v>15.337236305235701</v>
      </c>
      <c r="J48">
        <v>0</v>
      </c>
      <c r="K48">
        <f t="shared" si="4"/>
        <v>0</v>
      </c>
      <c r="L48">
        <f t="shared" si="1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4.2603434181210282</v>
      </c>
    </row>
    <row r="49" spans="1:18" x14ac:dyDescent="0.45">
      <c r="A49" s="10" t="s">
        <v>9</v>
      </c>
      <c r="B49" s="10" t="s">
        <v>475</v>
      </c>
      <c r="C49" s="10">
        <v>3500</v>
      </c>
      <c r="D49" s="10" t="s">
        <v>471</v>
      </c>
      <c r="E49" s="10">
        <v>0</v>
      </c>
      <c r="F49">
        <f>IF(ISNA(VLOOKUP(DKSalaries!D49,OverUnder!$A$2:$C$13,3,FALSE)),1,VLOOKUP(DKSalaries!D49,OverUnder!$A$2:$C$13,3,FALSE))</f>
        <v>1</v>
      </c>
      <c r="G49">
        <f t="shared" si="3"/>
        <v>0</v>
      </c>
      <c r="H49">
        <f>IF(ISNA(VLOOKUP(B49,Model!A:B,2,FALSE)),0,VLOOKUP(B49,Model!A:B,2,FALSE))</f>
        <v>0</v>
      </c>
      <c r="I49" s="4">
        <f t="shared" si="0"/>
        <v>0</v>
      </c>
      <c r="J49">
        <v>0</v>
      </c>
      <c r="K49">
        <f t="shared" si="4"/>
        <v>0</v>
      </c>
      <c r="L49">
        <f t="shared" si="1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0</v>
      </c>
    </row>
    <row r="50" spans="1:18" x14ac:dyDescent="0.45">
      <c r="A50" s="10" t="s">
        <v>6</v>
      </c>
      <c r="B50" s="10" t="s">
        <v>270</v>
      </c>
      <c r="C50" s="10">
        <v>3500</v>
      </c>
      <c r="D50" s="10" t="s">
        <v>470</v>
      </c>
      <c r="E50" s="10">
        <v>11.574999999999999</v>
      </c>
      <c r="F50">
        <f>IF(ISNA(VLOOKUP(DKSalaries!D50,OverUnder!$A$2:$C$13,3,FALSE)),1,VLOOKUP(DKSalaries!D50,OverUnder!$A$2:$C$13,3,FALSE))</f>
        <v>1</v>
      </c>
      <c r="G50">
        <f t="shared" si="3"/>
        <v>11.574999999999999</v>
      </c>
      <c r="H50">
        <f>IF(ISNA(VLOOKUP(B50,Model!A:B,2,FALSE)),0,VLOOKUP(B50,Model!A:B,2,FALSE))</f>
        <v>10.4347406181015</v>
      </c>
      <c r="I50" s="4">
        <f t="shared" si="0"/>
        <v>10.4347406181015</v>
      </c>
      <c r="J50">
        <v>0</v>
      </c>
      <c r="K50">
        <f t="shared" si="4"/>
        <v>0</v>
      </c>
      <c r="L50">
        <f t="shared" si="1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2.9813544623147146</v>
      </c>
    </row>
    <row r="51" spans="1:18" x14ac:dyDescent="0.45">
      <c r="A51" s="10" t="s">
        <v>6</v>
      </c>
      <c r="B51" s="10" t="s">
        <v>54</v>
      </c>
      <c r="C51" s="10">
        <v>3400</v>
      </c>
      <c r="D51" s="10" t="s">
        <v>472</v>
      </c>
      <c r="E51" s="10">
        <v>15.727</v>
      </c>
      <c r="F51">
        <f>IF(ISNA(VLOOKUP(DKSalaries!D51,OverUnder!$A$2:$C$13,3,FALSE)),1,VLOOKUP(DKSalaries!D51,OverUnder!$A$2:$C$13,3,FALSE))</f>
        <v>1</v>
      </c>
      <c r="G51">
        <f t="shared" si="3"/>
        <v>15.727</v>
      </c>
      <c r="H51">
        <f>IF(ISNA(VLOOKUP(B51,Model!A:B,2,FALSE)),0,VLOOKUP(B51,Model!A:B,2,FALSE))</f>
        <v>16.709515650791001</v>
      </c>
      <c r="I51" s="4">
        <f t="shared" si="0"/>
        <v>16.709515650791001</v>
      </c>
      <c r="J51">
        <v>0</v>
      </c>
      <c r="K51">
        <f t="shared" si="4"/>
        <v>0</v>
      </c>
      <c r="L51">
        <f t="shared" si="1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4.9145634267032356</v>
      </c>
    </row>
    <row r="52" spans="1:18" x14ac:dyDescent="0.45">
      <c r="A52" s="10" t="s">
        <v>5</v>
      </c>
      <c r="B52" s="10" t="s">
        <v>215</v>
      </c>
      <c r="C52" s="10">
        <v>3400</v>
      </c>
      <c r="D52" s="10" t="s">
        <v>470</v>
      </c>
      <c r="E52" s="10">
        <v>12.611000000000001</v>
      </c>
      <c r="F52">
        <f>IF(ISNA(VLOOKUP(DKSalaries!D52,OverUnder!$A$2:$C$13,3,FALSE)),1,VLOOKUP(DKSalaries!D52,OverUnder!$A$2:$C$13,3,FALSE))</f>
        <v>1</v>
      </c>
      <c r="G52">
        <f t="shared" si="3"/>
        <v>12.611000000000001</v>
      </c>
      <c r="H52">
        <f>IF(ISNA(VLOOKUP(B52,Model!A:B,2,FALSE)),0,VLOOKUP(B52,Model!A:B,2,FALSE))</f>
        <v>13.4918844768667</v>
      </c>
      <c r="I52" s="4">
        <f t="shared" si="0"/>
        <v>13.4918844768667</v>
      </c>
      <c r="J52">
        <v>0</v>
      </c>
      <c r="K52">
        <f t="shared" si="4"/>
        <v>0</v>
      </c>
      <c r="L52">
        <f t="shared" si="1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3.9682013167255001</v>
      </c>
    </row>
    <row r="53" spans="1:18" x14ac:dyDescent="0.45">
      <c r="A53" s="10" t="s">
        <v>5</v>
      </c>
      <c r="B53" s="10" t="s">
        <v>154</v>
      </c>
      <c r="C53" s="10">
        <v>3300</v>
      </c>
      <c r="D53" s="10" t="s">
        <v>471</v>
      </c>
      <c r="E53" s="10">
        <v>16.312999999999999</v>
      </c>
      <c r="F53">
        <f>IF(ISNA(VLOOKUP(DKSalaries!D53,OverUnder!$A$2:$C$13,3,FALSE)),1,VLOOKUP(DKSalaries!D53,OverUnder!$A$2:$C$13,3,FALSE))</f>
        <v>1</v>
      </c>
      <c r="G53">
        <f t="shared" si="3"/>
        <v>16.312999999999999</v>
      </c>
      <c r="H53">
        <f>IF(ISNA(VLOOKUP(B53,Model!A:B,2,FALSE)),0,VLOOKUP(B53,Model!A:B,2,FALSE))</f>
        <v>17.690153988257901</v>
      </c>
      <c r="I53" s="4">
        <f t="shared" si="0"/>
        <v>17.690153988257901</v>
      </c>
      <c r="J53">
        <v>0</v>
      </c>
      <c r="K53">
        <f t="shared" si="4"/>
        <v>0</v>
      </c>
      <c r="L53">
        <f t="shared" si="1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5.360652723714515</v>
      </c>
    </row>
    <row r="54" spans="1:18" x14ac:dyDescent="0.45">
      <c r="A54" s="10" t="s">
        <v>9</v>
      </c>
      <c r="B54" s="10" t="s">
        <v>182</v>
      </c>
      <c r="C54" s="10">
        <v>3200</v>
      </c>
      <c r="D54" s="10" t="s">
        <v>471</v>
      </c>
      <c r="E54" s="10">
        <v>17.722000000000001</v>
      </c>
      <c r="F54">
        <f>IF(ISNA(VLOOKUP(DKSalaries!D54,OverUnder!$A$2:$C$13,3,FALSE)),1,VLOOKUP(DKSalaries!D54,OverUnder!$A$2:$C$13,3,FALSE))</f>
        <v>1</v>
      </c>
      <c r="G54">
        <f t="shared" si="3"/>
        <v>17.722000000000001</v>
      </c>
      <c r="H54">
        <f>IF(ISNA(VLOOKUP(B54,Model!A:B,2,FALSE)),0,VLOOKUP(B54,Model!A:B,2,FALSE))</f>
        <v>21.414369277968898</v>
      </c>
      <c r="I54" s="4">
        <f t="shared" si="0"/>
        <v>21.414369277968898</v>
      </c>
      <c r="J54">
        <v>1</v>
      </c>
      <c r="K54">
        <f t="shared" si="4"/>
        <v>21.414369277968898</v>
      </c>
      <c r="L54">
        <f t="shared" si="1"/>
        <v>3200</v>
      </c>
      <c r="M54">
        <f t="shared" si="10"/>
        <v>0</v>
      </c>
      <c r="N54">
        <f t="shared" si="10"/>
        <v>1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6.691990399365281</v>
      </c>
    </row>
    <row r="55" spans="1:18" x14ac:dyDescent="0.45">
      <c r="A55" s="10" t="s">
        <v>6</v>
      </c>
      <c r="B55" s="10" t="s">
        <v>156</v>
      </c>
      <c r="C55" s="10">
        <v>3200</v>
      </c>
      <c r="D55" s="10" t="s">
        <v>472</v>
      </c>
      <c r="E55" s="10">
        <v>16.614000000000001</v>
      </c>
      <c r="F55">
        <f>IF(ISNA(VLOOKUP(DKSalaries!D55,OverUnder!$A$2:$C$13,3,FALSE)),1,VLOOKUP(DKSalaries!D55,OverUnder!$A$2:$C$13,3,FALSE))</f>
        <v>1</v>
      </c>
      <c r="G55">
        <f t="shared" si="3"/>
        <v>16.614000000000001</v>
      </c>
      <c r="H55">
        <f>IF(ISNA(VLOOKUP(B55,Model!A:B,2,FALSE)),0,VLOOKUP(B55,Model!A:B,2,FALSE))</f>
        <v>13.2485042919019</v>
      </c>
      <c r="I55" s="4">
        <f t="shared" si="0"/>
        <v>13.2485042919019</v>
      </c>
      <c r="J55">
        <v>0</v>
      </c>
      <c r="K55">
        <f t="shared" si="4"/>
        <v>0</v>
      </c>
      <c r="L55">
        <f t="shared" si="1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4.140157591219344</v>
      </c>
    </row>
    <row r="56" spans="1:18" x14ac:dyDescent="0.45">
      <c r="A56" s="10" t="s">
        <v>8</v>
      </c>
      <c r="B56" s="10" t="s">
        <v>293</v>
      </c>
      <c r="C56" s="10">
        <v>3200</v>
      </c>
      <c r="D56" s="10" t="s">
        <v>470</v>
      </c>
      <c r="E56" s="10">
        <v>18.678999999999998</v>
      </c>
      <c r="F56">
        <f>IF(ISNA(VLOOKUP(DKSalaries!D56,OverUnder!$A$2:$C$13,3,FALSE)),1,VLOOKUP(DKSalaries!D56,OverUnder!$A$2:$C$13,3,FALSE))</f>
        <v>1</v>
      </c>
      <c r="G56">
        <f t="shared" si="3"/>
        <v>18.678999999999998</v>
      </c>
      <c r="H56">
        <f>IF(ISNA(VLOOKUP(B56,Model!A:B,2,FALSE)),0,VLOOKUP(B56,Model!A:B,2,FALSE))</f>
        <v>17.030909503124398</v>
      </c>
      <c r="I56" s="4">
        <f t="shared" si="0"/>
        <v>17.030909503124398</v>
      </c>
      <c r="J56">
        <v>1</v>
      </c>
      <c r="K56">
        <f t="shared" si="4"/>
        <v>17.030909503124398</v>
      </c>
      <c r="L56">
        <f t="shared" si="1"/>
        <v>3200</v>
      </c>
      <c r="M56">
        <f t="shared" si="10"/>
        <v>0</v>
      </c>
      <c r="N56">
        <f t="shared" si="10"/>
        <v>0</v>
      </c>
      <c r="O56">
        <f t="shared" si="10"/>
        <v>1</v>
      </c>
      <c r="P56">
        <f t="shared" si="10"/>
        <v>0</v>
      </c>
      <c r="Q56">
        <f t="shared" si="10"/>
        <v>0</v>
      </c>
      <c r="R56">
        <f t="shared" si="5"/>
        <v>5.3221592197263741</v>
      </c>
    </row>
    <row r="57" spans="1:18" x14ac:dyDescent="0.45">
      <c r="A57" s="10" t="s">
        <v>5</v>
      </c>
      <c r="B57" s="10" t="s">
        <v>277</v>
      </c>
      <c r="C57" s="10">
        <v>3100</v>
      </c>
      <c r="D57" s="10" t="s">
        <v>470</v>
      </c>
      <c r="E57" s="10">
        <v>12.925000000000001</v>
      </c>
      <c r="F57">
        <f>IF(ISNA(VLOOKUP(DKSalaries!D57,OverUnder!$A$2:$C$13,3,FALSE)),1,VLOOKUP(DKSalaries!D57,OverUnder!$A$2:$C$13,3,FALSE))</f>
        <v>1</v>
      </c>
      <c r="G57">
        <f t="shared" si="3"/>
        <v>12.925000000000001</v>
      </c>
      <c r="H57">
        <f>IF(ISNA(VLOOKUP(B57,Model!A:B,2,FALSE)),0,VLOOKUP(B57,Model!A:B,2,FALSE))</f>
        <v>9.7249067179968591</v>
      </c>
      <c r="I57" s="4">
        <f t="shared" si="0"/>
        <v>9.7249067179968591</v>
      </c>
      <c r="J57">
        <v>0</v>
      </c>
      <c r="K57">
        <f t="shared" si="4"/>
        <v>0</v>
      </c>
      <c r="L57">
        <f t="shared" si="1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3.1370666832247931</v>
      </c>
    </row>
    <row r="58" spans="1:18" x14ac:dyDescent="0.45">
      <c r="A58" s="10" t="s">
        <v>6</v>
      </c>
      <c r="B58" s="10" t="s">
        <v>199</v>
      </c>
      <c r="C58" s="10">
        <v>3100</v>
      </c>
      <c r="D58" s="10" t="s">
        <v>470</v>
      </c>
      <c r="E58" s="10">
        <v>13.972</v>
      </c>
      <c r="F58">
        <f>IF(ISNA(VLOOKUP(DKSalaries!D58,OverUnder!$A$2:$C$13,3,FALSE)),1,VLOOKUP(DKSalaries!D58,OverUnder!$A$2:$C$13,3,FALSE))</f>
        <v>1</v>
      </c>
      <c r="G58">
        <f t="shared" si="3"/>
        <v>13.972</v>
      </c>
      <c r="H58">
        <f>IF(ISNA(VLOOKUP(B58,Model!A:B,2,FALSE)),0,VLOOKUP(B58,Model!A:B,2,FALSE))</f>
        <v>15.342935656380501</v>
      </c>
      <c r="I58" s="4">
        <f t="shared" si="0"/>
        <v>15.342935656380501</v>
      </c>
      <c r="J58">
        <v>0</v>
      </c>
      <c r="K58">
        <f t="shared" si="4"/>
        <v>0</v>
      </c>
      <c r="L58">
        <f t="shared" si="1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4.9493340827033876</v>
      </c>
    </row>
    <row r="59" spans="1:18" x14ac:dyDescent="0.45">
      <c r="A59" s="10" t="s">
        <v>7</v>
      </c>
      <c r="B59" s="10" t="s">
        <v>155</v>
      </c>
      <c r="C59" s="10">
        <v>3000</v>
      </c>
      <c r="D59" s="10" t="s">
        <v>471</v>
      </c>
      <c r="E59" s="10">
        <v>8.375</v>
      </c>
      <c r="F59">
        <f>IF(ISNA(VLOOKUP(DKSalaries!D59,OverUnder!$A$2:$C$13,3,FALSE)),1,VLOOKUP(DKSalaries!D59,OverUnder!$A$2:$C$13,3,FALSE))</f>
        <v>1</v>
      </c>
      <c r="G59">
        <f t="shared" si="3"/>
        <v>8.375</v>
      </c>
      <c r="H59">
        <f>IF(ISNA(VLOOKUP(B59,Model!A:B,2,FALSE)),0,VLOOKUP(B59,Model!A:B,2,FALSE))</f>
        <v>9.3124999999999893</v>
      </c>
      <c r="I59" s="4">
        <f t="shared" si="0"/>
        <v>9.3124999999999893</v>
      </c>
      <c r="J59">
        <v>0</v>
      </c>
      <c r="K59">
        <f t="shared" si="4"/>
        <v>0</v>
      </c>
      <c r="L59">
        <f t="shared" si="1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3.104166666666663</v>
      </c>
    </row>
    <row r="60" spans="1:18" x14ac:dyDescent="0.45">
      <c r="A60" s="10" t="s">
        <v>7</v>
      </c>
      <c r="B60" s="10" t="s">
        <v>57</v>
      </c>
      <c r="C60" s="10">
        <v>3000</v>
      </c>
      <c r="D60" s="10" t="s">
        <v>472</v>
      </c>
      <c r="E60" s="10">
        <v>14.590999999999999</v>
      </c>
      <c r="F60">
        <f>IF(ISNA(VLOOKUP(DKSalaries!D60,OverUnder!$A$2:$C$13,3,FALSE)),1,VLOOKUP(DKSalaries!D60,OverUnder!$A$2:$C$13,3,FALSE))</f>
        <v>1</v>
      </c>
      <c r="G60">
        <f t="shared" si="3"/>
        <v>14.590999999999999</v>
      </c>
      <c r="H60">
        <f>IF(ISNA(VLOOKUP(B60,Model!A:B,2,FALSE)),0,VLOOKUP(B60,Model!A:B,2,FALSE))</f>
        <v>13.038782818044</v>
      </c>
      <c r="I60" s="4">
        <f t="shared" si="0"/>
        <v>13.038782818044</v>
      </c>
      <c r="J60">
        <v>0</v>
      </c>
      <c r="K60">
        <f t="shared" si="4"/>
        <v>0</v>
      </c>
      <c r="L60">
        <f t="shared" si="1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5"/>
        <v>4.3462609393479994</v>
      </c>
    </row>
    <row r="61" spans="1:18" x14ac:dyDescent="0.45">
      <c r="A61" s="10" t="s">
        <v>5</v>
      </c>
      <c r="B61" s="10" t="s">
        <v>61</v>
      </c>
      <c r="C61" s="10">
        <v>3000</v>
      </c>
      <c r="D61" s="10" t="s">
        <v>471</v>
      </c>
      <c r="E61" s="10">
        <v>16.306000000000001</v>
      </c>
      <c r="F61">
        <f>IF(ISNA(VLOOKUP(DKSalaries!D61,OverUnder!$A$2:$C$13,3,FALSE)),1,VLOOKUP(DKSalaries!D61,OverUnder!$A$2:$C$13,3,FALSE))</f>
        <v>1</v>
      </c>
      <c r="G61">
        <f t="shared" si="3"/>
        <v>16.306000000000001</v>
      </c>
      <c r="H61">
        <f>IF(ISNA(VLOOKUP(B61,Model!A:B,2,FALSE)),0,VLOOKUP(B61,Model!A:B,2,FALSE))</f>
        <v>15.904119029026701</v>
      </c>
      <c r="I61" s="4">
        <f t="shared" si="0"/>
        <v>8</v>
      </c>
      <c r="J61">
        <v>0</v>
      </c>
      <c r="K61">
        <f t="shared" si="4"/>
        <v>0</v>
      </c>
      <c r="L61">
        <f t="shared" si="1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5"/>
        <v>2.6666666666666665</v>
      </c>
    </row>
    <row r="62" spans="1:18" x14ac:dyDescent="0.45">
      <c r="A62" s="10" t="s">
        <v>8</v>
      </c>
      <c r="B62" s="10" t="s">
        <v>165</v>
      </c>
      <c r="C62" s="10">
        <v>3000</v>
      </c>
      <c r="D62" s="10" t="s">
        <v>469</v>
      </c>
      <c r="E62" s="10">
        <v>1.6879999999999999</v>
      </c>
      <c r="F62">
        <f>IF(ISNA(VLOOKUP(DKSalaries!D62,OverUnder!$A$2:$C$13,3,FALSE)),1,VLOOKUP(DKSalaries!D62,OverUnder!$A$2:$C$13,3,FALSE))</f>
        <v>1</v>
      </c>
      <c r="G62">
        <f t="shared" si="3"/>
        <v>1.6879999999999999</v>
      </c>
      <c r="H62">
        <f>IF(ISNA(VLOOKUP(B62,Model!A:B,2,FALSE)),0,VLOOKUP(B62,Model!A:B,2,FALSE))</f>
        <v>1.45974099099099</v>
      </c>
      <c r="I62" s="4">
        <f t="shared" si="0"/>
        <v>1.45974099099099</v>
      </c>
      <c r="J62">
        <v>0</v>
      </c>
      <c r="K62">
        <f t="shared" si="4"/>
        <v>0</v>
      </c>
      <c r="L62">
        <f t="shared" si="1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5"/>
        <v>0.48658033033032999</v>
      </c>
    </row>
    <row r="63" spans="1:18" x14ac:dyDescent="0.45">
      <c r="A63" s="10" t="s">
        <v>8</v>
      </c>
      <c r="B63" s="10" t="s">
        <v>166</v>
      </c>
      <c r="C63" s="10">
        <v>3000</v>
      </c>
      <c r="D63" s="10" t="s">
        <v>472</v>
      </c>
      <c r="E63" s="10">
        <v>2.464</v>
      </c>
      <c r="F63">
        <f>IF(ISNA(VLOOKUP(DKSalaries!D63,OverUnder!$A$2:$C$13,3,FALSE)),1,VLOOKUP(DKSalaries!D63,OverUnder!$A$2:$C$13,3,FALSE))</f>
        <v>1</v>
      </c>
      <c r="G63">
        <f t="shared" si="3"/>
        <v>2.464</v>
      </c>
      <c r="H63">
        <f>IF(ISNA(VLOOKUP(B63,Model!A:B,2,FALSE)),0,VLOOKUP(B63,Model!A:B,2,FALSE))</f>
        <v>2.1651147409909601</v>
      </c>
      <c r="I63" s="4">
        <f t="shared" si="0"/>
        <v>2.1651147409909601</v>
      </c>
      <c r="J63">
        <v>0</v>
      </c>
      <c r="K63">
        <f t="shared" si="4"/>
        <v>0</v>
      </c>
      <c r="L63">
        <f t="shared" si="1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5"/>
        <v>0.72170491366365341</v>
      </c>
    </row>
    <row r="64" spans="1:18" x14ac:dyDescent="0.45">
      <c r="A64" s="10" t="s">
        <v>6</v>
      </c>
      <c r="B64" s="10" t="s">
        <v>396</v>
      </c>
      <c r="C64" s="10">
        <v>3000</v>
      </c>
      <c r="D64" s="10" t="s">
        <v>469</v>
      </c>
      <c r="E64" s="10">
        <v>12.055999999999999</v>
      </c>
      <c r="F64">
        <f>IF(ISNA(VLOOKUP(DKSalaries!D64,OverUnder!$A$2:$C$13,3,FALSE)),1,VLOOKUP(DKSalaries!D64,OverUnder!$A$2:$C$13,3,FALSE))</f>
        <v>1</v>
      </c>
      <c r="G64">
        <f t="shared" si="3"/>
        <v>12.055999999999999</v>
      </c>
      <c r="H64">
        <f>IF(ISNA(VLOOKUP(B64,Model!A:B,2,FALSE)),0,VLOOKUP(B64,Model!A:B,2,FALSE))</f>
        <v>11.3536497276258</v>
      </c>
      <c r="I64" s="4">
        <f t="shared" si="0"/>
        <v>11.3536497276258</v>
      </c>
      <c r="J64">
        <v>0</v>
      </c>
      <c r="K64">
        <f t="shared" si="4"/>
        <v>0</v>
      </c>
      <c r="L64">
        <f t="shared" si="1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5"/>
        <v>3.7845499092086001</v>
      </c>
    </row>
    <row r="65" spans="1:18" x14ac:dyDescent="0.45">
      <c r="A65" s="10" t="s">
        <v>7</v>
      </c>
      <c r="B65" s="10" t="s">
        <v>461</v>
      </c>
      <c r="C65" s="10">
        <v>3000</v>
      </c>
      <c r="D65" s="10" t="s">
        <v>469</v>
      </c>
      <c r="E65" s="10">
        <v>2.375</v>
      </c>
      <c r="F65">
        <f>IF(ISNA(VLOOKUP(DKSalaries!D65,OverUnder!$A$2:$C$13,3,FALSE)),1,VLOOKUP(DKSalaries!D65,OverUnder!$A$2:$C$13,3,FALSE))</f>
        <v>1</v>
      </c>
      <c r="G65">
        <f t="shared" si="3"/>
        <v>2.375</v>
      </c>
      <c r="H65">
        <f>IF(ISNA(VLOOKUP(B65,Model!A:B,2,FALSE)),0,VLOOKUP(B65,Model!A:B,2,FALSE))</f>
        <v>1.4212103493641199</v>
      </c>
      <c r="I65" s="4">
        <f t="shared" si="0"/>
        <v>1.4212103493641199</v>
      </c>
      <c r="J65">
        <v>0</v>
      </c>
      <c r="K65">
        <f t="shared" si="4"/>
        <v>0</v>
      </c>
      <c r="L65">
        <f t="shared" si="1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5"/>
        <v>0.47373678312137329</v>
      </c>
    </row>
    <row r="66" spans="1:18" x14ac:dyDescent="0.45">
      <c r="A66" s="10" t="s">
        <v>7</v>
      </c>
      <c r="B66" s="10" t="s">
        <v>62</v>
      </c>
      <c r="C66" s="10">
        <v>3000</v>
      </c>
      <c r="D66" s="10" t="s">
        <v>472</v>
      </c>
      <c r="E66" s="10">
        <v>13.659000000000001</v>
      </c>
      <c r="F66">
        <f>IF(ISNA(VLOOKUP(DKSalaries!D66,OverUnder!$A$2:$C$13,3,FALSE)),1,VLOOKUP(DKSalaries!D66,OverUnder!$A$2:$C$13,3,FALSE))</f>
        <v>1</v>
      </c>
      <c r="G66">
        <f t="shared" si="3"/>
        <v>13.659000000000001</v>
      </c>
      <c r="H66">
        <f>IF(ISNA(VLOOKUP(B66,Model!A:B,2,FALSE)),0,VLOOKUP(B66,Model!A:B,2,FALSE))</f>
        <v>13.750574575470001</v>
      </c>
      <c r="I66" s="4">
        <f t="shared" ref="I66:I129" si="12">IF(ISNA(VLOOKUP(B66,$Y$2:$Z$12,2,FALSE)),H66,VLOOKUP(B66,$Y$2:$Z$12,2,FALSE))</f>
        <v>13.750574575470001</v>
      </c>
      <c r="J66">
        <v>0</v>
      </c>
      <c r="K66">
        <f t="shared" si="4"/>
        <v>0</v>
      </c>
      <c r="L66">
        <f t="shared" ref="L66:L129" si="13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5"/>
        <v>4.5835248584899997</v>
      </c>
    </row>
    <row r="67" spans="1:18" x14ac:dyDescent="0.45">
      <c r="A67" s="10" t="s">
        <v>7</v>
      </c>
      <c r="B67" s="10" t="s">
        <v>272</v>
      </c>
      <c r="C67" s="10">
        <v>3000</v>
      </c>
      <c r="D67" s="10" t="s">
        <v>470</v>
      </c>
      <c r="E67" s="10">
        <v>14.944000000000001</v>
      </c>
      <c r="F67">
        <f>IF(ISNA(VLOOKUP(DKSalaries!D67,OverUnder!$A$2:$C$13,3,FALSE)),1,VLOOKUP(DKSalaries!D67,OverUnder!$A$2:$C$13,3,FALSE))</f>
        <v>1</v>
      </c>
      <c r="G67">
        <f t="shared" ref="G67:G130" si="14">E67*F67</f>
        <v>14.944000000000001</v>
      </c>
      <c r="H67">
        <f>IF(ISNA(VLOOKUP(B67,Model!A:B,2,FALSE)),0,VLOOKUP(B67,Model!A:B,2,FALSE))</f>
        <v>17.174803430852698</v>
      </c>
      <c r="I67" s="4">
        <f t="shared" si="12"/>
        <v>17.174803430852698</v>
      </c>
      <c r="J67">
        <v>1</v>
      </c>
      <c r="K67">
        <f t="shared" ref="K67:K130" si="15">J67*I67</f>
        <v>17.174803430852698</v>
      </c>
      <c r="L67">
        <f t="shared" si="13"/>
        <v>3000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1</v>
      </c>
      <c r="R67">
        <f t="shared" ref="R67:R130" si="16">I67/C67*1000</f>
        <v>5.7249344769508994</v>
      </c>
    </row>
    <row r="68" spans="1:18" x14ac:dyDescent="0.45">
      <c r="A68" s="10" t="s">
        <v>8</v>
      </c>
      <c r="B68" s="10" t="s">
        <v>284</v>
      </c>
      <c r="C68" s="10">
        <v>3000</v>
      </c>
      <c r="D68" s="10" t="s">
        <v>470</v>
      </c>
      <c r="E68" s="10">
        <v>9.2249999999999996</v>
      </c>
      <c r="F68">
        <f>IF(ISNA(VLOOKUP(DKSalaries!D68,OverUnder!$A$2:$C$13,3,FALSE)),1,VLOOKUP(DKSalaries!D68,OverUnder!$A$2:$C$13,3,FALSE))</f>
        <v>1</v>
      </c>
      <c r="G68">
        <f t="shared" si="14"/>
        <v>9.2249999999999996</v>
      </c>
      <c r="H68">
        <f>IF(ISNA(VLOOKUP(B68,Model!A:B,2,FALSE)),0,VLOOKUP(B68,Model!A:B,2,FALSE))</f>
        <v>7.5219471260757498</v>
      </c>
      <c r="I68" s="4">
        <f t="shared" si="12"/>
        <v>7.5219471260757498</v>
      </c>
      <c r="J68">
        <v>0</v>
      </c>
      <c r="K68">
        <f t="shared" si="15"/>
        <v>0</v>
      </c>
      <c r="L68">
        <f t="shared" si="13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6"/>
        <v>2.5073157086919169</v>
      </c>
    </row>
    <row r="69" spans="1:18" x14ac:dyDescent="0.45">
      <c r="A69" s="10" t="s">
        <v>5</v>
      </c>
      <c r="B69" s="10" t="s">
        <v>56</v>
      </c>
      <c r="C69" s="10">
        <v>3000</v>
      </c>
      <c r="D69" s="10" t="s">
        <v>472</v>
      </c>
      <c r="E69" s="10">
        <v>17.591000000000001</v>
      </c>
      <c r="F69">
        <f>IF(ISNA(VLOOKUP(DKSalaries!D69,OverUnder!$A$2:$C$13,3,FALSE)),1,VLOOKUP(DKSalaries!D69,OverUnder!$A$2:$C$13,3,FALSE))</f>
        <v>1</v>
      </c>
      <c r="G69">
        <f t="shared" si="14"/>
        <v>17.591000000000001</v>
      </c>
      <c r="H69">
        <f>IF(ISNA(VLOOKUP(B69,Model!A:B,2,FALSE)),0,VLOOKUP(B69,Model!A:B,2,FALSE))</f>
        <v>13.094772787646299</v>
      </c>
      <c r="I69" s="4">
        <f t="shared" si="12"/>
        <v>13.094772787646299</v>
      </c>
      <c r="J69">
        <v>0</v>
      </c>
      <c r="K69">
        <f t="shared" si="15"/>
        <v>0</v>
      </c>
      <c r="L69">
        <f t="shared" si="13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6"/>
        <v>4.364924262548767</v>
      </c>
    </row>
    <row r="70" spans="1:18" x14ac:dyDescent="0.45">
      <c r="A70" s="10" t="s">
        <v>7</v>
      </c>
      <c r="B70" s="10" t="s">
        <v>175</v>
      </c>
      <c r="C70" s="10">
        <v>3000</v>
      </c>
      <c r="D70" s="10" t="s">
        <v>470</v>
      </c>
      <c r="E70" s="10">
        <v>12.977</v>
      </c>
      <c r="F70">
        <f>IF(ISNA(VLOOKUP(DKSalaries!D70,OverUnder!$A$2:$C$13,3,FALSE)),1,VLOOKUP(DKSalaries!D70,OverUnder!$A$2:$C$13,3,FALSE))</f>
        <v>1</v>
      </c>
      <c r="G70">
        <f t="shared" si="14"/>
        <v>12.977</v>
      </c>
      <c r="H70">
        <f>IF(ISNA(VLOOKUP(B70,Model!A:B,2,FALSE)),0,VLOOKUP(B70,Model!A:B,2,FALSE))</f>
        <v>12.091122173933501</v>
      </c>
      <c r="I70" s="4">
        <f t="shared" si="12"/>
        <v>12.091122173933501</v>
      </c>
      <c r="J70">
        <v>0</v>
      </c>
      <c r="K70">
        <f t="shared" si="15"/>
        <v>0</v>
      </c>
      <c r="L70">
        <f t="shared" si="13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6"/>
        <v>4.0303740579778333</v>
      </c>
    </row>
    <row r="71" spans="1:18" x14ac:dyDescent="0.45">
      <c r="A71" s="10" t="s">
        <v>5</v>
      </c>
      <c r="B71" s="10" t="s">
        <v>430</v>
      </c>
      <c r="C71" s="10">
        <v>3000</v>
      </c>
      <c r="D71" s="10" t="s">
        <v>469</v>
      </c>
      <c r="E71" s="10">
        <v>9.8000000000000007</v>
      </c>
      <c r="F71">
        <f>IF(ISNA(VLOOKUP(DKSalaries!D71,OverUnder!$A$2:$C$13,3,FALSE)),1,VLOOKUP(DKSalaries!D71,OverUnder!$A$2:$C$13,3,FALSE))</f>
        <v>1</v>
      </c>
      <c r="G71">
        <f t="shared" si="14"/>
        <v>9.8000000000000007</v>
      </c>
      <c r="H71">
        <f>IF(ISNA(VLOOKUP(B71,Model!A:B,2,FALSE)),0,VLOOKUP(B71,Model!A:B,2,FALSE))</f>
        <v>10.6254129153872</v>
      </c>
      <c r="I71" s="4">
        <f t="shared" si="12"/>
        <v>10.6254129153872</v>
      </c>
      <c r="J71">
        <v>0</v>
      </c>
      <c r="K71">
        <f t="shared" si="15"/>
        <v>0</v>
      </c>
      <c r="L71">
        <f t="shared" si="13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6"/>
        <v>3.5418043051290664</v>
      </c>
    </row>
    <row r="72" spans="1:18" x14ac:dyDescent="0.45">
      <c r="A72" s="10" t="s">
        <v>9</v>
      </c>
      <c r="B72" s="10" t="s">
        <v>64</v>
      </c>
      <c r="C72" s="10">
        <v>3000</v>
      </c>
      <c r="D72" s="10" t="s">
        <v>471</v>
      </c>
      <c r="E72" s="10">
        <v>14.65</v>
      </c>
      <c r="F72">
        <f>IF(ISNA(VLOOKUP(DKSalaries!D72,OverUnder!$A$2:$C$13,3,FALSE)),1,VLOOKUP(DKSalaries!D72,OverUnder!$A$2:$C$13,3,FALSE))</f>
        <v>1</v>
      </c>
      <c r="G72">
        <f t="shared" si="14"/>
        <v>14.65</v>
      </c>
      <c r="H72">
        <f>IF(ISNA(VLOOKUP(B72,Model!A:B,2,FALSE)),0,VLOOKUP(B72,Model!A:B,2,FALSE))</f>
        <v>15.1424864785849</v>
      </c>
      <c r="I72" s="4">
        <f t="shared" si="12"/>
        <v>15.1424864785849</v>
      </c>
      <c r="J72">
        <v>0</v>
      </c>
      <c r="K72">
        <f t="shared" si="15"/>
        <v>0</v>
      </c>
      <c r="L72">
        <f t="shared" si="13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5.0474954928616338</v>
      </c>
    </row>
    <row r="73" spans="1:18" x14ac:dyDescent="0.45">
      <c r="A73" s="10" t="s">
        <v>5</v>
      </c>
      <c r="B73" s="10" t="s">
        <v>65</v>
      </c>
      <c r="C73" s="10">
        <v>3000</v>
      </c>
      <c r="D73" s="10" t="s">
        <v>472</v>
      </c>
      <c r="E73" s="10">
        <v>5.625</v>
      </c>
      <c r="F73">
        <f>IF(ISNA(VLOOKUP(DKSalaries!D73,OverUnder!$A$2:$C$13,3,FALSE)),1,VLOOKUP(DKSalaries!D73,OverUnder!$A$2:$C$13,3,FALSE))</f>
        <v>1</v>
      </c>
      <c r="G73">
        <f t="shared" si="14"/>
        <v>5.625</v>
      </c>
      <c r="H73">
        <f>IF(ISNA(VLOOKUP(B73,Model!A:B,2,FALSE)),0,VLOOKUP(B73,Model!A:B,2,FALSE))</f>
        <v>5.6109234234234204</v>
      </c>
      <c r="I73" s="4">
        <f t="shared" si="12"/>
        <v>5.6109234234234204</v>
      </c>
      <c r="J73">
        <v>0</v>
      </c>
      <c r="K73">
        <f t="shared" si="15"/>
        <v>0</v>
      </c>
      <c r="L73">
        <f t="shared" si="13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1.8703078078078068</v>
      </c>
    </row>
    <row r="74" spans="1:18" x14ac:dyDescent="0.45">
      <c r="A74" s="10" t="s">
        <v>8</v>
      </c>
      <c r="B74" s="10" t="s">
        <v>186</v>
      </c>
      <c r="C74" s="10">
        <v>3000</v>
      </c>
      <c r="D74" s="10" t="s">
        <v>472</v>
      </c>
      <c r="E74" s="10">
        <v>0</v>
      </c>
      <c r="F74">
        <f>IF(ISNA(VLOOKUP(DKSalaries!D74,OverUnder!$A$2:$C$13,3,FALSE)),1,VLOOKUP(DKSalaries!D74,OverUnder!$A$2:$C$13,3,FALSE))</f>
        <v>1</v>
      </c>
      <c r="G74">
        <f t="shared" si="14"/>
        <v>0</v>
      </c>
      <c r="H74">
        <f>IF(ISNA(VLOOKUP(B74,Model!A:B,2,FALSE)),0,VLOOKUP(B74,Model!A:B,2,FALSE))</f>
        <v>0</v>
      </c>
      <c r="I74" s="4">
        <f t="shared" si="12"/>
        <v>0</v>
      </c>
      <c r="J74">
        <v>0</v>
      </c>
      <c r="K74">
        <f t="shared" si="15"/>
        <v>0</v>
      </c>
      <c r="L74">
        <f t="shared" si="13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0</v>
      </c>
    </row>
    <row r="75" spans="1:18" x14ac:dyDescent="0.45">
      <c r="A75" s="10" t="s">
        <v>6</v>
      </c>
      <c r="B75" s="10" t="s">
        <v>187</v>
      </c>
      <c r="C75" s="10">
        <v>3000</v>
      </c>
      <c r="D75" s="10" t="s">
        <v>471</v>
      </c>
      <c r="E75" s="10">
        <v>13.218999999999999</v>
      </c>
      <c r="F75">
        <f>IF(ISNA(VLOOKUP(DKSalaries!D75,OverUnder!$A$2:$C$13,3,FALSE)),1,VLOOKUP(DKSalaries!D75,OverUnder!$A$2:$C$13,3,FALSE))</f>
        <v>1</v>
      </c>
      <c r="G75">
        <f t="shared" si="14"/>
        <v>13.218999999999999</v>
      </c>
      <c r="H75">
        <f>IF(ISNA(VLOOKUP(B75,Model!A:B,2,FALSE)),0,VLOOKUP(B75,Model!A:B,2,FALSE))</f>
        <v>10.334077168295099</v>
      </c>
      <c r="I75" s="4">
        <f t="shared" si="12"/>
        <v>10.334077168295099</v>
      </c>
      <c r="J75">
        <v>0</v>
      </c>
      <c r="K75">
        <f t="shared" si="15"/>
        <v>0</v>
      </c>
      <c r="L75">
        <f t="shared" si="13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6"/>
        <v>3.4446923894316996</v>
      </c>
    </row>
    <row r="76" spans="1:18" x14ac:dyDescent="0.45">
      <c r="A76" s="10" t="s">
        <v>7</v>
      </c>
      <c r="B76" s="10" t="s">
        <v>190</v>
      </c>
      <c r="C76" s="10">
        <v>3000</v>
      </c>
      <c r="D76" s="10" t="s">
        <v>470</v>
      </c>
      <c r="E76" s="10">
        <v>10.25</v>
      </c>
      <c r="F76">
        <f>IF(ISNA(VLOOKUP(DKSalaries!D76,OverUnder!$A$2:$C$13,3,FALSE)),1,VLOOKUP(DKSalaries!D76,OverUnder!$A$2:$C$13,3,FALSE))</f>
        <v>1</v>
      </c>
      <c r="G76">
        <f t="shared" si="14"/>
        <v>10.25</v>
      </c>
      <c r="H76">
        <f>IF(ISNA(VLOOKUP(B76,Model!A:B,2,FALSE)),0,VLOOKUP(B76,Model!A:B,2,FALSE))</f>
        <v>9.2369388718812697</v>
      </c>
      <c r="I76" s="4">
        <f t="shared" si="12"/>
        <v>9.2369388718812697</v>
      </c>
      <c r="J76">
        <v>0</v>
      </c>
      <c r="K76">
        <f t="shared" si="15"/>
        <v>0</v>
      </c>
      <c r="L76">
        <f t="shared" si="13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6"/>
        <v>3.0789796239604232</v>
      </c>
    </row>
    <row r="77" spans="1:18" x14ac:dyDescent="0.45">
      <c r="A77" s="10" t="s">
        <v>7</v>
      </c>
      <c r="B77" s="10" t="s">
        <v>66</v>
      </c>
      <c r="C77" s="10">
        <v>3000</v>
      </c>
      <c r="D77" s="10" t="s">
        <v>471</v>
      </c>
      <c r="E77" s="10">
        <v>7.4720000000000004</v>
      </c>
      <c r="F77">
        <f>IF(ISNA(VLOOKUP(DKSalaries!D77,OverUnder!$A$2:$C$13,3,FALSE)),1,VLOOKUP(DKSalaries!D77,OverUnder!$A$2:$C$13,3,FALSE))</f>
        <v>1</v>
      </c>
      <c r="G77">
        <f t="shared" si="14"/>
        <v>7.4720000000000004</v>
      </c>
      <c r="H77">
        <f>IF(ISNA(VLOOKUP(B77,Model!A:B,2,FALSE)),0,VLOOKUP(B77,Model!A:B,2,FALSE))</f>
        <v>9.0967170542286393</v>
      </c>
      <c r="I77" s="4">
        <f t="shared" si="12"/>
        <v>9.0967170542286393</v>
      </c>
      <c r="J77">
        <v>0</v>
      </c>
      <c r="K77">
        <f t="shared" si="15"/>
        <v>0</v>
      </c>
      <c r="L77">
        <f t="shared" si="13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3.0322390180762131</v>
      </c>
    </row>
    <row r="78" spans="1:18" x14ac:dyDescent="0.45">
      <c r="A78" s="10" t="s">
        <v>5</v>
      </c>
      <c r="B78" s="10" t="s">
        <v>192</v>
      </c>
      <c r="C78" s="10">
        <v>3000</v>
      </c>
      <c r="D78" s="10" t="s">
        <v>469</v>
      </c>
      <c r="E78" s="10">
        <v>4.75</v>
      </c>
      <c r="F78">
        <f>IF(ISNA(VLOOKUP(DKSalaries!D78,OverUnder!$A$2:$C$13,3,FALSE)),1,VLOOKUP(DKSalaries!D78,OverUnder!$A$2:$C$13,3,FALSE))</f>
        <v>1</v>
      </c>
      <c r="G78">
        <f t="shared" si="14"/>
        <v>4.75</v>
      </c>
      <c r="H78">
        <f>IF(ISNA(VLOOKUP(B78,Model!A:B,2,FALSE)),0,VLOOKUP(B78,Model!A:B,2,FALSE))</f>
        <v>5.8492511565905998</v>
      </c>
      <c r="I78" s="4">
        <f t="shared" si="12"/>
        <v>5.8492511565905998</v>
      </c>
      <c r="J78">
        <v>0</v>
      </c>
      <c r="K78">
        <f t="shared" si="15"/>
        <v>0</v>
      </c>
      <c r="L78">
        <f t="shared" si="13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6"/>
        <v>1.9497503855301999</v>
      </c>
    </row>
    <row r="79" spans="1:18" x14ac:dyDescent="0.45">
      <c r="A79" s="10" t="s">
        <v>9</v>
      </c>
      <c r="B79" s="10" t="s">
        <v>193</v>
      </c>
      <c r="C79" s="10">
        <v>3000</v>
      </c>
      <c r="D79" s="10" t="s">
        <v>471</v>
      </c>
      <c r="E79" s="10">
        <v>5.9580000000000002</v>
      </c>
      <c r="F79">
        <f>IF(ISNA(VLOOKUP(DKSalaries!D79,OverUnder!$A$2:$C$13,3,FALSE)),1,VLOOKUP(DKSalaries!D79,OverUnder!$A$2:$C$13,3,FALSE))</f>
        <v>1</v>
      </c>
      <c r="G79">
        <f t="shared" si="14"/>
        <v>5.9580000000000002</v>
      </c>
      <c r="H79">
        <f>IF(ISNA(VLOOKUP(B79,Model!A:B,2,FALSE)),0,VLOOKUP(B79,Model!A:B,2,FALSE))</f>
        <v>5.9510164275072501</v>
      </c>
      <c r="I79" s="4">
        <f t="shared" si="12"/>
        <v>5.9510164275072501</v>
      </c>
      <c r="J79">
        <v>0</v>
      </c>
      <c r="K79">
        <f t="shared" si="15"/>
        <v>0</v>
      </c>
      <c r="L79">
        <f t="shared" si="13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6"/>
        <v>1.9836721425024166</v>
      </c>
    </row>
    <row r="80" spans="1:18" x14ac:dyDescent="0.45">
      <c r="A80" s="10" t="s">
        <v>6</v>
      </c>
      <c r="B80" s="10" t="s">
        <v>194</v>
      </c>
      <c r="C80" s="10">
        <v>3000</v>
      </c>
      <c r="D80" s="10" t="s">
        <v>469</v>
      </c>
      <c r="E80" s="10">
        <v>5.9580000000000002</v>
      </c>
      <c r="F80">
        <f>IF(ISNA(VLOOKUP(DKSalaries!D80,OverUnder!$A$2:$C$13,3,FALSE)),1,VLOOKUP(DKSalaries!D80,OverUnder!$A$2:$C$13,3,FALSE))</f>
        <v>1</v>
      </c>
      <c r="G80">
        <f t="shared" si="14"/>
        <v>5.9580000000000002</v>
      </c>
      <c r="H80">
        <f>IF(ISNA(VLOOKUP(B80,Model!A:B,2,FALSE)),0,VLOOKUP(B80,Model!A:B,2,FALSE))</f>
        <v>9.9622922977443498</v>
      </c>
      <c r="I80" s="4">
        <f t="shared" si="12"/>
        <v>9.9622922977443498</v>
      </c>
      <c r="J80">
        <v>0</v>
      </c>
      <c r="K80">
        <f t="shared" si="15"/>
        <v>0</v>
      </c>
      <c r="L80">
        <f t="shared" si="13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6"/>
        <v>3.3207640992481164</v>
      </c>
    </row>
    <row r="81" spans="1:18" x14ac:dyDescent="0.45">
      <c r="A81" s="10" t="s">
        <v>7</v>
      </c>
      <c r="B81" s="10" t="s">
        <v>195</v>
      </c>
      <c r="C81" s="10">
        <v>3000</v>
      </c>
      <c r="D81" s="10" t="s">
        <v>469</v>
      </c>
      <c r="E81" s="10">
        <v>2.1669999999999998</v>
      </c>
      <c r="F81">
        <f>IF(ISNA(VLOOKUP(DKSalaries!D81,OverUnder!$A$2:$C$13,3,FALSE)),1,VLOOKUP(DKSalaries!D81,OverUnder!$A$2:$C$13,3,FALSE))</f>
        <v>1</v>
      </c>
      <c r="G81">
        <f t="shared" si="14"/>
        <v>2.1669999999999998</v>
      </c>
      <c r="H81">
        <f>IF(ISNA(VLOOKUP(B81,Model!A:B,2,FALSE)),0,VLOOKUP(B81,Model!A:B,2,FALSE))</f>
        <v>3.0098536036036001</v>
      </c>
      <c r="I81" s="4">
        <f t="shared" si="12"/>
        <v>3.0098536036036001</v>
      </c>
      <c r="J81">
        <v>0</v>
      </c>
      <c r="K81">
        <f t="shared" si="15"/>
        <v>0</v>
      </c>
      <c r="L81">
        <f t="shared" si="13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6"/>
        <v>1.0032845345345334</v>
      </c>
    </row>
    <row r="82" spans="1:18" x14ac:dyDescent="0.45">
      <c r="A82" s="10" t="s">
        <v>8</v>
      </c>
      <c r="B82" s="10" t="s">
        <v>197</v>
      </c>
      <c r="C82" s="10">
        <v>3000</v>
      </c>
      <c r="D82" s="10" t="s">
        <v>469</v>
      </c>
      <c r="E82" s="10">
        <v>8.125</v>
      </c>
      <c r="F82">
        <f>IF(ISNA(VLOOKUP(DKSalaries!D82,OverUnder!$A$2:$C$13,3,FALSE)),1,VLOOKUP(DKSalaries!D82,OverUnder!$A$2:$C$13,3,FALSE))</f>
        <v>1</v>
      </c>
      <c r="G82">
        <f t="shared" si="14"/>
        <v>8.125</v>
      </c>
      <c r="H82">
        <f>IF(ISNA(VLOOKUP(B82,Model!A:B,2,FALSE)),0,VLOOKUP(B82,Model!A:B,2,FALSE))</f>
        <v>8.7881157725478705</v>
      </c>
      <c r="I82" s="4">
        <f t="shared" si="12"/>
        <v>8.7881157725478705</v>
      </c>
      <c r="J82">
        <v>0</v>
      </c>
      <c r="K82">
        <f t="shared" si="15"/>
        <v>0</v>
      </c>
      <c r="L82">
        <f t="shared" si="13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6"/>
        <v>2.9293719241826235</v>
      </c>
    </row>
    <row r="83" spans="1:18" x14ac:dyDescent="0.45">
      <c r="A83" s="10" t="s">
        <v>9</v>
      </c>
      <c r="B83" s="10" t="s">
        <v>200</v>
      </c>
      <c r="C83" s="10">
        <v>3000</v>
      </c>
      <c r="D83" s="10" t="s">
        <v>469</v>
      </c>
      <c r="E83" s="10">
        <v>2.25</v>
      </c>
      <c r="F83">
        <f>IF(ISNA(VLOOKUP(DKSalaries!D83,OverUnder!$A$2:$C$13,3,FALSE)),1,VLOOKUP(DKSalaries!D83,OverUnder!$A$2:$C$13,3,FALSE))</f>
        <v>1</v>
      </c>
      <c r="G83">
        <f t="shared" si="14"/>
        <v>2.25</v>
      </c>
      <c r="H83">
        <f>IF(ISNA(VLOOKUP(B83,Model!A:B,2,FALSE)),0,VLOOKUP(B83,Model!A:B,2,FALSE))</f>
        <v>2.0688073394495401</v>
      </c>
      <c r="I83" s="4">
        <f t="shared" si="12"/>
        <v>2.0688073394495401</v>
      </c>
      <c r="J83">
        <v>0</v>
      </c>
      <c r="K83">
        <f t="shared" si="15"/>
        <v>0</v>
      </c>
      <c r="L83">
        <f t="shared" si="13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6"/>
        <v>0.68960244648318003</v>
      </c>
    </row>
    <row r="84" spans="1:18" x14ac:dyDescent="0.45">
      <c r="A84" s="10" t="s">
        <v>9</v>
      </c>
      <c r="B84" s="10" t="s">
        <v>476</v>
      </c>
      <c r="C84" s="10">
        <v>3000</v>
      </c>
      <c r="D84" s="10" t="s">
        <v>472</v>
      </c>
      <c r="E84" s="10">
        <v>0</v>
      </c>
      <c r="F84">
        <f>IF(ISNA(VLOOKUP(DKSalaries!D84,OverUnder!$A$2:$C$13,3,FALSE)),1,VLOOKUP(DKSalaries!D84,OverUnder!$A$2:$C$13,3,FALSE))</f>
        <v>1</v>
      </c>
      <c r="G84">
        <f t="shared" si="14"/>
        <v>0</v>
      </c>
      <c r="H84">
        <f>IF(ISNA(VLOOKUP(B84,Model!A:B,2,FALSE)),0,VLOOKUP(B84,Model!A:B,2,FALSE))</f>
        <v>0</v>
      </c>
      <c r="I84" s="4">
        <f t="shared" si="12"/>
        <v>0</v>
      </c>
      <c r="J84">
        <v>0</v>
      </c>
      <c r="K84">
        <f t="shared" si="15"/>
        <v>0</v>
      </c>
      <c r="L84">
        <f t="shared" si="13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6"/>
        <v>0</v>
      </c>
    </row>
    <row r="85" spans="1:18" x14ac:dyDescent="0.45">
      <c r="A85" s="10" t="s">
        <v>5</v>
      </c>
      <c r="B85" s="10" t="s">
        <v>201</v>
      </c>
      <c r="C85" s="10">
        <v>3000</v>
      </c>
      <c r="D85" s="10" t="s">
        <v>471</v>
      </c>
      <c r="E85" s="10">
        <v>8.75</v>
      </c>
      <c r="F85">
        <f>IF(ISNA(VLOOKUP(DKSalaries!D85,OverUnder!$A$2:$C$13,3,FALSE)),1,VLOOKUP(DKSalaries!D85,OverUnder!$A$2:$C$13,3,FALSE))</f>
        <v>1</v>
      </c>
      <c r="G85">
        <f t="shared" si="14"/>
        <v>8.75</v>
      </c>
      <c r="H85">
        <f>IF(ISNA(VLOOKUP(B85,Model!A:B,2,FALSE)),0,VLOOKUP(B85,Model!A:B,2,FALSE))</f>
        <v>11.514870930911</v>
      </c>
      <c r="I85" s="4">
        <f t="shared" si="12"/>
        <v>11.514870930911</v>
      </c>
      <c r="J85">
        <v>0</v>
      </c>
      <c r="K85">
        <f t="shared" si="15"/>
        <v>0</v>
      </c>
      <c r="L85">
        <f t="shared" si="13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6"/>
        <v>3.8382903103036665</v>
      </c>
    </row>
    <row r="86" spans="1:18" x14ac:dyDescent="0.45">
      <c r="A86" s="10" t="s">
        <v>6</v>
      </c>
      <c r="B86" s="10" t="s">
        <v>276</v>
      </c>
      <c r="C86" s="10">
        <v>3000</v>
      </c>
      <c r="D86" s="10" t="s">
        <v>470</v>
      </c>
      <c r="E86" s="10">
        <v>11.15</v>
      </c>
      <c r="F86">
        <f>IF(ISNA(VLOOKUP(DKSalaries!D86,OverUnder!$A$2:$C$13,3,FALSE)),1,VLOOKUP(DKSalaries!D86,OverUnder!$A$2:$C$13,3,FALSE))</f>
        <v>1</v>
      </c>
      <c r="G86">
        <f t="shared" si="14"/>
        <v>11.15</v>
      </c>
      <c r="H86">
        <f>IF(ISNA(VLOOKUP(B86,Model!A:B,2,FALSE)),0,VLOOKUP(B86,Model!A:B,2,FALSE))</f>
        <v>9.1543550769590691</v>
      </c>
      <c r="I86" s="4">
        <f t="shared" si="12"/>
        <v>9.1543550769590691</v>
      </c>
      <c r="J86">
        <v>0</v>
      </c>
      <c r="K86">
        <f t="shared" si="15"/>
        <v>0</v>
      </c>
      <c r="L86">
        <f t="shared" si="13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6"/>
        <v>3.0514516923196897</v>
      </c>
    </row>
    <row r="87" spans="1:18" x14ac:dyDescent="0.45">
      <c r="A87" s="10" t="s">
        <v>6</v>
      </c>
      <c r="B87" s="10" t="s">
        <v>202</v>
      </c>
      <c r="C87" s="10">
        <v>3000</v>
      </c>
      <c r="D87" s="10" t="s">
        <v>470</v>
      </c>
      <c r="E87" s="10">
        <v>4.0309999999999997</v>
      </c>
      <c r="F87">
        <f>IF(ISNA(VLOOKUP(DKSalaries!D87,OverUnder!$A$2:$C$13,3,FALSE)),1,VLOOKUP(DKSalaries!D87,OverUnder!$A$2:$C$13,3,FALSE))</f>
        <v>1</v>
      </c>
      <c r="G87">
        <f t="shared" si="14"/>
        <v>4.0309999999999997</v>
      </c>
      <c r="H87">
        <f>IF(ISNA(VLOOKUP(B87,Model!A:B,2,FALSE)),0,VLOOKUP(B87,Model!A:B,2,FALSE))</f>
        <v>5.6160629089929301</v>
      </c>
      <c r="I87" s="4">
        <f t="shared" si="12"/>
        <v>5.6160629089929301</v>
      </c>
      <c r="J87">
        <v>0</v>
      </c>
      <c r="K87">
        <f t="shared" si="15"/>
        <v>0</v>
      </c>
      <c r="L87">
        <f t="shared" si="13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>
        <f t="shared" si="16"/>
        <v>1.87202096966431</v>
      </c>
    </row>
    <row r="88" spans="1:18" x14ac:dyDescent="0.45">
      <c r="A88" s="10" t="s">
        <v>8</v>
      </c>
      <c r="B88" s="10" t="s">
        <v>410</v>
      </c>
      <c r="C88" s="10">
        <v>3000</v>
      </c>
      <c r="D88" s="10" t="s">
        <v>469</v>
      </c>
      <c r="E88" s="10">
        <v>13.324999999999999</v>
      </c>
      <c r="F88">
        <f>IF(ISNA(VLOOKUP(DKSalaries!D88,OverUnder!$A$2:$C$13,3,FALSE)),1,VLOOKUP(DKSalaries!D88,OverUnder!$A$2:$C$13,3,FALSE))</f>
        <v>1</v>
      </c>
      <c r="G88">
        <f t="shared" si="14"/>
        <v>13.324999999999999</v>
      </c>
      <c r="H88">
        <f>IF(ISNA(VLOOKUP(B88,Model!A:B,2,FALSE)),0,VLOOKUP(B88,Model!A:B,2,FALSE))</f>
        <v>12.4870279220508</v>
      </c>
      <c r="I88" s="4">
        <f t="shared" si="12"/>
        <v>12.4870279220508</v>
      </c>
      <c r="J88">
        <v>0</v>
      </c>
      <c r="K88">
        <f t="shared" si="15"/>
        <v>0</v>
      </c>
      <c r="L88">
        <f t="shared" si="13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6"/>
        <v>4.1623426406836002</v>
      </c>
    </row>
    <row r="89" spans="1:18" x14ac:dyDescent="0.45">
      <c r="A89" s="10" t="s">
        <v>9</v>
      </c>
      <c r="B89" s="10" t="s">
        <v>204</v>
      </c>
      <c r="C89" s="10">
        <v>3000</v>
      </c>
      <c r="D89" s="10" t="s">
        <v>472</v>
      </c>
      <c r="E89" s="10">
        <v>3</v>
      </c>
      <c r="F89">
        <f>IF(ISNA(VLOOKUP(DKSalaries!D89,OverUnder!$A$2:$C$13,3,FALSE)),1,VLOOKUP(DKSalaries!D89,OverUnder!$A$2:$C$13,3,FALSE))</f>
        <v>1</v>
      </c>
      <c r="G89">
        <f t="shared" si="14"/>
        <v>3</v>
      </c>
      <c r="H89">
        <f>IF(ISNA(VLOOKUP(B89,Model!A:B,2,FALSE)),0,VLOOKUP(B89,Model!A:B,2,FALSE))</f>
        <v>2.76377722555182</v>
      </c>
      <c r="I89" s="4">
        <f t="shared" si="12"/>
        <v>2.76377722555182</v>
      </c>
      <c r="J89">
        <v>0</v>
      </c>
      <c r="K89">
        <f t="shared" si="15"/>
        <v>0</v>
      </c>
      <c r="L89">
        <f t="shared" si="13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6"/>
        <v>0.92125907518394001</v>
      </c>
    </row>
    <row r="90" spans="1:18" x14ac:dyDescent="0.45">
      <c r="A90" s="10" t="s">
        <v>8</v>
      </c>
      <c r="B90" s="10" t="s">
        <v>389</v>
      </c>
      <c r="C90" s="10">
        <v>3000</v>
      </c>
      <c r="D90" s="10" t="s">
        <v>469</v>
      </c>
      <c r="E90" s="10">
        <v>3.714</v>
      </c>
      <c r="F90">
        <f>IF(ISNA(VLOOKUP(DKSalaries!D90,OverUnder!$A$2:$C$13,3,FALSE)),1,VLOOKUP(DKSalaries!D90,OverUnder!$A$2:$C$13,3,FALSE))</f>
        <v>1</v>
      </c>
      <c r="G90">
        <f t="shared" si="14"/>
        <v>3.714</v>
      </c>
      <c r="H90">
        <f>IF(ISNA(VLOOKUP(B90,Model!A:B,2,FALSE)),0,VLOOKUP(B90,Model!A:B,2,FALSE))</f>
        <v>2.5494340088379901</v>
      </c>
      <c r="I90" s="4">
        <f t="shared" si="12"/>
        <v>2.5494340088379901</v>
      </c>
      <c r="J90">
        <v>0</v>
      </c>
      <c r="K90">
        <f t="shared" si="15"/>
        <v>0</v>
      </c>
      <c r="L90">
        <f t="shared" si="13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6"/>
        <v>0.84981133627933003</v>
      </c>
    </row>
    <row r="91" spans="1:18" x14ac:dyDescent="0.45">
      <c r="A91" s="10" t="s">
        <v>9</v>
      </c>
      <c r="B91" s="10" t="s">
        <v>206</v>
      </c>
      <c r="C91" s="10">
        <v>3000</v>
      </c>
      <c r="D91" s="10" t="s">
        <v>471</v>
      </c>
      <c r="E91" s="10">
        <v>15.25</v>
      </c>
      <c r="F91">
        <f>IF(ISNA(VLOOKUP(DKSalaries!D91,OverUnder!$A$2:$C$13,3,FALSE)),1,VLOOKUP(DKSalaries!D91,OverUnder!$A$2:$C$13,3,FALSE))</f>
        <v>1</v>
      </c>
      <c r="G91">
        <f t="shared" si="14"/>
        <v>15.25</v>
      </c>
      <c r="H91">
        <f>IF(ISNA(VLOOKUP(B91,Model!A:B,2,FALSE)),0,VLOOKUP(B91,Model!A:B,2,FALSE))</f>
        <v>15.25</v>
      </c>
      <c r="I91" s="4">
        <f t="shared" si="12"/>
        <v>15.25</v>
      </c>
      <c r="J91">
        <v>0</v>
      </c>
      <c r="K91">
        <f t="shared" si="15"/>
        <v>0</v>
      </c>
      <c r="L91">
        <f t="shared" si="13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6"/>
        <v>5.083333333333333</v>
      </c>
    </row>
    <row r="92" spans="1:18" x14ac:dyDescent="0.45">
      <c r="A92" s="10" t="s">
        <v>6</v>
      </c>
      <c r="B92" s="10" t="s">
        <v>68</v>
      </c>
      <c r="C92" s="10">
        <v>3000</v>
      </c>
      <c r="D92" s="10" t="s">
        <v>471</v>
      </c>
      <c r="E92" s="10">
        <v>7.0830000000000002</v>
      </c>
      <c r="F92">
        <f>IF(ISNA(VLOOKUP(DKSalaries!D92,OverUnder!$A$2:$C$13,3,FALSE)),1,VLOOKUP(DKSalaries!D92,OverUnder!$A$2:$C$13,3,FALSE))</f>
        <v>1</v>
      </c>
      <c r="G92">
        <f t="shared" si="14"/>
        <v>7.0830000000000002</v>
      </c>
      <c r="H92">
        <f>IF(ISNA(VLOOKUP(B92,Model!A:B,2,FALSE)),0,VLOOKUP(B92,Model!A:B,2,FALSE))</f>
        <v>7.6353211009174302</v>
      </c>
      <c r="I92" s="4">
        <f t="shared" si="12"/>
        <v>7.6353211009174302</v>
      </c>
      <c r="J92">
        <v>0</v>
      </c>
      <c r="K92">
        <f t="shared" si="15"/>
        <v>0</v>
      </c>
      <c r="L92">
        <f t="shared" si="13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6"/>
        <v>2.5451070336391437</v>
      </c>
    </row>
    <row r="93" spans="1:18" x14ac:dyDescent="0.45">
      <c r="A93" s="10" t="s">
        <v>9</v>
      </c>
      <c r="B93" s="10" t="s">
        <v>69</v>
      </c>
      <c r="C93" s="10">
        <v>3000</v>
      </c>
      <c r="D93" s="10" t="s">
        <v>471</v>
      </c>
      <c r="E93" s="10">
        <v>3.875</v>
      </c>
      <c r="F93">
        <f>IF(ISNA(VLOOKUP(DKSalaries!D93,OverUnder!$A$2:$C$13,3,FALSE)),1,VLOOKUP(DKSalaries!D93,OverUnder!$A$2:$C$13,3,FALSE))</f>
        <v>1</v>
      </c>
      <c r="G93">
        <f t="shared" si="14"/>
        <v>3.875</v>
      </c>
      <c r="H93">
        <f>IF(ISNA(VLOOKUP(B93,Model!A:B,2,FALSE)),0,VLOOKUP(B93,Model!A:B,2,FALSE))</f>
        <v>5.6682583525362702</v>
      </c>
      <c r="I93" s="4">
        <f t="shared" si="12"/>
        <v>5.6682583525362702</v>
      </c>
      <c r="J93">
        <v>0</v>
      </c>
      <c r="K93">
        <f t="shared" si="15"/>
        <v>0</v>
      </c>
      <c r="L93">
        <f t="shared" si="13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>
        <f t="shared" si="16"/>
        <v>1.8894194508454234</v>
      </c>
    </row>
    <row r="94" spans="1:18" x14ac:dyDescent="0.45">
      <c r="A94" s="10" t="s">
        <v>7</v>
      </c>
      <c r="B94" s="10" t="s">
        <v>210</v>
      </c>
      <c r="C94" s="10">
        <v>3000</v>
      </c>
      <c r="D94" s="10" t="s">
        <v>471</v>
      </c>
      <c r="E94" s="10">
        <v>11.5</v>
      </c>
      <c r="F94">
        <f>IF(ISNA(VLOOKUP(DKSalaries!D94,OverUnder!$A$2:$C$13,3,FALSE)),1,VLOOKUP(DKSalaries!D94,OverUnder!$A$2:$C$13,3,FALSE))</f>
        <v>1</v>
      </c>
      <c r="G94">
        <f t="shared" si="14"/>
        <v>11.5</v>
      </c>
      <c r="H94">
        <f>IF(ISNA(VLOOKUP(B94,Model!A:B,2,FALSE)),0,VLOOKUP(B94,Model!A:B,2,FALSE))</f>
        <v>13.637614678899</v>
      </c>
      <c r="I94" s="4">
        <f t="shared" si="12"/>
        <v>13.637614678899</v>
      </c>
      <c r="J94">
        <v>0</v>
      </c>
      <c r="K94">
        <f t="shared" si="15"/>
        <v>0</v>
      </c>
      <c r="L94">
        <f t="shared" si="13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>
        <f t="shared" si="16"/>
        <v>4.5458715596330004</v>
      </c>
    </row>
    <row r="95" spans="1:18" x14ac:dyDescent="0.45">
      <c r="A95" s="10" t="s">
        <v>5</v>
      </c>
      <c r="B95" s="10" t="s">
        <v>295</v>
      </c>
      <c r="C95" s="10">
        <v>3000</v>
      </c>
      <c r="D95" s="10" t="s">
        <v>470</v>
      </c>
      <c r="E95" s="10">
        <v>7.8129999999999997</v>
      </c>
      <c r="F95">
        <f>IF(ISNA(VLOOKUP(DKSalaries!D95,OverUnder!$A$2:$C$13,3,FALSE)),1,VLOOKUP(DKSalaries!D95,OverUnder!$A$2:$C$13,3,FALSE))</f>
        <v>1</v>
      </c>
      <c r="G95">
        <f t="shared" si="14"/>
        <v>7.8129999999999997</v>
      </c>
      <c r="H95">
        <f>IF(ISNA(VLOOKUP(B95,Model!A:B,2,FALSE)),0,VLOOKUP(B95,Model!A:B,2,FALSE))</f>
        <v>8.4670608108108105</v>
      </c>
      <c r="I95" s="4">
        <f t="shared" si="12"/>
        <v>8.4670608108108105</v>
      </c>
      <c r="J95">
        <v>0</v>
      </c>
      <c r="K95">
        <f t="shared" si="15"/>
        <v>0</v>
      </c>
      <c r="L95">
        <f t="shared" si="13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>
        <f t="shared" si="16"/>
        <v>2.8223536036036032</v>
      </c>
    </row>
    <row r="96" spans="1:18" x14ac:dyDescent="0.45">
      <c r="A96" s="10" t="s">
        <v>9</v>
      </c>
      <c r="B96" s="10" t="s">
        <v>142</v>
      </c>
      <c r="C96" s="10">
        <v>3000</v>
      </c>
      <c r="D96" s="10" t="s">
        <v>470</v>
      </c>
      <c r="E96" s="10">
        <v>12.885999999999999</v>
      </c>
      <c r="F96">
        <f>IF(ISNA(VLOOKUP(DKSalaries!D96,OverUnder!$A$2:$C$13,3,FALSE)),1,VLOOKUP(DKSalaries!D96,OverUnder!$A$2:$C$13,3,FALSE))</f>
        <v>1</v>
      </c>
      <c r="G96">
        <f t="shared" si="14"/>
        <v>12.885999999999999</v>
      </c>
      <c r="H96">
        <f>IF(ISNA(VLOOKUP(B96,Model!A:B,2,FALSE)),0,VLOOKUP(B96,Model!A:B,2,FALSE))</f>
        <v>11.2979883672906</v>
      </c>
      <c r="I96" s="4">
        <f t="shared" si="12"/>
        <v>11.2979883672906</v>
      </c>
      <c r="J96">
        <v>0</v>
      </c>
      <c r="K96">
        <f t="shared" si="15"/>
        <v>0</v>
      </c>
      <c r="L96">
        <f t="shared" si="13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>
        <f t="shared" si="16"/>
        <v>3.7659961224301997</v>
      </c>
    </row>
    <row r="97" spans="1:18" x14ac:dyDescent="0.45">
      <c r="A97" s="10" t="s">
        <v>5</v>
      </c>
      <c r="B97" s="10" t="s">
        <v>70</v>
      </c>
      <c r="C97" s="10">
        <v>3000</v>
      </c>
      <c r="D97" s="10" t="s">
        <v>471</v>
      </c>
      <c r="E97" s="10">
        <v>9.1940000000000008</v>
      </c>
      <c r="F97">
        <f>IF(ISNA(VLOOKUP(DKSalaries!D97,OverUnder!$A$2:$C$13,3,FALSE)),1,VLOOKUP(DKSalaries!D97,OverUnder!$A$2:$C$13,3,FALSE))</f>
        <v>1</v>
      </c>
      <c r="G97">
        <f t="shared" si="14"/>
        <v>9.1940000000000008</v>
      </c>
      <c r="H97">
        <f>IF(ISNA(VLOOKUP(B97,Model!A:B,2,FALSE)),0,VLOOKUP(B97,Model!A:B,2,FALSE))</f>
        <v>11.7115128528855</v>
      </c>
      <c r="I97" s="4">
        <f t="shared" si="12"/>
        <v>11.7115128528855</v>
      </c>
      <c r="J97">
        <v>0</v>
      </c>
      <c r="K97">
        <f t="shared" si="15"/>
        <v>0</v>
      </c>
      <c r="L97">
        <f t="shared" si="13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>
        <f t="shared" si="16"/>
        <v>3.9038376176284997</v>
      </c>
    </row>
    <row r="98" spans="1:18" x14ac:dyDescent="0.45">
      <c r="A98" s="10" t="s">
        <v>6</v>
      </c>
      <c r="B98" s="10" t="s">
        <v>212</v>
      </c>
      <c r="C98" s="10">
        <v>3000</v>
      </c>
      <c r="D98" s="10" t="s">
        <v>469</v>
      </c>
      <c r="E98" s="10">
        <v>0</v>
      </c>
      <c r="F98">
        <f>IF(ISNA(VLOOKUP(DKSalaries!D98,OverUnder!$A$2:$C$13,3,FALSE)),1,VLOOKUP(DKSalaries!D98,OverUnder!$A$2:$C$13,3,FALSE))</f>
        <v>1</v>
      </c>
      <c r="G98">
        <f t="shared" si="14"/>
        <v>0</v>
      </c>
      <c r="H98">
        <f>IF(ISNA(VLOOKUP(B98,Model!A:B,2,FALSE)),0,VLOOKUP(B98,Model!A:B,2,FALSE))</f>
        <v>0</v>
      </c>
      <c r="I98" s="4">
        <f t="shared" si="12"/>
        <v>0</v>
      </c>
      <c r="J98">
        <v>0</v>
      </c>
      <c r="K98">
        <f t="shared" si="15"/>
        <v>0</v>
      </c>
      <c r="L98">
        <f t="shared" si="13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6"/>
        <v>0</v>
      </c>
    </row>
    <row r="99" spans="1:18" x14ac:dyDescent="0.45">
      <c r="A99" s="10" t="s">
        <v>5</v>
      </c>
      <c r="B99" s="10" t="s">
        <v>299</v>
      </c>
      <c r="C99" s="10">
        <v>3000</v>
      </c>
      <c r="D99" s="10" t="s">
        <v>470</v>
      </c>
      <c r="E99" s="10">
        <v>3.9380000000000002</v>
      </c>
      <c r="F99">
        <f>IF(ISNA(VLOOKUP(DKSalaries!D99,OverUnder!$A$2:$C$13,3,FALSE)),1,VLOOKUP(DKSalaries!D99,OverUnder!$A$2:$C$13,3,FALSE))</f>
        <v>1</v>
      </c>
      <c r="G99">
        <f t="shared" si="14"/>
        <v>3.9380000000000002</v>
      </c>
      <c r="H99">
        <f>IF(ISNA(VLOOKUP(B99,Model!A:B,2,FALSE)),0,VLOOKUP(B99,Model!A:B,2,FALSE))</f>
        <v>4.0425112612612599</v>
      </c>
      <c r="I99" s="4">
        <f t="shared" si="12"/>
        <v>4.0425112612612599</v>
      </c>
      <c r="J99">
        <v>0</v>
      </c>
      <c r="K99">
        <f t="shared" si="15"/>
        <v>0</v>
      </c>
      <c r="L99">
        <f t="shared" si="13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>
        <f t="shared" si="16"/>
        <v>1.3475037537537533</v>
      </c>
    </row>
    <row r="100" spans="1:18" x14ac:dyDescent="0.45">
      <c r="A100" s="10" t="s">
        <v>5</v>
      </c>
      <c r="B100" s="10" t="s">
        <v>217</v>
      </c>
      <c r="C100" s="10">
        <v>3000</v>
      </c>
      <c r="D100" s="10" t="s">
        <v>469</v>
      </c>
      <c r="E100" s="10">
        <v>-1</v>
      </c>
      <c r="F100">
        <f>IF(ISNA(VLOOKUP(DKSalaries!D100,OverUnder!$A$2:$C$13,3,FALSE)),1,VLOOKUP(DKSalaries!D100,OverUnder!$A$2:$C$13,3,FALSE))</f>
        <v>1</v>
      </c>
      <c r="G100">
        <f t="shared" si="14"/>
        <v>-1</v>
      </c>
      <c r="H100">
        <f>IF(ISNA(VLOOKUP(B100,Model!A:B,2,FALSE)),0,VLOOKUP(B100,Model!A:B,2,FALSE))</f>
        <v>-1</v>
      </c>
      <c r="I100" s="4">
        <f t="shared" si="12"/>
        <v>-1</v>
      </c>
      <c r="J100">
        <v>0</v>
      </c>
      <c r="K100">
        <f t="shared" si="15"/>
        <v>0</v>
      </c>
      <c r="L100">
        <f t="shared" si="13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>
        <f t="shared" si="16"/>
        <v>-0.33333333333333331</v>
      </c>
    </row>
    <row r="101" spans="1:18" x14ac:dyDescent="0.45">
      <c r="A101" s="10" t="s">
        <v>8</v>
      </c>
      <c r="B101" s="10" t="s">
        <v>218</v>
      </c>
      <c r="C101" s="10">
        <v>3000</v>
      </c>
      <c r="D101" s="10" t="s">
        <v>472</v>
      </c>
      <c r="E101" s="10">
        <v>7.8410000000000002</v>
      </c>
      <c r="F101">
        <f>IF(ISNA(VLOOKUP(DKSalaries!D101,OverUnder!$A$2:$C$13,3,FALSE)),1,VLOOKUP(DKSalaries!D101,OverUnder!$A$2:$C$13,3,FALSE))</f>
        <v>1</v>
      </c>
      <c r="G101">
        <f t="shared" si="14"/>
        <v>7.8410000000000002</v>
      </c>
      <c r="H101">
        <f>IF(ISNA(VLOOKUP(B101,Model!A:B,2,FALSE)),0,VLOOKUP(B101,Model!A:B,2,FALSE))</f>
        <v>11.7063505904467</v>
      </c>
      <c r="I101" s="4">
        <f t="shared" si="12"/>
        <v>11.7063505904467</v>
      </c>
      <c r="J101">
        <v>0</v>
      </c>
      <c r="K101">
        <f t="shared" si="15"/>
        <v>0</v>
      </c>
      <c r="L101">
        <f t="shared" si="13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6"/>
        <v>3.9021168634822332</v>
      </c>
    </row>
    <row r="102" spans="1:18" x14ac:dyDescent="0.45">
      <c r="A102" s="10" t="s">
        <v>6</v>
      </c>
      <c r="B102" s="10" t="s">
        <v>477</v>
      </c>
      <c r="C102" s="10">
        <v>3000</v>
      </c>
      <c r="D102" s="10" t="s">
        <v>469</v>
      </c>
      <c r="E102" s="10">
        <v>0</v>
      </c>
      <c r="F102">
        <f>IF(ISNA(VLOOKUP(DKSalaries!D102,OverUnder!$A$2:$C$13,3,FALSE)),1,VLOOKUP(DKSalaries!D102,OverUnder!$A$2:$C$13,3,FALSE))</f>
        <v>1</v>
      </c>
      <c r="G102">
        <f t="shared" si="14"/>
        <v>0</v>
      </c>
      <c r="H102">
        <f>IF(ISNA(VLOOKUP(B102,Model!A:B,2,FALSE)),0,VLOOKUP(B102,Model!A:B,2,FALSE))</f>
        <v>0</v>
      </c>
      <c r="I102" s="4">
        <f t="shared" si="12"/>
        <v>0</v>
      </c>
      <c r="J102">
        <v>0</v>
      </c>
      <c r="K102">
        <f t="shared" si="15"/>
        <v>0</v>
      </c>
      <c r="L102">
        <f t="shared" si="13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16"/>
        <v>0</v>
      </c>
    </row>
    <row r="103" spans="1:18" x14ac:dyDescent="0.45">
      <c r="A103" s="10" t="s">
        <v>6</v>
      </c>
      <c r="B103" s="10" t="s">
        <v>219</v>
      </c>
      <c r="C103" s="10">
        <v>3000</v>
      </c>
      <c r="D103" s="10" t="s">
        <v>471</v>
      </c>
      <c r="E103" s="10">
        <v>0</v>
      </c>
      <c r="F103">
        <f>IF(ISNA(VLOOKUP(DKSalaries!D103,OverUnder!$A$2:$C$13,3,FALSE)),1,VLOOKUP(DKSalaries!D103,OverUnder!$A$2:$C$13,3,FALSE))</f>
        <v>1</v>
      </c>
      <c r="G103">
        <f t="shared" si="14"/>
        <v>0</v>
      </c>
      <c r="H103">
        <f>IF(ISNA(VLOOKUP(B103,Model!A:B,2,FALSE)),0,VLOOKUP(B103,Model!A:B,2,FALSE))</f>
        <v>0</v>
      </c>
      <c r="I103" s="4">
        <f t="shared" si="12"/>
        <v>0</v>
      </c>
      <c r="J103">
        <v>0</v>
      </c>
      <c r="K103">
        <f t="shared" si="15"/>
        <v>0</v>
      </c>
      <c r="L103">
        <f t="shared" si="13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16"/>
        <v>0</v>
      </c>
    </row>
    <row r="104" spans="1:18" x14ac:dyDescent="0.45">
      <c r="A104" s="10" t="s">
        <v>5</v>
      </c>
      <c r="B104" s="10" t="s">
        <v>451</v>
      </c>
      <c r="C104" s="10">
        <v>3000</v>
      </c>
      <c r="D104" s="10" t="s">
        <v>469</v>
      </c>
      <c r="E104" s="10">
        <v>4.0830000000000002</v>
      </c>
      <c r="F104">
        <f>IF(ISNA(VLOOKUP(DKSalaries!D104,OverUnder!$A$2:$C$13,3,FALSE)),1,VLOOKUP(DKSalaries!D104,OverUnder!$A$2:$C$13,3,FALSE))</f>
        <v>1</v>
      </c>
      <c r="G104">
        <f t="shared" si="14"/>
        <v>4.0830000000000002</v>
      </c>
      <c r="H104">
        <f>IF(ISNA(VLOOKUP(B104,Model!A:B,2,FALSE)),0,VLOOKUP(B104,Model!A:B,2,FALSE))</f>
        <v>4.2740727671920302</v>
      </c>
      <c r="I104" s="4">
        <f t="shared" si="12"/>
        <v>4.2740727671920302</v>
      </c>
      <c r="J104">
        <v>0</v>
      </c>
      <c r="K104">
        <f t="shared" si="15"/>
        <v>0</v>
      </c>
      <c r="L104">
        <f t="shared" si="13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16"/>
        <v>1.4246909223973434</v>
      </c>
    </row>
    <row r="105" spans="1:18" x14ac:dyDescent="0.45">
      <c r="A105" s="10" t="s">
        <v>5</v>
      </c>
      <c r="B105" s="10" t="s">
        <v>221</v>
      </c>
      <c r="C105" s="10">
        <v>3000</v>
      </c>
      <c r="D105" s="10" t="s">
        <v>469</v>
      </c>
      <c r="E105" s="10">
        <v>16.312999999999999</v>
      </c>
      <c r="F105">
        <f>IF(ISNA(VLOOKUP(DKSalaries!D105,OverUnder!$A$2:$C$13,3,FALSE)),1,VLOOKUP(DKSalaries!D105,OverUnder!$A$2:$C$13,3,FALSE))</f>
        <v>1</v>
      </c>
      <c r="G105">
        <f t="shared" si="14"/>
        <v>16.312999999999999</v>
      </c>
      <c r="H105">
        <f>IF(ISNA(VLOOKUP(B105,Model!A:B,2,FALSE)),0,VLOOKUP(B105,Model!A:B,2,FALSE))</f>
        <v>15.4208359415905</v>
      </c>
      <c r="I105" s="4">
        <f t="shared" si="12"/>
        <v>15.4208359415905</v>
      </c>
      <c r="J105">
        <v>0</v>
      </c>
      <c r="K105">
        <f t="shared" si="15"/>
        <v>0</v>
      </c>
      <c r="L105">
        <f t="shared" si="13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16"/>
        <v>5.1402786471968334</v>
      </c>
    </row>
    <row r="106" spans="1:18" x14ac:dyDescent="0.45">
      <c r="A106" s="10" t="s">
        <v>6</v>
      </c>
      <c r="B106" s="10" t="s">
        <v>478</v>
      </c>
      <c r="C106" s="10">
        <v>3000</v>
      </c>
      <c r="D106" s="10" t="s">
        <v>470</v>
      </c>
      <c r="E106" s="10">
        <v>0</v>
      </c>
      <c r="F106">
        <f>IF(ISNA(VLOOKUP(DKSalaries!D106,OverUnder!$A$2:$C$13,3,FALSE)),1,VLOOKUP(DKSalaries!D106,OverUnder!$A$2:$C$13,3,FALSE))</f>
        <v>1</v>
      </c>
      <c r="G106">
        <f t="shared" si="14"/>
        <v>0</v>
      </c>
      <c r="H106">
        <f>IF(ISNA(VLOOKUP(B106,Model!A:B,2,FALSE)),0,VLOOKUP(B106,Model!A:B,2,FALSE))</f>
        <v>0</v>
      </c>
      <c r="I106" s="4">
        <f t="shared" si="12"/>
        <v>0</v>
      </c>
      <c r="J106">
        <v>0</v>
      </c>
      <c r="K106">
        <f t="shared" si="15"/>
        <v>0</v>
      </c>
      <c r="L106">
        <f t="shared" si="13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16"/>
        <v>0</v>
      </c>
    </row>
    <row r="107" spans="1:18" x14ac:dyDescent="0.45">
      <c r="A107" s="10" t="s">
        <v>8</v>
      </c>
      <c r="B107" s="10" t="s">
        <v>225</v>
      </c>
      <c r="C107" s="10">
        <v>3000</v>
      </c>
      <c r="D107" s="10" t="s">
        <v>472</v>
      </c>
      <c r="E107" s="10">
        <v>11.583</v>
      </c>
      <c r="F107">
        <f>IF(ISNA(VLOOKUP(DKSalaries!D107,OverUnder!$A$2:$C$13,3,FALSE)),1,VLOOKUP(DKSalaries!D107,OverUnder!$A$2:$C$13,3,FALSE))</f>
        <v>1</v>
      </c>
      <c r="G107">
        <f t="shared" si="14"/>
        <v>11.583</v>
      </c>
      <c r="H107">
        <f>IF(ISNA(VLOOKUP(B107,Model!A:B,2,FALSE)),0,VLOOKUP(B107,Model!A:B,2,FALSE))</f>
        <v>11.3855367364541</v>
      </c>
      <c r="I107" s="4">
        <f t="shared" si="12"/>
        <v>11.3855367364541</v>
      </c>
      <c r="J107">
        <v>0</v>
      </c>
      <c r="K107">
        <f t="shared" si="15"/>
        <v>0</v>
      </c>
      <c r="L107">
        <f t="shared" si="13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16"/>
        <v>3.7951789121513664</v>
      </c>
    </row>
    <row r="108" spans="1:18" x14ac:dyDescent="0.45">
      <c r="A108" s="10" t="s">
        <v>5</v>
      </c>
      <c r="B108" s="10" t="s">
        <v>159</v>
      </c>
      <c r="C108" s="10">
        <v>3000</v>
      </c>
      <c r="D108" s="10" t="s">
        <v>470</v>
      </c>
      <c r="E108" s="10">
        <v>15.5</v>
      </c>
      <c r="F108">
        <f>IF(ISNA(VLOOKUP(DKSalaries!D108,OverUnder!$A$2:$C$13,3,FALSE)),1,VLOOKUP(DKSalaries!D108,OverUnder!$A$2:$C$13,3,FALSE))</f>
        <v>1</v>
      </c>
      <c r="G108">
        <f t="shared" si="14"/>
        <v>15.5</v>
      </c>
      <c r="H108">
        <f>IF(ISNA(VLOOKUP(B108,Model!A:B,2,FALSE)),0,VLOOKUP(B108,Model!A:B,2,FALSE))</f>
        <v>15.180854449022901</v>
      </c>
      <c r="I108" s="4">
        <f t="shared" si="12"/>
        <v>15.180854449022901</v>
      </c>
      <c r="J108">
        <v>0</v>
      </c>
      <c r="K108">
        <f t="shared" si="15"/>
        <v>0</v>
      </c>
      <c r="L108">
        <f t="shared" si="13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16"/>
        <v>5.0602848163409666</v>
      </c>
    </row>
    <row r="109" spans="1:18" x14ac:dyDescent="0.45">
      <c r="A109" s="10" t="s">
        <v>6</v>
      </c>
      <c r="B109" s="10" t="s">
        <v>479</v>
      </c>
      <c r="C109" s="10">
        <v>3000</v>
      </c>
      <c r="D109" s="10" t="s">
        <v>472</v>
      </c>
      <c r="E109" s="10">
        <v>0</v>
      </c>
      <c r="F109">
        <f>IF(ISNA(VLOOKUP(DKSalaries!D109,OverUnder!$A$2:$C$13,3,FALSE)),1,VLOOKUP(DKSalaries!D109,OverUnder!$A$2:$C$13,3,FALSE))</f>
        <v>1</v>
      </c>
      <c r="G109">
        <f t="shared" si="14"/>
        <v>0</v>
      </c>
      <c r="H109">
        <f>IF(ISNA(VLOOKUP(B109,Model!A:B,2,FALSE)),0,VLOOKUP(B109,Model!A:B,2,FALSE))</f>
        <v>0</v>
      </c>
      <c r="I109" s="4">
        <f t="shared" si="12"/>
        <v>0</v>
      </c>
      <c r="J109">
        <v>0</v>
      </c>
      <c r="K109">
        <f t="shared" si="15"/>
        <v>0</v>
      </c>
      <c r="L109">
        <f t="shared" si="13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16"/>
        <v>0</v>
      </c>
    </row>
    <row r="110" spans="1:18" x14ac:dyDescent="0.45">
      <c r="A110" s="10" t="s">
        <v>6</v>
      </c>
      <c r="B110" s="10" t="s">
        <v>480</v>
      </c>
      <c r="C110" s="10">
        <v>3000</v>
      </c>
      <c r="D110" s="10" t="s">
        <v>472</v>
      </c>
      <c r="E110" s="10">
        <v>0</v>
      </c>
      <c r="F110">
        <f>IF(ISNA(VLOOKUP(DKSalaries!D110,OverUnder!$A$2:$C$13,3,FALSE)),1,VLOOKUP(DKSalaries!D110,OverUnder!$A$2:$C$13,3,FALSE))</f>
        <v>1</v>
      </c>
      <c r="G110">
        <f t="shared" si="14"/>
        <v>0</v>
      </c>
      <c r="H110">
        <f>IF(ISNA(VLOOKUP(B110,Model!A:B,2,FALSE)),0,VLOOKUP(B110,Model!A:B,2,FALSE))</f>
        <v>0</v>
      </c>
      <c r="I110" s="4">
        <f t="shared" si="12"/>
        <v>0</v>
      </c>
      <c r="J110">
        <v>0</v>
      </c>
      <c r="K110">
        <f t="shared" si="15"/>
        <v>0</v>
      </c>
      <c r="L110">
        <f t="shared" si="13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16"/>
        <v>0</v>
      </c>
    </row>
    <row r="111" spans="1:18" x14ac:dyDescent="0.45">
      <c r="A111" s="10" t="s">
        <v>9</v>
      </c>
      <c r="B111" s="10" t="s">
        <v>392</v>
      </c>
      <c r="C111" s="10">
        <v>3000</v>
      </c>
      <c r="D111" s="10" t="s">
        <v>469</v>
      </c>
      <c r="E111" s="10">
        <v>5.8</v>
      </c>
      <c r="F111">
        <f>IF(ISNA(VLOOKUP(DKSalaries!D111,OverUnder!$A$2:$C$13,3,FALSE)),1,VLOOKUP(DKSalaries!D111,OverUnder!$A$2:$C$13,3,FALSE))</f>
        <v>1</v>
      </c>
      <c r="G111">
        <f t="shared" si="14"/>
        <v>5.8</v>
      </c>
      <c r="H111">
        <f>IF(ISNA(VLOOKUP(B111,Model!A:B,2,FALSE)),0,VLOOKUP(B111,Model!A:B,2,FALSE))</f>
        <v>3.8962054562474799</v>
      </c>
      <c r="I111" s="4">
        <f t="shared" si="12"/>
        <v>3.8962054562474799</v>
      </c>
      <c r="J111">
        <v>0</v>
      </c>
      <c r="K111">
        <f t="shared" si="15"/>
        <v>0</v>
      </c>
      <c r="L111">
        <f t="shared" si="13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16"/>
        <v>1.2987351520824935</v>
      </c>
    </row>
    <row r="112" spans="1:18" x14ac:dyDescent="0.45">
      <c r="A112" s="10" t="s">
        <v>8</v>
      </c>
      <c r="B112" s="10" t="s">
        <v>231</v>
      </c>
      <c r="C112" s="10">
        <v>3000</v>
      </c>
      <c r="D112" s="10" t="s">
        <v>470</v>
      </c>
      <c r="E112" s="10">
        <v>5.5359999999999996</v>
      </c>
      <c r="F112">
        <f>IF(ISNA(VLOOKUP(DKSalaries!D112,OverUnder!$A$2:$C$13,3,FALSE)),1,VLOOKUP(DKSalaries!D112,OverUnder!$A$2:$C$13,3,FALSE))</f>
        <v>1</v>
      </c>
      <c r="G112">
        <f t="shared" si="14"/>
        <v>5.5359999999999996</v>
      </c>
      <c r="H112">
        <f>IF(ISNA(VLOOKUP(B112,Model!A:B,2,FALSE)),0,VLOOKUP(B112,Model!A:B,2,FALSE))</f>
        <v>4.3190941190043697</v>
      </c>
      <c r="I112" s="4">
        <f t="shared" si="12"/>
        <v>4.3190941190043697</v>
      </c>
      <c r="J112">
        <v>0</v>
      </c>
      <c r="K112">
        <f t="shared" si="15"/>
        <v>0</v>
      </c>
      <c r="L112">
        <f t="shared" si="13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16"/>
        <v>1.4396980396681234</v>
      </c>
    </row>
    <row r="113" spans="1:18" x14ac:dyDescent="0.45">
      <c r="A113" s="10" t="s">
        <v>7</v>
      </c>
      <c r="B113" s="10" t="s">
        <v>233</v>
      </c>
      <c r="C113" s="10">
        <v>3000</v>
      </c>
      <c r="D113" s="10" t="s">
        <v>472</v>
      </c>
      <c r="E113" s="10">
        <v>14.614000000000001</v>
      </c>
      <c r="F113">
        <f>IF(ISNA(VLOOKUP(DKSalaries!D113,OverUnder!$A$2:$C$13,3,FALSE)),1,VLOOKUP(DKSalaries!D113,OverUnder!$A$2:$C$13,3,FALSE))</f>
        <v>1</v>
      </c>
      <c r="G113">
        <f t="shared" si="14"/>
        <v>14.614000000000001</v>
      </c>
      <c r="H113">
        <f>IF(ISNA(VLOOKUP(B113,Model!A:B,2,FALSE)),0,VLOOKUP(B113,Model!A:B,2,FALSE))</f>
        <v>15.528388397061301</v>
      </c>
      <c r="I113" s="4">
        <f t="shared" si="12"/>
        <v>15.528388397061301</v>
      </c>
      <c r="J113">
        <v>0</v>
      </c>
      <c r="K113">
        <f t="shared" si="15"/>
        <v>0</v>
      </c>
      <c r="L113">
        <f t="shared" si="13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16"/>
        <v>5.1761294656871009</v>
      </c>
    </row>
    <row r="114" spans="1:18" x14ac:dyDescent="0.45">
      <c r="A114" s="10" t="s">
        <v>7</v>
      </c>
      <c r="B114" s="10" t="s">
        <v>234</v>
      </c>
      <c r="C114" s="10">
        <v>3000</v>
      </c>
      <c r="D114" s="10" t="s">
        <v>471</v>
      </c>
      <c r="E114" s="10">
        <v>9.6560000000000006</v>
      </c>
      <c r="F114">
        <f>IF(ISNA(VLOOKUP(DKSalaries!D114,OverUnder!$A$2:$C$13,3,FALSE)),1,VLOOKUP(DKSalaries!D114,OverUnder!$A$2:$C$13,3,FALSE))</f>
        <v>1</v>
      </c>
      <c r="G114">
        <f t="shared" si="14"/>
        <v>9.6560000000000006</v>
      </c>
      <c r="H114">
        <f>IF(ISNA(VLOOKUP(B114,Model!A:B,2,FALSE)),0,VLOOKUP(B114,Model!A:B,2,FALSE))</f>
        <v>7.7825064716897998</v>
      </c>
      <c r="I114" s="4">
        <f t="shared" si="12"/>
        <v>7.7825064716897998</v>
      </c>
      <c r="J114">
        <v>0</v>
      </c>
      <c r="K114">
        <f t="shared" si="15"/>
        <v>0</v>
      </c>
      <c r="L114">
        <f t="shared" si="13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16"/>
        <v>2.5941688238965996</v>
      </c>
    </row>
    <row r="115" spans="1:18" x14ac:dyDescent="0.45">
      <c r="A115" s="10" t="s">
        <v>5</v>
      </c>
      <c r="B115" s="10" t="s">
        <v>160</v>
      </c>
      <c r="C115" s="10">
        <v>3000</v>
      </c>
      <c r="D115" s="10" t="s">
        <v>472</v>
      </c>
      <c r="E115" s="10">
        <v>12.840999999999999</v>
      </c>
      <c r="F115">
        <f>IF(ISNA(VLOOKUP(DKSalaries!D115,OverUnder!$A$2:$C$13,3,FALSE)),1,VLOOKUP(DKSalaries!D115,OverUnder!$A$2:$C$13,3,FALSE))</f>
        <v>1</v>
      </c>
      <c r="G115">
        <f t="shared" si="14"/>
        <v>12.840999999999999</v>
      </c>
      <c r="H115">
        <f>IF(ISNA(VLOOKUP(B115,Model!A:B,2,FALSE)),0,VLOOKUP(B115,Model!A:B,2,FALSE))</f>
        <v>11.7852321310297</v>
      </c>
      <c r="I115" s="4">
        <f t="shared" si="12"/>
        <v>11.7852321310297</v>
      </c>
      <c r="J115">
        <v>0</v>
      </c>
      <c r="K115">
        <f t="shared" si="15"/>
        <v>0</v>
      </c>
      <c r="L115">
        <f t="shared" si="13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16"/>
        <v>3.9284107103432331</v>
      </c>
    </row>
    <row r="116" spans="1:18" x14ac:dyDescent="0.45">
      <c r="A116" s="10" t="s">
        <v>8</v>
      </c>
      <c r="B116" s="10" t="s">
        <v>481</v>
      </c>
      <c r="C116" s="10">
        <v>3000</v>
      </c>
      <c r="D116" s="10" t="s">
        <v>470</v>
      </c>
      <c r="E116" s="10">
        <v>0</v>
      </c>
      <c r="F116">
        <f>IF(ISNA(VLOOKUP(DKSalaries!D116,OverUnder!$A$2:$C$13,3,FALSE)),1,VLOOKUP(DKSalaries!D116,OverUnder!$A$2:$C$13,3,FALSE))</f>
        <v>1</v>
      </c>
      <c r="G116">
        <f t="shared" si="14"/>
        <v>0</v>
      </c>
      <c r="H116">
        <f>IF(ISNA(VLOOKUP(B116,Model!A:B,2,FALSE)),0,VLOOKUP(B116,Model!A:B,2,FALSE))</f>
        <v>0</v>
      </c>
      <c r="I116" s="4">
        <f t="shared" si="12"/>
        <v>0</v>
      </c>
      <c r="J116">
        <v>0</v>
      </c>
      <c r="K116">
        <f t="shared" si="15"/>
        <v>0</v>
      </c>
      <c r="L116">
        <f t="shared" si="13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16"/>
        <v>0</v>
      </c>
    </row>
    <row r="117" spans="1:18" x14ac:dyDescent="0.45">
      <c r="A117" s="10"/>
      <c r="B117" s="10"/>
      <c r="C117" s="10"/>
      <c r="D117" s="10"/>
      <c r="E117" s="10"/>
      <c r="F117">
        <f>IF(ISNA(VLOOKUP(DKSalaries!D117,OverUnder!$A$2:$C$13,3,FALSE)),1,VLOOKUP(DKSalaries!D117,OverUnder!$A$2:$C$13,3,FALSE))</f>
        <v>1</v>
      </c>
      <c r="G117">
        <f t="shared" si="14"/>
        <v>0</v>
      </c>
      <c r="H117">
        <f>IF(ISNA(VLOOKUP(B117,Model!A:B,2,FALSE)),0,VLOOKUP(B117,Model!A:B,2,FALSE))</f>
        <v>0</v>
      </c>
      <c r="I117" s="4">
        <f t="shared" si="12"/>
        <v>0</v>
      </c>
      <c r="J117">
        <v>0</v>
      </c>
      <c r="K117">
        <f t="shared" si="15"/>
        <v>0</v>
      </c>
      <c r="L117">
        <f t="shared" si="13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 t="e">
        <f t="shared" si="16"/>
        <v>#DIV/0!</v>
      </c>
    </row>
    <row r="118" spans="1:18" x14ac:dyDescent="0.45">
      <c r="A118" s="10"/>
      <c r="B118" s="10"/>
      <c r="C118" s="10"/>
      <c r="D118" s="10"/>
      <c r="E118" s="10"/>
      <c r="F118">
        <f>IF(ISNA(VLOOKUP(DKSalaries!D118,OverUnder!$A$2:$C$13,3,FALSE)),1,VLOOKUP(DKSalaries!D118,OverUnder!$A$2:$C$13,3,FALSE))</f>
        <v>1</v>
      </c>
      <c r="G118">
        <f t="shared" si="14"/>
        <v>0</v>
      </c>
      <c r="H118">
        <f>IF(ISNA(VLOOKUP(B118,Model!A:B,2,FALSE)),0,VLOOKUP(B118,Model!A:B,2,FALSE))</f>
        <v>0</v>
      </c>
      <c r="I118" s="4">
        <f t="shared" si="12"/>
        <v>0</v>
      </c>
      <c r="J118">
        <v>0</v>
      </c>
      <c r="K118">
        <f t="shared" si="15"/>
        <v>0</v>
      </c>
      <c r="L118">
        <f t="shared" si="13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 t="e">
        <f t="shared" si="16"/>
        <v>#DIV/0!</v>
      </c>
    </row>
    <row r="119" spans="1:18" x14ac:dyDescent="0.45">
      <c r="A119" s="10"/>
      <c r="B119" s="10"/>
      <c r="C119" s="10"/>
      <c r="D119" s="10"/>
      <c r="E119" s="10"/>
      <c r="F119">
        <f>IF(ISNA(VLOOKUP(DKSalaries!D119,OverUnder!$A$2:$C$13,3,FALSE)),1,VLOOKUP(DKSalaries!D119,OverUnder!$A$2:$C$13,3,FALSE))</f>
        <v>1</v>
      </c>
      <c r="G119">
        <f t="shared" si="14"/>
        <v>0</v>
      </c>
      <c r="H119">
        <f>IF(ISNA(VLOOKUP(B119,Model!A:B,2,FALSE)),0,VLOOKUP(B119,Model!A:B,2,FALSE))</f>
        <v>0</v>
      </c>
      <c r="I119" s="4">
        <f t="shared" si="12"/>
        <v>0</v>
      </c>
      <c r="J119">
        <v>0</v>
      </c>
      <c r="K119">
        <f t="shared" si="15"/>
        <v>0</v>
      </c>
      <c r="L119">
        <f t="shared" si="13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 t="e">
        <f t="shared" si="16"/>
        <v>#DIV/0!</v>
      </c>
    </row>
    <row r="120" spans="1:18" x14ac:dyDescent="0.45">
      <c r="A120" s="10"/>
      <c r="B120" s="10"/>
      <c r="C120" s="10"/>
      <c r="D120" s="10"/>
      <c r="E120" s="10"/>
      <c r="F120">
        <f>IF(ISNA(VLOOKUP(DKSalaries!D120,OverUnder!$A$2:$C$13,3,FALSE)),1,VLOOKUP(DKSalaries!D120,OverUnder!$A$2:$C$13,3,FALSE))</f>
        <v>1</v>
      </c>
      <c r="G120">
        <f t="shared" si="14"/>
        <v>0</v>
      </c>
      <c r="H120">
        <f>IF(ISNA(VLOOKUP(B120,Model!A:B,2,FALSE)),0,VLOOKUP(B120,Model!A:B,2,FALSE))</f>
        <v>0</v>
      </c>
      <c r="I120" s="4">
        <f t="shared" si="12"/>
        <v>0</v>
      </c>
      <c r="J120">
        <v>0</v>
      </c>
      <c r="K120">
        <f t="shared" si="15"/>
        <v>0</v>
      </c>
      <c r="L120">
        <f t="shared" si="13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 t="e">
        <f t="shared" si="16"/>
        <v>#DIV/0!</v>
      </c>
    </row>
    <row r="121" spans="1:18" x14ac:dyDescent="0.45">
      <c r="A121" s="10"/>
      <c r="B121" s="10"/>
      <c r="C121" s="10"/>
      <c r="D121" s="10"/>
      <c r="E121" s="10"/>
      <c r="F121">
        <f>IF(ISNA(VLOOKUP(DKSalaries!D121,OverUnder!$A$2:$C$13,3,FALSE)),1,VLOOKUP(DKSalaries!D121,OverUnder!$A$2:$C$13,3,FALSE))</f>
        <v>1</v>
      </c>
      <c r="G121">
        <f t="shared" si="14"/>
        <v>0</v>
      </c>
      <c r="H121">
        <f>IF(ISNA(VLOOKUP(B121,Model!A:B,2,FALSE)),0,VLOOKUP(B121,Model!A:B,2,FALSE))</f>
        <v>0</v>
      </c>
      <c r="I121" s="4">
        <f t="shared" si="12"/>
        <v>0</v>
      </c>
      <c r="J121">
        <v>0</v>
      </c>
      <c r="K121">
        <f t="shared" si="15"/>
        <v>0</v>
      </c>
      <c r="L121">
        <f t="shared" si="13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 t="e">
        <f t="shared" si="16"/>
        <v>#DIV/0!</v>
      </c>
    </row>
    <row r="122" spans="1:18" x14ac:dyDescent="0.45">
      <c r="A122" s="10"/>
      <c r="B122" s="10"/>
      <c r="C122" s="10"/>
      <c r="D122" s="10"/>
      <c r="E122" s="10"/>
      <c r="F122">
        <f>IF(ISNA(VLOOKUP(DKSalaries!D122,OverUnder!$A$2:$C$13,3,FALSE)),1,VLOOKUP(DKSalaries!D122,OverUnder!$A$2:$C$13,3,FALSE))</f>
        <v>1</v>
      </c>
      <c r="G122">
        <f t="shared" si="14"/>
        <v>0</v>
      </c>
      <c r="H122">
        <f>IF(ISNA(VLOOKUP(B122,Model!A:B,2,FALSE)),0,VLOOKUP(B122,Model!A:B,2,FALSE))</f>
        <v>0</v>
      </c>
      <c r="I122" s="4">
        <f t="shared" si="12"/>
        <v>0</v>
      </c>
      <c r="J122">
        <v>0</v>
      </c>
      <c r="K122">
        <f t="shared" si="15"/>
        <v>0</v>
      </c>
      <c r="L122">
        <f t="shared" si="13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 t="e">
        <f t="shared" si="16"/>
        <v>#DIV/0!</v>
      </c>
    </row>
    <row r="123" spans="1:18" x14ac:dyDescent="0.45">
      <c r="A123" s="10"/>
      <c r="B123" s="10"/>
      <c r="C123" s="10"/>
      <c r="D123" s="10"/>
      <c r="E123" s="10"/>
      <c r="F123">
        <f>IF(ISNA(VLOOKUP(DKSalaries!D123,OverUnder!$A$2:$C$13,3,FALSE)),1,VLOOKUP(DKSalaries!D123,OverUnder!$A$2:$C$13,3,FALSE))</f>
        <v>1</v>
      </c>
      <c r="G123">
        <f t="shared" si="14"/>
        <v>0</v>
      </c>
      <c r="H123">
        <f>IF(ISNA(VLOOKUP(B123,Model!A:B,2,FALSE)),0,VLOOKUP(B123,Model!A:B,2,FALSE))</f>
        <v>0</v>
      </c>
      <c r="I123" s="4">
        <f t="shared" si="12"/>
        <v>0</v>
      </c>
      <c r="J123">
        <v>0</v>
      </c>
      <c r="K123">
        <f t="shared" si="15"/>
        <v>0</v>
      </c>
      <c r="L123">
        <f t="shared" si="13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 t="e">
        <f t="shared" si="16"/>
        <v>#DIV/0!</v>
      </c>
    </row>
    <row r="124" spans="1:18" x14ac:dyDescent="0.45">
      <c r="A124" s="10"/>
      <c r="B124" s="10"/>
      <c r="C124" s="10"/>
      <c r="D124" s="10"/>
      <c r="E124" s="10"/>
      <c r="F124">
        <f>IF(ISNA(VLOOKUP(DKSalaries!D124,OverUnder!$A$2:$C$13,3,FALSE)),1,VLOOKUP(DKSalaries!D124,OverUnder!$A$2:$C$13,3,FALSE))</f>
        <v>1</v>
      </c>
      <c r="G124">
        <f t="shared" si="14"/>
        <v>0</v>
      </c>
      <c r="H124">
        <f>IF(ISNA(VLOOKUP(B124,Model!A:B,2,FALSE)),0,VLOOKUP(B124,Model!A:B,2,FALSE))</f>
        <v>0</v>
      </c>
      <c r="I124" s="4">
        <f t="shared" si="12"/>
        <v>0</v>
      </c>
      <c r="J124">
        <v>0</v>
      </c>
      <c r="K124">
        <f t="shared" si="15"/>
        <v>0</v>
      </c>
      <c r="L124">
        <f t="shared" si="13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 t="e">
        <f t="shared" si="16"/>
        <v>#DIV/0!</v>
      </c>
    </row>
    <row r="125" spans="1:18" x14ac:dyDescent="0.45">
      <c r="A125" s="10"/>
      <c r="B125" s="10"/>
      <c r="C125" s="10"/>
      <c r="D125" s="10"/>
      <c r="E125" s="10"/>
      <c r="F125">
        <f>IF(ISNA(VLOOKUP(DKSalaries!D125,OverUnder!$A$2:$C$13,3,FALSE)),1,VLOOKUP(DKSalaries!D125,OverUnder!$A$2:$C$13,3,FALSE))</f>
        <v>1</v>
      </c>
      <c r="G125">
        <f t="shared" si="14"/>
        <v>0</v>
      </c>
      <c r="H125">
        <f>IF(ISNA(VLOOKUP(B125,Model!A:B,2,FALSE)),0,VLOOKUP(B125,Model!A:B,2,FALSE))</f>
        <v>0</v>
      </c>
      <c r="I125" s="4">
        <f t="shared" si="12"/>
        <v>0</v>
      </c>
      <c r="J125">
        <v>0</v>
      </c>
      <c r="K125">
        <f t="shared" si="15"/>
        <v>0</v>
      </c>
      <c r="L125">
        <f t="shared" si="13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 t="e">
        <f t="shared" si="16"/>
        <v>#DIV/0!</v>
      </c>
    </row>
    <row r="126" spans="1:18" x14ac:dyDescent="0.45">
      <c r="A126" s="10"/>
      <c r="B126" s="10"/>
      <c r="C126" s="10"/>
      <c r="D126" s="10"/>
      <c r="E126" s="10"/>
      <c r="F126">
        <f>IF(ISNA(VLOOKUP(DKSalaries!D126,OverUnder!$A$2:$C$13,3,FALSE)),1,VLOOKUP(DKSalaries!D126,OverUnder!$A$2:$C$13,3,FALSE))</f>
        <v>1</v>
      </c>
      <c r="G126">
        <f t="shared" si="14"/>
        <v>0</v>
      </c>
      <c r="H126">
        <f>IF(ISNA(VLOOKUP(B126,Model!A:B,2,FALSE)),0,VLOOKUP(B126,Model!A:B,2,FALSE))</f>
        <v>0</v>
      </c>
      <c r="I126" s="4">
        <f t="shared" si="12"/>
        <v>0</v>
      </c>
      <c r="J126">
        <v>0</v>
      </c>
      <c r="K126">
        <f t="shared" si="15"/>
        <v>0</v>
      </c>
      <c r="L126">
        <f t="shared" si="13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 t="e">
        <f t="shared" si="16"/>
        <v>#DIV/0!</v>
      </c>
    </row>
    <row r="127" spans="1:18" x14ac:dyDescent="0.45">
      <c r="A127" s="10"/>
      <c r="B127" s="10"/>
      <c r="C127" s="10"/>
      <c r="D127" s="10"/>
      <c r="E127" s="10"/>
      <c r="F127">
        <f>IF(ISNA(VLOOKUP(DKSalaries!D127,OverUnder!$A$2:$C$13,3,FALSE)),1,VLOOKUP(DKSalaries!D127,OverUnder!$A$2:$C$13,3,FALSE))</f>
        <v>1</v>
      </c>
      <c r="G127">
        <f t="shared" si="14"/>
        <v>0</v>
      </c>
      <c r="H127">
        <f>IF(ISNA(VLOOKUP(B127,Model!A:B,2,FALSE)),0,VLOOKUP(B127,Model!A:B,2,FALSE))</f>
        <v>0</v>
      </c>
      <c r="I127" s="4">
        <f t="shared" si="12"/>
        <v>0</v>
      </c>
      <c r="J127">
        <v>0</v>
      </c>
      <c r="K127">
        <f t="shared" si="15"/>
        <v>0</v>
      </c>
      <c r="L127">
        <f t="shared" si="13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 t="e">
        <f t="shared" si="16"/>
        <v>#DIV/0!</v>
      </c>
    </row>
    <row r="128" spans="1:18" x14ac:dyDescent="0.45">
      <c r="A128" s="10"/>
      <c r="B128" s="10"/>
      <c r="C128" s="10"/>
      <c r="D128" s="10"/>
      <c r="E128" s="10"/>
      <c r="F128">
        <f>IF(ISNA(VLOOKUP(DKSalaries!D128,OverUnder!$A$2:$C$13,3,FALSE)),1,VLOOKUP(DKSalaries!D128,OverUnder!$A$2:$C$13,3,FALSE))</f>
        <v>1</v>
      </c>
      <c r="G128">
        <f t="shared" si="14"/>
        <v>0</v>
      </c>
      <c r="H128">
        <f>IF(ISNA(VLOOKUP(B128,Model!A:B,2,FALSE)),0,VLOOKUP(B128,Model!A:B,2,FALSE))</f>
        <v>0</v>
      </c>
      <c r="I128" s="4">
        <f t="shared" si="12"/>
        <v>0</v>
      </c>
      <c r="J128">
        <v>0</v>
      </c>
      <c r="K128">
        <f t="shared" si="15"/>
        <v>0</v>
      </c>
      <c r="L128">
        <f t="shared" si="13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22"/>
        <v>0</v>
      </c>
      <c r="R128" t="e">
        <f t="shared" si="16"/>
        <v>#DIV/0!</v>
      </c>
    </row>
    <row r="129" spans="1:18" x14ac:dyDescent="0.45">
      <c r="A129" s="10"/>
      <c r="B129" s="10"/>
      <c r="C129" s="10"/>
      <c r="D129" s="10"/>
      <c r="E129" s="10"/>
      <c r="F129">
        <f>IF(ISNA(VLOOKUP(DKSalaries!D129,OverUnder!$A$2:$C$13,3,FALSE)),1,VLOOKUP(DKSalaries!D129,OverUnder!$A$2:$C$13,3,FALSE))</f>
        <v>1</v>
      </c>
      <c r="G129">
        <f t="shared" si="14"/>
        <v>0</v>
      </c>
      <c r="H129">
        <f>IF(ISNA(VLOOKUP(B129,Model!A:B,2,FALSE)),0,VLOOKUP(B129,Model!A:B,2,FALSE))</f>
        <v>0</v>
      </c>
      <c r="I129" s="4">
        <f t="shared" si="12"/>
        <v>0</v>
      </c>
      <c r="J129">
        <v>0</v>
      </c>
      <c r="K129">
        <f t="shared" si="15"/>
        <v>0</v>
      </c>
      <c r="L129">
        <f t="shared" si="13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 t="e">
        <f t="shared" si="16"/>
        <v>#DIV/0!</v>
      </c>
    </row>
    <row r="130" spans="1:18" x14ac:dyDescent="0.45">
      <c r="A130" s="10"/>
      <c r="B130" s="10"/>
      <c r="C130" s="10"/>
      <c r="D130" s="10"/>
      <c r="E130" s="10"/>
      <c r="F130">
        <f>IF(ISNA(VLOOKUP(DKSalaries!D130,OverUnder!$A$2:$C$13,3,FALSE)),1,VLOOKUP(DKSalaries!D130,OverUnder!$A$2:$C$13,3,FALSE))</f>
        <v>1</v>
      </c>
      <c r="G130">
        <f t="shared" si="14"/>
        <v>0</v>
      </c>
      <c r="H130">
        <f>IF(ISNA(VLOOKUP(B130,Model!A:B,2,FALSE)),0,VLOOKUP(B130,Model!A:B,2,FALSE))</f>
        <v>0</v>
      </c>
      <c r="I130" s="4">
        <f t="shared" ref="I130:I193" si="23">IF(ISNA(VLOOKUP(B130,$Y$2:$Z$12,2,FALSE)),H130,VLOOKUP(B130,$Y$2:$Z$12,2,FALSE))</f>
        <v>0</v>
      </c>
      <c r="J130">
        <v>0</v>
      </c>
      <c r="K130">
        <f t="shared" si="15"/>
        <v>0</v>
      </c>
      <c r="L130">
        <f t="shared" ref="L130:L193" si="24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 t="e">
        <f t="shared" si="16"/>
        <v>#DIV/0!</v>
      </c>
    </row>
    <row r="131" spans="1:18" x14ac:dyDescent="0.45">
      <c r="A131" s="10"/>
      <c r="B131" s="10"/>
      <c r="C131" s="10"/>
      <c r="D131" s="10"/>
      <c r="E131" s="10"/>
      <c r="F131">
        <f>IF(ISNA(VLOOKUP(DKSalaries!D131,OverUnder!$A$2:$C$13,3,FALSE)),1,VLOOKUP(DKSalaries!D131,OverUnder!$A$2:$C$13,3,FALSE))</f>
        <v>1</v>
      </c>
      <c r="G131">
        <f t="shared" ref="G131:G194" si="25">E131*F131</f>
        <v>0</v>
      </c>
      <c r="H131">
        <f>IF(ISNA(VLOOKUP(B131,Model!A:B,2,FALSE)),0,VLOOKUP(B131,Model!A:B,2,FALSE))</f>
        <v>0</v>
      </c>
      <c r="I131" s="4">
        <f t="shared" si="23"/>
        <v>0</v>
      </c>
      <c r="J131">
        <v>0</v>
      </c>
      <c r="K131">
        <f t="shared" ref="K131:K194" si="26">J131*I131</f>
        <v>0</v>
      </c>
      <c r="L131">
        <f t="shared" si="24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 t="e">
        <f t="shared" ref="R131:R194" si="27">I131/C131*1000</f>
        <v>#DIV/0!</v>
      </c>
    </row>
    <row r="132" spans="1:18" x14ac:dyDescent="0.45">
      <c r="A132" s="10"/>
      <c r="B132" s="10"/>
      <c r="C132" s="10"/>
      <c r="D132" s="10"/>
      <c r="E132" s="10"/>
      <c r="F132">
        <f>IF(ISNA(VLOOKUP(DKSalaries!D132,OverUnder!$A$2:$C$13,3,FALSE)),1,VLOOKUP(DKSalaries!D132,OverUnder!$A$2:$C$13,3,FALSE))</f>
        <v>1</v>
      </c>
      <c r="G132">
        <f t="shared" si="25"/>
        <v>0</v>
      </c>
      <c r="H132">
        <f>IF(ISNA(VLOOKUP(B132,Model!A:B,2,FALSE)),0,VLOOKUP(B132,Model!A:B,2,FALSE))</f>
        <v>0</v>
      </c>
      <c r="I132" s="4">
        <f t="shared" si="23"/>
        <v>0</v>
      </c>
      <c r="J132">
        <v>0</v>
      </c>
      <c r="K132">
        <f t="shared" si="26"/>
        <v>0</v>
      </c>
      <c r="L132">
        <f t="shared" si="24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 t="e">
        <f t="shared" si="27"/>
        <v>#DIV/0!</v>
      </c>
    </row>
    <row r="133" spans="1:18" x14ac:dyDescent="0.45">
      <c r="A133" s="10"/>
      <c r="B133" s="10"/>
      <c r="C133" s="10"/>
      <c r="D133" s="10"/>
      <c r="E133" s="10"/>
      <c r="F133">
        <f>IF(ISNA(VLOOKUP(DKSalaries!D133,OverUnder!$A$2:$C$13,3,FALSE)),1,VLOOKUP(DKSalaries!D133,OverUnder!$A$2:$C$13,3,FALSE))</f>
        <v>1</v>
      </c>
      <c r="G133">
        <f t="shared" si="25"/>
        <v>0</v>
      </c>
      <c r="H133">
        <f>IF(ISNA(VLOOKUP(B133,Model!A:B,2,FALSE)),0,VLOOKUP(B133,Model!A:B,2,FALSE))</f>
        <v>0</v>
      </c>
      <c r="I133" s="4">
        <f t="shared" si="23"/>
        <v>0</v>
      </c>
      <c r="J133">
        <v>0</v>
      </c>
      <c r="K133">
        <f t="shared" si="26"/>
        <v>0</v>
      </c>
      <c r="L133">
        <f t="shared" si="24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 t="e">
        <f t="shared" si="27"/>
        <v>#DIV/0!</v>
      </c>
    </row>
    <row r="134" spans="1:18" x14ac:dyDescent="0.45">
      <c r="A134" s="10"/>
      <c r="B134" s="10"/>
      <c r="C134" s="10"/>
      <c r="D134" s="10"/>
      <c r="E134" s="10"/>
      <c r="F134">
        <f>IF(ISNA(VLOOKUP(DKSalaries!D134,OverUnder!$A$2:$C$13,3,FALSE)),1,VLOOKUP(DKSalaries!D134,OverUnder!$A$2:$C$13,3,FALSE))</f>
        <v>1</v>
      </c>
      <c r="G134">
        <f t="shared" si="25"/>
        <v>0</v>
      </c>
      <c r="H134">
        <f>IF(ISNA(VLOOKUP(B134,Model!A:B,2,FALSE)),0,VLOOKUP(B134,Model!A:B,2,FALSE))</f>
        <v>0</v>
      </c>
      <c r="I134" s="4">
        <f t="shared" si="23"/>
        <v>0</v>
      </c>
      <c r="J134">
        <v>0</v>
      </c>
      <c r="K134">
        <f t="shared" si="26"/>
        <v>0</v>
      </c>
      <c r="L134">
        <f t="shared" si="24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 t="e">
        <f t="shared" si="27"/>
        <v>#DIV/0!</v>
      </c>
    </row>
    <row r="135" spans="1:18" x14ac:dyDescent="0.45">
      <c r="A135" s="10"/>
      <c r="B135" s="10"/>
      <c r="C135" s="10"/>
      <c r="D135" s="10"/>
      <c r="E135" s="10"/>
      <c r="F135">
        <f>IF(ISNA(VLOOKUP(DKSalaries!D135,OverUnder!$A$2:$C$13,3,FALSE)),1,VLOOKUP(DKSalaries!D135,OverUnder!$A$2:$C$13,3,FALSE))</f>
        <v>1</v>
      </c>
      <c r="G135">
        <f t="shared" si="25"/>
        <v>0</v>
      </c>
      <c r="H135">
        <f>IF(ISNA(VLOOKUP(B135,Model!A:B,2,FALSE)),0,VLOOKUP(B135,Model!A:B,2,FALSE))</f>
        <v>0</v>
      </c>
      <c r="I135" s="4">
        <f t="shared" si="23"/>
        <v>0</v>
      </c>
      <c r="J135">
        <v>0</v>
      </c>
      <c r="K135">
        <f t="shared" si="26"/>
        <v>0</v>
      </c>
      <c r="L135">
        <f t="shared" si="24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 t="e">
        <f t="shared" si="27"/>
        <v>#DIV/0!</v>
      </c>
    </row>
    <row r="136" spans="1:18" x14ac:dyDescent="0.45">
      <c r="A136" s="10"/>
      <c r="B136" s="10"/>
      <c r="C136" s="10"/>
      <c r="D136" s="10"/>
      <c r="E136" s="10"/>
      <c r="F136">
        <f>IF(ISNA(VLOOKUP(DKSalaries!D136,OverUnder!$A$2:$C$13,3,FALSE)),1,VLOOKUP(DKSalaries!D136,OverUnder!$A$2:$C$13,3,FALSE))</f>
        <v>1</v>
      </c>
      <c r="G136">
        <f t="shared" si="25"/>
        <v>0</v>
      </c>
      <c r="H136">
        <f>IF(ISNA(VLOOKUP(B136,Model!A:B,2,FALSE)),0,VLOOKUP(B136,Model!A:B,2,FALSE))</f>
        <v>0</v>
      </c>
      <c r="I136" s="4">
        <f t="shared" si="23"/>
        <v>0</v>
      </c>
      <c r="J136">
        <v>0</v>
      </c>
      <c r="K136">
        <f t="shared" si="26"/>
        <v>0</v>
      </c>
      <c r="L136">
        <f t="shared" si="24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 t="e">
        <f t="shared" si="27"/>
        <v>#DIV/0!</v>
      </c>
    </row>
    <row r="137" spans="1:18" x14ac:dyDescent="0.45">
      <c r="A137" s="10"/>
      <c r="B137" s="10"/>
      <c r="C137" s="10"/>
      <c r="D137" s="10"/>
      <c r="E137" s="10"/>
      <c r="F137">
        <f>IF(ISNA(VLOOKUP(DKSalaries!D137,OverUnder!$A$2:$C$13,3,FALSE)),1,VLOOKUP(DKSalaries!D137,OverUnder!$A$2:$C$13,3,FALSE))</f>
        <v>1</v>
      </c>
      <c r="G137">
        <f t="shared" si="25"/>
        <v>0</v>
      </c>
      <c r="H137">
        <f>IF(ISNA(VLOOKUP(B137,Model!A:B,2,FALSE)),0,VLOOKUP(B137,Model!A:B,2,FALSE))</f>
        <v>0</v>
      </c>
      <c r="I137" s="4">
        <f t="shared" si="23"/>
        <v>0</v>
      </c>
      <c r="J137">
        <v>0</v>
      </c>
      <c r="K137">
        <f t="shared" si="26"/>
        <v>0</v>
      </c>
      <c r="L137">
        <f t="shared" si="24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 t="e">
        <f t="shared" si="27"/>
        <v>#DIV/0!</v>
      </c>
    </row>
    <row r="138" spans="1:18" x14ac:dyDescent="0.45">
      <c r="A138" s="10"/>
      <c r="B138" s="10"/>
      <c r="C138" s="10"/>
      <c r="D138" s="10"/>
      <c r="E138" s="10"/>
      <c r="F138">
        <f>IF(ISNA(VLOOKUP(DKSalaries!D138,OverUnder!$A$2:$C$13,3,FALSE)),1,VLOOKUP(DKSalaries!D138,OverUnder!$A$2:$C$13,3,FALSE))</f>
        <v>1</v>
      </c>
      <c r="G138">
        <f t="shared" si="25"/>
        <v>0</v>
      </c>
      <c r="H138">
        <f>IF(ISNA(VLOOKUP(B138,Model!A:B,2,FALSE)),0,VLOOKUP(B138,Model!A:B,2,FALSE))</f>
        <v>0</v>
      </c>
      <c r="I138" s="4">
        <f t="shared" si="23"/>
        <v>0</v>
      </c>
      <c r="J138">
        <v>0</v>
      </c>
      <c r="K138">
        <f t="shared" si="26"/>
        <v>0</v>
      </c>
      <c r="L138">
        <f t="shared" si="24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 t="e">
        <f t="shared" si="27"/>
        <v>#DIV/0!</v>
      </c>
    </row>
    <row r="139" spans="1:18" x14ac:dyDescent="0.45">
      <c r="A139" s="10"/>
      <c r="B139" s="10"/>
      <c r="C139" s="10"/>
      <c r="D139" s="10"/>
      <c r="E139" s="10"/>
      <c r="F139">
        <f>IF(ISNA(VLOOKUP(DKSalaries!D139,OverUnder!$A$2:$C$13,3,FALSE)),1,VLOOKUP(DKSalaries!D139,OverUnder!$A$2:$C$13,3,FALSE))</f>
        <v>1</v>
      </c>
      <c r="G139">
        <f t="shared" si="25"/>
        <v>0</v>
      </c>
      <c r="H139">
        <f>IF(ISNA(VLOOKUP(B139,Model!A:B,2,FALSE)),0,VLOOKUP(B139,Model!A:B,2,FALSE))</f>
        <v>0</v>
      </c>
      <c r="I139" s="4">
        <f t="shared" si="23"/>
        <v>0</v>
      </c>
      <c r="J139">
        <v>0</v>
      </c>
      <c r="K139">
        <f t="shared" si="26"/>
        <v>0</v>
      </c>
      <c r="L139">
        <f t="shared" si="24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 t="e">
        <f t="shared" si="27"/>
        <v>#DIV/0!</v>
      </c>
    </row>
    <row r="140" spans="1:18" x14ac:dyDescent="0.45">
      <c r="A140" s="10"/>
      <c r="B140" s="10"/>
      <c r="C140" s="10"/>
      <c r="D140" s="10"/>
      <c r="E140" s="10"/>
      <c r="F140">
        <f>IF(ISNA(VLOOKUP(DKSalaries!D140,OverUnder!$A$2:$C$13,3,FALSE)),1,VLOOKUP(DKSalaries!D140,OverUnder!$A$2:$C$13,3,FALSE))</f>
        <v>1</v>
      </c>
      <c r="G140">
        <f t="shared" si="25"/>
        <v>0</v>
      </c>
      <c r="H140">
        <f>IF(ISNA(VLOOKUP(B140,Model!A:B,2,FALSE)),0,VLOOKUP(B140,Model!A:B,2,FALSE))</f>
        <v>0</v>
      </c>
      <c r="I140" s="4">
        <f t="shared" si="23"/>
        <v>0</v>
      </c>
      <c r="J140">
        <v>0</v>
      </c>
      <c r="K140">
        <f t="shared" si="26"/>
        <v>0</v>
      </c>
      <c r="L140">
        <f t="shared" si="24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 t="e">
        <f t="shared" si="27"/>
        <v>#DIV/0!</v>
      </c>
    </row>
    <row r="141" spans="1:18" x14ac:dyDescent="0.45">
      <c r="A141" s="10"/>
      <c r="B141" s="10"/>
      <c r="C141" s="10"/>
      <c r="D141" s="10"/>
      <c r="E141" s="10"/>
      <c r="F141">
        <f>IF(ISNA(VLOOKUP(DKSalaries!D141,OverUnder!$A$2:$C$13,3,FALSE)),1,VLOOKUP(DKSalaries!D141,OverUnder!$A$2:$C$13,3,FALSE))</f>
        <v>1</v>
      </c>
      <c r="G141">
        <f t="shared" si="25"/>
        <v>0</v>
      </c>
      <c r="H141">
        <f>IF(ISNA(VLOOKUP(B141,Model!A:B,2,FALSE)),0,VLOOKUP(B141,Model!A:B,2,FALSE))</f>
        <v>0</v>
      </c>
      <c r="I141" s="4">
        <f t="shared" si="23"/>
        <v>0</v>
      </c>
      <c r="J141">
        <v>0</v>
      </c>
      <c r="K141">
        <f t="shared" si="26"/>
        <v>0</v>
      </c>
      <c r="L141">
        <f t="shared" si="24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 t="e">
        <f t="shared" si="27"/>
        <v>#DIV/0!</v>
      </c>
    </row>
    <row r="142" spans="1:18" x14ac:dyDescent="0.45">
      <c r="A142" s="10"/>
      <c r="B142" s="10"/>
      <c r="C142" s="10"/>
      <c r="D142" s="10"/>
      <c r="E142" s="10"/>
      <c r="F142">
        <f>IF(ISNA(VLOOKUP(DKSalaries!D142,OverUnder!$A$2:$C$13,3,FALSE)),1,VLOOKUP(DKSalaries!D142,OverUnder!$A$2:$C$13,3,FALSE))</f>
        <v>1</v>
      </c>
      <c r="G142">
        <f t="shared" si="25"/>
        <v>0</v>
      </c>
      <c r="H142">
        <f>IF(ISNA(VLOOKUP(B142,Model!A:B,2,FALSE)),0,VLOOKUP(B142,Model!A:B,2,FALSE))</f>
        <v>0</v>
      </c>
      <c r="I142" s="4">
        <f t="shared" si="23"/>
        <v>0</v>
      </c>
      <c r="J142">
        <v>0</v>
      </c>
      <c r="K142">
        <f t="shared" si="26"/>
        <v>0</v>
      </c>
      <c r="L142">
        <f t="shared" si="24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 t="e">
        <f t="shared" si="27"/>
        <v>#DIV/0!</v>
      </c>
    </row>
    <row r="143" spans="1:18" x14ac:dyDescent="0.45">
      <c r="A143" s="10"/>
      <c r="B143" s="10"/>
      <c r="C143" s="10"/>
      <c r="D143" s="10"/>
      <c r="E143" s="10"/>
      <c r="F143">
        <f>IF(ISNA(VLOOKUP(DKSalaries!D143,OverUnder!$A$2:$C$13,3,FALSE)),1,VLOOKUP(DKSalaries!D143,OverUnder!$A$2:$C$13,3,FALSE))</f>
        <v>1</v>
      </c>
      <c r="G143">
        <f t="shared" si="25"/>
        <v>0</v>
      </c>
      <c r="H143">
        <f>IF(ISNA(VLOOKUP(B143,Model!A:B,2,FALSE)),0,VLOOKUP(B143,Model!A:B,2,FALSE))</f>
        <v>0</v>
      </c>
      <c r="I143" s="4">
        <f t="shared" si="23"/>
        <v>0</v>
      </c>
      <c r="J143">
        <v>0</v>
      </c>
      <c r="K143">
        <f t="shared" si="26"/>
        <v>0</v>
      </c>
      <c r="L143">
        <f t="shared" si="24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 t="e">
        <f t="shared" si="27"/>
        <v>#DIV/0!</v>
      </c>
    </row>
    <row r="144" spans="1:18" x14ac:dyDescent="0.45">
      <c r="A144" s="10"/>
      <c r="B144" s="10"/>
      <c r="C144" s="10"/>
      <c r="D144" s="10"/>
      <c r="E144" s="10"/>
      <c r="F144">
        <f>IF(ISNA(VLOOKUP(DKSalaries!D144,OverUnder!$A$2:$C$13,3,FALSE)),1,VLOOKUP(DKSalaries!D144,OverUnder!$A$2:$C$13,3,FALSE))</f>
        <v>1</v>
      </c>
      <c r="G144">
        <f t="shared" si="25"/>
        <v>0</v>
      </c>
      <c r="H144">
        <f>IF(ISNA(VLOOKUP(B144,Model!A:B,2,FALSE)),0,VLOOKUP(B144,Model!A:B,2,FALSE))</f>
        <v>0</v>
      </c>
      <c r="I144" s="4">
        <f t="shared" si="23"/>
        <v>0</v>
      </c>
      <c r="J144">
        <v>0</v>
      </c>
      <c r="K144">
        <f t="shared" si="26"/>
        <v>0</v>
      </c>
      <c r="L144">
        <f t="shared" si="24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 t="e">
        <f t="shared" si="27"/>
        <v>#DIV/0!</v>
      </c>
    </row>
    <row r="145" spans="1:18" x14ac:dyDescent="0.45">
      <c r="A145" s="10"/>
      <c r="B145" s="10"/>
      <c r="C145" s="10"/>
      <c r="D145" s="10"/>
      <c r="E145" s="10"/>
      <c r="F145">
        <f>IF(ISNA(VLOOKUP(DKSalaries!D145,OverUnder!$A$2:$C$13,3,FALSE)),1,VLOOKUP(DKSalaries!D145,OverUnder!$A$2:$C$13,3,FALSE))</f>
        <v>1</v>
      </c>
      <c r="G145">
        <f t="shared" si="25"/>
        <v>0</v>
      </c>
      <c r="H145">
        <f>IF(ISNA(VLOOKUP(B145,Model!A:B,2,FALSE)),0,VLOOKUP(B145,Model!A:B,2,FALSE))</f>
        <v>0</v>
      </c>
      <c r="I145" s="4">
        <f t="shared" si="23"/>
        <v>0</v>
      </c>
      <c r="J145">
        <v>0</v>
      </c>
      <c r="K145">
        <f t="shared" si="26"/>
        <v>0</v>
      </c>
      <c r="L145">
        <f t="shared" si="24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 t="e">
        <f t="shared" si="27"/>
        <v>#DIV/0!</v>
      </c>
    </row>
    <row r="146" spans="1:18" x14ac:dyDescent="0.45">
      <c r="A146" s="10"/>
      <c r="B146" s="10"/>
      <c r="C146" s="10"/>
      <c r="D146" s="10"/>
      <c r="E146" s="10"/>
      <c r="F146">
        <f>IF(ISNA(VLOOKUP(DKSalaries!D146,OverUnder!$A$2:$C$13,3,FALSE)),1,VLOOKUP(DKSalaries!D146,OverUnder!$A$2:$C$13,3,FALSE))</f>
        <v>1</v>
      </c>
      <c r="G146">
        <f t="shared" si="25"/>
        <v>0</v>
      </c>
      <c r="H146">
        <f>IF(ISNA(VLOOKUP(B146,Model!A:B,2,FALSE)),0,VLOOKUP(B146,Model!A:B,2,FALSE))</f>
        <v>0</v>
      </c>
      <c r="I146" s="4">
        <f t="shared" si="23"/>
        <v>0</v>
      </c>
      <c r="J146">
        <v>0</v>
      </c>
      <c r="K146">
        <f t="shared" si="26"/>
        <v>0</v>
      </c>
      <c r="L146">
        <f t="shared" si="24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 t="e">
        <f t="shared" si="27"/>
        <v>#DIV/0!</v>
      </c>
    </row>
    <row r="147" spans="1:18" x14ac:dyDescent="0.45">
      <c r="A147" s="10"/>
      <c r="B147" s="10"/>
      <c r="C147" s="10"/>
      <c r="D147" s="10"/>
      <c r="E147" s="10"/>
      <c r="F147">
        <f>IF(ISNA(VLOOKUP(DKSalaries!D147,OverUnder!$A$2:$C$13,3,FALSE)),1,VLOOKUP(DKSalaries!D147,OverUnder!$A$2:$C$13,3,FALSE))</f>
        <v>1</v>
      </c>
      <c r="G147">
        <f t="shared" si="25"/>
        <v>0</v>
      </c>
      <c r="H147">
        <f>IF(ISNA(VLOOKUP(B147,Model!A:B,2,FALSE)),0,VLOOKUP(B147,Model!A:B,2,FALSE))</f>
        <v>0</v>
      </c>
      <c r="I147" s="4">
        <f t="shared" si="23"/>
        <v>0</v>
      </c>
      <c r="J147">
        <v>0</v>
      </c>
      <c r="K147">
        <f t="shared" si="26"/>
        <v>0</v>
      </c>
      <c r="L147">
        <f t="shared" si="24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 t="e">
        <f t="shared" si="27"/>
        <v>#DIV/0!</v>
      </c>
    </row>
    <row r="148" spans="1:18" x14ac:dyDescent="0.45">
      <c r="A148" s="10"/>
      <c r="B148" s="10"/>
      <c r="C148" s="10"/>
      <c r="D148" s="10"/>
      <c r="E148" s="10"/>
      <c r="F148">
        <f>IF(ISNA(VLOOKUP(DKSalaries!D148,OverUnder!$A$2:$C$13,3,FALSE)),1,VLOOKUP(DKSalaries!D148,OverUnder!$A$2:$C$13,3,FALSE))</f>
        <v>1</v>
      </c>
      <c r="G148">
        <f t="shared" si="25"/>
        <v>0</v>
      </c>
      <c r="H148">
        <f>IF(ISNA(VLOOKUP(B148,Model!A:B,2,FALSE)),0,VLOOKUP(B148,Model!A:B,2,FALSE))</f>
        <v>0</v>
      </c>
      <c r="I148" s="4">
        <f t="shared" si="23"/>
        <v>0</v>
      </c>
      <c r="J148">
        <v>0</v>
      </c>
      <c r="K148">
        <f t="shared" si="26"/>
        <v>0</v>
      </c>
      <c r="L148">
        <f t="shared" si="24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9"/>
        <v>0</v>
      </c>
      <c r="R148" t="e">
        <f t="shared" si="27"/>
        <v>#DIV/0!</v>
      </c>
    </row>
    <row r="149" spans="1:18" x14ac:dyDescent="0.45">
      <c r="A149" s="10"/>
      <c r="B149" s="10"/>
      <c r="C149" s="10"/>
      <c r="D149" s="10"/>
      <c r="E149" s="10"/>
      <c r="F149">
        <f>IF(ISNA(VLOOKUP(DKSalaries!D149,OverUnder!$A$2:$C$13,3,FALSE)),1,VLOOKUP(DKSalaries!D149,OverUnder!$A$2:$C$13,3,FALSE))</f>
        <v>1</v>
      </c>
      <c r="G149">
        <f t="shared" si="25"/>
        <v>0</v>
      </c>
      <c r="H149">
        <f>IF(ISNA(VLOOKUP(B149,Model!A:B,2,FALSE)),0,VLOOKUP(B149,Model!A:B,2,FALSE))</f>
        <v>0</v>
      </c>
      <c r="I149" s="4">
        <f t="shared" si="23"/>
        <v>0</v>
      </c>
      <c r="J149">
        <v>0</v>
      </c>
      <c r="K149">
        <f t="shared" si="26"/>
        <v>0</v>
      </c>
      <c r="L149">
        <f t="shared" si="24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 t="e">
        <f t="shared" si="27"/>
        <v>#DIV/0!</v>
      </c>
    </row>
    <row r="150" spans="1:18" x14ac:dyDescent="0.45">
      <c r="A150" s="10"/>
      <c r="B150" s="10"/>
      <c r="C150" s="10"/>
      <c r="D150" s="10"/>
      <c r="E150" s="10"/>
      <c r="F150">
        <f>IF(ISNA(VLOOKUP(DKSalaries!D150,OverUnder!$A$2:$C$13,3,FALSE)),1,VLOOKUP(DKSalaries!D150,OverUnder!$A$2:$C$13,3,FALSE))</f>
        <v>1</v>
      </c>
      <c r="G150">
        <f t="shared" si="25"/>
        <v>0</v>
      </c>
      <c r="H150">
        <f>IF(ISNA(VLOOKUP(B150,Model!A:B,2,FALSE)),0,VLOOKUP(B150,Model!A:B,2,FALSE))</f>
        <v>0</v>
      </c>
      <c r="I150" s="4">
        <f t="shared" si="23"/>
        <v>0</v>
      </c>
      <c r="J150">
        <v>0</v>
      </c>
      <c r="K150">
        <f t="shared" si="26"/>
        <v>0</v>
      </c>
      <c r="L150">
        <f t="shared" si="24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 t="e">
        <f t="shared" si="27"/>
        <v>#DIV/0!</v>
      </c>
    </row>
    <row r="151" spans="1:18" x14ac:dyDescent="0.45">
      <c r="A151" s="10"/>
      <c r="B151" s="10"/>
      <c r="C151" s="10"/>
      <c r="D151" s="10"/>
      <c r="E151" s="10"/>
      <c r="F151">
        <f>IF(ISNA(VLOOKUP(DKSalaries!D151,OverUnder!$A$2:$C$13,3,FALSE)),1,VLOOKUP(DKSalaries!D151,OverUnder!$A$2:$C$13,3,FALSE))</f>
        <v>1</v>
      </c>
      <c r="G151">
        <f t="shared" si="25"/>
        <v>0</v>
      </c>
      <c r="H151">
        <f>IF(ISNA(VLOOKUP(B151,Model!A:B,2,FALSE)),0,VLOOKUP(B151,Model!A:B,2,FALSE))</f>
        <v>0</v>
      </c>
      <c r="I151" s="4">
        <f t="shared" si="23"/>
        <v>0</v>
      </c>
      <c r="J151">
        <v>0</v>
      </c>
      <c r="K151">
        <f t="shared" si="26"/>
        <v>0</v>
      </c>
      <c r="L151">
        <f t="shared" si="24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 t="e">
        <f t="shared" si="27"/>
        <v>#DIV/0!</v>
      </c>
    </row>
    <row r="152" spans="1:18" x14ac:dyDescent="0.45">
      <c r="A152" s="10"/>
      <c r="B152" s="10"/>
      <c r="C152" s="10"/>
      <c r="D152" s="10"/>
      <c r="E152" s="10"/>
      <c r="F152">
        <f>IF(ISNA(VLOOKUP(DKSalaries!D152,OverUnder!$A$2:$C$13,3,FALSE)),1,VLOOKUP(DKSalaries!D152,OverUnder!$A$2:$C$13,3,FALSE))</f>
        <v>1</v>
      </c>
      <c r="G152">
        <f t="shared" si="25"/>
        <v>0</v>
      </c>
      <c r="H152">
        <f>IF(ISNA(VLOOKUP(B152,Model!A:B,2,FALSE)),0,VLOOKUP(B152,Model!A:B,2,FALSE))</f>
        <v>0</v>
      </c>
      <c r="I152" s="4">
        <f t="shared" si="23"/>
        <v>0</v>
      </c>
      <c r="J152">
        <v>0</v>
      </c>
      <c r="K152">
        <f t="shared" si="26"/>
        <v>0</v>
      </c>
      <c r="L152">
        <f t="shared" si="24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 t="e">
        <f t="shared" si="27"/>
        <v>#DIV/0!</v>
      </c>
    </row>
    <row r="153" spans="1:18" x14ac:dyDescent="0.45">
      <c r="A153" s="10"/>
      <c r="B153" s="10"/>
      <c r="C153" s="10"/>
      <c r="D153" s="10"/>
      <c r="E153" s="10"/>
      <c r="F153">
        <f>IF(ISNA(VLOOKUP(DKSalaries!D153,OverUnder!$A$2:$C$13,3,FALSE)),1,VLOOKUP(DKSalaries!D153,OverUnder!$A$2:$C$13,3,FALSE))</f>
        <v>1</v>
      </c>
      <c r="G153">
        <f t="shared" si="25"/>
        <v>0</v>
      </c>
      <c r="H153">
        <f>IF(ISNA(VLOOKUP(B153,Model!A:B,2,FALSE)),0,VLOOKUP(B153,Model!A:B,2,FALSE))</f>
        <v>0</v>
      </c>
      <c r="I153" s="4">
        <f t="shared" si="23"/>
        <v>0</v>
      </c>
      <c r="J153">
        <v>0</v>
      </c>
      <c r="K153">
        <f t="shared" si="26"/>
        <v>0</v>
      </c>
      <c r="L153">
        <f t="shared" si="24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 t="e">
        <f t="shared" si="27"/>
        <v>#DIV/0!</v>
      </c>
    </row>
    <row r="154" spans="1:18" x14ac:dyDescent="0.45">
      <c r="A154" s="10"/>
      <c r="B154" s="10"/>
      <c r="C154" s="10"/>
      <c r="D154" s="10"/>
      <c r="E154" s="10"/>
      <c r="F154">
        <f>IF(ISNA(VLOOKUP(DKSalaries!D154,OverUnder!$A$2:$C$13,3,FALSE)),1,VLOOKUP(DKSalaries!D154,OverUnder!$A$2:$C$13,3,FALSE))</f>
        <v>1</v>
      </c>
      <c r="G154">
        <f t="shared" si="25"/>
        <v>0</v>
      </c>
      <c r="H154">
        <f>IF(ISNA(VLOOKUP(B154,Model!A:B,2,FALSE)),0,VLOOKUP(B154,Model!A:B,2,FALSE))</f>
        <v>0</v>
      </c>
      <c r="I154" s="4">
        <f t="shared" si="23"/>
        <v>0</v>
      </c>
      <c r="J154">
        <v>0</v>
      </c>
      <c r="K154">
        <f t="shared" si="26"/>
        <v>0</v>
      </c>
      <c r="L154">
        <f t="shared" si="24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 t="e">
        <f t="shared" si="27"/>
        <v>#DIV/0!</v>
      </c>
    </row>
    <row r="155" spans="1:18" x14ac:dyDescent="0.45">
      <c r="A155" s="10"/>
      <c r="B155" s="10"/>
      <c r="C155" s="10"/>
      <c r="D155" s="10"/>
      <c r="E155" s="10"/>
      <c r="F155">
        <f>IF(ISNA(VLOOKUP(DKSalaries!D155,OverUnder!$A$2:$C$13,3,FALSE)),1,VLOOKUP(DKSalaries!D155,OverUnder!$A$2:$C$13,3,FALSE))</f>
        <v>1</v>
      </c>
      <c r="G155">
        <f t="shared" si="25"/>
        <v>0</v>
      </c>
      <c r="H155">
        <f>IF(ISNA(VLOOKUP(B155,Model!A:B,2,FALSE)),0,VLOOKUP(B155,Model!A:B,2,FALSE))</f>
        <v>0</v>
      </c>
      <c r="I155" s="4">
        <f t="shared" si="23"/>
        <v>0</v>
      </c>
      <c r="J155">
        <v>0</v>
      </c>
      <c r="K155">
        <f t="shared" si="26"/>
        <v>0</v>
      </c>
      <c r="L155">
        <f t="shared" si="24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 t="e">
        <f t="shared" si="27"/>
        <v>#DIV/0!</v>
      </c>
    </row>
    <row r="156" spans="1:18" x14ac:dyDescent="0.45">
      <c r="A156" s="10"/>
      <c r="B156" s="10"/>
      <c r="C156" s="10"/>
      <c r="D156" s="10"/>
      <c r="E156" s="10"/>
      <c r="F156">
        <f>IF(ISNA(VLOOKUP(DKSalaries!D156,OverUnder!$A$2:$C$13,3,FALSE)),1,VLOOKUP(DKSalaries!D156,OverUnder!$A$2:$C$13,3,FALSE))</f>
        <v>1</v>
      </c>
      <c r="G156">
        <f t="shared" si="25"/>
        <v>0</v>
      </c>
      <c r="H156">
        <f>IF(ISNA(VLOOKUP(B156,Model!A:B,2,FALSE)),0,VLOOKUP(B156,Model!A:B,2,FALSE))</f>
        <v>0</v>
      </c>
      <c r="I156" s="4">
        <f t="shared" si="23"/>
        <v>0</v>
      </c>
      <c r="J156">
        <v>0</v>
      </c>
      <c r="K156">
        <f t="shared" si="26"/>
        <v>0</v>
      </c>
      <c r="L156">
        <f t="shared" si="24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 t="e">
        <f t="shared" si="27"/>
        <v>#DIV/0!</v>
      </c>
    </row>
    <row r="157" spans="1:18" x14ac:dyDescent="0.45">
      <c r="A157" s="10"/>
      <c r="B157" s="10"/>
      <c r="C157" s="10"/>
      <c r="D157" s="10"/>
      <c r="E157" s="10"/>
      <c r="F157">
        <f>IF(ISNA(VLOOKUP(DKSalaries!D157,OverUnder!$A$2:$C$13,3,FALSE)),1,VLOOKUP(DKSalaries!D157,OverUnder!$A$2:$C$13,3,FALSE))</f>
        <v>1</v>
      </c>
      <c r="G157">
        <f t="shared" si="25"/>
        <v>0</v>
      </c>
      <c r="H157">
        <f>IF(ISNA(VLOOKUP(B157,Model!A:B,2,FALSE)),0,VLOOKUP(B157,Model!A:B,2,FALSE))</f>
        <v>0</v>
      </c>
      <c r="I157" s="4">
        <f t="shared" si="23"/>
        <v>0</v>
      </c>
      <c r="J157">
        <v>0</v>
      </c>
      <c r="K157">
        <f t="shared" si="26"/>
        <v>0</v>
      </c>
      <c r="L157">
        <f t="shared" si="24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 t="e">
        <f t="shared" si="27"/>
        <v>#DIV/0!</v>
      </c>
    </row>
    <row r="158" spans="1:18" x14ac:dyDescent="0.45">
      <c r="A158" s="10"/>
      <c r="B158" s="10"/>
      <c r="C158" s="10"/>
      <c r="D158" s="10"/>
      <c r="E158" s="10"/>
      <c r="F158">
        <f>IF(ISNA(VLOOKUP(DKSalaries!D158,OverUnder!$A$2:$C$13,3,FALSE)),1,VLOOKUP(DKSalaries!D158,OverUnder!$A$2:$C$13,3,FALSE))</f>
        <v>1</v>
      </c>
      <c r="G158">
        <f t="shared" si="25"/>
        <v>0</v>
      </c>
      <c r="H158">
        <f>IF(ISNA(VLOOKUP(B158,Model!A:B,2,FALSE)),0,VLOOKUP(B158,Model!A:B,2,FALSE))</f>
        <v>0</v>
      </c>
      <c r="I158" s="4">
        <f t="shared" si="23"/>
        <v>0</v>
      </c>
      <c r="J158">
        <v>0</v>
      </c>
      <c r="K158">
        <f t="shared" si="26"/>
        <v>0</v>
      </c>
      <c r="L158">
        <f t="shared" si="24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 t="e">
        <f t="shared" si="27"/>
        <v>#DIV/0!</v>
      </c>
    </row>
    <row r="159" spans="1:18" x14ac:dyDescent="0.45">
      <c r="A159" s="10"/>
      <c r="B159" s="10"/>
      <c r="C159" s="10"/>
      <c r="D159" s="10"/>
      <c r="E159" s="10"/>
      <c r="F159">
        <f>IF(ISNA(VLOOKUP(DKSalaries!D159,OverUnder!$A$2:$C$13,3,FALSE)),1,VLOOKUP(DKSalaries!D159,OverUnder!$A$2:$C$13,3,FALSE))</f>
        <v>1</v>
      </c>
      <c r="G159">
        <f t="shared" si="25"/>
        <v>0</v>
      </c>
      <c r="H159">
        <f>IF(ISNA(VLOOKUP(B159,Model!A:B,2,FALSE)),0,VLOOKUP(B159,Model!A:B,2,FALSE))</f>
        <v>0</v>
      </c>
      <c r="I159" s="4">
        <f t="shared" si="23"/>
        <v>0</v>
      </c>
      <c r="J159">
        <v>0</v>
      </c>
      <c r="K159">
        <f t="shared" si="26"/>
        <v>0</v>
      </c>
      <c r="L159">
        <f t="shared" si="24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 t="e">
        <f t="shared" si="27"/>
        <v>#DIV/0!</v>
      </c>
    </row>
    <row r="160" spans="1:18" x14ac:dyDescent="0.45">
      <c r="A160" s="10"/>
      <c r="B160" s="10"/>
      <c r="C160" s="10"/>
      <c r="D160" s="10"/>
      <c r="E160" s="10"/>
      <c r="F160">
        <f>IF(ISNA(VLOOKUP(DKSalaries!D160,OverUnder!$A$2:$C$13,3,FALSE)),1,VLOOKUP(DKSalaries!D160,OverUnder!$A$2:$C$13,3,FALSE))</f>
        <v>1</v>
      </c>
      <c r="G160">
        <f t="shared" si="25"/>
        <v>0</v>
      </c>
      <c r="H160">
        <f>IF(ISNA(VLOOKUP(B160,Model!A:B,2,FALSE)),0,VLOOKUP(B160,Model!A:B,2,FALSE))</f>
        <v>0</v>
      </c>
      <c r="I160" s="4">
        <f t="shared" si="23"/>
        <v>0</v>
      </c>
      <c r="J160">
        <v>0</v>
      </c>
      <c r="K160">
        <f t="shared" si="26"/>
        <v>0</v>
      </c>
      <c r="L160">
        <f t="shared" si="24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 t="e">
        <f t="shared" si="27"/>
        <v>#DIV/0!</v>
      </c>
    </row>
    <row r="161" spans="1:18" x14ac:dyDescent="0.45">
      <c r="A161" s="10"/>
      <c r="B161" s="10"/>
      <c r="C161" s="10"/>
      <c r="D161" s="10"/>
      <c r="E161" s="10"/>
      <c r="F161">
        <f>IF(ISNA(VLOOKUP(DKSalaries!D161,OverUnder!$A$2:$C$13,3,FALSE)),1,VLOOKUP(DKSalaries!D161,OverUnder!$A$2:$C$13,3,FALSE))</f>
        <v>1</v>
      </c>
      <c r="G161">
        <f t="shared" si="25"/>
        <v>0</v>
      </c>
      <c r="H161">
        <f>IF(ISNA(VLOOKUP(B161,Model!A:B,2,FALSE)),0,VLOOKUP(B161,Model!A:B,2,FALSE))</f>
        <v>0</v>
      </c>
      <c r="I161" s="4">
        <f t="shared" si="23"/>
        <v>0</v>
      </c>
      <c r="J161">
        <v>0</v>
      </c>
      <c r="K161">
        <f t="shared" si="26"/>
        <v>0</v>
      </c>
      <c r="L161">
        <f t="shared" si="24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 t="e">
        <f t="shared" si="27"/>
        <v>#DIV/0!</v>
      </c>
    </row>
    <row r="162" spans="1:18" x14ac:dyDescent="0.45">
      <c r="A162" s="10"/>
      <c r="B162" s="10"/>
      <c r="C162" s="10"/>
      <c r="D162" s="10"/>
      <c r="E162" s="10"/>
      <c r="F162">
        <f>IF(ISNA(VLOOKUP(DKSalaries!D162,OverUnder!$A$2:$C$13,3,FALSE)),1,VLOOKUP(DKSalaries!D162,OverUnder!$A$2:$C$13,3,FALSE))</f>
        <v>1</v>
      </c>
      <c r="G162">
        <f t="shared" si="25"/>
        <v>0</v>
      </c>
      <c r="H162">
        <f>IF(ISNA(VLOOKUP(B162,Model!A:B,2,FALSE)),0,VLOOKUP(B162,Model!A:B,2,FALSE))</f>
        <v>0</v>
      </c>
      <c r="I162" s="4">
        <f t="shared" si="23"/>
        <v>0</v>
      </c>
      <c r="J162">
        <v>0</v>
      </c>
      <c r="K162">
        <f t="shared" si="26"/>
        <v>0</v>
      </c>
      <c r="L162">
        <f t="shared" si="24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 t="e">
        <f t="shared" si="27"/>
        <v>#DIV/0!</v>
      </c>
    </row>
    <row r="163" spans="1:18" x14ac:dyDescent="0.45">
      <c r="A163" s="10"/>
      <c r="B163" s="10"/>
      <c r="C163" s="10"/>
      <c r="D163" s="10"/>
      <c r="E163" s="10"/>
      <c r="F163">
        <f>IF(ISNA(VLOOKUP(DKSalaries!D163,OverUnder!$A$2:$C$13,3,FALSE)),1,VLOOKUP(DKSalaries!D163,OverUnder!$A$2:$C$13,3,FALSE))</f>
        <v>1</v>
      </c>
      <c r="G163">
        <f t="shared" si="25"/>
        <v>0</v>
      </c>
      <c r="H163">
        <f>IF(ISNA(VLOOKUP(B163,Model!A:B,2,FALSE)),0,VLOOKUP(B163,Model!A:B,2,FALSE))</f>
        <v>0</v>
      </c>
      <c r="I163" s="4">
        <f t="shared" si="23"/>
        <v>0</v>
      </c>
      <c r="J163">
        <v>0</v>
      </c>
      <c r="K163">
        <f t="shared" si="26"/>
        <v>0</v>
      </c>
      <c r="L163">
        <f t="shared" si="24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 t="e">
        <f t="shared" si="27"/>
        <v>#DIV/0!</v>
      </c>
    </row>
    <row r="164" spans="1:18" x14ac:dyDescent="0.45">
      <c r="A164" s="10"/>
      <c r="B164" s="10"/>
      <c r="C164" s="10"/>
      <c r="D164" s="10"/>
      <c r="E164" s="10"/>
      <c r="F164">
        <f>IF(ISNA(VLOOKUP(DKSalaries!D164,OverUnder!$A$2:$C$13,3,FALSE)),1,VLOOKUP(DKSalaries!D164,OverUnder!$A$2:$C$13,3,FALSE))</f>
        <v>1</v>
      </c>
      <c r="G164">
        <f t="shared" si="25"/>
        <v>0</v>
      </c>
      <c r="H164">
        <f>IF(ISNA(VLOOKUP(B164,Model!A:B,2,FALSE)),0,VLOOKUP(B164,Model!A:B,2,FALSE))</f>
        <v>0</v>
      </c>
      <c r="I164" s="4">
        <f t="shared" si="23"/>
        <v>0</v>
      </c>
      <c r="J164">
        <v>0</v>
      </c>
      <c r="K164">
        <f t="shared" si="26"/>
        <v>0</v>
      </c>
      <c r="L164">
        <f t="shared" si="24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 t="e">
        <f t="shared" si="27"/>
        <v>#DIV/0!</v>
      </c>
    </row>
    <row r="165" spans="1:18" x14ac:dyDescent="0.45">
      <c r="A165" s="10"/>
      <c r="B165" s="10"/>
      <c r="C165" s="10"/>
      <c r="D165" s="10"/>
      <c r="E165" s="10"/>
      <c r="F165">
        <f>IF(ISNA(VLOOKUP(DKSalaries!D165,OverUnder!$A$2:$C$13,3,FALSE)),1,VLOOKUP(DKSalaries!D165,OverUnder!$A$2:$C$13,3,FALSE))</f>
        <v>1</v>
      </c>
      <c r="G165">
        <f t="shared" si="25"/>
        <v>0</v>
      </c>
      <c r="H165">
        <f>IF(ISNA(VLOOKUP(B165,Model!A:B,2,FALSE)),0,VLOOKUP(B165,Model!A:B,2,FALSE))</f>
        <v>0</v>
      </c>
      <c r="I165" s="4">
        <f t="shared" si="23"/>
        <v>0</v>
      </c>
      <c r="J165">
        <v>0</v>
      </c>
      <c r="K165">
        <f t="shared" si="26"/>
        <v>0</v>
      </c>
      <c r="L165">
        <f t="shared" si="24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 t="e">
        <f t="shared" si="27"/>
        <v>#DIV/0!</v>
      </c>
    </row>
    <row r="166" spans="1:18" x14ac:dyDescent="0.45">
      <c r="A166" s="10"/>
      <c r="B166" s="10"/>
      <c r="C166" s="10"/>
      <c r="D166" s="10"/>
      <c r="E166" s="10"/>
      <c r="F166">
        <f>IF(ISNA(VLOOKUP(DKSalaries!D166,OverUnder!$A$2:$C$13,3,FALSE)),1,VLOOKUP(DKSalaries!D166,OverUnder!$A$2:$C$13,3,FALSE))</f>
        <v>1</v>
      </c>
      <c r="G166">
        <f t="shared" si="25"/>
        <v>0</v>
      </c>
      <c r="H166">
        <f>IF(ISNA(VLOOKUP(B166,Model!A:B,2,FALSE)),0,VLOOKUP(B166,Model!A:B,2,FALSE))</f>
        <v>0</v>
      </c>
      <c r="I166" s="4">
        <f t="shared" si="23"/>
        <v>0</v>
      </c>
      <c r="J166">
        <v>0</v>
      </c>
      <c r="K166">
        <f t="shared" si="26"/>
        <v>0</v>
      </c>
      <c r="L166">
        <f t="shared" si="24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 t="e">
        <f t="shared" si="27"/>
        <v>#DIV/0!</v>
      </c>
    </row>
    <row r="167" spans="1:18" x14ac:dyDescent="0.45">
      <c r="A167" s="10"/>
      <c r="B167" s="10"/>
      <c r="C167" s="10"/>
      <c r="D167" s="10"/>
      <c r="E167" s="10"/>
      <c r="F167">
        <f>IF(ISNA(VLOOKUP(DKSalaries!D167,OverUnder!$A$2:$C$13,3,FALSE)),1,VLOOKUP(DKSalaries!D167,OverUnder!$A$2:$C$13,3,FALSE))</f>
        <v>1</v>
      </c>
      <c r="G167">
        <f t="shared" si="25"/>
        <v>0</v>
      </c>
      <c r="H167">
        <f>IF(ISNA(VLOOKUP(B167,Model!A:B,2,FALSE)),0,VLOOKUP(B167,Model!A:B,2,FALSE))</f>
        <v>0</v>
      </c>
      <c r="I167" s="4">
        <f t="shared" si="23"/>
        <v>0</v>
      </c>
      <c r="J167">
        <v>0</v>
      </c>
      <c r="K167">
        <f t="shared" si="26"/>
        <v>0</v>
      </c>
      <c r="L167">
        <f t="shared" si="24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 t="e">
        <f t="shared" si="27"/>
        <v>#DIV/0!</v>
      </c>
    </row>
    <row r="168" spans="1:18" x14ac:dyDescent="0.45">
      <c r="A168" s="10"/>
      <c r="B168" s="10"/>
      <c r="C168" s="10"/>
      <c r="D168" s="10"/>
      <c r="E168" s="10"/>
      <c r="F168">
        <f>IF(ISNA(VLOOKUP(DKSalaries!D168,OverUnder!$A$2:$C$13,3,FALSE)),1,VLOOKUP(DKSalaries!D168,OverUnder!$A$2:$C$13,3,FALSE))</f>
        <v>1</v>
      </c>
      <c r="G168">
        <f t="shared" si="25"/>
        <v>0</v>
      </c>
      <c r="H168">
        <f>IF(ISNA(VLOOKUP(B168,Model!A:B,2,FALSE)),0,VLOOKUP(B168,Model!A:B,2,FALSE))</f>
        <v>0</v>
      </c>
      <c r="I168" s="4">
        <f t="shared" si="23"/>
        <v>0</v>
      </c>
      <c r="J168">
        <v>0</v>
      </c>
      <c r="K168">
        <f t="shared" si="26"/>
        <v>0</v>
      </c>
      <c r="L168">
        <f t="shared" si="24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 t="e">
        <f t="shared" si="27"/>
        <v>#DIV/0!</v>
      </c>
    </row>
    <row r="169" spans="1:18" x14ac:dyDescent="0.45">
      <c r="A169" s="10"/>
      <c r="B169" s="10"/>
      <c r="C169" s="10"/>
      <c r="D169" s="10"/>
      <c r="E169" s="10"/>
      <c r="F169">
        <f>IF(ISNA(VLOOKUP(DKSalaries!D169,OverUnder!$A$2:$C$13,3,FALSE)),1,VLOOKUP(DKSalaries!D169,OverUnder!$A$2:$C$13,3,FALSE))</f>
        <v>1</v>
      </c>
      <c r="G169">
        <f t="shared" si="25"/>
        <v>0</v>
      </c>
      <c r="H169">
        <f>IF(ISNA(VLOOKUP(B169,Model!A:B,2,FALSE)),0,VLOOKUP(B169,Model!A:B,2,FALSE))</f>
        <v>0</v>
      </c>
      <c r="I169" s="4">
        <f t="shared" si="23"/>
        <v>0</v>
      </c>
      <c r="J169">
        <v>0</v>
      </c>
      <c r="K169">
        <f t="shared" si="26"/>
        <v>0</v>
      </c>
      <c r="L169">
        <f t="shared" si="24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 t="e">
        <f t="shared" si="27"/>
        <v>#DIV/0!</v>
      </c>
    </row>
    <row r="170" spans="1:18" x14ac:dyDescent="0.45">
      <c r="A170" s="10"/>
      <c r="B170" s="10"/>
      <c r="C170" s="10"/>
      <c r="D170" s="10"/>
      <c r="E170" s="10"/>
      <c r="F170">
        <f>IF(ISNA(VLOOKUP(DKSalaries!D170,OverUnder!$A$2:$C$13,3,FALSE)),1,VLOOKUP(DKSalaries!D170,OverUnder!$A$2:$C$13,3,FALSE))</f>
        <v>1</v>
      </c>
      <c r="G170">
        <f t="shared" si="25"/>
        <v>0</v>
      </c>
      <c r="H170">
        <f>IF(ISNA(VLOOKUP(B170,Model!A:B,2,FALSE)),0,VLOOKUP(B170,Model!A:B,2,FALSE))</f>
        <v>0</v>
      </c>
      <c r="I170" s="4">
        <f t="shared" si="23"/>
        <v>0</v>
      </c>
      <c r="J170">
        <v>0</v>
      </c>
      <c r="K170">
        <f t="shared" si="26"/>
        <v>0</v>
      </c>
      <c r="L170">
        <f t="shared" si="24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 t="e">
        <f t="shared" si="27"/>
        <v>#DIV/0!</v>
      </c>
    </row>
    <row r="171" spans="1:18" x14ac:dyDescent="0.45">
      <c r="A171" s="10"/>
      <c r="B171" s="10"/>
      <c r="C171" s="10"/>
      <c r="D171" s="10"/>
      <c r="E171" s="10"/>
      <c r="F171">
        <f>IF(ISNA(VLOOKUP(DKSalaries!D171,OverUnder!$A$2:$C$13,3,FALSE)),1,VLOOKUP(DKSalaries!D171,OverUnder!$A$2:$C$13,3,FALSE))</f>
        <v>1</v>
      </c>
      <c r="G171">
        <f t="shared" si="25"/>
        <v>0</v>
      </c>
      <c r="H171">
        <f>IF(ISNA(VLOOKUP(B171,Model!A:B,2,FALSE)),0,VLOOKUP(B171,Model!A:B,2,FALSE))</f>
        <v>0</v>
      </c>
      <c r="I171" s="4">
        <f t="shared" si="23"/>
        <v>0</v>
      </c>
      <c r="J171">
        <v>0</v>
      </c>
      <c r="K171">
        <f t="shared" si="26"/>
        <v>0</v>
      </c>
      <c r="L171">
        <f t="shared" si="24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 t="e">
        <f t="shared" si="27"/>
        <v>#DIV/0!</v>
      </c>
    </row>
    <row r="172" spans="1:18" x14ac:dyDescent="0.45">
      <c r="A172" s="10"/>
      <c r="B172" s="10"/>
      <c r="C172" s="10"/>
      <c r="D172" s="10"/>
      <c r="E172" s="10"/>
      <c r="F172">
        <f>IF(ISNA(VLOOKUP(DKSalaries!D172,OverUnder!$A$2:$C$13,3,FALSE)),1,VLOOKUP(DKSalaries!D172,OverUnder!$A$2:$C$13,3,FALSE))</f>
        <v>1</v>
      </c>
      <c r="G172">
        <f t="shared" si="25"/>
        <v>0</v>
      </c>
      <c r="H172">
        <f>IF(ISNA(VLOOKUP(B172,Model!A:B,2,FALSE)),0,VLOOKUP(B172,Model!A:B,2,FALSE))</f>
        <v>0</v>
      </c>
      <c r="I172" s="4">
        <f t="shared" si="23"/>
        <v>0</v>
      </c>
      <c r="J172">
        <v>0</v>
      </c>
      <c r="K172">
        <f t="shared" si="26"/>
        <v>0</v>
      </c>
      <c r="L172">
        <f t="shared" si="24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 t="e">
        <f t="shared" si="27"/>
        <v>#DIV/0!</v>
      </c>
    </row>
    <row r="173" spans="1:18" x14ac:dyDescent="0.45">
      <c r="A173" s="10"/>
      <c r="B173" s="10"/>
      <c r="C173" s="10"/>
      <c r="D173" s="10"/>
      <c r="E173" s="10"/>
      <c r="F173">
        <f>IF(ISNA(VLOOKUP(DKSalaries!D173,OverUnder!$A$2:$C$13,3,FALSE)),1,VLOOKUP(DKSalaries!D173,OverUnder!$A$2:$C$13,3,FALSE))</f>
        <v>1</v>
      </c>
      <c r="G173">
        <f t="shared" si="25"/>
        <v>0</v>
      </c>
      <c r="H173">
        <f>IF(ISNA(VLOOKUP(B173,Model!A:B,2,FALSE)),0,VLOOKUP(B173,Model!A:B,2,FALSE))</f>
        <v>0</v>
      </c>
      <c r="I173" s="4">
        <f t="shared" si="23"/>
        <v>0</v>
      </c>
      <c r="J173">
        <v>0</v>
      </c>
      <c r="K173">
        <f t="shared" si="26"/>
        <v>0</v>
      </c>
      <c r="L173">
        <f t="shared" si="24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 t="e">
        <f t="shared" si="27"/>
        <v>#DIV/0!</v>
      </c>
    </row>
    <row r="174" spans="1:18" x14ac:dyDescent="0.45">
      <c r="A174" s="10"/>
      <c r="B174" s="10"/>
      <c r="C174" s="10"/>
      <c r="D174" s="10"/>
      <c r="E174" s="10"/>
      <c r="F174">
        <f>IF(ISNA(VLOOKUP(DKSalaries!D174,OverUnder!$A$2:$C$13,3,FALSE)),1,VLOOKUP(DKSalaries!D174,OverUnder!$A$2:$C$13,3,FALSE))</f>
        <v>1</v>
      </c>
      <c r="G174">
        <f t="shared" si="25"/>
        <v>0</v>
      </c>
      <c r="H174">
        <f>IF(ISNA(VLOOKUP(B174,Model!A:B,2,FALSE)),0,VLOOKUP(B174,Model!A:B,2,FALSE))</f>
        <v>0</v>
      </c>
      <c r="I174" s="4">
        <f t="shared" si="23"/>
        <v>0</v>
      </c>
      <c r="J174">
        <v>0</v>
      </c>
      <c r="K174">
        <f t="shared" si="26"/>
        <v>0</v>
      </c>
      <c r="L174">
        <f t="shared" si="24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 t="e">
        <f t="shared" si="27"/>
        <v>#DIV/0!</v>
      </c>
    </row>
    <row r="175" spans="1:18" x14ac:dyDescent="0.45">
      <c r="A175" s="10"/>
      <c r="B175" s="10"/>
      <c r="C175" s="10"/>
      <c r="D175" s="10"/>
      <c r="E175" s="10"/>
      <c r="F175">
        <f>IF(ISNA(VLOOKUP(DKSalaries!D175,OverUnder!$A$2:$C$13,3,FALSE)),1,VLOOKUP(DKSalaries!D175,OverUnder!$A$2:$C$13,3,FALSE))</f>
        <v>1</v>
      </c>
      <c r="G175">
        <f t="shared" si="25"/>
        <v>0</v>
      </c>
      <c r="H175">
        <f>IF(ISNA(VLOOKUP(B175,Model!A:B,2,FALSE)),0,VLOOKUP(B175,Model!A:B,2,FALSE))</f>
        <v>0</v>
      </c>
      <c r="I175" s="4">
        <f t="shared" si="23"/>
        <v>0</v>
      </c>
      <c r="J175">
        <v>0</v>
      </c>
      <c r="K175">
        <f t="shared" si="26"/>
        <v>0</v>
      </c>
      <c r="L175">
        <f t="shared" si="24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 t="e">
        <f t="shared" si="27"/>
        <v>#DIV/0!</v>
      </c>
    </row>
    <row r="176" spans="1:18" x14ac:dyDescent="0.45">
      <c r="A176" s="10"/>
      <c r="B176" s="10"/>
      <c r="C176" s="10"/>
      <c r="D176" s="10"/>
      <c r="E176" s="10"/>
      <c r="F176">
        <f>IF(ISNA(VLOOKUP(DKSalaries!D176,OverUnder!$A$2:$C$13,3,FALSE)),1,VLOOKUP(DKSalaries!D176,OverUnder!$A$2:$C$13,3,FALSE))</f>
        <v>1</v>
      </c>
      <c r="G176">
        <f t="shared" si="25"/>
        <v>0</v>
      </c>
      <c r="H176">
        <f>IF(ISNA(VLOOKUP(B176,Model!A:B,2,FALSE)),0,VLOOKUP(B176,Model!A:B,2,FALSE))</f>
        <v>0</v>
      </c>
      <c r="I176" s="4">
        <f t="shared" si="23"/>
        <v>0</v>
      </c>
      <c r="J176">
        <v>0</v>
      </c>
      <c r="K176">
        <f t="shared" si="26"/>
        <v>0</v>
      </c>
      <c r="L176">
        <f t="shared" si="24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 t="e">
        <f t="shared" si="27"/>
        <v>#DIV/0!</v>
      </c>
    </row>
    <row r="177" spans="1:18" x14ac:dyDescent="0.45">
      <c r="A177" s="10"/>
      <c r="B177" s="10"/>
      <c r="C177" s="10"/>
      <c r="D177" s="10"/>
      <c r="E177" s="10"/>
      <c r="F177">
        <f>IF(ISNA(VLOOKUP(DKSalaries!D177,OverUnder!$A$2:$C$13,3,FALSE)),1,VLOOKUP(DKSalaries!D177,OverUnder!$A$2:$C$13,3,FALSE))</f>
        <v>1</v>
      </c>
      <c r="G177">
        <f t="shared" si="25"/>
        <v>0</v>
      </c>
      <c r="H177">
        <f>IF(ISNA(VLOOKUP(B177,Model!A:B,2,FALSE)),0,VLOOKUP(B177,Model!A:B,2,FALSE))</f>
        <v>0</v>
      </c>
      <c r="I177" s="4">
        <f t="shared" si="23"/>
        <v>0</v>
      </c>
      <c r="J177">
        <v>0</v>
      </c>
      <c r="K177">
        <f t="shared" si="26"/>
        <v>0</v>
      </c>
      <c r="L177">
        <f t="shared" si="24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 t="e">
        <f t="shared" si="27"/>
        <v>#DIV/0!</v>
      </c>
    </row>
    <row r="178" spans="1:18" x14ac:dyDescent="0.45">
      <c r="A178" s="10"/>
      <c r="B178" s="10"/>
      <c r="C178" s="10"/>
      <c r="D178" s="10"/>
      <c r="E178" s="10"/>
      <c r="F178">
        <f>IF(ISNA(VLOOKUP(DKSalaries!D178,OverUnder!$A$2:$C$13,3,FALSE)),1,VLOOKUP(DKSalaries!D178,OverUnder!$A$2:$C$13,3,FALSE))</f>
        <v>1</v>
      </c>
      <c r="G178">
        <f t="shared" si="25"/>
        <v>0</v>
      </c>
      <c r="H178">
        <f>IF(ISNA(VLOOKUP(B178,Model!A:B,2,FALSE)),0,VLOOKUP(B178,Model!A:B,2,FALSE))</f>
        <v>0</v>
      </c>
      <c r="I178" s="4">
        <f t="shared" si="23"/>
        <v>0</v>
      </c>
      <c r="J178">
        <v>0</v>
      </c>
      <c r="K178">
        <f t="shared" si="26"/>
        <v>0</v>
      </c>
      <c r="L178">
        <f t="shared" si="24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 t="e">
        <f t="shared" si="27"/>
        <v>#DIV/0!</v>
      </c>
    </row>
    <row r="179" spans="1:18" x14ac:dyDescent="0.45">
      <c r="A179" s="10"/>
      <c r="B179" s="10"/>
      <c r="C179" s="10"/>
      <c r="D179" s="10"/>
      <c r="E179" s="10"/>
      <c r="F179">
        <f>IF(ISNA(VLOOKUP(DKSalaries!D179,OverUnder!$A$2:$C$13,3,FALSE)),1,VLOOKUP(DKSalaries!D179,OverUnder!$A$2:$C$13,3,FALSE))</f>
        <v>1</v>
      </c>
      <c r="G179">
        <f t="shared" si="25"/>
        <v>0</v>
      </c>
      <c r="H179">
        <f>IF(ISNA(VLOOKUP(B179,Model!A:B,2,FALSE)),0,VLOOKUP(B179,Model!A:B,2,FALSE))</f>
        <v>0</v>
      </c>
      <c r="I179" s="4">
        <f t="shared" si="23"/>
        <v>0</v>
      </c>
      <c r="J179">
        <v>0</v>
      </c>
      <c r="K179">
        <f t="shared" si="26"/>
        <v>0</v>
      </c>
      <c r="L179">
        <f t="shared" si="24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 t="e">
        <f t="shared" si="27"/>
        <v>#DIV/0!</v>
      </c>
    </row>
    <row r="180" spans="1:18" x14ac:dyDescent="0.45">
      <c r="A180" s="10"/>
      <c r="B180" s="10"/>
      <c r="C180" s="10"/>
      <c r="D180" s="10"/>
      <c r="E180" s="10"/>
      <c r="F180">
        <f>IF(ISNA(VLOOKUP(DKSalaries!D180,OverUnder!$A$2:$C$13,3,FALSE)),1,VLOOKUP(DKSalaries!D180,OverUnder!$A$2:$C$13,3,FALSE))</f>
        <v>1</v>
      </c>
      <c r="G180">
        <f t="shared" si="25"/>
        <v>0</v>
      </c>
      <c r="H180">
        <f>IF(ISNA(VLOOKUP(B180,Model!A:B,2,FALSE)),0,VLOOKUP(B180,Model!A:B,2,FALSE))</f>
        <v>0</v>
      </c>
      <c r="I180" s="4">
        <f t="shared" si="23"/>
        <v>0</v>
      </c>
      <c r="J180">
        <v>0</v>
      </c>
      <c r="K180">
        <f t="shared" si="26"/>
        <v>0</v>
      </c>
      <c r="L180">
        <f t="shared" si="24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 t="e">
        <f t="shared" si="27"/>
        <v>#DIV/0!</v>
      </c>
    </row>
    <row r="181" spans="1:18" x14ac:dyDescent="0.45">
      <c r="A181" s="10"/>
      <c r="B181" s="10"/>
      <c r="C181" s="10"/>
      <c r="D181" s="10"/>
      <c r="E181" s="10"/>
      <c r="F181">
        <f>IF(ISNA(VLOOKUP(DKSalaries!D181,OverUnder!$A$2:$C$13,3,FALSE)),1,VLOOKUP(DKSalaries!D181,OverUnder!$A$2:$C$13,3,FALSE))</f>
        <v>1</v>
      </c>
      <c r="G181">
        <f t="shared" si="25"/>
        <v>0</v>
      </c>
      <c r="H181">
        <f>IF(ISNA(VLOOKUP(B181,Model!A:B,2,FALSE)),0,VLOOKUP(B181,Model!A:B,2,FALSE))</f>
        <v>0</v>
      </c>
      <c r="I181" s="4">
        <f t="shared" si="23"/>
        <v>0</v>
      </c>
      <c r="J181">
        <v>0</v>
      </c>
      <c r="K181">
        <f t="shared" si="26"/>
        <v>0</v>
      </c>
      <c r="L181">
        <f t="shared" si="24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 t="e">
        <f t="shared" si="27"/>
        <v>#DIV/0!</v>
      </c>
    </row>
    <row r="182" spans="1:18" x14ac:dyDescent="0.45">
      <c r="A182" s="10"/>
      <c r="B182" s="10"/>
      <c r="C182" s="10"/>
      <c r="D182" s="10"/>
      <c r="E182" s="10"/>
      <c r="F182">
        <f>IF(ISNA(VLOOKUP(DKSalaries!D182,OverUnder!$A$2:$C$13,3,FALSE)),1,VLOOKUP(DKSalaries!D182,OverUnder!$A$2:$C$13,3,FALSE))</f>
        <v>1</v>
      </c>
      <c r="G182">
        <f t="shared" si="25"/>
        <v>0</v>
      </c>
      <c r="H182">
        <f>IF(ISNA(VLOOKUP(B182,Model!A:B,2,FALSE)),0,VLOOKUP(B182,Model!A:B,2,FALSE))</f>
        <v>0</v>
      </c>
      <c r="I182" s="4">
        <f t="shared" si="23"/>
        <v>0</v>
      </c>
      <c r="J182">
        <v>0</v>
      </c>
      <c r="K182">
        <f t="shared" si="26"/>
        <v>0</v>
      </c>
      <c r="L182">
        <f t="shared" si="24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 t="e">
        <f t="shared" si="27"/>
        <v>#DIV/0!</v>
      </c>
    </row>
    <row r="183" spans="1:18" x14ac:dyDescent="0.45">
      <c r="A183" s="10"/>
      <c r="B183" s="10"/>
      <c r="C183" s="10"/>
      <c r="D183" s="10"/>
      <c r="E183" s="10"/>
      <c r="F183">
        <f>IF(ISNA(VLOOKUP(DKSalaries!D183,OverUnder!$A$2:$C$13,3,FALSE)),1,VLOOKUP(DKSalaries!D183,OverUnder!$A$2:$C$13,3,FALSE))</f>
        <v>1</v>
      </c>
      <c r="G183">
        <f t="shared" si="25"/>
        <v>0</v>
      </c>
      <c r="H183">
        <f>IF(ISNA(VLOOKUP(B183,Model!A:B,2,FALSE)),0,VLOOKUP(B183,Model!A:B,2,FALSE))</f>
        <v>0</v>
      </c>
      <c r="I183" s="4">
        <f t="shared" si="23"/>
        <v>0</v>
      </c>
      <c r="J183">
        <v>0</v>
      </c>
      <c r="K183">
        <f t="shared" si="26"/>
        <v>0</v>
      </c>
      <c r="L183">
        <f t="shared" si="24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 t="e">
        <f t="shared" si="27"/>
        <v>#DIV/0!</v>
      </c>
    </row>
    <row r="184" spans="1:18" x14ac:dyDescent="0.45">
      <c r="A184" s="10"/>
      <c r="B184" s="10"/>
      <c r="C184" s="10"/>
      <c r="D184" s="10"/>
      <c r="E184" s="10"/>
      <c r="F184">
        <f>IF(ISNA(VLOOKUP(DKSalaries!D184,OverUnder!$A$2:$C$13,3,FALSE)),1,VLOOKUP(DKSalaries!D184,OverUnder!$A$2:$C$13,3,FALSE))</f>
        <v>1</v>
      </c>
      <c r="G184">
        <f t="shared" si="25"/>
        <v>0</v>
      </c>
      <c r="H184">
        <f>IF(ISNA(VLOOKUP(B184,Model!A:B,2,FALSE)),0,VLOOKUP(B184,Model!A:B,2,FALSE))</f>
        <v>0</v>
      </c>
      <c r="I184" s="4">
        <f t="shared" si="23"/>
        <v>0</v>
      </c>
      <c r="J184">
        <v>0</v>
      </c>
      <c r="K184">
        <f t="shared" si="26"/>
        <v>0</v>
      </c>
      <c r="L184">
        <f t="shared" si="24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 t="e">
        <f t="shared" si="27"/>
        <v>#DIV/0!</v>
      </c>
    </row>
    <row r="185" spans="1:18" x14ac:dyDescent="0.45">
      <c r="A185" s="10"/>
      <c r="B185" s="10"/>
      <c r="C185" s="10"/>
      <c r="D185" s="10"/>
      <c r="E185" s="10"/>
      <c r="F185">
        <f>IF(ISNA(VLOOKUP(DKSalaries!D185,OverUnder!$A$2:$C$13,3,FALSE)),1,VLOOKUP(DKSalaries!D185,OverUnder!$A$2:$C$13,3,FALSE))</f>
        <v>1</v>
      </c>
      <c r="G185">
        <f t="shared" si="25"/>
        <v>0</v>
      </c>
      <c r="H185">
        <f>IF(ISNA(VLOOKUP(B185,Model!A:B,2,FALSE)),0,VLOOKUP(B185,Model!A:B,2,FALSE))</f>
        <v>0</v>
      </c>
      <c r="I185" s="4">
        <f t="shared" si="23"/>
        <v>0</v>
      </c>
      <c r="J185">
        <v>0</v>
      </c>
      <c r="K185">
        <f t="shared" si="26"/>
        <v>0</v>
      </c>
      <c r="L185">
        <f t="shared" si="24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 t="e">
        <f t="shared" si="27"/>
        <v>#DIV/0!</v>
      </c>
    </row>
    <row r="186" spans="1:18" x14ac:dyDescent="0.45">
      <c r="A186" s="10"/>
      <c r="B186" s="10"/>
      <c r="C186" s="10"/>
      <c r="D186" s="10"/>
      <c r="E186" s="10"/>
      <c r="F186">
        <f>IF(ISNA(VLOOKUP(DKSalaries!D186,OverUnder!$A$2:$C$13,3,FALSE)),1,VLOOKUP(DKSalaries!D186,OverUnder!$A$2:$C$13,3,FALSE))</f>
        <v>1</v>
      </c>
      <c r="G186">
        <f t="shared" si="25"/>
        <v>0</v>
      </c>
      <c r="H186">
        <f>IF(ISNA(VLOOKUP(B186,Model!A:B,2,FALSE)),0,VLOOKUP(B186,Model!A:B,2,FALSE))</f>
        <v>0</v>
      </c>
      <c r="I186" s="4">
        <f t="shared" si="23"/>
        <v>0</v>
      </c>
      <c r="J186">
        <v>0</v>
      </c>
      <c r="K186">
        <f t="shared" si="26"/>
        <v>0</v>
      </c>
      <c r="L186">
        <f t="shared" si="24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 t="e">
        <f t="shared" si="27"/>
        <v>#DIV/0!</v>
      </c>
    </row>
    <row r="187" spans="1:18" x14ac:dyDescent="0.45">
      <c r="A187" s="10"/>
      <c r="B187" s="10"/>
      <c r="C187" s="10"/>
      <c r="D187" s="10"/>
      <c r="E187" s="10"/>
      <c r="F187">
        <f>IF(ISNA(VLOOKUP(DKSalaries!D187,OverUnder!$A$2:$C$13,3,FALSE)),1,VLOOKUP(DKSalaries!D187,OverUnder!$A$2:$C$13,3,FALSE))</f>
        <v>1</v>
      </c>
      <c r="G187">
        <f t="shared" si="25"/>
        <v>0</v>
      </c>
      <c r="H187">
        <f>IF(ISNA(VLOOKUP(B187,Model!A:B,2,FALSE)),0,VLOOKUP(B187,Model!A:B,2,FALSE))</f>
        <v>0</v>
      </c>
      <c r="I187" s="4">
        <f t="shared" si="23"/>
        <v>0</v>
      </c>
      <c r="J187">
        <v>0</v>
      </c>
      <c r="K187">
        <f t="shared" si="26"/>
        <v>0</v>
      </c>
      <c r="L187">
        <f t="shared" si="24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 t="e">
        <f t="shared" si="27"/>
        <v>#DIV/0!</v>
      </c>
    </row>
    <row r="188" spans="1:18" x14ac:dyDescent="0.45">
      <c r="A188" s="10"/>
      <c r="B188" s="10"/>
      <c r="C188" s="10"/>
      <c r="D188" s="10"/>
      <c r="E188" s="10"/>
      <c r="F188">
        <f>IF(ISNA(VLOOKUP(DKSalaries!D188,OverUnder!$A$2:$C$13,3,FALSE)),1,VLOOKUP(DKSalaries!D188,OverUnder!$A$2:$C$13,3,FALSE))</f>
        <v>1</v>
      </c>
      <c r="G188">
        <f t="shared" si="25"/>
        <v>0</v>
      </c>
      <c r="H188">
        <f>IF(ISNA(VLOOKUP(B188,Model!A:B,2,FALSE)),0,VLOOKUP(B188,Model!A:B,2,FALSE))</f>
        <v>0</v>
      </c>
      <c r="I188" s="4">
        <f t="shared" si="23"/>
        <v>0</v>
      </c>
      <c r="J188">
        <v>0</v>
      </c>
      <c r="K188">
        <f t="shared" si="26"/>
        <v>0</v>
      </c>
      <c r="L188">
        <f t="shared" si="24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 t="e">
        <f t="shared" si="27"/>
        <v>#DIV/0!</v>
      </c>
    </row>
    <row r="189" spans="1:18" x14ac:dyDescent="0.45">
      <c r="A189" s="10"/>
      <c r="B189" s="10"/>
      <c r="C189" s="10"/>
      <c r="D189" s="10"/>
      <c r="E189" s="10"/>
      <c r="F189">
        <f>IF(ISNA(VLOOKUP(DKSalaries!D189,OverUnder!$A$2:$C$13,3,FALSE)),1,VLOOKUP(DKSalaries!D189,OverUnder!$A$2:$C$13,3,FALSE))</f>
        <v>1</v>
      </c>
      <c r="G189">
        <f t="shared" si="25"/>
        <v>0</v>
      </c>
      <c r="H189">
        <f>IF(ISNA(VLOOKUP(B189,Model!A:B,2,FALSE)),0,VLOOKUP(B189,Model!A:B,2,FALSE))</f>
        <v>0</v>
      </c>
      <c r="I189" s="4">
        <f t="shared" si="23"/>
        <v>0</v>
      </c>
      <c r="J189">
        <v>0</v>
      </c>
      <c r="K189">
        <f t="shared" si="26"/>
        <v>0</v>
      </c>
      <c r="L189">
        <f t="shared" si="24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 t="e">
        <f t="shared" si="27"/>
        <v>#DIV/0!</v>
      </c>
    </row>
    <row r="190" spans="1:18" x14ac:dyDescent="0.45">
      <c r="A190" s="10"/>
      <c r="B190" s="10"/>
      <c r="C190" s="10"/>
      <c r="D190" s="10"/>
      <c r="E190" s="10"/>
      <c r="F190">
        <f>IF(ISNA(VLOOKUP(DKSalaries!D190,OverUnder!$A$2:$C$13,3,FALSE)),1,VLOOKUP(DKSalaries!D190,OverUnder!$A$2:$C$13,3,FALSE))</f>
        <v>1</v>
      </c>
      <c r="G190">
        <f t="shared" si="25"/>
        <v>0</v>
      </c>
      <c r="H190">
        <f>IF(ISNA(VLOOKUP(B190,Model!A:B,2,FALSE)),0,VLOOKUP(B190,Model!A:B,2,FALSE))</f>
        <v>0</v>
      </c>
      <c r="I190" s="4">
        <f t="shared" si="23"/>
        <v>0</v>
      </c>
      <c r="J190">
        <v>0</v>
      </c>
      <c r="K190">
        <f t="shared" si="26"/>
        <v>0</v>
      </c>
      <c r="L190">
        <f t="shared" si="24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 t="e">
        <f t="shared" si="27"/>
        <v>#DIV/0!</v>
      </c>
    </row>
    <row r="191" spans="1:18" x14ac:dyDescent="0.45">
      <c r="A191" s="10"/>
      <c r="B191" s="10"/>
      <c r="C191" s="10"/>
      <c r="D191" s="10"/>
      <c r="E191" s="10"/>
      <c r="F191">
        <f>IF(ISNA(VLOOKUP(DKSalaries!D191,OverUnder!$A$2:$C$13,3,FALSE)),1,VLOOKUP(DKSalaries!D191,OverUnder!$A$2:$C$13,3,FALSE))</f>
        <v>1</v>
      </c>
      <c r="G191">
        <f t="shared" si="25"/>
        <v>0</v>
      </c>
      <c r="H191">
        <f>IF(ISNA(VLOOKUP(B191,Model!A:B,2,FALSE)),0,VLOOKUP(B191,Model!A:B,2,FALSE))</f>
        <v>0</v>
      </c>
      <c r="I191" s="4">
        <f t="shared" si="23"/>
        <v>0</v>
      </c>
      <c r="J191">
        <v>0</v>
      </c>
      <c r="K191">
        <f t="shared" si="26"/>
        <v>0</v>
      </c>
      <c r="L191">
        <f t="shared" si="24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 t="e">
        <f t="shared" si="27"/>
        <v>#DIV/0!</v>
      </c>
    </row>
    <row r="192" spans="1:18" x14ac:dyDescent="0.45">
      <c r="A192" s="10"/>
      <c r="B192" s="10"/>
      <c r="C192" s="10"/>
      <c r="D192" s="10"/>
      <c r="E192" s="10"/>
      <c r="F192">
        <f>IF(ISNA(VLOOKUP(DKSalaries!D192,OverUnder!$A$2:$C$13,3,FALSE)),1,VLOOKUP(DKSalaries!D192,OverUnder!$A$2:$C$13,3,FALSE))</f>
        <v>1</v>
      </c>
      <c r="G192">
        <f t="shared" si="25"/>
        <v>0</v>
      </c>
      <c r="H192">
        <f>IF(ISNA(VLOOKUP(B192,Model!A:B,2,FALSE)),0,VLOOKUP(B192,Model!A:B,2,FALSE))</f>
        <v>0</v>
      </c>
      <c r="I192" s="4">
        <f t="shared" si="23"/>
        <v>0</v>
      </c>
      <c r="J192">
        <v>0</v>
      </c>
      <c r="K192">
        <f t="shared" si="26"/>
        <v>0</v>
      </c>
      <c r="L192">
        <f t="shared" si="24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 t="e">
        <f t="shared" si="27"/>
        <v>#DIV/0!</v>
      </c>
    </row>
    <row r="193" spans="1:18" x14ac:dyDescent="0.45">
      <c r="A193" s="10"/>
      <c r="B193" s="10"/>
      <c r="C193" s="10"/>
      <c r="D193" s="10"/>
      <c r="E193" s="10"/>
      <c r="F193">
        <f>IF(ISNA(VLOOKUP(DKSalaries!D193,OverUnder!$A$2:$C$13,3,FALSE)),1,VLOOKUP(DKSalaries!D193,OverUnder!$A$2:$C$13,3,FALSE))</f>
        <v>1</v>
      </c>
      <c r="G193">
        <f t="shared" si="25"/>
        <v>0</v>
      </c>
      <c r="H193">
        <f>IF(ISNA(VLOOKUP(B193,Model!A:B,2,FALSE)),0,VLOOKUP(B193,Model!A:B,2,FALSE))</f>
        <v>0</v>
      </c>
      <c r="I193" s="4">
        <f t="shared" si="23"/>
        <v>0</v>
      </c>
      <c r="J193">
        <v>0</v>
      </c>
      <c r="K193">
        <f t="shared" si="26"/>
        <v>0</v>
      </c>
      <c r="L193">
        <f t="shared" si="24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 t="e">
        <f t="shared" si="27"/>
        <v>#DIV/0!</v>
      </c>
    </row>
    <row r="194" spans="1:18" x14ac:dyDescent="0.45">
      <c r="A194" s="10"/>
      <c r="B194" s="10"/>
      <c r="C194" s="10"/>
      <c r="D194" s="10"/>
      <c r="E194" s="10"/>
      <c r="F194">
        <f>IF(ISNA(VLOOKUP(DKSalaries!D194,OverUnder!$A$2:$C$13,3,FALSE)),1,VLOOKUP(DKSalaries!D194,OverUnder!$A$2:$C$13,3,FALSE))</f>
        <v>1</v>
      </c>
      <c r="G194">
        <f t="shared" si="25"/>
        <v>0</v>
      </c>
      <c r="H194">
        <f>IF(ISNA(VLOOKUP(B194,Model!A:B,2,FALSE)),0,VLOOKUP(B194,Model!A:B,2,FALSE))</f>
        <v>0</v>
      </c>
      <c r="I194" s="4">
        <f t="shared" ref="I194:I257" si="35">IF(ISNA(VLOOKUP(B194,$Y$2:$Z$12,2,FALSE)),H194,VLOOKUP(B194,$Y$2:$Z$12,2,FALSE))</f>
        <v>0</v>
      </c>
      <c r="J194">
        <v>0</v>
      </c>
      <c r="K194">
        <f t="shared" si="26"/>
        <v>0</v>
      </c>
      <c r="L194">
        <f t="shared" ref="L194:L235" si="36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 t="e">
        <f t="shared" si="27"/>
        <v>#DIV/0!</v>
      </c>
    </row>
    <row r="195" spans="1:18" x14ac:dyDescent="0.45">
      <c r="A195" s="10"/>
      <c r="B195" s="10"/>
      <c r="C195" s="10"/>
      <c r="D195" s="10"/>
      <c r="E195" s="10"/>
      <c r="F195">
        <f>IF(ISNA(VLOOKUP(DKSalaries!D195,OverUnder!$A$2:$C$13,3,FALSE)),1,VLOOKUP(DKSalaries!D195,OverUnder!$A$2:$C$13,3,FALSE))</f>
        <v>1</v>
      </c>
      <c r="G195">
        <f t="shared" ref="G195:G258" si="37">E195*F195</f>
        <v>0</v>
      </c>
      <c r="H195">
        <f>IF(ISNA(VLOOKUP(B195,Model!A:B,2,FALSE)),0,VLOOKUP(B195,Model!A:B,2,FALSE))</f>
        <v>0</v>
      </c>
      <c r="I195" s="4">
        <f t="shared" si="35"/>
        <v>0</v>
      </c>
      <c r="J195">
        <v>0</v>
      </c>
      <c r="K195">
        <f t="shared" ref="K195:K235" si="38">J195*I195</f>
        <v>0</v>
      </c>
      <c r="L195">
        <f t="shared" si="36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 t="e">
        <f t="shared" ref="R195:R258" si="39">I195/C195*1000</f>
        <v>#DIV/0!</v>
      </c>
    </row>
    <row r="196" spans="1:18" x14ac:dyDescent="0.45">
      <c r="A196" s="10"/>
      <c r="B196" s="10"/>
      <c r="C196" s="10"/>
      <c r="D196" s="10"/>
      <c r="E196" s="10"/>
      <c r="F196">
        <f>IF(ISNA(VLOOKUP(DKSalaries!D196,OverUnder!$A$2:$C$13,3,FALSE)),1,VLOOKUP(DKSalaries!D196,OverUnder!$A$2:$C$13,3,FALSE))</f>
        <v>1</v>
      </c>
      <c r="G196">
        <f t="shared" si="37"/>
        <v>0</v>
      </c>
      <c r="H196">
        <f>IF(ISNA(VLOOKUP(B196,Model!A:B,2,FALSE)),0,VLOOKUP(B196,Model!A:B,2,FALSE))</f>
        <v>0</v>
      </c>
      <c r="I196" s="4">
        <f t="shared" si="35"/>
        <v>0</v>
      </c>
      <c r="J196">
        <v>0</v>
      </c>
      <c r="K196">
        <f t="shared" si="38"/>
        <v>0</v>
      </c>
      <c r="L196">
        <f t="shared" si="36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 t="e">
        <f t="shared" si="39"/>
        <v>#DIV/0!</v>
      </c>
    </row>
    <row r="197" spans="1:18" x14ac:dyDescent="0.45">
      <c r="A197" s="10"/>
      <c r="B197" s="10"/>
      <c r="C197" s="10"/>
      <c r="D197" s="10"/>
      <c r="E197" s="10"/>
      <c r="F197">
        <f>IF(ISNA(VLOOKUP(DKSalaries!D197,OverUnder!$A$2:$C$13,3,FALSE)),1,VLOOKUP(DKSalaries!D197,OverUnder!$A$2:$C$13,3,FALSE))</f>
        <v>1</v>
      </c>
      <c r="G197">
        <f t="shared" si="37"/>
        <v>0</v>
      </c>
      <c r="H197">
        <f>IF(ISNA(VLOOKUP(B197,Model!A:B,2,FALSE)),0,VLOOKUP(B197,Model!A:B,2,FALSE))</f>
        <v>0</v>
      </c>
      <c r="I197" s="4">
        <f t="shared" si="35"/>
        <v>0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 t="e">
        <f t="shared" si="39"/>
        <v>#DIV/0!</v>
      </c>
    </row>
    <row r="198" spans="1:18" x14ac:dyDescent="0.45">
      <c r="A198" s="10"/>
      <c r="B198" s="10"/>
      <c r="C198" s="10"/>
      <c r="D198" s="10"/>
      <c r="E198" s="10"/>
      <c r="F198">
        <f>IF(ISNA(VLOOKUP(DKSalaries!D198,OverUnder!$A$2:$C$13,3,FALSE)),1,VLOOKUP(DKSalaries!D198,OverUnder!$A$2:$C$13,3,FALSE))</f>
        <v>1</v>
      </c>
      <c r="G198">
        <f t="shared" si="37"/>
        <v>0</v>
      </c>
      <c r="H198">
        <f>IF(ISNA(VLOOKUP(B198,Model!A:B,2,FALSE)),0,VLOOKUP(B198,Model!A:B,2,FALSE))</f>
        <v>0</v>
      </c>
      <c r="I198" s="4">
        <f t="shared" si="35"/>
        <v>0</v>
      </c>
      <c r="J198">
        <v>0</v>
      </c>
      <c r="K198">
        <f t="shared" si="38"/>
        <v>0</v>
      </c>
      <c r="L198">
        <f t="shared" si="36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 t="e">
        <f t="shared" si="39"/>
        <v>#DIV/0!</v>
      </c>
    </row>
    <row r="199" spans="1:18" x14ac:dyDescent="0.45">
      <c r="A199" s="10"/>
      <c r="B199" s="10"/>
      <c r="C199" s="10"/>
      <c r="D199" s="10"/>
      <c r="E199" s="10"/>
      <c r="F199">
        <f>IF(ISNA(VLOOKUP(DKSalaries!D199,OverUnder!$A$2:$C$13,3,FALSE)),1,VLOOKUP(DKSalaries!D199,OverUnder!$A$2:$C$13,3,FALSE))</f>
        <v>1</v>
      </c>
      <c r="G199">
        <f t="shared" si="37"/>
        <v>0</v>
      </c>
      <c r="H199">
        <f>IF(ISNA(VLOOKUP(B199,Model!A:B,2,FALSE)),0,VLOOKUP(B199,Model!A:B,2,FALSE))</f>
        <v>0</v>
      </c>
      <c r="I199" s="4">
        <f t="shared" si="35"/>
        <v>0</v>
      </c>
      <c r="J199">
        <v>0</v>
      </c>
      <c r="K199">
        <f t="shared" si="38"/>
        <v>0</v>
      </c>
      <c r="L199">
        <f t="shared" si="36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 t="e">
        <f t="shared" si="39"/>
        <v>#DIV/0!</v>
      </c>
    </row>
    <row r="200" spans="1:18" x14ac:dyDescent="0.45">
      <c r="A200" s="10"/>
      <c r="B200" s="10"/>
      <c r="C200" s="10"/>
      <c r="D200" s="10"/>
      <c r="E200" s="10"/>
      <c r="F200">
        <f>IF(ISNA(VLOOKUP(DKSalaries!D200,OverUnder!$A$2:$C$13,3,FALSE)),1,VLOOKUP(DKSalaries!D200,OverUnder!$A$2:$C$13,3,FALSE))</f>
        <v>1</v>
      </c>
      <c r="G200">
        <f t="shared" si="37"/>
        <v>0</v>
      </c>
      <c r="H200">
        <f>IF(ISNA(VLOOKUP(B200,Model!A:B,2,FALSE)),0,VLOOKUP(B200,Model!A:B,2,FALSE))</f>
        <v>0</v>
      </c>
      <c r="I200" s="4">
        <f t="shared" si="35"/>
        <v>0</v>
      </c>
      <c r="J200">
        <v>0</v>
      </c>
      <c r="K200">
        <f t="shared" si="38"/>
        <v>0</v>
      </c>
      <c r="L200">
        <f t="shared" si="36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 t="e">
        <f t="shared" si="39"/>
        <v>#DIV/0!</v>
      </c>
    </row>
    <row r="201" spans="1:18" x14ac:dyDescent="0.45">
      <c r="A201" s="10"/>
      <c r="B201" s="10"/>
      <c r="C201" s="10"/>
      <c r="D201" s="10"/>
      <c r="E201" s="10"/>
      <c r="F201">
        <f>IF(ISNA(VLOOKUP(DKSalaries!D201,OverUnder!$A$2:$C$13,3,FALSE)),1,VLOOKUP(DKSalaries!D201,OverUnder!$A$2:$C$13,3,FALSE))</f>
        <v>1</v>
      </c>
      <c r="G201">
        <f t="shared" si="37"/>
        <v>0</v>
      </c>
      <c r="H201">
        <f>IF(ISNA(VLOOKUP(B201,Model!A:B,2,FALSE)),0,VLOOKUP(B201,Model!A:B,2,FALSE))</f>
        <v>0</v>
      </c>
      <c r="I201" s="4">
        <f t="shared" si="35"/>
        <v>0</v>
      </c>
      <c r="J201">
        <v>0</v>
      </c>
      <c r="K201">
        <f t="shared" si="38"/>
        <v>0</v>
      </c>
      <c r="L201">
        <f t="shared" si="36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 t="e">
        <f t="shared" si="39"/>
        <v>#DIV/0!</v>
      </c>
    </row>
    <row r="202" spans="1:18" x14ac:dyDescent="0.45">
      <c r="A202" s="10"/>
      <c r="B202" s="10"/>
      <c r="C202" s="10"/>
      <c r="D202" s="10"/>
      <c r="E202" s="10"/>
      <c r="F202">
        <f>IF(ISNA(VLOOKUP(DKSalaries!D202,OverUnder!$A$2:$C$13,3,FALSE)),1,VLOOKUP(DKSalaries!D202,OverUnder!$A$2:$C$13,3,FALSE))</f>
        <v>1</v>
      </c>
      <c r="G202">
        <f t="shared" si="37"/>
        <v>0</v>
      </c>
      <c r="H202">
        <f>IF(ISNA(VLOOKUP(B202,Model!A:B,2,FALSE)),0,VLOOKUP(B202,Model!A:B,2,FALSE))</f>
        <v>0</v>
      </c>
      <c r="I202" s="4">
        <f t="shared" si="35"/>
        <v>0</v>
      </c>
      <c r="J202">
        <v>0</v>
      </c>
      <c r="K202">
        <f t="shared" si="38"/>
        <v>0</v>
      </c>
      <c r="L202">
        <f t="shared" si="36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 t="e">
        <f t="shared" si="39"/>
        <v>#DIV/0!</v>
      </c>
    </row>
    <row r="203" spans="1:18" x14ac:dyDescent="0.45">
      <c r="A203" s="10"/>
      <c r="B203" s="10"/>
      <c r="C203" s="10"/>
      <c r="D203" s="10"/>
      <c r="E203" s="10"/>
      <c r="F203">
        <f>IF(ISNA(VLOOKUP(DKSalaries!D203,OverUnder!$A$2:$C$13,3,FALSE)),1,VLOOKUP(DKSalaries!D203,OverUnder!$A$2:$C$13,3,FALSE))</f>
        <v>1</v>
      </c>
      <c r="G203">
        <f t="shared" si="37"/>
        <v>0</v>
      </c>
      <c r="H203">
        <f>IF(ISNA(VLOOKUP(B203,Model!A:B,2,FALSE)),0,VLOOKUP(B203,Model!A:B,2,FALSE))</f>
        <v>0</v>
      </c>
      <c r="I203" s="4">
        <f t="shared" si="35"/>
        <v>0</v>
      </c>
      <c r="J203">
        <v>0</v>
      </c>
      <c r="K203">
        <f t="shared" si="38"/>
        <v>0</v>
      </c>
      <c r="L203">
        <f t="shared" si="36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 t="e">
        <f t="shared" si="39"/>
        <v>#DIV/0!</v>
      </c>
    </row>
    <row r="204" spans="1:18" x14ac:dyDescent="0.45">
      <c r="A204" s="10"/>
      <c r="B204" s="10"/>
      <c r="C204" s="10"/>
      <c r="D204" s="10"/>
      <c r="E204" s="10"/>
      <c r="F204">
        <f>IF(ISNA(VLOOKUP(DKSalaries!D204,OverUnder!$A$2:$C$13,3,FALSE)),1,VLOOKUP(DKSalaries!D204,OverUnder!$A$2:$C$13,3,FALSE))</f>
        <v>1</v>
      </c>
      <c r="G204">
        <f t="shared" si="37"/>
        <v>0</v>
      </c>
      <c r="H204">
        <f>IF(ISNA(VLOOKUP(B204,Model!A:B,2,FALSE)),0,VLOOKUP(B204,Model!A:B,2,FALSE))</f>
        <v>0</v>
      </c>
      <c r="I204" s="4">
        <f t="shared" si="35"/>
        <v>0</v>
      </c>
      <c r="J204">
        <v>0</v>
      </c>
      <c r="K204">
        <f t="shared" si="38"/>
        <v>0</v>
      </c>
      <c r="L204">
        <f t="shared" si="36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 t="e">
        <f t="shared" si="39"/>
        <v>#DIV/0!</v>
      </c>
    </row>
    <row r="205" spans="1:18" x14ac:dyDescent="0.45">
      <c r="A205" s="10"/>
      <c r="B205" s="10"/>
      <c r="C205" s="10"/>
      <c r="D205" s="10"/>
      <c r="E205" s="10"/>
      <c r="F205">
        <f>IF(ISNA(VLOOKUP(DKSalaries!D205,OverUnder!$A$2:$C$13,3,FALSE)),1,VLOOKUP(DKSalaries!D205,OverUnder!$A$2:$C$13,3,FALSE))</f>
        <v>1</v>
      </c>
      <c r="G205">
        <f t="shared" si="37"/>
        <v>0</v>
      </c>
      <c r="H205">
        <f>IF(ISNA(VLOOKUP(B205,Model!A:B,2,FALSE)),0,VLOOKUP(B205,Model!A:B,2,FALSE))</f>
        <v>0</v>
      </c>
      <c r="I205" s="4">
        <f t="shared" si="35"/>
        <v>0</v>
      </c>
      <c r="J205">
        <v>0</v>
      </c>
      <c r="K205">
        <f t="shared" si="38"/>
        <v>0</v>
      </c>
      <c r="L205">
        <f t="shared" si="36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 t="e">
        <f t="shared" si="39"/>
        <v>#DIV/0!</v>
      </c>
    </row>
    <row r="206" spans="1:18" x14ac:dyDescent="0.45">
      <c r="A206" s="10"/>
      <c r="B206" s="10"/>
      <c r="C206" s="10"/>
      <c r="D206" s="10"/>
      <c r="E206" s="10"/>
      <c r="F206">
        <f>IF(ISNA(VLOOKUP(DKSalaries!D206,OverUnder!$A$2:$C$13,3,FALSE)),1,VLOOKUP(DKSalaries!D206,OverUnder!$A$2:$C$13,3,FALSE))</f>
        <v>1</v>
      </c>
      <c r="G206">
        <f t="shared" si="37"/>
        <v>0</v>
      </c>
      <c r="H206">
        <f>IF(ISNA(VLOOKUP(B206,Model!A:B,2,FALSE)),0,VLOOKUP(B206,Model!A:B,2,FALSE))</f>
        <v>0</v>
      </c>
      <c r="I206" s="4">
        <f t="shared" si="35"/>
        <v>0</v>
      </c>
      <c r="J206">
        <v>0</v>
      </c>
      <c r="K206">
        <f t="shared" si="38"/>
        <v>0</v>
      </c>
      <c r="L206">
        <f t="shared" si="36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 t="e">
        <f t="shared" si="39"/>
        <v>#DIV/0!</v>
      </c>
    </row>
    <row r="207" spans="1:18" x14ac:dyDescent="0.45">
      <c r="A207" s="10"/>
      <c r="B207" s="10"/>
      <c r="C207" s="10"/>
      <c r="D207" s="10"/>
      <c r="E207" s="10"/>
      <c r="F207">
        <f>IF(ISNA(VLOOKUP(DKSalaries!D207,OverUnder!$A$2:$C$13,3,FALSE)),1,VLOOKUP(DKSalaries!D207,OverUnder!$A$2:$C$13,3,FALSE))</f>
        <v>1</v>
      </c>
      <c r="G207">
        <f t="shared" si="37"/>
        <v>0</v>
      </c>
      <c r="H207">
        <f>IF(ISNA(VLOOKUP(B207,Model!A:B,2,FALSE)),0,VLOOKUP(B207,Model!A:B,2,FALSE))</f>
        <v>0</v>
      </c>
      <c r="I207" s="4">
        <f t="shared" si="35"/>
        <v>0</v>
      </c>
      <c r="J207">
        <v>0</v>
      </c>
      <c r="K207">
        <f t="shared" si="38"/>
        <v>0</v>
      </c>
      <c r="L207">
        <f t="shared" si="36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 t="e">
        <f t="shared" si="39"/>
        <v>#DIV/0!</v>
      </c>
    </row>
    <row r="208" spans="1:18" x14ac:dyDescent="0.45">
      <c r="A208" s="10"/>
      <c r="B208" s="10"/>
      <c r="C208" s="10"/>
      <c r="D208" s="10"/>
      <c r="E208" s="10"/>
      <c r="F208">
        <f>IF(ISNA(VLOOKUP(DKSalaries!D208,OverUnder!$A$2:$C$13,3,FALSE)),1,VLOOKUP(DKSalaries!D208,OverUnder!$A$2:$C$13,3,FALSE))</f>
        <v>1</v>
      </c>
      <c r="G208">
        <f t="shared" si="37"/>
        <v>0</v>
      </c>
      <c r="H208">
        <f>IF(ISNA(VLOOKUP(B208,Model!A:B,2,FALSE)),0,VLOOKUP(B208,Model!A:B,2,FALSE))</f>
        <v>0</v>
      </c>
      <c r="I208" s="4">
        <f t="shared" si="35"/>
        <v>0</v>
      </c>
      <c r="J208">
        <v>0</v>
      </c>
      <c r="K208">
        <f t="shared" si="38"/>
        <v>0</v>
      </c>
      <c r="L208">
        <f t="shared" si="36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 t="e">
        <f t="shared" si="39"/>
        <v>#DIV/0!</v>
      </c>
    </row>
    <row r="209" spans="1:18" x14ac:dyDescent="0.45">
      <c r="A209" s="10"/>
      <c r="B209" s="10"/>
      <c r="C209" s="10"/>
      <c r="D209" s="10"/>
      <c r="E209" s="10"/>
      <c r="F209">
        <f>IF(ISNA(VLOOKUP(DKSalaries!D209,OverUnder!$A$2:$C$13,3,FALSE)),1,VLOOKUP(DKSalaries!D209,OverUnder!$A$2:$C$13,3,FALSE))</f>
        <v>1</v>
      </c>
      <c r="G209">
        <f t="shared" si="37"/>
        <v>0</v>
      </c>
      <c r="H209">
        <f>IF(ISNA(VLOOKUP(B209,Model!A:B,2,FALSE)),0,VLOOKUP(B209,Model!A:B,2,FALSE))</f>
        <v>0</v>
      </c>
      <c r="I209" s="4">
        <f t="shared" si="35"/>
        <v>0</v>
      </c>
      <c r="J209">
        <v>0</v>
      </c>
      <c r="K209">
        <f t="shared" si="38"/>
        <v>0</v>
      </c>
      <c r="L209">
        <f t="shared" si="36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 t="e">
        <f t="shared" si="39"/>
        <v>#DIV/0!</v>
      </c>
    </row>
    <row r="210" spans="1:18" x14ac:dyDescent="0.45">
      <c r="A210" s="10"/>
      <c r="B210" s="10"/>
      <c r="C210" s="10"/>
      <c r="D210" s="10"/>
      <c r="E210" s="10"/>
      <c r="F210">
        <f>IF(ISNA(VLOOKUP(DKSalaries!D210,OverUnder!$A$2:$C$13,3,FALSE)),1,VLOOKUP(DKSalaries!D210,OverUnder!$A$2:$C$13,3,FALSE))</f>
        <v>1</v>
      </c>
      <c r="G210">
        <f t="shared" si="37"/>
        <v>0</v>
      </c>
      <c r="H210">
        <f>IF(ISNA(VLOOKUP(B210,Model!A:B,2,FALSE)),0,VLOOKUP(B210,Model!A:B,2,FALSE))</f>
        <v>0</v>
      </c>
      <c r="I210" s="4">
        <f t="shared" si="35"/>
        <v>0</v>
      </c>
      <c r="J210">
        <v>0</v>
      </c>
      <c r="K210">
        <f t="shared" si="38"/>
        <v>0</v>
      </c>
      <c r="L210">
        <f t="shared" si="36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 t="e">
        <f t="shared" si="39"/>
        <v>#DIV/0!</v>
      </c>
    </row>
    <row r="211" spans="1:18" x14ac:dyDescent="0.45">
      <c r="A211" s="10"/>
      <c r="B211" s="10"/>
      <c r="C211" s="10"/>
      <c r="D211" s="10"/>
      <c r="E211" s="10"/>
      <c r="F211">
        <f>IF(ISNA(VLOOKUP(DKSalaries!D211,OverUnder!$A$2:$C$13,3,FALSE)),1,VLOOKUP(DKSalaries!D211,OverUnder!$A$2:$C$13,3,FALSE))</f>
        <v>1</v>
      </c>
      <c r="G211">
        <f t="shared" si="37"/>
        <v>0</v>
      </c>
      <c r="H211">
        <f>IF(ISNA(VLOOKUP(B211,Model!A:B,2,FALSE)),0,VLOOKUP(B211,Model!A:B,2,FALSE))</f>
        <v>0</v>
      </c>
      <c r="I211" s="4">
        <f t="shared" si="35"/>
        <v>0</v>
      </c>
      <c r="J211">
        <v>0</v>
      </c>
      <c r="K211">
        <f t="shared" si="38"/>
        <v>0</v>
      </c>
      <c r="L211">
        <f t="shared" si="36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 t="e">
        <f t="shared" si="39"/>
        <v>#DIV/0!</v>
      </c>
    </row>
    <row r="212" spans="1:18" x14ac:dyDescent="0.45">
      <c r="A212" s="10"/>
      <c r="B212" s="10"/>
      <c r="C212" s="10"/>
      <c r="D212" s="10"/>
      <c r="E212" s="10"/>
      <c r="F212">
        <f>IF(ISNA(VLOOKUP(DKSalaries!D212,OverUnder!$A$2:$C$13,3,FALSE)),1,VLOOKUP(DKSalaries!D212,OverUnder!$A$2:$C$13,3,FALSE))</f>
        <v>1</v>
      </c>
      <c r="G212">
        <f t="shared" si="37"/>
        <v>0</v>
      </c>
      <c r="H212">
        <f>IF(ISNA(VLOOKUP(B212,Model!A:B,2,FALSE)),0,VLOOKUP(B212,Model!A:B,2,FALSE))</f>
        <v>0</v>
      </c>
      <c r="I212" s="4">
        <f t="shared" si="35"/>
        <v>0</v>
      </c>
      <c r="J212">
        <v>0</v>
      </c>
      <c r="K212">
        <f t="shared" si="38"/>
        <v>0</v>
      </c>
      <c r="L212">
        <f t="shared" si="36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 t="e">
        <f t="shared" si="39"/>
        <v>#DIV/0!</v>
      </c>
    </row>
    <row r="213" spans="1:18" x14ac:dyDescent="0.45">
      <c r="A213" s="10"/>
      <c r="B213" s="10"/>
      <c r="C213" s="10"/>
      <c r="D213" s="10"/>
      <c r="E213" s="10"/>
      <c r="F213">
        <f>IF(ISNA(VLOOKUP(DKSalaries!D213,OverUnder!$A$2:$C$13,3,FALSE)),1,VLOOKUP(DKSalaries!D213,OverUnder!$A$2:$C$13,3,FALSE))</f>
        <v>1</v>
      </c>
      <c r="G213">
        <f t="shared" si="37"/>
        <v>0</v>
      </c>
      <c r="H213">
        <f>IF(ISNA(VLOOKUP(B213,Model!A:B,2,FALSE)),0,VLOOKUP(B213,Model!A:B,2,FALSE))</f>
        <v>0</v>
      </c>
      <c r="I213" s="4">
        <f t="shared" si="35"/>
        <v>0</v>
      </c>
      <c r="J213">
        <v>0</v>
      </c>
      <c r="K213">
        <f t="shared" si="38"/>
        <v>0</v>
      </c>
      <c r="L213">
        <f t="shared" si="36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 t="e">
        <f t="shared" si="39"/>
        <v>#DIV/0!</v>
      </c>
    </row>
    <row r="214" spans="1:18" x14ac:dyDescent="0.45">
      <c r="A214" s="10"/>
      <c r="B214" s="10"/>
      <c r="C214" s="10"/>
      <c r="D214" s="10"/>
      <c r="E214" s="10"/>
      <c r="F214">
        <f>IF(ISNA(VLOOKUP(DKSalaries!D214,OverUnder!$A$2:$C$13,3,FALSE)),1,VLOOKUP(DKSalaries!D214,OverUnder!$A$2:$C$13,3,FALSE))</f>
        <v>1</v>
      </c>
      <c r="G214">
        <f t="shared" si="37"/>
        <v>0</v>
      </c>
      <c r="H214">
        <f>IF(ISNA(VLOOKUP(B214,Model!A:B,2,FALSE)),0,VLOOKUP(B214,Model!A:B,2,FALSE))</f>
        <v>0</v>
      </c>
      <c r="I214" s="4">
        <f t="shared" si="35"/>
        <v>0</v>
      </c>
      <c r="J214">
        <v>0</v>
      </c>
      <c r="K214">
        <f t="shared" si="38"/>
        <v>0</v>
      </c>
      <c r="L214">
        <f t="shared" si="36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 t="e">
        <f t="shared" si="39"/>
        <v>#DIV/0!</v>
      </c>
    </row>
    <row r="215" spans="1:18" x14ac:dyDescent="0.45">
      <c r="A215" s="10"/>
      <c r="B215" s="10"/>
      <c r="C215" s="10"/>
      <c r="D215" s="10"/>
      <c r="E215" s="10"/>
      <c r="F215">
        <f>IF(ISNA(VLOOKUP(DKSalaries!D215,OverUnder!$A$2:$C$13,3,FALSE)),1,VLOOKUP(DKSalaries!D215,OverUnder!$A$2:$C$13,3,FALSE))</f>
        <v>1</v>
      </c>
      <c r="G215">
        <f t="shared" si="37"/>
        <v>0</v>
      </c>
      <c r="H215">
        <f>IF(ISNA(VLOOKUP(B215,Model!A:B,2,FALSE)),0,VLOOKUP(B215,Model!A:B,2,FALSE))</f>
        <v>0</v>
      </c>
      <c r="I215" s="4">
        <f t="shared" si="35"/>
        <v>0</v>
      </c>
      <c r="J215">
        <v>0</v>
      </c>
      <c r="K215">
        <f t="shared" si="38"/>
        <v>0</v>
      </c>
      <c r="L215">
        <f t="shared" si="36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 t="e">
        <f t="shared" si="39"/>
        <v>#DIV/0!</v>
      </c>
    </row>
    <row r="216" spans="1:18" x14ac:dyDescent="0.45">
      <c r="A216" s="10"/>
      <c r="B216" s="10"/>
      <c r="C216" s="10"/>
      <c r="D216" s="10"/>
      <c r="E216" s="10"/>
      <c r="F216">
        <f>IF(ISNA(VLOOKUP(DKSalaries!D216,OverUnder!$A$2:$C$13,3,FALSE)),1,VLOOKUP(DKSalaries!D216,OverUnder!$A$2:$C$13,3,FALSE))</f>
        <v>1</v>
      </c>
      <c r="G216">
        <f t="shared" si="37"/>
        <v>0</v>
      </c>
      <c r="H216">
        <f>IF(ISNA(VLOOKUP(B216,Model!A:B,2,FALSE)),0,VLOOKUP(B216,Model!A:B,2,FALSE))</f>
        <v>0</v>
      </c>
      <c r="I216" s="4">
        <f t="shared" si="35"/>
        <v>0</v>
      </c>
      <c r="J216">
        <v>0</v>
      </c>
      <c r="K216">
        <f t="shared" si="38"/>
        <v>0</v>
      </c>
      <c r="L216">
        <f t="shared" si="36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 t="e">
        <f t="shared" si="39"/>
        <v>#DIV/0!</v>
      </c>
    </row>
    <row r="217" spans="1:18" x14ac:dyDescent="0.45">
      <c r="A217" s="10"/>
      <c r="B217" s="10"/>
      <c r="C217" s="10"/>
      <c r="D217" s="10"/>
      <c r="E217" s="10"/>
      <c r="F217">
        <f>IF(ISNA(VLOOKUP(DKSalaries!D217,OverUnder!$A$2:$C$13,3,FALSE)),1,VLOOKUP(DKSalaries!D217,OverUnder!$A$2:$C$13,3,FALSE))</f>
        <v>1</v>
      </c>
      <c r="G217">
        <f t="shared" si="37"/>
        <v>0</v>
      </c>
      <c r="H217">
        <f>IF(ISNA(VLOOKUP(B217,Model!A:B,2,FALSE)),0,VLOOKUP(B217,Model!A:B,2,FALSE))</f>
        <v>0</v>
      </c>
      <c r="I217" s="4">
        <f t="shared" si="35"/>
        <v>0</v>
      </c>
      <c r="J217">
        <v>0</v>
      </c>
      <c r="K217">
        <f t="shared" si="38"/>
        <v>0</v>
      </c>
      <c r="L217">
        <f t="shared" si="36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 t="e">
        <f t="shared" si="39"/>
        <v>#DIV/0!</v>
      </c>
    </row>
    <row r="218" spans="1:18" x14ac:dyDescent="0.45">
      <c r="A218" s="10"/>
      <c r="B218" s="10"/>
      <c r="C218" s="10"/>
      <c r="D218" s="10"/>
      <c r="E218" s="10"/>
      <c r="F218">
        <f>IF(ISNA(VLOOKUP(DKSalaries!D218,OverUnder!$A$2:$C$13,3,FALSE)),1,VLOOKUP(DKSalaries!D218,OverUnder!$A$2:$C$13,3,FALSE))</f>
        <v>1</v>
      </c>
      <c r="G218">
        <f t="shared" si="37"/>
        <v>0</v>
      </c>
      <c r="H218">
        <f>IF(ISNA(VLOOKUP(B218,Model!A:B,2,FALSE)),0,VLOOKUP(B218,Model!A:B,2,FALSE))</f>
        <v>0</v>
      </c>
      <c r="I218" s="4">
        <f t="shared" si="35"/>
        <v>0</v>
      </c>
      <c r="J218">
        <v>0</v>
      </c>
      <c r="K218">
        <f t="shared" si="38"/>
        <v>0</v>
      </c>
      <c r="L218">
        <f t="shared" si="36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 t="e">
        <f t="shared" si="39"/>
        <v>#DIV/0!</v>
      </c>
    </row>
    <row r="219" spans="1:18" x14ac:dyDescent="0.45">
      <c r="A219" s="10"/>
      <c r="B219" s="10"/>
      <c r="C219" s="10"/>
      <c r="D219" s="10"/>
      <c r="E219" s="10"/>
      <c r="F219">
        <f>IF(ISNA(VLOOKUP(DKSalaries!D219,OverUnder!$A$2:$C$13,3,FALSE)),1,VLOOKUP(DKSalaries!D219,OverUnder!$A$2:$C$13,3,FALSE))</f>
        <v>1</v>
      </c>
      <c r="G219">
        <f t="shared" si="37"/>
        <v>0</v>
      </c>
      <c r="H219">
        <f>IF(ISNA(VLOOKUP(B219,Model!A:B,2,FALSE)),0,VLOOKUP(B219,Model!A:B,2,FALSE))</f>
        <v>0</v>
      </c>
      <c r="I219" s="4">
        <f t="shared" si="35"/>
        <v>0</v>
      </c>
      <c r="J219">
        <v>0</v>
      </c>
      <c r="K219">
        <f t="shared" si="38"/>
        <v>0</v>
      </c>
      <c r="L219">
        <f t="shared" si="36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 t="e">
        <f t="shared" si="39"/>
        <v>#DIV/0!</v>
      </c>
    </row>
    <row r="220" spans="1:18" x14ac:dyDescent="0.45">
      <c r="A220" s="10"/>
      <c r="B220" s="10"/>
      <c r="C220" s="10"/>
      <c r="D220" s="10"/>
      <c r="E220" s="10"/>
      <c r="F220">
        <f>IF(ISNA(VLOOKUP(DKSalaries!D220,OverUnder!$A$2:$C$13,3,FALSE)),1,VLOOKUP(DKSalaries!D220,OverUnder!$A$2:$C$13,3,FALSE))</f>
        <v>1</v>
      </c>
      <c r="G220">
        <f t="shared" si="37"/>
        <v>0</v>
      </c>
      <c r="H220">
        <f>IF(ISNA(VLOOKUP(B220,Model!A:B,2,FALSE)),0,VLOOKUP(B220,Model!A:B,2,FALSE))</f>
        <v>0</v>
      </c>
      <c r="I220" s="4">
        <f t="shared" si="35"/>
        <v>0</v>
      </c>
      <c r="J220">
        <v>0</v>
      </c>
      <c r="K220">
        <f t="shared" si="38"/>
        <v>0</v>
      </c>
      <c r="L220">
        <f t="shared" si="36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 t="e">
        <f t="shared" si="39"/>
        <v>#DIV/0!</v>
      </c>
    </row>
    <row r="221" spans="1:18" x14ac:dyDescent="0.45">
      <c r="A221" s="10"/>
      <c r="B221" s="10"/>
      <c r="C221" s="10"/>
      <c r="D221" s="10"/>
      <c r="E221" s="10"/>
      <c r="F221">
        <f>IF(ISNA(VLOOKUP(DKSalaries!D221,OverUnder!$A$2:$C$13,3,FALSE)),1,VLOOKUP(DKSalaries!D221,OverUnder!$A$2:$C$13,3,FALSE))</f>
        <v>1</v>
      </c>
      <c r="G221">
        <f t="shared" si="37"/>
        <v>0</v>
      </c>
      <c r="H221">
        <f>IF(ISNA(VLOOKUP(B221,Model!A:B,2,FALSE)),0,VLOOKUP(B221,Model!A:B,2,FALSE))</f>
        <v>0</v>
      </c>
      <c r="I221" s="4">
        <f t="shared" si="35"/>
        <v>0</v>
      </c>
      <c r="J221">
        <v>0</v>
      </c>
      <c r="K221">
        <f t="shared" si="38"/>
        <v>0</v>
      </c>
      <c r="L221">
        <f t="shared" si="36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 t="e">
        <f t="shared" si="39"/>
        <v>#DIV/0!</v>
      </c>
    </row>
    <row r="222" spans="1:18" x14ac:dyDescent="0.45">
      <c r="A222" s="10"/>
      <c r="B222" s="10"/>
      <c r="C222" s="10"/>
      <c r="D222" s="10"/>
      <c r="E222" s="10"/>
      <c r="F222">
        <f>IF(ISNA(VLOOKUP(DKSalaries!D222,OverUnder!$A$2:$C$13,3,FALSE)),1,VLOOKUP(DKSalaries!D222,OverUnder!$A$2:$C$13,3,FALSE))</f>
        <v>1</v>
      </c>
      <c r="G222">
        <f t="shared" si="37"/>
        <v>0</v>
      </c>
      <c r="H222">
        <f>IF(ISNA(VLOOKUP(B222,Model!A:B,2,FALSE)),0,VLOOKUP(B222,Model!A:B,2,FALSE))</f>
        <v>0</v>
      </c>
      <c r="I222" s="4">
        <f t="shared" si="35"/>
        <v>0</v>
      </c>
      <c r="J222">
        <v>0</v>
      </c>
      <c r="K222">
        <f t="shared" si="38"/>
        <v>0</v>
      </c>
      <c r="L222">
        <f t="shared" si="36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 t="e">
        <f t="shared" si="39"/>
        <v>#DIV/0!</v>
      </c>
    </row>
    <row r="223" spans="1:18" x14ac:dyDescent="0.45">
      <c r="A223" s="10"/>
      <c r="B223" s="10"/>
      <c r="C223" s="10"/>
      <c r="D223" s="10"/>
      <c r="E223" s="10"/>
      <c r="F223">
        <f>IF(ISNA(VLOOKUP(DKSalaries!D223,OverUnder!$A$2:$C$13,3,FALSE)),1,VLOOKUP(DKSalaries!D223,OverUnder!$A$2:$C$13,3,FALSE))</f>
        <v>1</v>
      </c>
      <c r="G223">
        <f t="shared" si="37"/>
        <v>0</v>
      </c>
      <c r="H223">
        <f>IF(ISNA(VLOOKUP(B223,Model!A:B,2,FALSE)),0,VLOOKUP(B223,Model!A:B,2,FALSE))</f>
        <v>0</v>
      </c>
      <c r="I223" s="4">
        <f t="shared" si="35"/>
        <v>0</v>
      </c>
      <c r="J223">
        <v>0</v>
      </c>
      <c r="K223">
        <f t="shared" si="38"/>
        <v>0</v>
      </c>
      <c r="L223">
        <f t="shared" si="36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 t="e">
        <f t="shared" si="39"/>
        <v>#DIV/0!</v>
      </c>
    </row>
    <row r="224" spans="1:18" x14ac:dyDescent="0.45">
      <c r="A224" s="10"/>
      <c r="B224" s="10"/>
      <c r="C224" s="10"/>
      <c r="D224" s="10"/>
      <c r="E224" s="10"/>
      <c r="F224">
        <f>IF(ISNA(VLOOKUP(DKSalaries!D224,OverUnder!$A$2:$C$13,3,FALSE)),1,VLOOKUP(DKSalaries!D224,OverUnder!$A$2:$C$13,3,FALSE))</f>
        <v>1</v>
      </c>
      <c r="G224">
        <f t="shared" si="37"/>
        <v>0</v>
      </c>
      <c r="H224">
        <f>IF(ISNA(VLOOKUP(B224,Model!A:B,2,FALSE)),0,VLOOKUP(B224,Model!A:B,2,FALSE))</f>
        <v>0</v>
      </c>
      <c r="I224" s="4">
        <f t="shared" si="35"/>
        <v>0</v>
      </c>
      <c r="J224">
        <v>0</v>
      </c>
      <c r="K224">
        <f t="shared" si="38"/>
        <v>0</v>
      </c>
      <c r="L224">
        <f t="shared" si="36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 t="e">
        <f t="shared" si="39"/>
        <v>#DIV/0!</v>
      </c>
    </row>
    <row r="225" spans="1:18" x14ac:dyDescent="0.45">
      <c r="A225" s="10"/>
      <c r="B225" s="10"/>
      <c r="C225" s="10"/>
      <c r="D225" s="10"/>
      <c r="E225" s="10"/>
      <c r="F225">
        <f>IF(ISNA(VLOOKUP(DKSalaries!D225,OverUnder!$A$2:$C$13,3,FALSE)),1,VLOOKUP(DKSalaries!D225,OverUnder!$A$2:$C$13,3,FALSE))</f>
        <v>1</v>
      </c>
      <c r="G225">
        <f t="shared" si="37"/>
        <v>0</v>
      </c>
      <c r="H225">
        <f>IF(ISNA(VLOOKUP(B225,Model!A:B,2,FALSE)),0,VLOOKUP(B225,Model!A:B,2,FALSE))</f>
        <v>0</v>
      </c>
      <c r="I225" s="4">
        <f t="shared" si="35"/>
        <v>0</v>
      </c>
      <c r="J225">
        <v>0</v>
      </c>
      <c r="K225">
        <f t="shared" si="38"/>
        <v>0</v>
      </c>
      <c r="L225">
        <f t="shared" si="36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 t="e">
        <f t="shared" si="39"/>
        <v>#DIV/0!</v>
      </c>
    </row>
    <row r="226" spans="1:18" x14ac:dyDescent="0.45">
      <c r="A226" s="10"/>
      <c r="B226" s="10"/>
      <c r="C226" s="10"/>
      <c r="D226" s="10"/>
      <c r="E226" s="10"/>
      <c r="F226">
        <f>IF(ISNA(VLOOKUP(DKSalaries!D226,OverUnder!$A$2:$C$13,3,FALSE)),1,VLOOKUP(DKSalaries!D226,OverUnder!$A$2:$C$13,3,FALSE))</f>
        <v>1</v>
      </c>
      <c r="G226">
        <f t="shared" si="37"/>
        <v>0</v>
      </c>
      <c r="H226">
        <f>IF(ISNA(VLOOKUP(B226,Model!A:B,2,FALSE)),0,VLOOKUP(B226,Model!A:B,2,FALSE))</f>
        <v>0</v>
      </c>
      <c r="I226" s="4">
        <f t="shared" si="35"/>
        <v>0</v>
      </c>
      <c r="J226">
        <v>0</v>
      </c>
      <c r="K226">
        <f t="shared" si="38"/>
        <v>0</v>
      </c>
      <c r="L226">
        <f t="shared" si="36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 t="e">
        <f t="shared" si="39"/>
        <v>#DIV/0!</v>
      </c>
    </row>
    <row r="227" spans="1:18" x14ac:dyDescent="0.45">
      <c r="A227" s="10"/>
      <c r="B227" s="10"/>
      <c r="C227" s="10"/>
      <c r="D227" s="10"/>
      <c r="E227" s="10"/>
      <c r="F227">
        <f>IF(ISNA(VLOOKUP(DKSalaries!D227,OverUnder!$A$2:$C$13,3,FALSE)),1,VLOOKUP(DKSalaries!D227,OverUnder!$A$2:$C$13,3,FALSE))</f>
        <v>1</v>
      </c>
      <c r="G227">
        <f t="shared" si="37"/>
        <v>0</v>
      </c>
      <c r="H227">
        <f>IF(ISNA(VLOOKUP(B227,Model!A:B,2,FALSE)),0,VLOOKUP(B227,Model!A:B,2,FALSE))</f>
        <v>0</v>
      </c>
      <c r="I227" s="4">
        <f t="shared" si="35"/>
        <v>0</v>
      </c>
      <c r="J227">
        <v>0</v>
      </c>
      <c r="K227">
        <f t="shared" si="38"/>
        <v>0</v>
      </c>
      <c r="L227">
        <f t="shared" si="36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 t="e">
        <f t="shared" si="39"/>
        <v>#DIV/0!</v>
      </c>
    </row>
    <row r="228" spans="1:18" x14ac:dyDescent="0.45">
      <c r="A228" s="10"/>
      <c r="B228" s="10"/>
      <c r="C228" s="10"/>
      <c r="D228" s="10"/>
      <c r="E228" s="10"/>
      <c r="F228">
        <f>IF(ISNA(VLOOKUP(DKSalaries!D228,OverUnder!$A$2:$C$13,3,FALSE)),1,VLOOKUP(DKSalaries!D228,OverUnder!$A$2:$C$13,3,FALSE))</f>
        <v>1</v>
      </c>
      <c r="G228">
        <f t="shared" si="37"/>
        <v>0</v>
      </c>
      <c r="H228">
        <f>IF(ISNA(VLOOKUP(B228,Model!A:B,2,FALSE)),0,VLOOKUP(B228,Model!A:B,2,FALSE))</f>
        <v>0</v>
      </c>
      <c r="I228" s="4">
        <f t="shared" si="35"/>
        <v>0</v>
      </c>
      <c r="J228">
        <v>0</v>
      </c>
      <c r="K228">
        <f t="shared" si="38"/>
        <v>0</v>
      </c>
      <c r="L228">
        <f t="shared" si="36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 t="e">
        <f t="shared" si="39"/>
        <v>#DIV/0!</v>
      </c>
    </row>
    <row r="229" spans="1:18" x14ac:dyDescent="0.45">
      <c r="A229" s="10"/>
      <c r="B229" s="10"/>
      <c r="C229" s="10"/>
      <c r="D229" s="10"/>
      <c r="E229" s="10"/>
      <c r="F229">
        <f>IF(ISNA(VLOOKUP(DKSalaries!D229,OverUnder!$A$2:$C$13,3,FALSE)),1,VLOOKUP(DKSalaries!D229,OverUnder!$A$2:$C$13,3,FALSE))</f>
        <v>1</v>
      </c>
      <c r="G229">
        <f t="shared" si="37"/>
        <v>0</v>
      </c>
      <c r="H229">
        <f>IF(ISNA(VLOOKUP(B229,Model!A:B,2,FALSE)),0,VLOOKUP(B229,Model!A:B,2,FALSE))</f>
        <v>0</v>
      </c>
      <c r="I229" s="4">
        <f t="shared" si="35"/>
        <v>0</v>
      </c>
      <c r="J229">
        <v>0</v>
      </c>
      <c r="K229">
        <f t="shared" si="38"/>
        <v>0</v>
      </c>
      <c r="L229">
        <f t="shared" si="36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 t="e">
        <f t="shared" si="39"/>
        <v>#DIV/0!</v>
      </c>
    </row>
    <row r="230" spans="1:18" x14ac:dyDescent="0.45">
      <c r="A230" s="10"/>
      <c r="B230" s="10"/>
      <c r="C230" s="10"/>
      <c r="D230" s="10"/>
      <c r="E230" s="10"/>
      <c r="F230">
        <f>IF(ISNA(VLOOKUP(DKSalaries!D230,OverUnder!$A$2:$C$13,3,FALSE)),1,VLOOKUP(DKSalaries!D230,OverUnder!$A$2:$C$13,3,FALSE))</f>
        <v>1</v>
      </c>
      <c r="G230">
        <f t="shared" si="37"/>
        <v>0</v>
      </c>
      <c r="H230">
        <f>IF(ISNA(VLOOKUP(B230,Model!A:B,2,FALSE)),0,VLOOKUP(B230,Model!A:B,2,FALSE))</f>
        <v>0</v>
      </c>
      <c r="I230" s="4">
        <f t="shared" si="35"/>
        <v>0</v>
      </c>
      <c r="J230">
        <v>0</v>
      </c>
      <c r="K230">
        <f t="shared" si="38"/>
        <v>0</v>
      </c>
      <c r="L230">
        <f t="shared" si="36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 t="e">
        <f t="shared" si="39"/>
        <v>#DIV/0!</v>
      </c>
    </row>
    <row r="231" spans="1:18" x14ac:dyDescent="0.45">
      <c r="A231" s="10"/>
      <c r="B231" s="10"/>
      <c r="C231" s="10"/>
      <c r="D231" s="10"/>
      <c r="E231" s="10"/>
      <c r="F231">
        <f>IF(ISNA(VLOOKUP(DKSalaries!D231,OverUnder!$A$2:$C$13,3,FALSE)),1,VLOOKUP(DKSalaries!D231,OverUnder!$A$2:$C$13,3,FALSE))</f>
        <v>1</v>
      </c>
      <c r="G231">
        <f t="shared" si="37"/>
        <v>0</v>
      </c>
      <c r="H231">
        <f>IF(ISNA(VLOOKUP(B231,Model!A:B,2,FALSE)),0,VLOOKUP(B231,Model!A:B,2,FALSE))</f>
        <v>0</v>
      </c>
      <c r="I231" s="4">
        <f t="shared" si="35"/>
        <v>0</v>
      </c>
      <c r="J231">
        <v>0</v>
      </c>
      <c r="K231">
        <f t="shared" si="38"/>
        <v>0</v>
      </c>
      <c r="L231">
        <f t="shared" si="36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 t="e">
        <f t="shared" si="39"/>
        <v>#DIV/0!</v>
      </c>
    </row>
    <row r="232" spans="1:18" x14ac:dyDescent="0.45">
      <c r="A232" s="10"/>
      <c r="B232" s="10"/>
      <c r="C232" s="10"/>
      <c r="D232" s="10"/>
      <c r="E232" s="10"/>
      <c r="F232">
        <f>IF(ISNA(VLOOKUP(DKSalaries!D232,OverUnder!$A$2:$C$13,3,FALSE)),1,VLOOKUP(DKSalaries!D232,OverUnder!$A$2:$C$13,3,FALSE))</f>
        <v>1</v>
      </c>
      <c r="G232">
        <f t="shared" si="37"/>
        <v>0</v>
      </c>
      <c r="H232">
        <f>IF(ISNA(VLOOKUP(B232,Model!A:B,2,FALSE)),0,VLOOKUP(B232,Model!A:B,2,FALSE))</f>
        <v>0</v>
      </c>
      <c r="I232" s="4">
        <f t="shared" si="35"/>
        <v>0</v>
      </c>
      <c r="J232">
        <v>0</v>
      </c>
      <c r="K232">
        <f t="shared" si="38"/>
        <v>0</v>
      </c>
      <c r="L232">
        <f t="shared" si="36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 t="e">
        <f t="shared" si="39"/>
        <v>#DIV/0!</v>
      </c>
    </row>
    <row r="233" spans="1:18" x14ac:dyDescent="0.45">
      <c r="A233" s="10"/>
      <c r="B233" s="10"/>
      <c r="C233" s="10"/>
      <c r="D233" s="10"/>
      <c r="E233" s="10"/>
      <c r="F233">
        <f>IF(ISNA(VLOOKUP(DKSalaries!D233,OverUnder!$A$2:$C$13,3,FALSE)),1,VLOOKUP(DKSalaries!D233,OverUnder!$A$2:$C$13,3,FALSE))</f>
        <v>1</v>
      </c>
      <c r="G233">
        <f t="shared" si="37"/>
        <v>0</v>
      </c>
      <c r="H233">
        <f>IF(ISNA(VLOOKUP(B233,Model!A:B,2,FALSE)),0,VLOOKUP(B233,Model!A:B,2,FALSE))</f>
        <v>0</v>
      </c>
      <c r="I233" s="4">
        <f t="shared" si="35"/>
        <v>0</v>
      </c>
      <c r="J233">
        <v>0</v>
      </c>
      <c r="K233">
        <f t="shared" si="38"/>
        <v>0</v>
      </c>
      <c r="L233">
        <f t="shared" si="36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 t="e">
        <f t="shared" si="39"/>
        <v>#DIV/0!</v>
      </c>
    </row>
    <row r="234" spans="1:18" x14ac:dyDescent="0.45">
      <c r="A234" s="10"/>
      <c r="B234" s="10"/>
      <c r="C234" s="10"/>
      <c r="D234" s="10"/>
      <c r="E234" s="10"/>
      <c r="F234">
        <f>IF(ISNA(VLOOKUP(DKSalaries!D234,OverUnder!$A$2:$C$13,3,FALSE)),1,VLOOKUP(DKSalaries!D234,OverUnder!$A$2:$C$13,3,FALSE))</f>
        <v>1</v>
      </c>
      <c r="G234">
        <f t="shared" si="37"/>
        <v>0</v>
      </c>
      <c r="H234">
        <f>IF(ISNA(VLOOKUP(B234,Model!A:B,2,FALSE)),0,VLOOKUP(B234,Model!A:B,2,FALSE))</f>
        <v>0</v>
      </c>
      <c r="I234" s="4">
        <f t="shared" si="35"/>
        <v>0</v>
      </c>
      <c r="J234">
        <v>0</v>
      </c>
      <c r="K234">
        <f t="shared" si="38"/>
        <v>0</v>
      </c>
      <c r="L234">
        <f t="shared" si="36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 t="e">
        <f t="shared" si="39"/>
        <v>#DIV/0!</v>
      </c>
    </row>
    <row r="235" spans="1:18" x14ac:dyDescent="0.45">
      <c r="A235" s="10"/>
      <c r="B235" s="10"/>
      <c r="C235" s="10"/>
      <c r="D235" s="10"/>
      <c r="E235" s="10"/>
      <c r="F235">
        <f>IF(ISNA(VLOOKUP(DKSalaries!D235,OverUnder!$A$2:$C$13,3,FALSE)),1,VLOOKUP(DKSalaries!D235,OverUnder!$A$2:$C$13,3,FALSE))</f>
        <v>1</v>
      </c>
      <c r="G235">
        <f t="shared" si="37"/>
        <v>0</v>
      </c>
      <c r="H235">
        <f>IF(ISNA(VLOOKUP(B235,Model!A:B,2,FALSE)),0,VLOOKUP(B235,Model!A:B,2,FALSE))</f>
        <v>0</v>
      </c>
      <c r="I235" s="4">
        <f t="shared" si="35"/>
        <v>0</v>
      </c>
      <c r="J235">
        <v>0</v>
      </c>
      <c r="K235">
        <f t="shared" si="38"/>
        <v>0</v>
      </c>
      <c r="L235">
        <f t="shared" si="36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 t="e">
        <f t="shared" si="39"/>
        <v>#DIV/0!</v>
      </c>
    </row>
    <row r="236" spans="1:18" x14ac:dyDescent="0.45">
      <c r="A236" s="10"/>
      <c r="B236" s="10"/>
      <c r="C236" s="10"/>
      <c r="D236" s="10"/>
      <c r="E236" s="10"/>
      <c r="F236">
        <f>IF(ISNA(VLOOKUP(DKSalaries!D236,OverUnder!$A$2:$C$13,3,FALSE)),1,VLOOKUP(DKSalaries!D236,OverUnder!$A$2:$C$13,3,FALSE))</f>
        <v>1</v>
      </c>
      <c r="G236">
        <f t="shared" si="37"/>
        <v>0</v>
      </c>
      <c r="H236">
        <f>IF(ISNA(VLOOKUP(B236,Model!A:B,2,FALSE)),0,VLOOKUP(B236,Model!A:B,2,FALSE))</f>
        <v>0</v>
      </c>
      <c r="I236" s="4">
        <f t="shared" si="35"/>
        <v>0</v>
      </c>
      <c r="R236" t="e">
        <f t="shared" si="39"/>
        <v>#DIV/0!</v>
      </c>
    </row>
    <row r="237" spans="1:18" x14ac:dyDescent="0.45">
      <c r="A237" s="10"/>
      <c r="B237" s="10"/>
      <c r="C237" s="10"/>
      <c r="D237" s="10"/>
      <c r="E237" s="10"/>
      <c r="F237">
        <f>IF(ISNA(VLOOKUP(DKSalaries!D237,OverUnder!$A$2:$C$13,3,FALSE)),1,VLOOKUP(DKSalaries!D237,OverUnder!$A$2:$C$13,3,FALSE))</f>
        <v>1</v>
      </c>
      <c r="G237">
        <f t="shared" si="37"/>
        <v>0</v>
      </c>
      <c r="H237">
        <f>IF(ISNA(VLOOKUP(B237,Model!A:B,2,FALSE)),0,VLOOKUP(B237,Model!A:B,2,FALSE))</f>
        <v>0</v>
      </c>
      <c r="I237" s="4">
        <f t="shared" si="35"/>
        <v>0</v>
      </c>
      <c r="R237" t="e">
        <f t="shared" si="39"/>
        <v>#DIV/0!</v>
      </c>
    </row>
    <row r="238" spans="1:18" x14ac:dyDescent="0.45">
      <c r="A238" s="10"/>
      <c r="B238" s="10"/>
      <c r="C238" s="10"/>
      <c r="D238" s="10"/>
      <c r="E238" s="10"/>
      <c r="F238">
        <f>IF(ISNA(VLOOKUP(DKSalaries!D238,OverUnder!$A$2:$C$13,3,FALSE)),1,VLOOKUP(DKSalaries!D238,OverUnder!$A$2:$C$13,3,FALSE))</f>
        <v>1</v>
      </c>
      <c r="G238">
        <f t="shared" si="37"/>
        <v>0</v>
      </c>
      <c r="H238">
        <f>IF(ISNA(VLOOKUP(B238,Model!A:B,2,FALSE)),0,VLOOKUP(B238,Model!A:B,2,FALSE))</f>
        <v>0</v>
      </c>
      <c r="I238" s="4">
        <f t="shared" si="35"/>
        <v>0</v>
      </c>
      <c r="R238" t="e">
        <f t="shared" si="39"/>
        <v>#DIV/0!</v>
      </c>
    </row>
    <row r="239" spans="1:18" x14ac:dyDescent="0.45">
      <c r="A239" s="10"/>
      <c r="B239" s="10"/>
      <c r="C239" s="10"/>
      <c r="D239" s="10"/>
      <c r="E239" s="10"/>
      <c r="F239">
        <f>IF(ISNA(VLOOKUP(DKSalaries!D239,OverUnder!$A$2:$C$13,3,FALSE)),1,VLOOKUP(DKSalaries!D239,OverUnder!$A$2:$C$13,3,FALSE))</f>
        <v>1</v>
      </c>
      <c r="G239">
        <f t="shared" si="37"/>
        <v>0</v>
      </c>
      <c r="H239">
        <f>IF(ISNA(VLOOKUP(B239,Model!A:B,2,FALSE)),0,VLOOKUP(B239,Model!A:B,2,FALSE))</f>
        <v>0</v>
      </c>
      <c r="I239" s="4">
        <f t="shared" si="35"/>
        <v>0</v>
      </c>
      <c r="R239" t="e">
        <f t="shared" si="39"/>
        <v>#DIV/0!</v>
      </c>
    </row>
    <row r="240" spans="1:18" x14ac:dyDescent="0.45">
      <c r="A240" s="10"/>
      <c r="B240" s="10"/>
      <c r="C240" s="10"/>
      <c r="D240" s="10"/>
      <c r="E240" s="10"/>
      <c r="F240">
        <f>IF(ISNA(VLOOKUP(DKSalaries!D240,OverUnder!$A$2:$C$13,3,FALSE)),1,VLOOKUP(DKSalaries!D240,OverUnder!$A$2:$C$13,3,FALSE))</f>
        <v>1</v>
      </c>
      <c r="G240">
        <f t="shared" si="37"/>
        <v>0</v>
      </c>
      <c r="H240">
        <f>IF(ISNA(VLOOKUP(B240,Model!A:B,2,FALSE)),0,VLOOKUP(B240,Model!A:B,2,FALSE))</f>
        <v>0</v>
      </c>
      <c r="I240" s="4">
        <f t="shared" si="35"/>
        <v>0</v>
      </c>
      <c r="R240" t="e">
        <f t="shared" si="39"/>
        <v>#DIV/0!</v>
      </c>
    </row>
    <row r="241" spans="1:18" x14ac:dyDescent="0.45">
      <c r="A241" s="10"/>
      <c r="B241" s="10"/>
      <c r="C241" s="10"/>
      <c r="D241" s="10"/>
      <c r="E241" s="10"/>
      <c r="F241">
        <f>IF(ISNA(VLOOKUP(DKSalaries!D241,OverUnder!$A$2:$C$13,3,FALSE)),1,VLOOKUP(DKSalaries!D241,OverUnder!$A$2:$C$13,3,FALSE))</f>
        <v>1</v>
      </c>
      <c r="G241">
        <f t="shared" si="37"/>
        <v>0</v>
      </c>
      <c r="H241">
        <f>IF(ISNA(VLOOKUP(B241,Model!A:B,2,FALSE)),0,VLOOKUP(B241,Model!A:B,2,FALSE))</f>
        <v>0</v>
      </c>
      <c r="I241" s="4">
        <f t="shared" si="35"/>
        <v>0</v>
      </c>
      <c r="R241" t="e">
        <f t="shared" si="39"/>
        <v>#DIV/0!</v>
      </c>
    </row>
    <row r="242" spans="1:18" x14ac:dyDescent="0.45">
      <c r="A242" s="10"/>
      <c r="B242" s="10"/>
      <c r="C242" s="10"/>
      <c r="D242" s="10"/>
      <c r="E242" s="10"/>
      <c r="F242">
        <f>IF(ISNA(VLOOKUP(DKSalaries!D242,OverUnder!$A$2:$C$13,3,FALSE)),1,VLOOKUP(DKSalaries!D242,OverUnder!$A$2:$C$13,3,FALSE))</f>
        <v>1</v>
      </c>
      <c r="G242">
        <f t="shared" si="37"/>
        <v>0</v>
      </c>
      <c r="H242">
        <f>IF(ISNA(VLOOKUP(B242,Model!A:B,2,FALSE)),0,VLOOKUP(B242,Model!A:B,2,FALSE))</f>
        <v>0</v>
      </c>
      <c r="I242" s="4">
        <f t="shared" si="35"/>
        <v>0</v>
      </c>
      <c r="R242" t="e">
        <f t="shared" si="39"/>
        <v>#DIV/0!</v>
      </c>
    </row>
    <row r="243" spans="1:18" x14ac:dyDescent="0.45">
      <c r="A243" s="10"/>
      <c r="B243" s="10"/>
      <c r="C243" s="10"/>
      <c r="D243" s="10"/>
      <c r="E243" s="10"/>
      <c r="F243">
        <f>IF(ISNA(VLOOKUP(DKSalaries!D243,OverUnder!$A$2:$C$13,3,FALSE)),1,VLOOKUP(DKSalaries!D243,OverUnder!$A$2:$C$13,3,FALSE))</f>
        <v>1</v>
      </c>
      <c r="G243">
        <f t="shared" si="37"/>
        <v>0</v>
      </c>
      <c r="H243">
        <f>IF(ISNA(VLOOKUP(B243,Model!A:B,2,FALSE)),0,VLOOKUP(B243,Model!A:B,2,FALSE))</f>
        <v>0</v>
      </c>
      <c r="I243" s="4">
        <f t="shared" si="35"/>
        <v>0</v>
      </c>
      <c r="R243" t="e">
        <f t="shared" si="39"/>
        <v>#DIV/0!</v>
      </c>
    </row>
    <row r="244" spans="1:18" x14ac:dyDescent="0.45">
      <c r="A244" s="10"/>
      <c r="B244" s="10"/>
      <c r="C244" s="10"/>
      <c r="D244" s="10"/>
      <c r="E244" s="10"/>
      <c r="F244">
        <f>IF(ISNA(VLOOKUP(DKSalaries!D244,OverUnder!$A$2:$C$13,3,FALSE)),1,VLOOKUP(DKSalaries!D244,OverUnder!$A$2:$C$13,3,FALSE))</f>
        <v>1</v>
      </c>
      <c r="G244">
        <f t="shared" si="37"/>
        <v>0</v>
      </c>
      <c r="H244">
        <f>IF(ISNA(VLOOKUP(B244,Model!A:B,2,FALSE)),0,VLOOKUP(B244,Model!A:B,2,FALSE))</f>
        <v>0</v>
      </c>
      <c r="I244" s="4">
        <f t="shared" si="35"/>
        <v>0</v>
      </c>
      <c r="R244" t="e">
        <f t="shared" si="39"/>
        <v>#DIV/0!</v>
      </c>
    </row>
    <row r="245" spans="1:18" x14ac:dyDescent="0.45">
      <c r="A245" s="10"/>
      <c r="B245" s="10"/>
      <c r="C245" s="10"/>
      <c r="D245" s="10"/>
      <c r="E245" s="10"/>
      <c r="F245">
        <f>IF(ISNA(VLOOKUP(DKSalaries!D245,OverUnder!$A$2:$C$13,3,FALSE)),1,VLOOKUP(DKSalaries!D245,OverUnder!$A$2:$C$13,3,FALSE))</f>
        <v>1</v>
      </c>
      <c r="G245">
        <f t="shared" si="37"/>
        <v>0</v>
      </c>
      <c r="H245">
        <f>IF(ISNA(VLOOKUP(B245,Model!A:B,2,FALSE)),0,VLOOKUP(B245,Model!A:B,2,FALSE))</f>
        <v>0</v>
      </c>
      <c r="I245" s="4">
        <f t="shared" si="35"/>
        <v>0</v>
      </c>
      <c r="R245" t="e">
        <f t="shared" si="39"/>
        <v>#DIV/0!</v>
      </c>
    </row>
    <row r="246" spans="1:18" x14ac:dyDescent="0.45">
      <c r="A246" s="10"/>
      <c r="B246" s="10"/>
      <c r="C246" s="10"/>
      <c r="D246" s="10"/>
      <c r="E246" s="10"/>
      <c r="F246">
        <f>IF(ISNA(VLOOKUP(DKSalaries!D246,OverUnder!$A$2:$C$13,3,FALSE)),1,VLOOKUP(DKSalaries!D246,OverUnder!$A$2:$C$13,3,FALSE))</f>
        <v>1</v>
      </c>
      <c r="G246">
        <f t="shared" si="37"/>
        <v>0</v>
      </c>
      <c r="H246">
        <f>IF(ISNA(VLOOKUP(B246,Model!A:B,2,FALSE)),0,VLOOKUP(B246,Model!A:B,2,FALSE))</f>
        <v>0</v>
      </c>
      <c r="I246" s="4">
        <f t="shared" si="35"/>
        <v>0</v>
      </c>
      <c r="R246" t="e">
        <f t="shared" si="39"/>
        <v>#DIV/0!</v>
      </c>
    </row>
    <row r="247" spans="1:18" x14ac:dyDescent="0.45">
      <c r="A247" s="10"/>
      <c r="B247" s="10"/>
      <c r="C247" s="10"/>
      <c r="D247" s="10"/>
      <c r="E247" s="10"/>
      <c r="F247">
        <f>IF(ISNA(VLOOKUP(DKSalaries!D247,OverUnder!$A$2:$C$13,3,FALSE)),1,VLOOKUP(DKSalaries!D247,OverUnder!$A$2:$C$13,3,FALSE))</f>
        <v>1</v>
      </c>
      <c r="G247">
        <f t="shared" si="37"/>
        <v>0</v>
      </c>
      <c r="H247">
        <f>IF(ISNA(VLOOKUP(B247,Model!A:B,2,FALSE)),0,VLOOKUP(B247,Model!A:B,2,FALSE))</f>
        <v>0</v>
      </c>
      <c r="I247" s="4">
        <f t="shared" si="35"/>
        <v>0</v>
      </c>
      <c r="R247" t="e">
        <f t="shared" si="39"/>
        <v>#DIV/0!</v>
      </c>
    </row>
    <row r="248" spans="1:18" x14ac:dyDescent="0.45">
      <c r="A248" s="10"/>
      <c r="B248" s="10"/>
      <c r="C248" s="10"/>
      <c r="D248" s="10"/>
      <c r="E248" s="10"/>
      <c r="F248">
        <f>IF(ISNA(VLOOKUP(DKSalaries!D248,OverUnder!$A$2:$C$13,3,FALSE)),1,VLOOKUP(DKSalaries!D248,OverUnder!$A$2:$C$13,3,FALSE))</f>
        <v>1</v>
      </c>
      <c r="G248">
        <f t="shared" si="37"/>
        <v>0</v>
      </c>
      <c r="H248">
        <f>IF(ISNA(VLOOKUP(B248,Model!A:B,2,FALSE)),0,VLOOKUP(B248,Model!A:B,2,FALSE))</f>
        <v>0</v>
      </c>
      <c r="I248" s="4">
        <f t="shared" si="35"/>
        <v>0</v>
      </c>
      <c r="R248" t="e">
        <f t="shared" si="39"/>
        <v>#DIV/0!</v>
      </c>
    </row>
    <row r="249" spans="1:18" x14ac:dyDescent="0.45">
      <c r="A249" s="10"/>
      <c r="B249" s="10"/>
      <c r="C249" s="10"/>
      <c r="D249" s="10"/>
      <c r="E249" s="10"/>
      <c r="F249">
        <f>IF(ISNA(VLOOKUP(DKSalaries!D249,OverUnder!$A$2:$C$13,3,FALSE)),1,VLOOKUP(DKSalaries!D249,OverUnder!$A$2:$C$13,3,FALSE))</f>
        <v>1</v>
      </c>
      <c r="G249">
        <f t="shared" si="37"/>
        <v>0</v>
      </c>
      <c r="H249">
        <f>IF(ISNA(VLOOKUP(B249,Model!A:B,2,FALSE)),0,VLOOKUP(B249,Model!A:B,2,FALSE))</f>
        <v>0</v>
      </c>
      <c r="I249" s="4">
        <f t="shared" si="35"/>
        <v>0</v>
      </c>
      <c r="R249" t="e">
        <f t="shared" si="39"/>
        <v>#DIV/0!</v>
      </c>
    </row>
    <row r="250" spans="1:18" x14ac:dyDescent="0.45">
      <c r="A250" s="10"/>
      <c r="B250" s="10"/>
      <c r="C250" s="10"/>
      <c r="D250" s="10"/>
      <c r="E250" s="10"/>
      <c r="F250">
        <f>IF(ISNA(VLOOKUP(DKSalaries!D250,OverUnder!$A$2:$C$13,3,FALSE)),1,VLOOKUP(DKSalaries!D250,OverUnder!$A$2:$C$13,3,FALSE))</f>
        <v>1</v>
      </c>
      <c r="G250">
        <f t="shared" si="37"/>
        <v>0</v>
      </c>
      <c r="H250">
        <f>IF(ISNA(VLOOKUP(B250,Model!A:B,2,FALSE)),0,VLOOKUP(B250,Model!A:B,2,FALSE))</f>
        <v>0</v>
      </c>
      <c r="I250" s="4">
        <f t="shared" si="35"/>
        <v>0</v>
      </c>
      <c r="R250" t="e">
        <f t="shared" si="39"/>
        <v>#DIV/0!</v>
      </c>
    </row>
    <row r="251" spans="1:18" x14ac:dyDescent="0.45">
      <c r="A251" s="10"/>
      <c r="B251" s="10"/>
      <c r="C251" s="10"/>
      <c r="D251" s="10"/>
      <c r="E251" s="10"/>
      <c r="F251">
        <f>IF(ISNA(VLOOKUP(DKSalaries!D251,OverUnder!$A$2:$C$13,3,FALSE)),1,VLOOKUP(DKSalaries!D251,OverUnder!$A$2:$C$13,3,FALSE))</f>
        <v>1</v>
      </c>
      <c r="G251">
        <f t="shared" si="37"/>
        <v>0</v>
      </c>
      <c r="H251">
        <f>IF(ISNA(VLOOKUP(B251,Model!A:B,2,FALSE)),0,VLOOKUP(B251,Model!A:B,2,FALSE))</f>
        <v>0</v>
      </c>
      <c r="I251" s="4">
        <f t="shared" si="35"/>
        <v>0</v>
      </c>
      <c r="R251" t="e">
        <f t="shared" si="39"/>
        <v>#DIV/0!</v>
      </c>
    </row>
    <row r="252" spans="1:18" x14ac:dyDescent="0.45">
      <c r="A252" s="10"/>
      <c r="B252" s="10"/>
      <c r="C252" s="10"/>
      <c r="D252" s="10"/>
      <c r="E252" s="10"/>
      <c r="F252">
        <f>IF(ISNA(VLOOKUP(DKSalaries!D252,OverUnder!$A$2:$C$13,3,FALSE)),1,VLOOKUP(DKSalaries!D252,OverUnder!$A$2:$C$13,3,FALSE))</f>
        <v>1</v>
      </c>
      <c r="G252">
        <f t="shared" si="37"/>
        <v>0</v>
      </c>
      <c r="H252">
        <f>IF(ISNA(VLOOKUP(B252,Model!A:B,2,FALSE)),0,VLOOKUP(B252,Model!A:B,2,FALSE))</f>
        <v>0</v>
      </c>
      <c r="I252" s="4">
        <f t="shared" si="35"/>
        <v>0</v>
      </c>
      <c r="R252" t="e">
        <f t="shared" si="39"/>
        <v>#DIV/0!</v>
      </c>
    </row>
    <row r="253" spans="1:18" x14ac:dyDescent="0.45">
      <c r="A253" s="10"/>
      <c r="B253" s="10"/>
      <c r="C253" s="10"/>
      <c r="D253" s="10"/>
      <c r="E253" s="10"/>
      <c r="F253">
        <f>IF(ISNA(VLOOKUP(DKSalaries!D253,OverUnder!$A$2:$C$13,3,FALSE)),1,VLOOKUP(DKSalaries!D253,OverUnder!$A$2:$C$13,3,FALSE))</f>
        <v>1</v>
      </c>
      <c r="G253">
        <f t="shared" si="37"/>
        <v>0</v>
      </c>
      <c r="H253">
        <f>IF(ISNA(VLOOKUP(B253,Model!A:B,2,FALSE)),0,VLOOKUP(B253,Model!A:B,2,FALSE))</f>
        <v>0</v>
      </c>
      <c r="I253" s="4">
        <f t="shared" si="35"/>
        <v>0</v>
      </c>
      <c r="R253" t="e">
        <f t="shared" si="39"/>
        <v>#DIV/0!</v>
      </c>
    </row>
    <row r="254" spans="1:18" x14ac:dyDescent="0.45">
      <c r="A254" s="10"/>
      <c r="B254" s="10"/>
      <c r="C254" s="10"/>
      <c r="D254" s="10"/>
      <c r="E254" s="10"/>
      <c r="F254">
        <f>IF(ISNA(VLOOKUP(DKSalaries!D254,OverUnder!$A$2:$C$13,3,FALSE)),1,VLOOKUP(DKSalaries!D254,OverUnder!$A$2:$C$13,3,FALSE))</f>
        <v>1</v>
      </c>
      <c r="G254">
        <f t="shared" si="37"/>
        <v>0</v>
      </c>
      <c r="H254">
        <f>IF(ISNA(VLOOKUP(B254,Model!A:B,2,FALSE)),0,VLOOKUP(B254,Model!A:B,2,FALSE))</f>
        <v>0</v>
      </c>
      <c r="I254" s="4">
        <f t="shared" si="35"/>
        <v>0</v>
      </c>
      <c r="R254" t="e">
        <f t="shared" si="39"/>
        <v>#DIV/0!</v>
      </c>
    </row>
    <row r="255" spans="1:18" x14ac:dyDescent="0.45">
      <c r="A255" s="10"/>
      <c r="B255" s="10"/>
      <c r="C255" s="10"/>
      <c r="D255" s="10"/>
      <c r="E255" s="10"/>
      <c r="F255">
        <f>IF(ISNA(VLOOKUP(DKSalaries!D255,OverUnder!$A$2:$C$13,3,FALSE)),1,VLOOKUP(DKSalaries!D255,OverUnder!$A$2:$C$13,3,FALSE))</f>
        <v>1</v>
      </c>
      <c r="G255">
        <f t="shared" si="37"/>
        <v>0</v>
      </c>
      <c r="H255">
        <f>IF(ISNA(VLOOKUP(B255,Model!A:B,2,FALSE)),0,VLOOKUP(B255,Model!A:B,2,FALSE))</f>
        <v>0</v>
      </c>
      <c r="I255" s="4">
        <f t="shared" si="35"/>
        <v>0</v>
      </c>
      <c r="R255" t="e">
        <f t="shared" si="39"/>
        <v>#DIV/0!</v>
      </c>
    </row>
    <row r="256" spans="1:18" x14ac:dyDescent="0.45">
      <c r="A256" s="10"/>
      <c r="B256" s="10"/>
      <c r="C256" s="10"/>
      <c r="D256" s="10"/>
      <c r="E256" s="10"/>
      <c r="F256">
        <f>IF(ISNA(VLOOKUP(DKSalaries!D256,OverUnder!$A$2:$C$13,3,FALSE)),1,VLOOKUP(DKSalaries!D256,OverUnder!$A$2:$C$13,3,FALSE))</f>
        <v>1</v>
      </c>
      <c r="G256">
        <f t="shared" si="37"/>
        <v>0</v>
      </c>
      <c r="H256">
        <f>IF(ISNA(VLOOKUP(B256,Model!A:B,2,FALSE)),0,VLOOKUP(B256,Model!A:B,2,FALSE))</f>
        <v>0</v>
      </c>
      <c r="I256" s="4">
        <f t="shared" si="35"/>
        <v>0</v>
      </c>
      <c r="R256" t="e">
        <f t="shared" si="39"/>
        <v>#DIV/0!</v>
      </c>
    </row>
    <row r="257" spans="1:18" x14ac:dyDescent="0.45">
      <c r="A257" s="10"/>
      <c r="B257" s="10"/>
      <c r="C257" s="10"/>
      <c r="D257" s="10"/>
      <c r="E257" s="10"/>
      <c r="F257">
        <f>IF(ISNA(VLOOKUP(DKSalaries!D257,OverUnder!$A$2:$C$13,3,FALSE)),1,VLOOKUP(DKSalaries!D257,OverUnder!$A$2:$C$13,3,FALSE))</f>
        <v>1</v>
      </c>
      <c r="G257">
        <f t="shared" si="37"/>
        <v>0</v>
      </c>
      <c r="H257">
        <f>IF(ISNA(VLOOKUP(B257,Model!A:B,2,FALSE)),0,VLOOKUP(B257,Model!A:B,2,FALSE))</f>
        <v>0</v>
      </c>
      <c r="I257" s="4">
        <f t="shared" si="35"/>
        <v>0</v>
      </c>
      <c r="R257" t="e">
        <f t="shared" si="39"/>
        <v>#DIV/0!</v>
      </c>
    </row>
    <row r="258" spans="1:18" x14ac:dyDescent="0.45">
      <c r="A258" s="10"/>
      <c r="B258" s="10"/>
      <c r="C258" s="10"/>
      <c r="D258" s="10"/>
      <c r="E258" s="10"/>
      <c r="F258">
        <f>IF(ISNA(VLOOKUP(DKSalaries!D258,OverUnder!$A$2:$C$13,3,FALSE)),1,VLOOKUP(DKSalaries!D258,OverUnder!$A$2:$C$13,3,FALSE))</f>
        <v>1</v>
      </c>
      <c r="G258">
        <f t="shared" si="37"/>
        <v>0</v>
      </c>
      <c r="H258">
        <f>IF(ISNA(VLOOKUP(B258,Model!A:B,2,FALSE)),0,VLOOKUP(B258,Model!A:B,2,FALSE))</f>
        <v>0</v>
      </c>
      <c r="I258" s="4">
        <f t="shared" ref="I258:I279" si="43">IF(ISNA(VLOOKUP(B258,$Y$2:$Z$12,2,FALSE)),H258,VLOOKUP(B258,$Y$2:$Z$12,2,FALSE))</f>
        <v>0</v>
      </c>
      <c r="R258" t="e">
        <f t="shared" si="39"/>
        <v>#DIV/0!</v>
      </c>
    </row>
    <row r="259" spans="1:18" x14ac:dyDescent="0.45">
      <c r="A259" s="10"/>
      <c r="B259" s="10"/>
      <c r="C259" s="10"/>
      <c r="D259" s="10"/>
      <c r="E259" s="10"/>
      <c r="F259">
        <f>IF(ISNA(VLOOKUP(DKSalaries!D259,OverUnder!$A$2:$C$13,3,FALSE)),1,VLOOKUP(DKSalaries!D259,OverUnder!$A$2:$C$13,3,FALSE))</f>
        <v>1</v>
      </c>
      <c r="G259">
        <f t="shared" ref="G259:G279" si="44">E259*F259</f>
        <v>0</v>
      </c>
      <c r="H259">
        <f>IF(ISNA(VLOOKUP(B259,Model!A:B,2,FALSE)),0,VLOOKUP(B259,Model!A:B,2,FALSE))</f>
        <v>0</v>
      </c>
      <c r="I259" s="4">
        <f t="shared" si="43"/>
        <v>0</v>
      </c>
      <c r="R259" t="e">
        <f t="shared" ref="R259:R279" si="45">I259/C259*1000</f>
        <v>#DIV/0!</v>
      </c>
    </row>
    <row r="260" spans="1:18" x14ac:dyDescent="0.45">
      <c r="A260" s="10"/>
      <c r="B260" s="10"/>
      <c r="C260" s="10"/>
      <c r="D260" s="10"/>
      <c r="E260" s="10"/>
      <c r="F260">
        <f>IF(ISNA(VLOOKUP(DKSalaries!D260,OverUnder!$A$2:$C$13,3,FALSE)),1,VLOOKUP(DKSalaries!D260,OverUnder!$A$2:$C$13,3,FALSE))</f>
        <v>1</v>
      </c>
      <c r="G260">
        <f t="shared" si="44"/>
        <v>0</v>
      </c>
      <c r="H260">
        <f>IF(ISNA(VLOOKUP(B260,Model!A:B,2,FALSE)),0,VLOOKUP(B260,Model!A:B,2,FALSE))</f>
        <v>0</v>
      </c>
      <c r="I260" s="4">
        <f t="shared" si="43"/>
        <v>0</v>
      </c>
      <c r="R260" t="e">
        <f t="shared" si="45"/>
        <v>#DIV/0!</v>
      </c>
    </row>
    <row r="261" spans="1:18" x14ac:dyDescent="0.45">
      <c r="A261" s="10"/>
      <c r="B261" s="10"/>
      <c r="C261" s="10"/>
      <c r="D261" s="10"/>
      <c r="E261" s="10"/>
      <c r="F261">
        <f>IF(ISNA(VLOOKUP(DKSalaries!D261,OverUnder!$A$2:$C$13,3,FALSE)),1,VLOOKUP(DKSalaries!D261,OverUnder!$A$2:$C$13,3,FALSE))</f>
        <v>1</v>
      </c>
      <c r="G261">
        <f t="shared" si="44"/>
        <v>0</v>
      </c>
      <c r="H261">
        <f>IF(ISNA(VLOOKUP(B261,Model!A:B,2,FALSE)),0,VLOOKUP(B261,Model!A:B,2,FALSE))</f>
        <v>0</v>
      </c>
      <c r="I261" s="4">
        <f t="shared" si="43"/>
        <v>0</v>
      </c>
      <c r="R261" t="e">
        <f t="shared" si="45"/>
        <v>#DIV/0!</v>
      </c>
    </row>
    <row r="262" spans="1:18" x14ac:dyDescent="0.45">
      <c r="A262" s="10"/>
      <c r="B262" s="10"/>
      <c r="C262" s="10"/>
      <c r="D262" s="10"/>
      <c r="E262" s="10"/>
      <c r="F262">
        <f>IF(ISNA(VLOOKUP(DKSalaries!D262,OverUnder!$A$2:$C$13,3,FALSE)),1,VLOOKUP(DKSalaries!D262,OverUnder!$A$2:$C$13,3,FALSE))</f>
        <v>1</v>
      </c>
      <c r="G262">
        <f t="shared" si="44"/>
        <v>0</v>
      </c>
      <c r="H262">
        <f>IF(ISNA(VLOOKUP(B262,Model!A:B,2,FALSE)),0,VLOOKUP(B262,Model!A:B,2,FALSE))</f>
        <v>0</v>
      </c>
      <c r="I262" s="4">
        <f t="shared" si="43"/>
        <v>0</v>
      </c>
      <c r="R262" t="e">
        <f t="shared" si="45"/>
        <v>#DIV/0!</v>
      </c>
    </row>
    <row r="263" spans="1:18" x14ac:dyDescent="0.45">
      <c r="A263" s="10"/>
      <c r="B263" s="10"/>
      <c r="C263" s="10"/>
      <c r="D263" s="10"/>
      <c r="E263" s="10"/>
      <c r="F263">
        <f>IF(ISNA(VLOOKUP(DKSalaries!D263,OverUnder!$A$2:$C$13,3,FALSE)),1,VLOOKUP(DKSalaries!D263,OverUnder!$A$2:$C$13,3,FALSE))</f>
        <v>1</v>
      </c>
      <c r="G263">
        <f t="shared" si="44"/>
        <v>0</v>
      </c>
      <c r="H263">
        <f>IF(ISNA(VLOOKUP(B263,Model!A:B,2,FALSE)),0,VLOOKUP(B263,Model!A:B,2,FALSE))</f>
        <v>0</v>
      </c>
      <c r="I263" s="4">
        <f t="shared" si="43"/>
        <v>0</v>
      </c>
      <c r="R263" t="e">
        <f t="shared" si="45"/>
        <v>#DIV/0!</v>
      </c>
    </row>
    <row r="264" spans="1:18" x14ac:dyDescent="0.45">
      <c r="A264" s="10"/>
      <c r="B264" s="10"/>
      <c r="C264" s="10"/>
      <c r="D264" s="10"/>
      <c r="E264" s="10"/>
      <c r="F264">
        <f>IF(ISNA(VLOOKUP(DKSalaries!D264,OverUnder!$A$2:$C$13,3,FALSE)),1,VLOOKUP(DKSalaries!D264,OverUnder!$A$2:$C$13,3,FALSE))</f>
        <v>1</v>
      </c>
      <c r="G264">
        <f t="shared" si="44"/>
        <v>0</v>
      </c>
      <c r="H264">
        <f>IF(ISNA(VLOOKUP(B264,Model!A:B,2,FALSE)),0,VLOOKUP(B264,Model!A:B,2,FALSE))</f>
        <v>0</v>
      </c>
      <c r="I264" s="4">
        <f t="shared" si="43"/>
        <v>0</v>
      </c>
      <c r="R264" t="e">
        <f t="shared" si="45"/>
        <v>#DIV/0!</v>
      </c>
    </row>
    <row r="265" spans="1:18" x14ac:dyDescent="0.45">
      <c r="A265" s="10"/>
      <c r="B265" s="10"/>
      <c r="C265" s="10"/>
      <c r="D265" s="10"/>
      <c r="E265" s="10"/>
      <c r="F265">
        <f>IF(ISNA(VLOOKUP(DKSalaries!D265,OverUnder!$A$2:$C$13,3,FALSE)),1,VLOOKUP(DKSalaries!D265,OverUnder!$A$2:$C$13,3,FALSE))</f>
        <v>1</v>
      </c>
      <c r="G265">
        <f t="shared" si="44"/>
        <v>0</v>
      </c>
      <c r="H265">
        <f>IF(ISNA(VLOOKUP(B265,Model!A:B,2,FALSE)),0,VLOOKUP(B265,Model!A:B,2,FALSE))</f>
        <v>0</v>
      </c>
      <c r="I265" s="4">
        <f t="shared" si="43"/>
        <v>0</v>
      </c>
      <c r="R265" t="e">
        <f t="shared" si="45"/>
        <v>#DIV/0!</v>
      </c>
    </row>
    <row r="266" spans="1:18" x14ac:dyDescent="0.45">
      <c r="A266" s="10"/>
      <c r="B266" s="10"/>
      <c r="C266" s="10"/>
      <c r="D266" s="10"/>
      <c r="E266" s="10"/>
      <c r="F266">
        <f>IF(ISNA(VLOOKUP(DKSalaries!D266,OverUnder!$A$2:$C$13,3,FALSE)),1,VLOOKUP(DKSalaries!D266,OverUnder!$A$2:$C$13,3,FALSE))</f>
        <v>1</v>
      </c>
      <c r="G266">
        <f t="shared" si="44"/>
        <v>0</v>
      </c>
      <c r="H266">
        <f>IF(ISNA(VLOOKUP(B266,Model!A:B,2,FALSE)),0,VLOOKUP(B266,Model!A:B,2,FALSE))</f>
        <v>0</v>
      </c>
      <c r="I266" s="4">
        <f t="shared" si="43"/>
        <v>0</v>
      </c>
      <c r="R266" t="e">
        <f t="shared" si="45"/>
        <v>#DIV/0!</v>
      </c>
    </row>
    <row r="267" spans="1:18" x14ac:dyDescent="0.45">
      <c r="A267" s="10"/>
      <c r="B267" s="10"/>
      <c r="C267" s="10"/>
      <c r="D267" s="10"/>
      <c r="E267" s="10"/>
      <c r="F267">
        <f>IF(ISNA(VLOOKUP(DKSalaries!D267,OverUnder!$A$2:$C$13,3,FALSE)),1,VLOOKUP(DKSalaries!D267,OverUnder!$A$2:$C$13,3,FALSE))</f>
        <v>1</v>
      </c>
      <c r="G267">
        <f t="shared" si="44"/>
        <v>0</v>
      </c>
      <c r="H267">
        <f>IF(ISNA(VLOOKUP(B267,Model!A:B,2,FALSE)),0,VLOOKUP(B267,Model!A:B,2,FALSE))</f>
        <v>0</v>
      </c>
      <c r="I267" s="4">
        <f t="shared" si="43"/>
        <v>0</v>
      </c>
      <c r="R267" t="e">
        <f t="shared" si="45"/>
        <v>#DIV/0!</v>
      </c>
    </row>
    <row r="268" spans="1:18" x14ac:dyDescent="0.45">
      <c r="A268" s="10"/>
      <c r="B268" s="10"/>
      <c r="C268" s="10"/>
      <c r="D268" s="10"/>
      <c r="E268" s="10"/>
      <c r="F268">
        <f>IF(ISNA(VLOOKUP(DKSalaries!D268,OverUnder!$A$2:$C$13,3,FALSE)),1,VLOOKUP(DKSalaries!D268,OverUnder!$A$2:$C$13,3,FALSE))</f>
        <v>1</v>
      </c>
      <c r="G268">
        <f t="shared" si="44"/>
        <v>0</v>
      </c>
      <c r="H268">
        <f>IF(ISNA(VLOOKUP(B268,Model!A:B,2,FALSE)),0,VLOOKUP(B268,Model!A:B,2,FALSE))</f>
        <v>0</v>
      </c>
      <c r="I268" s="4">
        <f t="shared" si="43"/>
        <v>0</v>
      </c>
      <c r="R268" t="e">
        <f t="shared" si="45"/>
        <v>#DIV/0!</v>
      </c>
    </row>
    <row r="269" spans="1:18" x14ac:dyDescent="0.45">
      <c r="A269" s="10"/>
      <c r="B269" s="10"/>
      <c r="C269" s="10"/>
      <c r="D269" s="10"/>
      <c r="E269" s="10"/>
      <c r="F269">
        <f>IF(ISNA(VLOOKUP(DKSalaries!D269,OverUnder!$A$2:$C$13,3,FALSE)),1,VLOOKUP(DKSalaries!D269,OverUnder!$A$2:$C$13,3,FALSE))</f>
        <v>1</v>
      </c>
      <c r="G269">
        <f t="shared" si="44"/>
        <v>0</v>
      </c>
      <c r="H269">
        <f>IF(ISNA(VLOOKUP(B269,Model!A:B,2,FALSE)),0,VLOOKUP(B269,Model!A:B,2,FALSE))</f>
        <v>0</v>
      </c>
      <c r="I269" s="4">
        <f t="shared" si="43"/>
        <v>0</v>
      </c>
      <c r="R269" t="e">
        <f t="shared" si="45"/>
        <v>#DIV/0!</v>
      </c>
    </row>
    <row r="270" spans="1:18" x14ac:dyDescent="0.45">
      <c r="A270" s="10"/>
      <c r="B270" s="10"/>
      <c r="C270" s="10"/>
      <c r="D270" s="10"/>
      <c r="E270" s="10"/>
      <c r="F270">
        <f>IF(ISNA(VLOOKUP(DKSalaries!D270,OverUnder!$A$2:$C$13,3,FALSE)),1,VLOOKUP(DKSalaries!D270,OverUnder!$A$2:$C$13,3,FALSE))</f>
        <v>1</v>
      </c>
      <c r="G270">
        <f t="shared" si="44"/>
        <v>0</v>
      </c>
      <c r="H270">
        <f>IF(ISNA(VLOOKUP(B270,Model!A:B,2,FALSE)),0,VLOOKUP(B270,Model!A:B,2,FALSE))</f>
        <v>0</v>
      </c>
      <c r="I270" s="4">
        <f t="shared" si="43"/>
        <v>0</v>
      </c>
      <c r="R270" t="e">
        <f t="shared" si="45"/>
        <v>#DIV/0!</v>
      </c>
    </row>
    <row r="271" spans="1:18" x14ac:dyDescent="0.45">
      <c r="A271" s="10"/>
      <c r="B271" s="10"/>
      <c r="C271" s="10"/>
      <c r="D271" s="10"/>
      <c r="E271" s="10"/>
      <c r="F271">
        <f>IF(ISNA(VLOOKUP(DKSalaries!D271,OverUnder!$A$2:$C$13,3,FALSE)),1,VLOOKUP(DKSalaries!D271,OverUnder!$A$2:$C$13,3,FALSE))</f>
        <v>1</v>
      </c>
      <c r="G271">
        <f t="shared" si="44"/>
        <v>0</v>
      </c>
      <c r="H271">
        <f>IF(ISNA(VLOOKUP(B271,Model!A:B,2,FALSE)),0,VLOOKUP(B271,Model!A:B,2,FALSE))</f>
        <v>0</v>
      </c>
      <c r="I271" s="4">
        <f t="shared" si="43"/>
        <v>0</v>
      </c>
      <c r="R271" t="e">
        <f t="shared" si="45"/>
        <v>#DIV/0!</v>
      </c>
    </row>
    <row r="272" spans="1:18" x14ac:dyDescent="0.45">
      <c r="A272" s="10"/>
      <c r="B272" s="10"/>
      <c r="C272" s="10"/>
      <c r="D272" s="10"/>
      <c r="E272" s="10"/>
      <c r="F272">
        <f>IF(ISNA(VLOOKUP(DKSalaries!D272,OverUnder!$A$2:$C$13,3,FALSE)),1,VLOOKUP(DKSalaries!D272,OverUnder!$A$2:$C$13,3,FALSE))</f>
        <v>1</v>
      </c>
      <c r="G272">
        <f t="shared" si="44"/>
        <v>0</v>
      </c>
      <c r="H272">
        <f>IF(ISNA(VLOOKUP(B272,Model!A:B,2,FALSE)),0,VLOOKUP(B272,Model!A:B,2,FALSE))</f>
        <v>0</v>
      </c>
      <c r="I272" s="4">
        <f t="shared" si="43"/>
        <v>0</v>
      </c>
      <c r="R272" t="e">
        <f t="shared" si="45"/>
        <v>#DIV/0!</v>
      </c>
    </row>
    <row r="273" spans="1:18" x14ac:dyDescent="0.45">
      <c r="A273" s="10"/>
      <c r="B273" s="10"/>
      <c r="C273" s="10"/>
      <c r="D273" s="10"/>
      <c r="E273" s="10"/>
      <c r="F273">
        <f>IF(ISNA(VLOOKUP(DKSalaries!D273,OverUnder!$A$2:$C$13,3,FALSE)),1,VLOOKUP(DKSalaries!D273,OverUnder!$A$2:$C$13,3,FALSE))</f>
        <v>1</v>
      </c>
      <c r="G273">
        <f t="shared" si="44"/>
        <v>0</v>
      </c>
      <c r="H273">
        <f>IF(ISNA(VLOOKUP(B273,Model!A:B,2,FALSE)),0,VLOOKUP(B273,Model!A:B,2,FALSE))</f>
        <v>0</v>
      </c>
      <c r="I273" s="4">
        <f t="shared" si="43"/>
        <v>0</v>
      </c>
      <c r="R273" t="e">
        <f t="shared" si="45"/>
        <v>#DIV/0!</v>
      </c>
    </row>
    <row r="274" spans="1:18" x14ac:dyDescent="0.45">
      <c r="A274" s="10"/>
      <c r="B274" s="10"/>
      <c r="C274" s="10"/>
      <c r="D274" s="10"/>
      <c r="E274" s="10"/>
      <c r="F274">
        <f>IF(ISNA(VLOOKUP(DKSalaries!D274,OverUnder!$A$2:$C$13,3,FALSE)),1,VLOOKUP(DKSalaries!D274,OverUnder!$A$2:$C$13,3,FALSE))</f>
        <v>1</v>
      </c>
      <c r="G274">
        <f t="shared" si="44"/>
        <v>0</v>
      </c>
      <c r="H274">
        <f>IF(ISNA(VLOOKUP(B274,Model!A:B,2,FALSE)),0,VLOOKUP(B274,Model!A:B,2,FALSE))</f>
        <v>0</v>
      </c>
      <c r="I274" s="4">
        <f t="shared" si="43"/>
        <v>0</v>
      </c>
      <c r="R274" t="e">
        <f t="shared" si="45"/>
        <v>#DIV/0!</v>
      </c>
    </row>
    <row r="275" spans="1:18" x14ac:dyDescent="0.45">
      <c r="A275" s="10"/>
      <c r="B275" s="10"/>
      <c r="C275" s="10"/>
      <c r="D275" s="10"/>
      <c r="E275" s="10"/>
      <c r="F275">
        <f>IF(ISNA(VLOOKUP(DKSalaries!D275,OverUnder!$A$2:$C$13,3,FALSE)),1,VLOOKUP(DKSalaries!D275,OverUnder!$A$2:$C$13,3,FALSE))</f>
        <v>1</v>
      </c>
      <c r="G275">
        <f t="shared" si="44"/>
        <v>0</v>
      </c>
      <c r="H275">
        <f>IF(ISNA(VLOOKUP(B275,Model!A:B,2,FALSE)),0,VLOOKUP(B275,Model!A:B,2,FALSE))</f>
        <v>0</v>
      </c>
      <c r="I275" s="4">
        <f t="shared" si="43"/>
        <v>0</v>
      </c>
      <c r="R275" t="e">
        <f t="shared" si="45"/>
        <v>#DIV/0!</v>
      </c>
    </row>
    <row r="276" spans="1:18" x14ac:dyDescent="0.45">
      <c r="A276" s="10"/>
      <c r="B276" s="10"/>
      <c r="C276" s="10"/>
      <c r="D276" s="10"/>
      <c r="E276" s="10"/>
      <c r="F276">
        <f>IF(ISNA(VLOOKUP(DKSalaries!D276,OverUnder!$A$2:$C$13,3,FALSE)),1,VLOOKUP(DKSalaries!D276,OverUnder!$A$2:$C$13,3,FALSE))</f>
        <v>1</v>
      </c>
      <c r="G276">
        <f t="shared" si="44"/>
        <v>0</v>
      </c>
      <c r="H276">
        <f>IF(ISNA(VLOOKUP(B276,Model!A:B,2,FALSE)),0,VLOOKUP(B276,Model!A:B,2,FALSE))</f>
        <v>0</v>
      </c>
      <c r="I276" s="4">
        <f t="shared" si="43"/>
        <v>0</v>
      </c>
      <c r="R276" t="e">
        <f t="shared" si="45"/>
        <v>#DIV/0!</v>
      </c>
    </row>
    <row r="277" spans="1:18" x14ac:dyDescent="0.45">
      <c r="A277" s="10"/>
      <c r="B277" s="10"/>
      <c r="C277" s="10"/>
      <c r="D277" s="10"/>
      <c r="E277" s="10"/>
      <c r="F277">
        <f>IF(ISNA(VLOOKUP(DKSalaries!D277,OverUnder!$A$2:$C$13,3,FALSE)),1,VLOOKUP(DKSalaries!D277,OverUnder!$A$2:$C$13,3,FALSE))</f>
        <v>1</v>
      </c>
      <c r="G277">
        <f t="shared" si="44"/>
        <v>0</v>
      </c>
      <c r="H277">
        <f>IF(ISNA(VLOOKUP(B277,Model!A:B,2,FALSE)),0,VLOOKUP(B277,Model!A:B,2,FALSE))</f>
        <v>0</v>
      </c>
      <c r="I277" s="4">
        <f t="shared" si="43"/>
        <v>0</v>
      </c>
      <c r="R277" t="e">
        <f t="shared" si="45"/>
        <v>#DIV/0!</v>
      </c>
    </row>
    <row r="278" spans="1:18" x14ac:dyDescent="0.45">
      <c r="A278" s="10"/>
      <c r="B278" s="10"/>
      <c r="C278" s="10"/>
      <c r="D278" s="10"/>
      <c r="E278" s="10"/>
      <c r="F278">
        <f>IF(ISNA(VLOOKUP(DKSalaries!D278,OverUnder!$A$2:$C$13,3,FALSE)),1,VLOOKUP(DKSalaries!D278,OverUnder!$A$2:$C$13,3,FALSE))</f>
        <v>1</v>
      </c>
      <c r="G278">
        <f t="shared" si="44"/>
        <v>0</v>
      </c>
      <c r="H278">
        <f>IF(ISNA(VLOOKUP(B278,Model!A:B,2,FALSE)),0,VLOOKUP(B278,Model!A:B,2,FALSE))</f>
        <v>0</v>
      </c>
      <c r="I278" s="4">
        <f t="shared" si="43"/>
        <v>0</v>
      </c>
      <c r="R278" t="e">
        <f t="shared" si="45"/>
        <v>#DIV/0!</v>
      </c>
    </row>
    <row r="279" spans="1:18" x14ac:dyDescent="0.45">
      <c r="A279" s="10"/>
      <c r="B279" s="10"/>
      <c r="C279" s="10"/>
      <c r="D279" s="10"/>
      <c r="E279" s="10"/>
      <c r="F279">
        <f>IF(ISNA(VLOOKUP(DKSalaries!D279,OverUnder!$A$2:$C$13,3,FALSE)),1,VLOOKUP(DKSalaries!D279,OverUnder!$A$2:$C$13,3,FALSE))</f>
        <v>1</v>
      </c>
      <c r="G279">
        <f t="shared" si="44"/>
        <v>0</v>
      </c>
      <c r="H279">
        <f>IF(ISNA(VLOOKUP(B279,Model!A:B,2,FALSE)),0,VLOOKUP(B279,Model!A:B,2,FALSE))</f>
        <v>0</v>
      </c>
      <c r="I279" s="4">
        <f t="shared" si="43"/>
        <v>0</v>
      </c>
      <c r="R279" t="e">
        <f t="shared" si="45"/>
        <v>#DIV/0!</v>
      </c>
    </row>
    <row r="280" spans="1:18" x14ac:dyDescent="0.45">
      <c r="A280" s="10"/>
      <c r="B280" s="10"/>
      <c r="C280" s="10"/>
      <c r="D280" s="10"/>
      <c r="E280" s="10"/>
    </row>
    <row r="281" spans="1:18" x14ac:dyDescent="0.45">
      <c r="A281" s="10"/>
      <c r="B281" s="10"/>
      <c r="C281" s="10"/>
      <c r="D281" s="10"/>
      <c r="E281" s="10"/>
    </row>
    <row r="282" spans="1:18" x14ac:dyDescent="0.45">
      <c r="A282" s="10"/>
      <c r="B282" s="10"/>
      <c r="C282" s="10"/>
      <c r="D282" s="10"/>
      <c r="E282" s="10"/>
    </row>
    <row r="283" spans="1:18" x14ac:dyDescent="0.45">
      <c r="A283" s="10"/>
      <c r="B283" s="10"/>
      <c r="C283" s="10"/>
      <c r="D283" s="10"/>
      <c r="E283" s="10"/>
    </row>
    <row r="284" spans="1:18" x14ac:dyDescent="0.45">
      <c r="A284" s="10"/>
      <c r="B284" s="10"/>
      <c r="C284" s="10"/>
      <c r="D284" s="10"/>
      <c r="E284" s="10"/>
    </row>
    <row r="285" spans="1:18" x14ac:dyDescent="0.45">
      <c r="A285" s="10"/>
      <c r="B285" s="10"/>
      <c r="C285" s="10"/>
      <c r="D285" s="10"/>
      <c r="E285" s="10"/>
    </row>
    <row r="286" spans="1:18" x14ac:dyDescent="0.45">
      <c r="A286" s="10"/>
      <c r="B286" s="10"/>
      <c r="C286" s="10"/>
      <c r="D286" s="10"/>
      <c r="E286" s="10"/>
    </row>
    <row r="287" spans="1:18" x14ac:dyDescent="0.45">
      <c r="A287" s="10"/>
      <c r="B287" s="10"/>
      <c r="C287" s="10"/>
      <c r="D287" s="10"/>
      <c r="E287" s="10"/>
    </row>
    <row r="288" spans="1:18" x14ac:dyDescent="0.45">
      <c r="A288" s="10"/>
      <c r="B288" s="10"/>
      <c r="C288" s="10"/>
      <c r="D288" s="10"/>
      <c r="E288" s="10"/>
    </row>
    <row r="289" spans="1:5" x14ac:dyDescent="0.45">
      <c r="A289" s="10"/>
      <c r="B289" s="10"/>
      <c r="C289" s="10"/>
      <c r="D289" s="10"/>
      <c r="E289" s="10"/>
    </row>
    <row r="290" spans="1:5" x14ac:dyDescent="0.45">
      <c r="A290" s="10"/>
      <c r="B290" s="10"/>
      <c r="C290" s="10"/>
      <c r="D290" s="10"/>
      <c r="E290" s="10"/>
    </row>
    <row r="291" spans="1:5" x14ac:dyDescent="0.45">
      <c r="A291" s="10"/>
      <c r="B291" s="10"/>
      <c r="C291" s="10"/>
      <c r="D291" s="10"/>
      <c r="E291" s="10"/>
    </row>
    <row r="292" spans="1:5" x14ac:dyDescent="0.45">
      <c r="A292" s="10"/>
      <c r="B292" s="10"/>
      <c r="C292" s="10"/>
      <c r="D292" s="10"/>
      <c r="E292" s="10"/>
    </row>
    <row r="293" spans="1:5" x14ac:dyDescent="0.45">
      <c r="A293" s="10"/>
      <c r="B293" s="10"/>
      <c r="C293" s="10"/>
      <c r="D293" s="10"/>
      <c r="E293" s="10"/>
    </row>
    <row r="294" spans="1:5" x14ac:dyDescent="0.45">
      <c r="A294" s="10"/>
      <c r="B294" s="10"/>
      <c r="C294" s="10"/>
      <c r="D294" s="10"/>
      <c r="E294" s="10"/>
    </row>
    <row r="295" spans="1:5" x14ac:dyDescent="0.45">
      <c r="A295" s="10"/>
      <c r="B295" s="10"/>
      <c r="C295" s="10"/>
      <c r="D295" s="10"/>
      <c r="E295" s="10"/>
    </row>
    <row r="296" spans="1:5" x14ac:dyDescent="0.45">
      <c r="A296" s="10"/>
      <c r="B296" s="10"/>
      <c r="C296" s="10"/>
      <c r="D296" s="10"/>
      <c r="E296" s="10"/>
    </row>
    <row r="297" spans="1:5" x14ac:dyDescent="0.45">
      <c r="A297" s="10"/>
      <c r="B297" s="10"/>
      <c r="C297" s="10"/>
      <c r="D297" s="10"/>
      <c r="E297" s="10"/>
    </row>
    <row r="298" spans="1:5" x14ac:dyDescent="0.45">
      <c r="A298" s="10"/>
      <c r="B298" s="10"/>
      <c r="C298" s="10"/>
      <c r="D298" s="10"/>
      <c r="E298" s="10"/>
    </row>
    <row r="299" spans="1:5" x14ac:dyDescent="0.45">
      <c r="A299" s="10"/>
      <c r="B299" s="10"/>
      <c r="C299" s="10"/>
      <c r="D299" s="10"/>
      <c r="E299" s="10"/>
    </row>
    <row r="300" spans="1:5" x14ac:dyDescent="0.45">
      <c r="A300" s="10"/>
      <c r="B300" s="10"/>
      <c r="C300" s="10"/>
      <c r="D300" s="10"/>
      <c r="E300" s="10"/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9"/>
  <sheetViews>
    <sheetView workbookViewId="0">
      <selection activeCell="D7" sqref="D7"/>
    </sheetView>
  </sheetViews>
  <sheetFormatPr defaultRowHeight="14.25" x14ac:dyDescent="0.45"/>
  <sheetData>
    <row r="1" spans="1:2" x14ac:dyDescent="0.45">
      <c r="A1" t="s">
        <v>212</v>
      </c>
      <c r="B1">
        <v>0</v>
      </c>
    </row>
    <row r="2" spans="1:2" x14ac:dyDescent="0.45">
      <c r="A2" t="s">
        <v>310</v>
      </c>
      <c r="B2">
        <v>40.727084072397801</v>
      </c>
    </row>
    <row r="3" spans="1:2" x14ac:dyDescent="0.45">
      <c r="A3" t="s">
        <v>317</v>
      </c>
      <c r="B3">
        <v>33.080427974836297</v>
      </c>
    </row>
    <row r="4" spans="1:2" x14ac:dyDescent="0.45">
      <c r="A4" t="s">
        <v>389</v>
      </c>
      <c r="B4">
        <v>2.5494340088379901</v>
      </c>
    </row>
    <row r="5" spans="1:2" x14ac:dyDescent="0.45">
      <c r="A5" t="s">
        <v>139</v>
      </c>
      <c r="B5">
        <v>13.839756457548001</v>
      </c>
    </row>
    <row r="6" spans="1:2" x14ac:dyDescent="0.45">
      <c r="A6" t="s">
        <v>188</v>
      </c>
      <c r="B6">
        <v>6.6441180506547397</v>
      </c>
    </row>
    <row r="7" spans="1:2" x14ac:dyDescent="0.45">
      <c r="A7" t="s">
        <v>278</v>
      </c>
      <c r="B7">
        <v>2.6278335516725999</v>
      </c>
    </row>
    <row r="8" spans="1:2" x14ac:dyDescent="0.45">
      <c r="A8" t="s">
        <v>112</v>
      </c>
      <c r="B8">
        <v>26.934757210841902</v>
      </c>
    </row>
    <row r="9" spans="1:2" x14ac:dyDescent="0.45">
      <c r="A9" t="s">
        <v>390</v>
      </c>
      <c r="B9">
        <v>27.6707282981696</v>
      </c>
    </row>
    <row r="10" spans="1:2" x14ac:dyDescent="0.45">
      <c r="A10" t="s">
        <v>391</v>
      </c>
      <c r="B10">
        <v>35.605486618249998</v>
      </c>
    </row>
    <row r="11" spans="1:2" x14ac:dyDescent="0.45">
      <c r="A11" t="s">
        <v>45</v>
      </c>
      <c r="B11">
        <v>24.0832303373349</v>
      </c>
    </row>
    <row r="12" spans="1:2" x14ac:dyDescent="0.45">
      <c r="A12" t="s">
        <v>283</v>
      </c>
      <c r="B12">
        <v>8.8876146788990802</v>
      </c>
    </row>
    <row r="13" spans="1:2" x14ac:dyDescent="0.45">
      <c r="A13" t="s">
        <v>357</v>
      </c>
      <c r="B13">
        <v>0</v>
      </c>
    </row>
    <row r="14" spans="1:2" x14ac:dyDescent="0.45">
      <c r="A14" t="s">
        <v>290</v>
      </c>
      <c r="B14">
        <v>8.4874412745600392</v>
      </c>
    </row>
    <row r="15" spans="1:2" x14ac:dyDescent="0.45">
      <c r="A15" t="s">
        <v>98</v>
      </c>
      <c r="B15">
        <v>23.223665782151699</v>
      </c>
    </row>
    <row r="16" spans="1:2" x14ac:dyDescent="0.45">
      <c r="A16" t="s">
        <v>144</v>
      </c>
      <c r="B16">
        <v>16.523656889133399</v>
      </c>
    </row>
    <row r="17" spans="1:2" x14ac:dyDescent="0.45">
      <c r="A17" t="s">
        <v>242</v>
      </c>
      <c r="B17">
        <v>34.181355835585599</v>
      </c>
    </row>
    <row r="18" spans="1:2" x14ac:dyDescent="0.45">
      <c r="A18" t="s">
        <v>37</v>
      </c>
      <c r="B18">
        <v>40.915214837241301</v>
      </c>
    </row>
    <row r="19" spans="1:2" x14ac:dyDescent="0.45">
      <c r="A19" t="s">
        <v>336</v>
      </c>
      <c r="B19">
        <v>12.7374956130251</v>
      </c>
    </row>
    <row r="20" spans="1:2" x14ac:dyDescent="0.45">
      <c r="A20" t="s">
        <v>106</v>
      </c>
      <c r="B20">
        <v>23.150445572940502</v>
      </c>
    </row>
    <row r="21" spans="1:2" x14ac:dyDescent="0.45">
      <c r="A21" t="s">
        <v>222</v>
      </c>
      <c r="B21">
        <v>14.5117743986373</v>
      </c>
    </row>
    <row r="22" spans="1:2" x14ac:dyDescent="0.45">
      <c r="A22" t="s">
        <v>94</v>
      </c>
      <c r="B22">
        <v>33.8068066567497</v>
      </c>
    </row>
    <row r="23" spans="1:2" x14ac:dyDescent="0.45">
      <c r="A23" t="s">
        <v>84</v>
      </c>
      <c r="B23">
        <v>39.1994512204299</v>
      </c>
    </row>
    <row r="24" spans="1:2" x14ac:dyDescent="0.45">
      <c r="A24" t="s">
        <v>120</v>
      </c>
      <c r="B24">
        <v>23.1885543650207</v>
      </c>
    </row>
    <row r="25" spans="1:2" x14ac:dyDescent="0.45">
      <c r="A25" t="s">
        <v>323</v>
      </c>
      <c r="B25">
        <v>27.931221974403002</v>
      </c>
    </row>
    <row r="26" spans="1:2" x14ac:dyDescent="0.45">
      <c r="A26" t="s">
        <v>380</v>
      </c>
      <c r="B26">
        <v>5.34411846705465</v>
      </c>
    </row>
    <row r="27" spans="1:2" x14ac:dyDescent="0.45">
      <c r="A27" t="s">
        <v>392</v>
      </c>
      <c r="B27">
        <v>3.8962054562474799</v>
      </c>
    </row>
    <row r="28" spans="1:2" x14ac:dyDescent="0.45">
      <c r="A28" t="s">
        <v>303</v>
      </c>
      <c r="B28">
        <v>0</v>
      </c>
    </row>
    <row r="29" spans="1:2" x14ac:dyDescent="0.45">
      <c r="A29" t="s">
        <v>281</v>
      </c>
      <c r="B29">
        <v>2.7708333333333299</v>
      </c>
    </row>
    <row r="30" spans="1:2" x14ac:dyDescent="0.45">
      <c r="A30" t="s">
        <v>393</v>
      </c>
      <c r="B30">
        <v>42.771484018107103</v>
      </c>
    </row>
    <row r="31" spans="1:2" x14ac:dyDescent="0.45">
      <c r="A31" t="s">
        <v>249</v>
      </c>
      <c r="B31">
        <v>31.2385321100917</v>
      </c>
    </row>
    <row r="32" spans="1:2" x14ac:dyDescent="0.45">
      <c r="A32" t="s">
        <v>145</v>
      </c>
      <c r="B32">
        <v>17.616027123074598</v>
      </c>
    </row>
    <row r="33" spans="1:2" x14ac:dyDescent="0.45">
      <c r="A33" t="s">
        <v>394</v>
      </c>
      <c r="B33">
        <v>1.5</v>
      </c>
    </row>
    <row r="34" spans="1:2" x14ac:dyDescent="0.45">
      <c r="A34" t="s">
        <v>311</v>
      </c>
      <c r="B34">
        <v>33.836737701774098</v>
      </c>
    </row>
    <row r="35" spans="1:2" x14ac:dyDescent="0.45">
      <c r="A35" t="s">
        <v>250</v>
      </c>
      <c r="B35">
        <v>24.7851415760816</v>
      </c>
    </row>
    <row r="36" spans="1:2" x14ac:dyDescent="0.45">
      <c r="A36" t="s">
        <v>241</v>
      </c>
      <c r="B36">
        <v>50.042386160673701</v>
      </c>
    </row>
    <row r="37" spans="1:2" x14ac:dyDescent="0.45">
      <c r="A37" t="s">
        <v>321</v>
      </c>
      <c r="B37">
        <v>23.415843470701301</v>
      </c>
    </row>
    <row r="38" spans="1:2" x14ac:dyDescent="0.45">
      <c r="A38" t="s">
        <v>214</v>
      </c>
      <c r="B38">
        <v>0</v>
      </c>
    </row>
    <row r="39" spans="1:2" x14ac:dyDescent="0.45">
      <c r="A39" t="s">
        <v>174</v>
      </c>
      <c r="B39">
        <v>4.0625</v>
      </c>
    </row>
    <row r="40" spans="1:2" x14ac:dyDescent="0.45">
      <c r="A40" t="s">
        <v>312</v>
      </c>
      <c r="B40">
        <v>35.316712628569803</v>
      </c>
    </row>
    <row r="41" spans="1:2" x14ac:dyDescent="0.45">
      <c r="A41" t="s">
        <v>186</v>
      </c>
      <c r="B41">
        <v>0</v>
      </c>
    </row>
    <row r="42" spans="1:2" x14ac:dyDescent="0.45">
      <c r="A42" t="s">
        <v>59</v>
      </c>
      <c r="B42">
        <v>17.503096106963302</v>
      </c>
    </row>
    <row r="43" spans="1:2" x14ac:dyDescent="0.45">
      <c r="A43" t="s">
        <v>395</v>
      </c>
      <c r="B43">
        <v>9.7811357988598093</v>
      </c>
    </row>
    <row r="44" spans="1:2" x14ac:dyDescent="0.45">
      <c r="A44" t="s">
        <v>115</v>
      </c>
      <c r="B44">
        <v>22.548015457794801</v>
      </c>
    </row>
    <row r="45" spans="1:2" x14ac:dyDescent="0.45">
      <c r="A45" t="s">
        <v>90</v>
      </c>
      <c r="B45">
        <v>37.6846274221245</v>
      </c>
    </row>
    <row r="46" spans="1:2" x14ac:dyDescent="0.45">
      <c r="A46" t="s">
        <v>326</v>
      </c>
      <c r="B46">
        <v>26.847559338256101</v>
      </c>
    </row>
    <row r="47" spans="1:2" x14ac:dyDescent="0.45">
      <c r="A47" t="s">
        <v>387</v>
      </c>
      <c r="B47">
        <v>2.3474099099099099</v>
      </c>
    </row>
    <row r="48" spans="1:2" x14ac:dyDescent="0.45">
      <c r="A48" t="s">
        <v>125</v>
      </c>
      <c r="B48">
        <v>29.2953343563142</v>
      </c>
    </row>
    <row r="49" spans="1:2" x14ac:dyDescent="0.45">
      <c r="A49" t="s">
        <v>396</v>
      </c>
      <c r="B49">
        <v>11.3536497276258</v>
      </c>
    </row>
    <row r="50" spans="1:2" x14ac:dyDescent="0.45">
      <c r="A50" t="s">
        <v>183</v>
      </c>
      <c r="B50">
        <v>23.374460911158099</v>
      </c>
    </row>
    <row r="51" spans="1:2" x14ac:dyDescent="0.45">
      <c r="A51" t="s">
        <v>397</v>
      </c>
      <c r="B51">
        <v>40.971592609176099</v>
      </c>
    </row>
    <row r="52" spans="1:2" x14ac:dyDescent="0.45">
      <c r="A52" t="s">
        <v>162</v>
      </c>
      <c r="B52">
        <v>5.5</v>
      </c>
    </row>
    <row r="53" spans="1:2" x14ac:dyDescent="0.45">
      <c r="A53" t="s">
        <v>398</v>
      </c>
      <c r="B53">
        <v>6.5625</v>
      </c>
    </row>
    <row r="54" spans="1:2" x14ac:dyDescent="0.45">
      <c r="A54" t="s">
        <v>349</v>
      </c>
      <c r="B54">
        <v>19.563496156210299</v>
      </c>
    </row>
    <row r="55" spans="1:2" x14ac:dyDescent="0.45">
      <c r="A55" t="s">
        <v>86</v>
      </c>
      <c r="B55">
        <v>26.1309600228455</v>
      </c>
    </row>
    <row r="56" spans="1:2" x14ac:dyDescent="0.45">
      <c r="A56" t="s">
        <v>52</v>
      </c>
      <c r="B56">
        <v>21.5</v>
      </c>
    </row>
    <row r="57" spans="1:2" x14ac:dyDescent="0.45">
      <c r="A57" t="s">
        <v>399</v>
      </c>
      <c r="B57">
        <v>8.4178151852364707</v>
      </c>
    </row>
    <row r="58" spans="1:2" x14ac:dyDescent="0.45">
      <c r="A58" t="s">
        <v>400</v>
      </c>
      <c r="B58">
        <v>22.358930145420899</v>
      </c>
    </row>
    <row r="59" spans="1:2" x14ac:dyDescent="0.45">
      <c r="A59" t="s">
        <v>401</v>
      </c>
      <c r="B59">
        <v>19.130421454807902</v>
      </c>
    </row>
    <row r="60" spans="1:2" x14ac:dyDescent="0.45">
      <c r="A60" t="s">
        <v>198</v>
      </c>
      <c r="B60">
        <v>17.9533795695585</v>
      </c>
    </row>
    <row r="61" spans="1:2" x14ac:dyDescent="0.45">
      <c r="A61" t="s">
        <v>359</v>
      </c>
      <c r="B61">
        <v>4.9859304195292999</v>
      </c>
    </row>
    <row r="62" spans="1:2" x14ac:dyDescent="0.45">
      <c r="A62" t="s">
        <v>402</v>
      </c>
      <c r="B62">
        <v>0.9375</v>
      </c>
    </row>
    <row r="63" spans="1:2" x14ac:dyDescent="0.45">
      <c r="A63" t="s">
        <v>332</v>
      </c>
      <c r="B63">
        <v>25.045979031653101</v>
      </c>
    </row>
    <row r="64" spans="1:2" x14ac:dyDescent="0.45">
      <c r="A64" t="s">
        <v>270</v>
      </c>
      <c r="B64">
        <v>10.4347406181015</v>
      </c>
    </row>
    <row r="65" spans="1:2" x14ac:dyDescent="0.45">
      <c r="A65" t="s">
        <v>264</v>
      </c>
      <c r="B65">
        <v>18.255995958177099</v>
      </c>
    </row>
    <row r="66" spans="1:2" x14ac:dyDescent="0.45">
      <c r="A66" t="s">
        <v>403</v>
      </c>
      <c r="B66">
        <v>0</v>
      </c>
    </row>
    <row r="67" spans="1:2" x14ac:dyDescent="0.45">
      <c r="A67" t="s">
        <v>152</v>
      </c>
      <c r="B67">
        <v>16.808027697533898</v>
      </c>
    </row>
    <row r="68" spans="1:2" x14ac:dyDescent="0.45">
      <c r="A68" t="s">
        <v>287</v>
      </c>
      <c r="B68">
        <v>14.777687451543599</v>
      </c>
    </row>
    <row r="69" spans="1:2" x14ac:dyDescent="0.45">
      <c r="A69" t="s">
        <v>404</v>
      </c>
      <c r="B69">
        <v>1.58704867709399</v>
      </c>
    </row>
    <row r="70" spans="1:2" x14ac:dyDescent="0.45">
      <c r="A70" t="s">
        <v>255</v>
      </c>
      <c r="B70">
        <v>21.342503148788602</v>
      </c>
    </row>
    <row r="71" spans="1:2" x14ac:dyDescent="0.45">
      <c r="A71" t="s">
        <v>41</v>
      </c>
      <c r="B71">
        <v>40.291581165186997</v>
      </c>
    </row>
    <row r="72" spans="1:2" x14ac:dyDescent="0.45">
      <c r="A72" t="s">
        <v>330</v>
      </c>
      <c r="B72">
        <v>20.413209471111202</v>
      </c>
    </row>
    <row r="73" spans="1:2" x14ac:dyDescent="0.45">
      <c r="A73" t="s">
        <v>405</v>
      </c>
      <c r="B73">
        <v>13.7694505493506</v>
      </c>
    </row>
    <row r="74" spans="1:2" x14ac:dyDescent="0.45">
      <c r="A74" t="s">
        <v>329</v>
      </c>
      <c r="B74">
        <v>24.872525089659</v>
      </c>
    </row>
    <row r="75" spans="1:2" x14ac:dyDescent="0.45">
      <c r="A75" t="s">
        <v>370</v>
      </c>
      <c r="B75">
        <v>0.36993243243243201</v>
      </c>
    </row>
    <row r="76" spans="1:2" x14ac:dyDescent="0.45">
      <c r="A76" t="s">
        <v>406</v>
      </c>
      <c r="B76">
        <v>8.53567960930196</v>
      </c>
    </row>
    <row r="77" spans="1:2" x14ac:dyDescent="0.45">
      <c r="A77" t="s">
        <v>40</v>
      </c>
      <c r="B77">
        <v>30.591505688849399</v>
      </c>
    </row>
    <row r="78" spans="1:2" x14ac:dyDescent="0.45">
      <c r="A78" t="s">
        <v>96</v>
      </c>
      <c r="B78">
        <v>32.257118844613998</v>
      </c>
    </row>
    <row r="79" spans="1:2" x14ac:dyDescent="0.45">
      <c r="A79" t="s">
        <v>272</v>
      </c>
      <c r="B79">
        <v>17.174803430852698</v>
      </c>
    </row>
    <row r="80" spans="1:2" x14ac:dyDescent="0.45">
      <c r="A80" t="s">
        <v>82</v>
      </c>
      <c r="B80">
        <v>27.690977313160801</v>
      </c>
    </row>
    <row r="81" spans="1:2" x14ac:dyDescent="0.45">
      <c r="A81" t="s">
        <v>407</v>
      </c>
      <c r="B81">
        <v>0</v>
      </c>
    </row>
    <row r="82" spans="1:2" x14ac:dyDescent="0.45">
      <c r="A82" t="s">
        <v>328</v>
      </c>
      <c r="B82">
        <v>26.159093598720901</v>
      </c>
    </row>
    <row r="83" spans="1:2" x14ac:dyDescent="0.45">
      <c r="A83" t="s">
        <v>218</v>
      </c>
      <c r="B83">
        <v>11.7063505904467</v>
      </c>
    </row>
    <row r="84" spans="1:2" x14ac:dyDescent="0.45">
      <c r="A84" t="s">
        <v>211</v>
      </c>
      <c r="B84">
        <v>11.178398424790601</v>
      </c>
    </row>
    <row r="85" spans="1:2" x14ac:dyDescent="0.45">
      <c r="A85" t="s">
        <v>65</v>
      </c>
      <c r="B85">
        <v>5.6109234234234204</v>
      </c>
    </row>
    <row r="86" spans="1:2" x14ac:dyDescent="0.45">
      <c r="A86" t="s">
        <v>304</v>
      </c>
      <c r="B86">
        <v>6.0833333333333304</v>
      </c>
    </row>
    <row r="87" spans="1:2" x14ac:dyDescent="0.45">
      <c r="A87" t="s">
        <v>247</v>
      </c>
      <c r="B87">
        <v>28.738437325922899</v>
      </c>
    </row>
    <row r="88" spans="1:2" x14ac:dyDescent="0.45">
      <c r="A88" t="s">
        <v>408</v>
      </c>
      <c r="B88">
        <v>17.549831081080999</v>
      </c>
    </row>
    <row r="89" spans="1:2" x14ac:dyDescent="0.45">
      <c r="A89" t="s">
        <v>36</v>
      </c>
      <c r="B89">
        <v>44.978944182769197</v>
      </c>
    </row>
    <row r="90" spans="1:2" x14ac:dyDescent="0.45">
      <c r="A90" t="s">
        <v>226</v>
      </c>
      <c r="B90">
        <v>0</v>
      </c>
    </row>
    <row r="91" spans="1:2" x14ac:dyDescent="0.45">
      <c r="A91" t="s">
        <v>368</v>
      </c>
      <c r="B91">
        <v>11.039359158877</v>
      </c>
    </row>
    <row r="92" spans="1:2" x14ac:dyDescent="0.45">
      <c r="A92" t="s">
        <v>138</v>
      </c>
      <c r="B92">
        <v>16.3953615576301</v>
      </c>
    </row>
    <row r="93" spans="1:2" x14ac:dyDescent="0.45">
      <c r="A93" t="s">
        <v>72</v>
      </c>
      <c r="B93">
        <v>10.0520882243251</v>
      </c>
    </row>
    <row r="94" spans="1:2" x14ac:dyDescent="0.45">
      <c r="A94" t="s">
        <v>379</v>
      </c>
      <c r="B94">
        <v>-0.5</v>
      </c>
    </row>
    <row r="95" spans="1:2" x14ac:dyDescent="0.45">
      <c r="A95" t="s">
        <v>313</v>
      </c>
      <c r="B95">
        <v>38.456140133866</v>
      </c>
    </row>
    <row r="96" spans="1:2" x14ac:dyDescent="0.45">
      <c r="A96" t="s">
        <v>388</v>
      </c>
      <c r="B96">
        <v>2.625</v>
      </c>
    </row>
    <row r="97" spans="1:2" x14ac:dyDescent="0.45">
      <c r="A97" t="s">
        <v>70</v>
      </c>
      <c r="B97">
        <v>11.7115128528855</v>
      </c>
    </row>
    <row r="98" spans="1:2" x14ac:dyDescent="0.45">
      <c r="A98" t="s">
        <v>101</v>
      </c>
      <c r="B98">
        <v>31.2330435616106</v>
      </c>
    </row>
    <row r="99" spans="1:2" x14ac:dyDescent="0.45">
      <c r="A99" t="s">
        <v>150</v>
      </c>
      <c r="B99">
        <v>9.9611773547089708</v>
      </c>
    </row>
    <row r="100" spans="1:2" x14ac:dyDescent="0.45">
      <c r="A100" t="s">
        <v>409</v>
      </c>
      <c r="B100">
        <v>46.527071463015098</v>
      </c>
    </row>
    <row r="101" spans="1:2" x14ac:dyDescent="0.45">
      <c r="A101" t="s">
        <v>104</v>
      </c>
      <c r="B101">
        <v>25.515819448414</v>
      </c>
    </row>
    <row r="102" spans="1:2" x14ac:dyDescent="0.45">
      <c r="A102" t="s">
        <v>99</v>
      </c>
      <c r="B102">
        <v>18.812645840329999</v>
      </c>
    </row>
    <row r="103" spans="1:2" x14ac:dyDescent="0.45">
      <c r="A103" t="s">
        <v>132</v>
      </c>
      <c r="B103">
        <v>16.328033683869599</v>
      </c>
    </row>
    <row r="104" spans="1:2" x14ac:dyDescent="0.45">
      <c r="A104" t="s">
        <v>361</v>
      </c>
      <c r="B104">
        <v>6.6512395860031104</v>
      </c>
    </row>
    <row r="105" spans="1:2" x14ac:dyDescent="0.45">
      <c r="A105" t="s">
        <v>53</v>
      </c>
      <c r="B105">
        <v>16.611055530625499</v>
      </c>
    </row>
    <row r="106" spans="1:2" x14ac:dyDescent="0.45">
      <c r="A106" t="s">
        <v>113</v>
      </c>
      <c r="B106">
        <v>22.707429870281299</v>
      </c>
    </row>
    <row r="107" spans="1:2" x14ac:dyDescent="0.45">
      <c r="A107" t="s">
        <v>50</v>
      </c>
      <c r="B107">
        <v>22.5857060780118</v>
      </c>
    </row>
    <row r="108" spans="1:2" x14ac:dyDescent="0.45">
      <c r="A108" t="s">
        <v>107</v>
      </c>
      <c r="B108">
        <v>0</v>
      </c>
    </row>
    <row r="109" spans="1:2" x14ac:dyDescent="0.45">
      <c r="A109" t="s">
        <v>213</v>
      </c>
      <c r="B109">
        <v>10.054231837450599</v>
      </c>
    </row>
    <row r="110" spans="1:2" x14ac:dyDescent="0.45">
      <c r="A110" t="s">
        <v>215</v>
      </c>
      <c r="B110">
        <v>13.4918844768667</v>
      </c>
    </row>
    <row r="111" spans="1:2" x14ac:dyDescent="0.45">
      <c r="A111" t="s">
        <v>79</v>
      </c>
      <c r="B111">
        <v>43.451801448259197</v>
      </c>
    </row>
    <row r="112" spans="1:2" x14ac:dyDescent="0.45">
      <c r="A112" t="s">
        <v>236</v>
      </c>
      <c r="B112">
        <v>5.8958333333333304</v>
      </c>
    </row>
    <row r="113" spans="1:2" x14ac:dyDescent="0.45">
      <c r="A113" t="s">
        <v>44</v>
      </c>
      <c r="B113">
        <v>12.266430386202799</v>
      </c>
    </row>
    <row r="114" spans="1:2" x14ac:dyDescent="0.45">
      <c r="A114" t="s">
        <v>269</v>
      </c>
      <c r="B114">
        <v>17.627947165883601</v>
      </c>
    </row>
    <row r="115" spans="1:2" x14ac:dyDescent="0.45">
      <c r="A115" t="s">
        <v>126</v>
      </c>
      <c r="B115">
        <v>21.7860112575271</v>
      </c>
    </row>
    <row r="116" spans="1:2" x14ac:dyDescent="0.45">
      <c r="A116" t="s">
        <v>178</v>
      </c>
      <c r="B116">
        <v>13.0166103603603</v>
      </c>
    </row>
    <row r="117" spans="1:2" x14ac:dyDescent="0.45">
      <c r="A117" t="s">
        <v>208</v>
      </c>
      <c r="B117">
        <v>4.47534803078773</v>
      </c>
    </row>
    <row r="118" spans="1:2" x14ac:dyDescent="0.45">
      <c r="A118" t="s">
        <v>360</v>
      </c>
      <c r="B118">
        <v>14.432947460634299</v>
      </c>
    </row>
    <row r="119" spans="1:2" x14ac:dyDescent="0.45">
      <c r="A119" t="s">
        <v>410</v>
      </c>
      <c r="B119">
        <v>12.4870279220508</v>
      </c>
    </row>
    <row r="120" spans="1:2" x14ac:dyDescent="0.45">
      <c r="A120" t="s">
        <v>411</v>
      </c>
      <c r="B120">
        <v>24.104496763782901</v>
      </c>
    </row>
    <row r="121" spans="1:2" x14ac:dyDescent="0.45">
      <c r="A121" t="s">
        <v>207</v>
      </c>
      <c r="B121">
        <v>8.75</v>
      </c>
    </row>
    <row r="122" spans="1:2" x14ac:dyDescent="0.45">
      <c r="A122" t="s">
        <v>306</v>
      </c>
      <c r="B122">
        <v>41.491110593351301</v>
      </c>
    </row>
    <row r="123" spans="1:2" x14ac:dyDescent="0.45">
      <c r="A123" t="s">
        <v>147</v>
      </c>
      <c r="B123">
        <v>13.6992764215757</v>
      </c>
    </row>
    <row r="124" spans="1:2" x14ac:dyDescent="0.45">
      <c r="A124" t="s">
        <v>371</v>
      </c>
      <c r="B124">
        <v>0</v>
      </c>
    </row>
    <row r="125" spans="1:2" x14ac:dyDescent="0.45">
      <c r="A125" t="s">
        <v>246</v>
      </c>
      <c r="B125">
        <v>26.8283500390353</v>
      </c>
    </row>
    <row r="126" spans="1:2" x14ac:dyDescent="0.45">
      <c r="A126" t="s">
        <v>206</v>
      </c>
      <c r="B126">
        <v>15.25</v>
      </c>
    </row>
    <row r="127" spans="1:2" x14ac:dyDescent="0.45">
      <c r="A127" t="s">
        <v>156</v>
      </c>
      <c r="B127">
        <v>13.2485042919019</v>
      </c>
    </row>
    <row r="128" spans="1:2" x14ac:dyDescent="0.45">
      <c r="A128" t="s">
        <v>83</v>
      </c>
      <c r="B128">
        <v>36.440659455784903</v>
      </c>
    </row>
    <row r="129" spans="1:2" x14ac:dyDescent="0.45">
      <c r="A129" t="s">
        <v>412</v>
      </c>
      <c r="B129">
        <v>4.1416103603603602</v>
      </c>
    </row>
    <row r="130" spans="1:2" x14ac:dyDescent="0.45">
      <c r="A130" t="s">
        <v>381</v>
      </c>
      <c r="B130">
        <v>7.1143018018018003</v>
      </c>
    </row>
    <row r="131" spans="1:2" x14ac:dyDescent="0.45">
      <c r="A131" t="s">
        <v>346</v>
      </c>
      <c r="B131">
        <v>11.3741046630609</v>
      </c>
    </row>
    <row r="132" spans="1:2" x14ac:dyDescent="0.45">
      <c r="A132" t="s">
        <v>365</v>
      </c>
      <c r="B132">
        <v>5.9493592856625401</v>
      </c>
    </row>
    <row r="133" spans="1:2" x14ac:dyDescent="0.45">
      <c r="A133" t="s">
        <v>191</v>
      </c>
      <c r="B133">
        <v>9.8560912407781203</v>
      </c>
    </row>
    <row r="134" spans="1:2" x14ac:dyDescent="0.45">
      <c r="A134" t="s">
        <v>220</v>
      </c>
      <c r="B134">
        <v>0</v>
      </c>
    </row>
    <row r="135" spans="1:2" x14ac:dyDescent="0.45">
      <c r="A135" t="s">
        <v>355</v>
      </c>
      <c r="B135">
        <v>5.1507695122633397</v>
      </c>
    </row>
    <row r="136" spans="1:2" x14ac:dyDescent="0.45">
      <c r="A136" t="s">
        <v>266</v>
      </c>
      <c r="B136">
        <v>17.085602407276699</v>
      </c>
    </row>
    <row r="137" spans="1:2" x14ac:dyDescent="0.45">
      <c r="A137" t="s">
        <v>91</v>
      </c>
      <c r="B137">
        <v>25.8062402706299</v>
      </c>
    </row>
    <row r="138" spans="1:2" x14ac:dyDescent="0.45">
      <c r="A138" t="s">
        <v>151</v>
      </c>
      <c r="B138">
        <v>18.067498300120601</v>
      </c>
    </row>
    <row r="139" spans="1:2" x14ac:dyDescent="0.45">
      <c r="A139" t="s">
        <v>334</v>
      </c>
      <c r="B139">
        <v>21.6693903635454</v>
      </c>
    </row>
    <row r="140" spans="1:2" x14ac:dyDescent="0.45">
      <c r="A140" t="s">
        <v>135</v>
      </c>
      <c r="B140">
        <v>20.222657361436202</v>
      </c>
    </row>
    <row r="141" spans="1:2" x14ac:dyDescent="0.45">
      <c r="A141" t="s">
        <v>167</v>
      </c>
      <c r="B141">
        <v>0.87962286215465502</v>
      </c>
    </row>
    <row r="142" spans="1:2" x14ac:dyDescent="0.45">
      <c r="A142" t="s">
        <v>275</v>
      </c>
      <c r="B142">
        <v>13.665963396062899</v>
      </c>
    </row>
    <row r="143" spans="1:2" x14ac:dyDescent="0.45">
      <c r="A143" t="s">
        <v>300</v>
      </c>
      <c r="B143">
        <v>17.622489776891701</v>
      </c>
    </row>
    <row r="144" spans="1:2" x14ac:dyDescent="0.45">
      <c r="A144" t="s">
        <v>320</v>
      </c>
      <c r="B144">
        <v>30.1316878776212</v>
      </c>
    </row>
    <row r="145" spans="1:2" x14ac:dyDescent="0.45">
      <c r="A145" t="s">
        <v>131</v>
      </c>
      <c r="B145">
        <v>20.238208307598502</v>
      </c>
    </row>
    <row r="146" spans="1:2" x14ac:dyDescent="0.45">
      <c r="A146" t="s">
        <v>157</v>
      </c>
      <c r="B146">
        <v>13.691214812201</v>
      </c>
    </row>
    <row r="147" spans="1:2" x14ac:dyDescent="0.45">
      <c r="A147" t="s">
        <v>187</v>
      </c>
      <c r="B147">
        <v>10.334077168295099</v>
      </c>
    </row>
    <row r="148" spans="1:2" x14ac:dyDescent="0.45">
      <c r="A148" t="s">
        <v>201</v>
      </c>
      <c r="B148">
        <v>11.514870930911</v>
      </c>
    </row>
    <row r="149" spans="1:2" x14ac:dyDescent="0.45">
      <c r="A149" t="s">
        <v>88</v>
      </c>
      <c r="B149">
        <v>31.913670172160799</v>
      </c>
    </row>
    <row r="150" spans="1:2" x14ac:dyDescent="0.45">
      <c r="A150" t="s">
        <v>114</v>
      </c>
      <c r="B150">
        <v>22.2312422987175</v>
      </c>
    </row>
    <row r="151" spans="1:2" x14ac:dyDescent="0.45">
      <c r="A151" t="s">
        <v>127</v>
      </c>
      <c r="B151">
        <v>21.847381342765399</v>
      </c>
    </row>
    <row r="152" spans="1:2" x14ac:dyDescent="0.45">
      <c r="A152" t="s">
        <v>89</v>
      </c>
      <c r="B152">
        <v>30.280960327605399</v>
      </c>
    </row>
    <row r="153" spans="1:2" x14ac:dyDescent="0.45">
      <c r="A153" t="s">
        <v>217</v>
      </c>
      <c r="B153">
        <v>-1</v>
      </c>
    </row>
    <row r="154" spans="1:2" x14ac:dyDescent="0.45">
      <c r="A154" t="s">
        <v>338</v>
      </c>
      <c r="B154">
        <v>15.3714585692796</v>
      </c>
    </row>
    <row r="155" spans="1:2" x14ac:dyDescent="0.45">
      <c r="A155" t="s">
        <v>294</v>
      </c>
      <c r="B155">
        <v>6.8371559633027497</v>
      </c>
    </row>
    <row r="156" spans="1:2" x14ac:dyDescent="0.45">
      <c r="A156" t="s">
        <v>75</v>
      </c>
      <c r="B156">
        <v>40.749201327402702</v>
      </c>
    </row>
    <row r="157" spans="1:2" x14ac:dyDescent="0.45">
      <c r="A157" t="s">
        <v>56</v>
      </c>
      <c r="B157">
        <v>13.094772787646299</v>
      </c>
    </row>
    <row r="158" spans="1:2" x14ac:dyDescent="0.45">
      <c r="A158" t="s">
        <v>413</v>
      </c>
      <c r="B158">
        <v>0.73902027027026995</v>
      </c>
    </row>
    <row r="159" spans="1:2" x14ac:dyDescent="0.45">
      <c r="A159" t="s">
        <v>292</v>
      </c>
      <c r="B159">
        <v>12.4871798223782</v>
      </c>
    </row>
    <row r="160" spans="1:2" x14ac:dyDescent="0.45">
      <c r="A160" t="s">
        <v>153</v>
      </c>
      <c r="B160">
        <v>6.5194057599521997</v>
      </c>
    </row>
    <row r="161" spans="1:2" x14ac:dyDescent="0.45">
      <c r="A161" t="s">
        <v>309</v>
      </c>
      <c r="B161">
        <v>44.461121400191701</v>
      </c>
    </row>
    <row r="162" spans="1:2" x14ac:dyDescent="0.45">
      <c r="A162" t="s">
        <v>221</v>
      </c>
      <c r="B162">
        <v>15.4208359415905</v>
      </c>
    </row>
    <row r="163" spans="1:2" x14ac:dyDescent="0.45">
      <c r="A163" t="s">
        <v>149</v>
      </c>
      <c r="B163">
        <v>23.505835603834299</v>
      </c>
    </row>
    <row r="164" spans="1:2" x14ac:dyDescent="0.45">
      <c r="A164" t="s">
        <v>339</v>
      </c>
      <c r="B164">
        <v>18.023650628479398</v>
      </c>
    </row>
    <row r="165" spans="1:2" x14ac:dyDescent="0.45">
      <c r="A165" t="s">
        <v>245</v>
      </c>
      <c r="B165">
        <v>40.794297113249698</v>
      </c>
    </row>
    <row r="166" spans="1:2" x14ac:dyDescent="0.45">
      <c r="A166" t="s">
        <v>185</v>
      </c>
      <c r="B166">
        <v>21.634683595898601</v>
      </c>
    </row>
    <row r="167" spans="1:2" x14ac:dyDescent="0.45">
      <c r="A167" t="s">
        <v>297</v>
      </c>
      <c r="B167">
        <v>10.9354516526297</v>
      </c>
    </row>
    <row r="168" spans="1:2" x14ac:dyDescent="0.45">
      <c r="A168" t="s">
        <v>148</v>
      </c>
      <c r="B168">
        <v>13.076912005336901</v>
      </c>
    </row>
    <row r="169" spans="1:2" x14ac:dyDescent="0.45">
      <c r="A169" t="s">
        <v>373</v>
      </c>
      <c r="B169">
        <v>5.0894699349894896</v>
      </c>
    </row>
    <row r="170" spans="1:2" x14ac:dyDescent="0.45">
      <c r="A170" t="s">
        <v>233</v>
      </c>
      <c r="B170">
        <v>15.528388397061301</v>
      </c>
    </row>
    <row r="171" spans="1:2" x14ac:dyDescent="0.45">
      <c r="A171" t="s">
        <v>414</v>
      </c>
      <c r="B171">
        <v>5.5</v>
      </c>
    </row>
    <row r="172" spans="1:2" x14ac:dyDescent="0.45">
      <c r="A172" t="s">
        <v>258</v>
      </c>
      <c r="B172">
        <v>25.754251472621199</v>
      </c>
    </row>
    <row r="173" spans="1:2" x14ac:dyDescent="0.45">
      <c r="A173" t="s">
        <v>295</v>
      </c>
      <c r="B173">
        <v>8.4670608108108105</v>
      </c>
    </row>
    <row r="174" spans="1:2" x14ac:dyDescent="0.45">
      <c r="A174" t="s">
        <v>100</v>
      </c>
      <c r="B174">
        <v>22.786400893574601</v>
      </c>
    </row>
    <row r="175" spans="1:2" x14ac:dyDescent="0.45">
      <c r="A175" t="s">
        <v>415</v>
      </c>
      <c r="B175">
        <v>10.7810239106193</v>
      </c>
    </row>
    <row r="176" spans="1:2" x14ac:dyDescent="0.45">
      <c r="A176" t="s">
        <v>348</v>
      </c>
      <c r="B176">
        <v>13.6034195753208</v>
      </c>
    </row>
    <row r="177" spans="1:2" x14ac:dyDescent="0.45">
      <c r="A177" t="s">
        <v>416</v>
      </c>
      <c r="B177">
        <v>20.778577032088201</v>
      </c>
    </row>
    <row r="178" spans="1:2" x14ac:dyDescent="0.45">
      <c r="A178" t="s">
        <v>374</v>
      </c>
      <c r="B178">
        <v>1.4407615845636601</v>
      </c>
    </row>
    <row r="179" spans="1:2" x14ac:dyDescent="0.45">
      <c r="A179" t="s">
        <v>124</v>
      </c>
      <c r="B179">
        <v>17.212046010255801</v>
      </c>
    </row>
    <row r="180" spans="1:2" x14ac:dyDescent="0.45">
      <c r="A180" t="s">
        <v>417</v>
      </c>
      <c r="B180">
        <v>11.881411997464999</v>
      </c>
    </row>
    <row r="181" spans="1:2" x14ac:dyDescent="0.45">
      <c r="A181" t="s">
        <v>235</v>
      </c>
      <c r="B181">
        <v>3.3541666666666599</v>
      </c>
    </row>
    <row r="182" spans="1:2" x14ac:dyDescent="0.45">
      <c r="A182" t="s">
        <v>418</v>
      </c>
      <c r="B182">
        <v>16.367892121034899</v>
      </c>
    </row>
    <row r="183" spans="1:2" x14ac:dyDescent="0.45">
      <c r="A183" t="s">
        <v>102</v>
      </c>
      <c r="B183">
        <v>19.683329092067101</v>
      </c>
    </row>
    <row r="184" spans="1:2" x14ac:dyDescent="0.45">
      <c r="A184" t="s">
        <v>219</v>
      </c>
      <c r="B184">
        <v>0</v>
      </c>
    </row>
    <row r="185" spans="1:2" x14ac:dyDescent="0.45">
      <c r="A185" t="s">
        <v>419</v>
      </c>
      <c r="B185">
        <v>16.482258947328798</v>
      </c>
    </row>
    <row r="186" spans="1:2" x14ac:dyDescent="0.45">
      <c r="A186" t="s">
        <v>350</v>
      </c>
      <c r="B186">
        <v>18.560346777754301</v>
      </c>
    </row>
    <row r="187" spans="1:2" x14ac:dyDescent="0.45">
      <c r="A187" t="s">
        <v>205</v>
      </c>
      <c r="B187">
        <v>10.2083333333333</v>
      </c>
    </row>
    <row r="188" spans="1:2" x14ac:dyDescent="0.45">
      <c r="A188" t="s">
        <v>254</v>
      </c>
      <c r="B188">
        <v>18.441816902193999</v>
      </c>
    </row>
    <row r="189" spans="1:2" x14ac:dyDescent="0.45">
      <c r="A189" t="s">
        <v>420</v>
      </c>
      <c r="B189">
        <v>0</v>
      </c>
    </row>
    <row r="190" spans="1:2" x14ac:dyDescent="0.45">
      <c r="A190" t="s">
        <v>421</v>
      </c>
      <c r="B190">
        <v>6.9850603347243796</v>
      </c>
    </row>
    <row r="191" spans="1:2" x14ac:dyDescent="0.45">
      <c r="A191" t="s">
        <v>210</v>
      </c>
      <c r="B191">
        <v>13.637614678899</v>
      </c>
    </row>
    <row r="192" spans="1:2" x14ac:dyDescent="0.45">
      <c r="A192" t="s">
        <v>202</v>
      </c>
      <c r="B192">
        <v>5.6160629089929301</v>
      </c>
    </row>
    <row r="193" spans="1:2" x14ac:dyDescent="0.45">
      <c r="A193" t="s">
        <v>273</v>
      </c>
      <c r="B193">
        <v>10.272385222419601</v>
      </c>
    </row>
    <row r="194" spans="1:2" x14ac:dyDescent="0.45">
      <c r="A194" t="s">
        <v>286</v>
      </c>
      <c r="B194">
        <v>7.3832279590396697</v>
      </c>
    </row>
    <row r="195" spans="1:2" x14ac:dyDescent="0.45">
      <c r="A195" t="s">
        <v>341</v>
      </c>
      <c r="B195">
        <v>20.395248834707701</v>
      </c>
    </row>
    <row r="196" spans="1:2" x14ac:dyDescent="0.45">
      <c r="A196" t="s">
        <v>58</v>
      </c>
      <c r="B196">
        <v>5.5372381738149201</v>
      </c>
    </row>
    <row r="197" spans="1:2" x14ac:dyDescent="0.45">
      <c r="A197" t="s">
        <v>301</v>
      </c>
      <c r="B197">
        <v>15.179054054053999</v>
      </c>
    </row>
    <row r="198" spans="1:2" x14ac:dyDescent="0.45">
      <c r="A198" t="s">
        <v>386</v>
      </c>
      <c r="B198">
        <v>6.5</v>
      </c>
    </row>
    <row r="199" spans="1:2" x14ac:dyDescent="0.45">
      <c r="A199" t="s">
        <v>351</v>
      </c>
      <c r="B199">
        <v>0</v>
      </c>
    </row>
    <row r="200" spans="1:2" x14ac:dyDescent="0.45">
      <c r="A200" t="s">
        <v>316</v>
      </c>
      <c r="B200">
        <v>34.751452156305199</v>
      </c>
    </row>
    <row r="201" spans="1:2" x14ac:dyDescent="0.45">
      <c r="A201" t="s">
        <v>422</v>
      </c>
      <c r="B201">
        <v>19.528523291132501</v>
      </c>
    </row>
    <row r="202" spans="1:2" x14ac:dyDescent="0.45">
      <c r="A202" t="s">
        <v>133</v>
      </c>
      <c r="B202">
        <v>17.44513566262</v>
      </c>
    </row>
    <row r="203" spans="1:2" x14ac:dyDescent="0.45">
      <c r="A203" t="s">
        <v>340</v>
      </c>
      <c r="B203">
        <v>18.752458909980898</v>
      </c>
    </row>
    <row r="204" spans="1:2" x14ac:dyDescent="0.45">
      <c r="A204" t="s">
        <v>376</v>
      </c>
      <c r="B204">
        <v>16.75</v>
      </c>
    </row>
    <row r="205" spans="1:2" x14ac:dyDescent="0.45">
      <c r="A205" t="s">
        <v>141</v>
      </c>
      <c r="B205">
        <v>22.1519149247186</v>
      </c>
    </row>
    <row r="206" spans="1:2" x14ac:dyDescent="0.45">
      <c r="A206" t="s">
        <v>170</v>
      </c>
      <c r="B206">
        <v>10.558956716066801</v>
      </c>
    </row>
    <row r="207" spans="1:2" x14ac:dyDescent="0.45">
      <c r="A207" t="s">
        <v>423</v>
      </c>
      <c r="B207">
        <v>3.1839643326998899</v>
      </c>
    </row>
    <row r="208" spans="1:2" x14ac:dyDescent="0.45">
      <c r="A208" t="s">
        <v>173</v>
      </c>
      <c r="B208">
        <v>2.5413115966893698</v>
      </c>
    </row>
    <row r="209" spans="1:2" x14ac:dyDescent="0.45">
      <c r="A209" t="s">
        <v>299</v>
      </c>
      <c r="B209">
        <v>4.0425112612612599</v>
      </c>
    </row>
    <row r="210" spans="1:2" x14ac:dyDescent="0.45">
      <c r="A210" t="s">
        <v>165</v>
      </c>
      <c r="B210">
        <v>1.45974099099099</v>
      </c>
    </row>
    <row r="211" spans="1:2" x14ac:dyDescent="0.45">
      <c r="A211" t="s">
        <v>229</v>
      </c>
      <c r="B211">
        <v>3.1776463963963901</v>
      </c>
    </row>
    <row r="212" spans="1:2" x14ac:dyDescent="0.45">
      <c r="A212" t="s">
        <v>331</v>
      </c>
      <c r="B212">
        <v>26.707429667021898</v>
      </c>
    </row>
    <row r="213" spans="1:2" x14ac:dyDescent="0.45">
      <c r="A213" t="s">
        <v>74</v>
      </c>
      <c r="B213">
        <v>55.732920370634901</v>
      </c>
    </row>
    <row r="214" spans="1:2" x14ac:dyDescent="0.45">
      <c r="A214" t="s">
        <v>424</v>
      </c>
      <c r="B214">
        <v>4.6330275229357802</v>
      </c>
    </row>
    <row r="215" spans="1:2" x14ac:dyDescent="0.45">
      <c r="A215" t="s">
        <v>384</v>
      </c>
      <c r="B215">
        <v>4.72729252041393</v>
      </c>
    </row>
    <row r="216" spans="1:2" x14ac:dyDescent="0.45">
      <c r="A216" t="s">
        <v>425</v>
      </c>
      <c r="B216">
        <v>23.860958268700799</v>
      </c>
    </row>
    <row r="217" spans="1:2" x14ac:dyDescent="0.45">
      <c r="A217" t="s">
        <v>426</v>
      </c>
      <c r="B217">
        <v>12.2805020713873</v>
      </c>
    </row>
    <row r="218" spans="1:2" x14ac:dyDescent="0.45">
      <c r="A218" t="s">
        <v>293</v>
      </c>
      <c r="B218">
        <v>17.030909503124398</v>
      </c>
    </row>
    <row r="219" spans="1:2" x14ac:dyDescent="0.45">
      <c r="A219" t="s">
        <v>123</v>
      </c>
      <c r="B219">
        <v>28.472200269422199</v>
      </c>
    </row>
    <row r="220" spans="1:2" x14ac:dyDescent="0.45">
      <c r="A220" t="s">
        <v>327</v>
      </c>
      <c r="B220">
        <v>23.180613671043801</v>
      </c>
    </row>
    <row r="221" spans="1:2" x14ac:dyDescent="0.45">
      <c r="A221" t="s">
        <v>177</v>
      </c>
      <c r="B221">
        <v>3.5395737693482001</v>
      </c>
    </row>
    <row r="222" spans="1:2" x14ac:dyDescent="0.45">
      <c r="A222" t="s">
        <v>195</v>
      </c>
      <c r="B222">
        <v>3.0098536036036001</v>
      </c>
    </row>
    <row r="223" spans="1:2" x14ac:dyDescent="0.45">
      <c r="A223" t="s">
        <v>251</v>
      </c>
      <c r="B223">
        <v>28.341782107255799</v>
      </c>
    </row>
    <row r="224" spans="1:2" x14ac:dyDescent="0.45">
      <c r="A224" t="s">
        <v>298</v>
      </c>
      <c r="B224">
        <v>1.4583333333333299</v>
      </c>
    </row>
    <row r="225" spans="1:2" x14ac:dyDescent="0.45">
      <c r="A225" t="s">
        <v>369</v>
      </c>
      <c r="B225">
        <v>0.31336792866539898</v>
      </c>
    </row>
    <row r="226" spans="1:2" x14ac:dyDescent="0.45">
      <c r="A226" t="s">
        <v>427</v>
      </c>
      <c r="B226">
        <v>17.096703644386199</v>
      </c>
    </row>
    <row r="227" spans="1:2" x14ac:dyDescent="0.45">
      <c r="A227" t="s">
        <v>199</v>
      </c>
      <c r="B227">
        <v>15.342935656380501</v>
      </c>
    </row>
    <row r="228" spans="1:2" x14ac:dyDescent="0.45">
      <c r="A228" t="s">
        <v>248</v>
      </c>
      <c r="B228">
        <v>34.6360796346519</v>
      </c>
    </row>
    <row r="229" spans="1:2" x14ac:dyDescent="0.45">
      <c r="A229" t="s">
        <v>77</v>
      </c>
      <c r="B229">
        <v>43.8111209947986</v>
      </c>
    </row>
    <row r="230" spans="1:2" x14ac:dyDescent="0.45">
      <c r="A230" t="s">
        <v>49</v>
      </c>
      <c r="B230">
        <v>19.480668030989602</v>
      </c>
    </row>
    <row r="231" spans="1:2" x14ac:dyDescent="0.45">
      <c r="A231" t="s">
        <v>267</v>
      </c>
      <c r="B231">
        <v>14.2808314935009</v>
      </c>
    </row>
    <row r="232" spans="1:2" x14ac:dyDescent="0.45">
      <c r="A232" t="s">
        <v>161</v>
      </c>
      <c r="B232">
        <v>2.1382319819819799</v>
      </c>
    </row>
    <row r="233" spans="1:2" x14ac:dyDescent="0.45">
      <c r="A233" t="s">
        <v>382</v>
      </c>
      <c r="B233">
        <v>6.54137166057623</v>
      </c>
    </row>
    <row r="234" spans="1:2" x14ac:dyDescent="0.45">
      <c r="A234" t="s">
        <v>345</v>
      </c>
      <c r="B234">
        <v>16.865736815491001</v>
      </c>
    </row>
    <row r="235" spans="1:2" x14ac:dyDescent="0.45">
      <c r="A235" t="s">
        <v>231</v>
      </c>
      <c r="B235">
        <v>4.3190941190043697</v>
      </c>
    </row>
    <row r="236" spans="1:2" x14ac:dyDescent="0.45">
      <c r="A236" t="s">
        <v>51</v>
      </c>
      <c r="B236">
        <v>24.846315572806301</v>
      </c>
    </row>
    <row r="237" spans="1:2" x14ac:dyDescent="0.45">
      <c r="A237" t="s">
        <v>274</v>
      </c>
      <c r="B237">
        <v>14.5</v>
      </c>
    </row>
    <row r="238" spans="1:2" x14ac:dyDescent="0.45">
      <c r="A238" t="s">
        <v>182</v>
      </c>
      <c r="B238">
        <v>21.414369277968898</v>
      </c>
    </row>
    <row r="239" spans="1:2" x14ac:dyDescent="0.45">
      <c r="A239" t="s">
        <v>108</v>
      </c>
      <c r="B239">
        <v>24.397338957880699</v>
      </c>
    </row>
    <row r="240" spans="1:2" x14ac:dyDescent="0.45">
      <c r="A240" t="s">
        <v>172</v>
      </c>
      <c r="B240">
        <v>13.052593897128601</v>
      </c>
    </row>
    <row r="241" spans="1:2" x14ac:dyDescent="0.45">
      <c r="A241" t="s">
        <v>57</v>
      </c>
      <c r="B241">
        <v>13.038782818044</v>
      </c>
    </row>
    <row r="242" spans="1:2" x14ac:dyDescent="0.45">
      <c r="A242" t="s">
        <v>134</v>
      </c>
      <c r="B242">
        <v>24.720209995229201</v>
      </c>
    </row>
    <row r="243" spans="1:2" x14ac:dyDescent="0.45">
      <c r="A243" t="s">
        <v>372</v>
      </c>
      <c r="B243">
        <v>1.8229166666666601</v>
      </c>
    </row>
    <row r="244" spans="1:2" x14ac:dyDescent="0.45">
      <c r="A244" t="s">
        <v>190</v>
      </c>
      <c r="B244">
        <v>9.2369388718812697</v>
      </c>
    </row>
    <row r="245" spans="1:2" x14ac:dyDescent="0.45">
      <c r="A245" t="s">
        <v>180</v>
      </c>
      <c r="B245">
        <v>9.4316913463318492</v>
      </c>
    </row>
    <row r="246" spans="1:2" x14ac:dyDescent="0.45">
      <c r="A246" t="s">
        <v>308</v>
      </c>
      <c r="B246">
        <v>39.629770686053902</v>
      </c>
    </row>
    <row r="247" spans="1:2" x14ac:dyDescent="0.45">
      <c r="A247" t="s">
        <v>63</v>
      </c>
      <c r="B247">
        <v>17.163569819819799</v>
      </c>
    </row>
    <row r="248" spans="1:2" x14ac:dyDescent="0.45">
      <c r="A248" t="s">
        <v>71</v>
      </c>
      <c r="B248">
        <v>5.8269635291876503</v>
      </c>
    </row>
    <row r="249" spans="1:2" x14ac:dyDescent="0.45">
      <c r="A249" t="s">
        <v>367</v>
      </c>
      <c r="B249">
        <v>-0.22477064220183399</v>
      </c>
    </row>
    <row r="250" spans="1:2" x14ac:dyDescent="0.45">
      <c r="A250" t="s">
        <v>197</v>
      </c>
      <c r="B250">
        <v>8.7881157725478705</v>
      </c>
    </row>
    <row r="251" spans="1:2" x14ac:dyDescent="0.45">
      <c r="A251" t="s">
        <v>209</v>
      </c>
      <c r="B251">
        <v>2.02064220183486</v>
      </c>
    </row>
    <row r="252" spans="1:2" x14ac:dyDescent="0.45">
      <c r="A252" t="s">
        <v>158</v>
      </c>
      <c r="B252">
        <v>21.197057544119001</v>
      </c>
    </row>
    <row r="253" spans="1:2" x14ac:dyDescent="0.45">
      <c r="A253" t="s">
        <v>265</v>
      </c>
      <c r="B253">
        <v>16.205867598937299</v>
      </c>
    </row>
    <row r="254" spans="1:2" x14ac:dyDescent="0.45">
      <c r="A254" t="s">
        <v>189</v>
      </c>
      <c r="B254">
        <v>15.6786314546894</v>
      </c>
    </row>
    <row r="255" spans="1:2" x14ac:dyDescent="0.45">
      <c r="A255" t="s">
        <v>256</v>
      </c>
      <c r="B255">
        <v>20.0074685446377</v>
      </c>
    </row>
    <row r="256" spans="1:2" x14ac:dyDescent="0.45">
      <c r="A256" t="s">
        <v>428</v>
      </c>
      <c r="B256">
        <v>2.0791103603603598</v>
      </c>
    </row>
    <row r="257" spans="1:2" x14ac:dyDescent="0.45">
      <c r="A257" t="s">
        <v>429</v>
      </c>
      <c r="B257">
        <v>13.9152315229623</v>
      </c>
    </row>
    <row r="258" spans="1:2" x14ac:dyDescent="0.45">
      <c r="A258" t="s">
        <v>116</v>
      </c>
      <c r="B258">
        <v>19.841930354830399</v>
      </c>
    </row>
    <row r="259" spans="1:2" x14ac:dyDescent="0.45">
      <c r="A259" t="s">
        <v>430</v>
      </c>
      <c r="B259">
        <v>10.6254129153872</v>
      </c>
    </row>
    <row r="260" spans="1:2" x14ac:dyDescent="0.45">
      <c r="A260" t="s">
        <v>375</v>
      </c>
      <c r="B260">
        <v>4.2680717937038102</v>
      </c>
    </row>
    <row r="261" spans="1:2" x14ac:dyDescent="0.45">
      <c r="A261" t="s">
        <v>110</v>
      </c>
      <c r="B261">
        <v>30.824806314866201</v>
      </c>
    </row>
    <row r="262" spans="1:2" x14ac:dyDescent="0.45">
      <c r="A262" t="s">
        <v>431</v>
      </c>
      <c r="B262">
        <v>39.185622891695203</v>
      </c>
    </row>
    <row r="263" spans="1:2" x14ac:dyDescent="0.45">
      <c r="A263" t="s">
        <v>432</v>
      </c>
      <c r="B263">
        <v>0</v>
      </c>
    </row>
    <row r="264" spans="1:2" x14ac:dyDescent="0.45">
      <c r="A264" t="s">
        <v>433</v>
      </c>
      <c r="B264">
        <v>2.4991554054053999</v>
      </c>
    </row>
    <row r="265" spans="1:2" x14ac:dyDescent="0.45">
      <c r="A265" t="s">
        <v>234</v>
      </c>
      <c r="B265">
        <v>7.7825064716897998</v>
      </c>
    </row>
    <row r="266" spans="1:2" x14ac:dyDescent="0.45">
      <c r="A266" t="s">
        <v>263</v>
      </c>
      <c r="B266">
        <v>19.366962335366601</v>
      </c>
    </row>
    <row r="267" spans="1:2" x14ac:dyDescent="0.45">
      <c r="A267" t="s">
        <v>377</v>
      </c>
      <c r="B267">
        <v>9.8070650043127099</v>
      </c>
    </row>
    <row r="268" spans="1:2" x14ac:dyDescent="0.45">
      <c r="A268" t="s">
        <v>103</v>
      </c>
      <c r="B268">
        <v>37.037862316995401</v>
      </c>
    </row>
    <row r="269" spans="1:2" x14ac:dyDescent="0.45">
      <c r="A269" t="s">
        <v>291</v>
      </c>
      <c r="B269">
        <v>5.9862385321100904</v>
      </c>
    </row>
    <row r="270" spans="1:2" x14ac:dyDescent="0.45">
      <c r="A270" t="s">
        <v>434</v>
      </c>
      <c r="B270">
        <v>12.5170107033639</v>
      </c>
    </row>
    <row r="271" spans="1:2" x14ac:dyDescent="0.45">
      <c r="A271" t="s">
        <v>81</v>
      </c>
      <c r="B271">
        <v>36.843717250793397</v>
      </c>
    </row>
    <row r="272" spans="1:2" x14ac:dyDescent="0.45">
      <c r="A272" t="s">
        <v>176</v>
      </c>
      <c r="B272">
        <v>4.2102299458950796</v>
      </c>
    </row>
    <row r="273" spans="1:2" x14ac:dyDescent="0.45">
      <c r="A273" t="s">
        <v>435</v>
      </c>
      <c r="B273">
        <v>18.359798179095701</v>
      </c>
    </row>
    <row r="274" spans="1:2" x14ac:dyDescent="0.45">
      <c r="A274" t="s">
        <v>436</v>
      </c>
      <c r="B274">
        <v>36.501994024449999</v>
      </c>
    </row>
    <row r="275" spans="1:2" x14ac:dyDescent="0.45">
      <c r="A275" t="s">
        <v>437</v>
      </c>
      <c r="B275">
        <v>18.532705387764299</v>
      </c>
    </row>
    <row r="276" spans="1:2" x14ac:dyDescent="0.45">
      <c r="A276" t="s">
        <v>146</v>
      </c>
      <c r="B276">
        <v>16.0184886727723</v>
      </c>
    </row>
    <row r="277" spans="1:2" x14ac:dyDescent="0.45">
      <c r="A277" t="s">
        <v>80</v>
      </c>
      <c r="B277">
        <v>35.788645787092797</v>
      </c>
    </row>
    <row r="278" spans="1:2" x14ac:dyDescent="0.45">
      <c r="A278" t="s">
        <v>289</v>
      </c>
      <c r="B278">
        <v>12.089449541284401</v>
      </c>
    </row>
    <row r="279" spans="1:2" x14ac:dyDescent="0.45">
      <c r="A279" t="s">
        <v>366</v>
      </c>
      <c r="B279">
        <v>11.193607325717201</v>
      </c>
    </row>
    <row r="280" spans="1:2" x14ac:dyDescent="0.45">
      <c r="A280" t="s">
        <v>262</v>
      </c>
      <c r="B280">
        <v>16.3830170673378</v>
      </c>
    </row>
    <row r="281" spans="1:2" x14ac:dyDescent="0.45">
      <c r="A281" t="s">
        <v>225</v>
      </c>
      <c r="B281">
        <v>11.3855367364541</v>
      </c>
    </row>
    <row r="282" spans="1:2" x14ac:dyDescent="0.45">
      <c r="A282" t="s">
        <v>438</v>
      </c>
      <c r="B282">
        <v>7.4201211198338601</v>
      </c>
    </row>
    <row r="283" spans="1:2" x14ac:dyDescent="0.45">
      <c r="A283" t="s">
        <v>259</v>
      </c>
      <c r="B283">
        <v>20.7289063769894</v>
      </c>
    </row>
    <row r="284" spans="1:2" x14ac:dyDescent="0.45">
      <c r="A284" t="s">
        <v>192</v>
      </c>
      <c r="B284">
        <v>5.8492511565905998</v>
      </c>
    </row>
    <row r="285" spans="1:2" x14ac:dyDescent="0.45">
      <c r="A285" t="s">
        <v>76</v>
      </c>
      <c r="B285">
        <v>33.909151281019902</v>
      </c>
    </row>
    <row r="286" spans="1:2" x14ac:dyDescent="0.45">
      <c r="A286" t="s">
        <v>353</v>
      </c>
      <c r="B286">
        <v>3.3654801929542399</v>
      </c>
    </row>
    <row r="287" spans="1:2" x14ac:dyDescent="0.45">
      <c r="A287" t="s">
        <v>439</v>
      </c>
      <c r="B287">
        <v>25.640148527302301</v>
      </c>
    </row>
    <row r="288" spans="1:2" x14ac:dyDescent="0.45">
      <c r="A288" t="s">
        <v>302</v>
      </c>
      <c r="B288">
        <v>6.6353237830726499</v>
      </c>
    </row>
    <row r="289" spans="1:2" x14ac:dyDescent="0.45">
      <c r="A289" t="s">
        <v>440</v>
      </c>
      <c r="B289">
        <v>18.136290854369999</v>
      </c>
    </row>
    <row r="290" spans="1:2" x14ac:dyDescent="0.45">
      <c r="A290" t="s">
        <v>383</v>
      </c>
      <c r="B290">
        <v>0</v>
      </c>
    </row>
    <row r="291" spans="1:2" x14ac:dyDescent="0.45">
      <c r="A291" t="s">
        <v>296</v>
      </c>
      <c r="B291">
        <v>7.6307339449541303</v>
      </c>
    </row>
    <row r="292" spans="1:2" x14ac:dyDescent="0.45">
      <c r="A292" t="s">
        <v>204</v>
      </c>
      <c r="B292">
        <v>2.76377722555182</v>
      </c>
    </row>
    <row r="293" spans="1:2" x14ac:dyDescent="0.45">
      <c r="A293" t="s">
        <v>282</v>
      </c>
      <c r="B293">
        <v>4.0406037705511997</v>
      </c>
    </row>
    <row r="294" spans="1:2" x14ac:dyDescent="0.45">
      <c r="A294" t="s">
        <v>441</v>
      </c>
      <c r="B294">
        <v>0</v>
      </c>
    </row>
    <row r="295" spans="1:2" x14ac:dyDescent="0.45">
      <c r="A295" t="s">
        <v>307</v>
      </c>
      <c r="B295">
        <v>36.823710441967798</v>
      </c>
    </row>
    <row r="296" spans="1:2" x14ac:dyDescent="0.45">
      <c r="A296" t="s">
        <v>342</v>
      </c>
      <c r="B296">
        <v>19.5321721609862</v>
      </c>
    </row>
    <row r="297" spans="1:2" x14ac:dyDescent="0.45">
      <c r="A297" t="s">
        <v>347</v>
      </c>
      <c r="B297">
        <v>18.871400321390901</v>
      </c>
    </row>
    <row r="298" spans="1:2" x14ac:dyDescent="0.45">
      <c r="A298" t="s">
        <v>166</v>
      </c>
      <c r="B298">
        <v>2.1651147409909601</v>
      </c>
    </row>
    <row r="299" spans="1:2" x14ac:dyDescent="0.45">
      <c r="A299" t="s">
        <v>105</v>
      </c>
      <c r="B299">
        <v>24.597681951614501</v>
      </c>
    </row>
    <row r="300" spans="1:2" x14ac:dyDescent="0.45">
      <c r="A300" t="s">
        <v>160</v>
      </c>
      <c r="B300">
        <v>11.7852321310297</v>
      </c>
    </row>
    <row r="301" spans="1:2" x14ac:dyDescent="0.45">
      <c r="A301" t="s">
        <v>257</v>
      </c>
      <c r="B301">
        <v>21.8530039335905</v>
      </c>
    </row>
    <row r="302" spans="1:2" x14ac:dyDescent="0.45">
      <c r="A302" t="s">
        <v>260</v>
      </c>
      <c r="B302">
        <v>21.034799263717499</v>
      </c>
    </row>
    <row r="303" spans="1:2" x14ac:dyDescent="0.45">
      <c r="A303" t="s">
        <v>164</v>
      </c>
      <c r="B303">
        <v>2.0208333333333299</v>
      </c>
    </row>
    <row r="304" spans="1:2" x14ac:dyDescent="0.45">
      <c r="A304" t="s">
        <v>318</v>
      </c>
      <c r="B304">
        <v>32.262151341609098</v>
      </c>
    </row>
    <row r="305" spans="1:2" x14ac:dyDescent="0.45">
      <c r="A305" t="s">
        <v>442</v>
      </c>
      <c r="B305">
        <v>0</v>
      </c>
    </row>
    <row r="306" spans="1:2" x14ac:dyDescent="0.45">
      <c r="A306" t="s">
        <v>358</v>
      </c>
      <c r="B306">
        <v>4.8167256492330397</v>
      </c>
    </row>
    <row r="307" spans="1:2" x14ac:dyDescent="0.45">
      <c r="A307" t="s">
        <v>443</v>
      </c>
      <c r="B307">
        <v>23.464236972338</v>
      </c>
    </row>
    <row r="308" spans="1:2" x14ac:dyDescent="0.45">
      <c r="A308" t="s">
        <v>239</v>
      </c>
      <c r="B308">
        <v>8.2420917866584595</v>
      </c>
    </row>
    <row r="309" spans="1:2" x14ac:dyDescent="0.45">
      <c r="A309" t="s">
        <v>184</v>
      </c>
      <c r="B309">
        <v>6.9735034571207004</v>
      </c>
    </row>
    <row r="310" spans="1:2" x14ac:dyDescent="0.45">
      <c r="A310" t="s">
        <v>444</v>
      </c>
      <c r="B310">
        <v>0</v>
      </c>
    </row>
    <row r="311" spans="1:2" x14ac:dyDescent="0.45">
      <c r="A311" t="s">
        <v>39</v>
      </c>
      <c r="B311">
        <v>38.959123833821003</v>
      </c>
    </row>
    <row r="312" spans="1:2" x14ac:dyDescent="0.45">
      <c r="A312" t="s">
        <v>140</v>
      </c>
      <c r="B312">
        <v>27.919034795413001</v>
      </c>
    </row>
    <row r="313" spans="1:2" x14ac:dyDescent="0.45">
      <c r="A313" t="s">
        <v>445</v>
      </c>
      <c r="B313">
        <v>16.610968971523999</v>
      </c>
    </row>
    <row r="314" spans="1:2" x14ac:dyDescent="0.45">
      <c r="A314" t="s">
        <v>136</v>
      </c>
      <c r="B314">
        <v>18.287324752850701</v>
      </c>
    </row>
    <row r="315" spans="1:2" x14ac:dyDescent="0.45">
      <c r="A315" t="s">
        <v>230</v>
      </c>
      <c r="B315">
        <v>15.2185667160881</v>
      </c>
    </row>
    <row r="316" spans="1:2" x14ac:dyDescent="0.45">
      <c r="A316" t="s">
        <v>280</v>
      </c>
      <c r="B316">
        <v>15.7638579964529</v>
      </c>
    </row>
    <row r="317" spans="1:2" x14ac:dyDescent="0.45">
      <c r="A317" t="s">
        <v>179</v>
      </c>
      <c r="B317">
        <v>11.5981682303181</v>
      </c>
    </row>
    <row r="318" spans="1:2" x14ac:dyDescent="0.45">
      <c r="A318" t="s">
        <v>238</v>
      </c>
      <c r="B318">
        <v>4.75</v>
      </c>
    </row>
    <row r="319" spans="1:2" x14ac:dyDescent="0.45">
      <c r="A319" t="s">
        <v>261</v>
      </c>
      <c r="B319">
        <v>22.346752839569699</v>
      </c>
    </row>
    <row r="320" spans="1:2" x14ac:dyDescent="0.45">
      <c r="A320" t="s">
        <v>73</v>
      </c>
      <c r="B320">
        <v>12.022765971979499</v>
      </c>
    </row>
    <row r="321" spans="1:2" x14ac:dyDescent="0.45">
      <c r="A321" t="s">
        <v>446</v>
      </c>
      <c r="B321">
        <v>28.3958333333333</v>
      </c>
    </row>
    <row r="322" spans="1:2" x14ac:dyDescent="0.45">
      <c r="A322" t="s">
        <v>315</v>
      </c>
      <c r="B322">
        <v>28.1837930487435</v>
      </c>
    </row>
    <row r="323" spans="1:2" x14ac:dyDescent="0.45">
      <c r="A323" t="s">
        <v>447</v>
      </c>
      <c r="B323">
        <v>19.5735170459579</v>
      </c>
    </row>
    <row r="324" spans="1:2" x14ac:dyDescent="0.45">
      <c r="A324" t="s">
        <v>448</v>
      </c>
      <c r="B324">
        <v>30.4330982759889</v>
      </c>
    </row>
    <row r="325" spans="1:2" x14ac:dyDescent="0.45">
      <c r="A325" t="s">
        <v>362</v>
      </c>
      <c r="B325">
        <v>4.5208333333333304</v>
      </c>
    </row>
    <row r="326" spans="1:2" x14ac:dyDescent="0.45">
      <c r="A326" t="s">
        <v>244</v>
      </c>
      <c r="B326">
        <v>31.878348441042998</v>
      </c>
    </row>
    <row r="327" spans="1:2" x14ac:dyDescent="0.45">
      <c r="A327" t="s">
        <v>64</v>
      </c>
      <c r="B327">
        <v>15.1424864785849</v>
      </c>
    </row>
    <row r="328" spans="1:2" x14ac:dyDescent="0.45">
      <c r="A328" t="s">
        <v>216</v>
      </c>
      <c r="B328">
        <v>14.5064494132295</v>
      </c>
    </row>
    <row r="329" spans="1:2" x14ac:dyDescent="0.45">
      <c r="A329" t="s">
        <v>344</v>
      </c>
      <c r="B329">
        <v>16.9554749853639</v>
      </c>
    </row>
    <row r="330" spans="1:2" x14ac:dyDescent="0.45">
      <c r="A330" t="s">
        <v>337</v>
      </c>
      <c r="B330">
        <v>12.404227920889101</v>
      </c>
    </row>
    <row r="331" spans="1:2" x14ac:dyDescent="0.45">
      <c r="A331" t="s">
        <v>54</v>
      </c>
      <c r="B331">
        <v>16.709515650791001</v>
      </c>
    </row>
    <row r="332" spans="1:2" x14ac:dyDescent="0.45">
      <c r="A332" t="s">
        <v>196</v>
      </c>
      <c r="B332">
        <v>12.7618243243243</v>
      </c>
    </row>
    <row r="333" spans="1:2" x14ac:dyDescent="0.45">
      <c r="A333" t="s">
        <v>449</v>
      </c>
      <c r="B333">
        <v>1.57339449541284</v>
      </c>
    </row>
    <row r="334" spans="1:2" x14ac:dyDescent="0.45">
      <c r="A334" t="s">
        <v>364</v>
      </c>
      <c r="B334">
        <v>7.7450313313147898</v>
      </c>
    </row>
    <row r="335" spans="1:2" x14ac:dyDescent="0.45">
      <c r="A335" t="s">
        <v>118</v>
      </c>
      <c r="B335">
        <v>19.880765302584201</v>
      </c>
    </row>
    <row r="336" spans="1:2" x14ac:dyDescent="0.45">
      <c r="A336" t="s">
        <v>67</v>
      </c>
      <c r="B336">
        <v>4.8550650489694398</v>
      </c>
    </row>
    <row r="337" spans="1:2" x14ac:dyDescent="0.45">
      <c r="A337" t="s">
        <v>69</v>
      </c>
      <c r="B337">
        <v>5.6682583525362702</v>
      </c>
    </row>
    <row r="338" spans="1:2" x14ac:dyDescent="0.45">
      <c r="A338" t="s">
        <v>450</v>
      </c>
      <c r="B338">
        <v>22.656849292198</v>
      </c>
    </row>
    <row r="339" spans="1:2" x14ac:dyDescent="0.45">
      <c r="A339" t="s">
        <v>109</v>
      </c>
      <c r="B339">
        <v>25.061701517184002</v>
      </c>
    </row>
    <row r="340" spans="1:2" x14ac:dyDescent="0.45">
      <c r="A340" t="s">
        <v>154</v>
      </c>
      <c r="B340">
        <v>17.690153988257901</v>
      </c>
    </row>
    <row r="341" spans="1:2" x14ac:dyDescent="0.45">
      <c r="A341" t="s">
        <v>451</v>
      </c>
      <c r="B341">
        <v>4.2740727671920302</v>
      </c>
    </row>
    <row r="342" spans="1:2" x14ac:dyDescent="0.45">
      <c r="A342" t="s">
        <v>171</v>
      </c>
      <c r="B342">
        <v>0</v>
      </c>
    </row>
    <row r="343" spans="1:2" x14ac:dyDescent="0.45">
      <c r="A343" t="s">
        <v>38</v>
      </c>
      <c r="B343">
        <v>30.0473261044359</v>
      </c>
    </row>
    <row r="344" spans="1:2" x14ac:dyDescent="0.45">
      <c r="A344" t="s">
        <v>325</v>
      </c>
      <c r="B344">
        <v>33.262292134294903</v>
      </c>
    </row>
    <row r="345" spans="1:2" x14ac:dyDescent="0.45">
      <c r="A345" t="s">
        <v>277</v>
      </c>
      <c r="B345">
        <v>9.7249067179968591</v>
      </c>
    </row>
    <row r="346" spans="1:2" x14ac:dyDescent="0.45">
      <c r="A346" t="s">
        <v>354</v>
      </c>
      <c r="B346">
        <v>11.114105742214299</v>
      </c>
    </row>
    <row r="347" spans="1:2" x14ac:dyDescent="0.45">
      <c r="A347" t="s">
        <v>142</v>
      </c>
      <c r="B347">
        <v>11.2979883672906</v>
      </c>
    </row>
    <row r="348" spans="1:2" x14ac:dyDescent="0.45">
      <c r="A348" t="s">
        <v>68</v>
      </c>
      <c r="B348">
        <v>7.6353211009174302</v>
      </c>
    </row>
    <row r="349" spans="1:2" x14ac:dyDescent="0.45">
      <c r="A349" t="s">
        <v>129</v>
      </c>
      <c r="B349">
        <v>23.778877181440599</v>
      </c>
    </row>
    <row r="350" spans="1:2" x14ac:dyDescent="0.45">
      <c r="A350" t="s">
        <v>223</v>
      </c>
      <c r="B350">
        <v>1.5</v>
      </c>
    </row>
    <row r="351" spans="1:2" x14ac:dyDescent="0.45">
      <c r="A351" t="s">
        <v>452</v>
      </c>
      <c r="B351">
        <v>18.6641344219667</v>
      </c>
    </row>
    <row r="352" spans="1:2" x14ac:dyDescent="0.45">
      <c r="A352" t="s">
        <v>97</v>
      </c>
      <c r="B352">
        <v>27.323774938790201</v>
      </c>
    </row>
    <row r="353" spans="1:2" x14ac:dyDescent="0.45">
      <c r="A353" t="s">
        <v>224</v>
      </c>
      <c r="B353">
        <v>0.92889908256880704</v>
      </c>
    </row>
    <row r="354" spans="1:2" x14ac:dyDescent="0.45">
      <c r="A354" t="s">
        <v>453</v>
      </c>
      <c r="B354">
        <v>15.337236305235701</v>
      </c>
    </row>
    <row r="355" spans="1:2" x14ac:dyDescent="0.45">
      <c r="A355" t="s">
        <v>378</v>
      </c>
      <c r="B355">
        <v>4.3563422560035203</v>
      </c>
    </row>
    <row r="356" spans="1:2" x14ac:dyDescent="0.45">
      <c r="A356" t="s">
        <v>271</v>
      </c>
      <c r="B356">
        <v>22.808973133741802</v>
      </c>
    </row>
    <row r="357" spans="1:2" x14ac:dyDescent="0.45">
      <c r="A357" t="s">
        <v>454</v>
      </c>
      <c r="B357">
        <v>11.460560963792</v>
      </c>
    </row>
    <row r="358" spans="1:2" x14ac:dyDescent="0.45">
      <c r="A358" t="s">
        <v>193</v>
      </c>
      <c r="B358">
        <v>5.9510164275072501</v>
      </c>
    </row>
    <row r="359" spans="1:2" x14ac:dyDescent="0.45">
      <c r="A359" t="s">
        <v>200</v>
      </c>
      <c r="B359">
        <v>2.0688073394495401</v>
      </c>
    </row>
    <row r="360" spans="1:2" x14ac:dyDescent="0.45">
      <c r="A360" t="s">
        <v>356</v>
      </c>
      <c r="B360">
        <v>9.7860258370579398</v>
      </c>
    </row>
    <row r="361" spans="1:2" x14ac:dyDescent="0.45">
      <c r="A361" t="s">
        <v>455</v>
      </c>
      <c r="B361">
        <v>2.03899082568807</v>
      </c>
    </row>
    <row r="362" spans="1:2" x14ac:dyDescent="0.45">
      <c r="A362" t="s">
        <v>456</v>
      </c>
      <c r="B362">
        <v>18.9673305148922</v>
      </c>
    </row>
    <row r="363" spans="1:2" x14ac:dyDescent="0.45">
      <c r="A363" t="s">
        <v>288</v>
      </c>
      <c r="B363">
        <v>16.179766506576598</v>
      </c>
    </row>
    <row r="364" spans="1:2" x14ac:dyDescent="0.45">
      <c r="A364" t="s">
        <v>169</v>
      </c>
      <c r="B364">
        <v>4.8918286800175403</v>
      </c>
    </row>
    <row r="365" spans="1:2" x14ac:dyDescent="0.45">
      <c r="A365" t="s">
        <v>92</v>
      </c>
      <c r="B365">
        <v>25.819631474581598</v>
      </c>
    </row>
    <row r="366" spans="1:2" x14ac:dyDescent="0.45">
      <c r="A366" t="s">
        <v>319</v>
      </c>
      <c r="B366">
        <v>31.5338494643273</v>
      </c>
    </row>
    <row r="367" spans="1:2" x14ac:dyDescent="0.45">
      <c r="A367" t="s">
        <v>122</v>
      </c>
      <c r="B367">
        <v>25.173766474776102</v>
      </c>
    </row>
    <row r="368" spans="1:2" x14ac:dyDescent="0.45">
      <c r="A368" t="s">
        <v>268</v>
      </c>
      <c r="B368">
        <v>15.121861068142</v>
      </c>
    </row>
    <row r="369" spans="1:2" x14ac:dyDescent="0.45">
      <c r="A369" t="s">
        <v>137</v>
      </c>
      <c r="B369">
        <v>23.126045553899299</v>
      </c>
    </row>
    <row r="370" spans="1:2" x14ac:dyDescent="0.45">
      <c r="A370" t="s">
        <v>322</v>
      </c>
      <c r="B370">
        <v>30.993129659406499</v>
      </c>
    </row>
    <row r="371" spans="1:2" x14ac:dyDescent="0.45">
      <c r="A371" t="s">
        <v>279</v>
      </c>
      <c r="B371">
        <v>4.9583333333333304</v>
      </c>
    </row>
    <row r="372" spans="1:2" x14ac:dyDescent="0.45">
      <c r="A372" t="s">
        <v>61</v>
      </c>
      <c r="B372">
        <v>15.904119029026701</v>
      </c>
    </row>
    <row r="373" spans="1:2" x14ac:dyDescent="0.45">
      <c r="A373" t="s">
        <v>128</v>
      </c>
      <c r="B373">
        <v>23.277224273852099</v>
      </c>
    </row>
    <row r="374" spans="1:2" x14ac:dyDescent="0.45">
      <c r="A374" t="s">
        <v>285</v>
      </c>
      <c r="B374">
        <v>11.5511879111961</v>
      </c>
    </row>
    <row r="375" spans="1:2" x14ac:dyDescent="0.45">
      <c r="A375" t="s">
        <v>457</v>
      </c>
      <c r="B375">
        <v>28.9567578084045</v>
      </c>
    </row>
    <row r="376" spans="1:2" x14ac:dyDescent="0.45">
      <c r="A376" t="s">
        <v>252</v>
      </c>
      <c r="B376">
        <v>30.516835166287699</v>
      </c>
    </row>
    <row r="377" spans="1:2" x14ac:dyDescent="0.45">
      <c r="A377" t="s">
        <v>243</v>
      </c>
      <c r="B377">
        <v>27.904670659971401</v>
      </c>
    </row>
    <row r="378" spans="1:2" x14ac:dyDescent="0.45">
      <c r="A378" t="s">
        <v>46</v>
      </c>
      <c r="B378">
        <v>24.983651785795502</v>
      </c>
    </row>
    <row r="379" spans="1:2" x14ac:dyDescent="0.45">
      <c r="A379" t="s">
        <v>335</v>
      </c>
      <c r="B379">
        <v>16.391816904843601</v>
      </c>
    </row>
    <row r="380" spans="1:2" x14ac:dyDescent="0.45">
      <c r="A380" t="s">
        <v>159</v>
      </c>
      <c r="B380">
        <v>15.180854449022901</v>
      </c>
    </row>
    <row r="381" spans="1:2" x14ac:dyDescent="0.45">
      <c r="A381" t="s">
        <v>60</v>
      </c>
      <c r="B381">
        <v>4.8081982504585099</v>
      </c>
    </row>
    <row r="382" spans="1:2" x14ac:dyDescent="0.45">
      <c r="A382" t="s">
        <v>458</v>
      </c>
      <c r="B382">
        <v>16.662749975377899</v>
      </c>
    </row>
    <row r="383" spans="1:2" x14ac:dyDescent="0.45">
      <c r="A383" t="s">
        <v>459</v>
      </c>
      <c r="B383">
        <v>31.696358472791999</v>
      </c>
    </row>
    <row r="384" spans="1:2" x14ac:dyDescent="0.45">
      <c r="A384" t="s">
        <v>119</v>
      </c>
      <c r="B384">
        <v>23.515278991244699</v>
      </c>
    </row>
    <row r="385" spans="1:2" x14ac:dyDescent="0.45">
      <c r="A385" t="s">
        <v>117</v>
      </c>
      <c r="B385">
        <v>25.923694424841202</v>
      </c>
    </row>
    <row r="386" spans="1:2" x14ac:dyDescent="0.45">
      <c r="A386" t="s">
        <v>253</v>
      </c>
      <c r="B386">
        <v>18.009977808691001</v>
      </c>
    </row>
    <row r="387" spans="1:2" x14ac:dyDescent="0.45">
      <c r="A387" t="s">
        <v>333</v>
      </c>
      <c r="B387">
        <v>22.9752014224673</v>
      </c>
    </row>
    <row r="388" spans="1:2" x14ac:dyDescent="0.45">
      <c r="A388" t="s">
        <v>460</v>
      </c>
      <c r="B388">
        <v>14.445287695457299</v>
      </c>
    </row>
    <row r="389" spans="1:2" x14ac:dyDescent="0.45">
      <c r="A389" t="s">
        <v>181</v>
      </c>
      <c r="B389">
        <v>8.0099485949101705</v>
      </c>
    </row>
    <row r="390" spans="1:2" x14ac:dyDescent="0.45">
      <c r="A390" t="s">
        <v>155</v>
      </c>
      <c r="B390">
        <v>9.3124999999999893</v>
      </c>
    </row>
    <row r="391" spans="1:2" x14ac:dyDescent="0.45">
      <c r="A391" t="s">
        <v>47</v>
      </c>
      <c r="B391">
        <v>27.445307745390298</v>
      </c>
    </row>
    <row r="392" spans="1:2" x14ac:dyDescent="0.45">
      <c r="A392" t="s">
        <v>284</v>
      </c>
      <c r="B392">
        <v>7.5219471260757498</v>
      </c>
    </row>
    <row r="393" spans="1:2" x14ac:dyDescent="0.45">
      <c r="A393" t="s">
        <v>276</v>
      </c>
      <c r="B393">
        <v>9.1543550769590691</v>
      </c>
    </row>
    <row r="394" spans="1:2" x14ac:dyDescent="0.45">
      <c r="A394" t="s">
        <v>121</v>
      </c>
      <c r="B394">
        <v>25.5124750454967</v>
      </c>
    </row>
    <row r="395" spans="1:2" x14ac:dyDescent="0.45">
      <c r="A395" t="s">
        <v>55</v>
      </c>
      <c r="B395">
        <v>17.863175675675599</v>
      </c>
    </row>
    <row r="396" spans="1:2" x14ac:dyDescent="0.45">
      <c r="A396" t="s">
        <v>237</v>
      </c>
      <c r="B396">
        <v>9.4605174546361894</v>
      </c>
    </row>
    <row r="397" spans="1:2" x14ac:dyDescent="0.45">
      <c r="A397" t="s">
        <v>203</v>
      </c>
      <c r="B397">
        <v>12.665814103583299</v>
      </c>
    </row>
    <row r="398" spans="1:2" x14ac:dyDescent="0.45">
      <c r="A398" t="s">
        <v>175</v>
      </c>
      <c r="B398">
        <v>12.091122173933501</v>
      </c>
    </row>
    <row r="399" spans="1:2" x14ac:dyDescent="0.45">
      <c r="A399" t="s">
        <v>343</v>
      </c>
      <c r="B399">
        <v>20.350142839109999</v>
      </c>
    </row>
    <row r="400" spans="1:2" x14ac:dyDescent="0.45">
      <c r="A400" t="s">
        <v>95</v>
      </c>
      <c r="B400">
        <v>32.247175628517802</v>
      </c>
    </row>
    <row r="401" spans="1:2" x14ac:dyDescent="0.45">
      <c r="A401" t="s">
        <v>227</v>
      </c>
      <c r="B401">
        <v>20.253337073430998</v>
      </c>
    </row>
    <row r="402" spans="1:2" x14ac:dyDescent="0.45">
      <c r="A402" t="s">
        <v>461</v>
      </c>
      <c r="B402">
        <v>1.4212103493641199</v>
      </c>
    </row>
    <row r="403" spans="1:2" x14ac:dyDescent="0.45">
      <c r="A403" t="s">
        <v>78</v>
      </c>
      <c r="B403">
        <v>38.5231150753227</v>
      </c>
    </row>
    <row r="404" spans="1:2" x14ac:dyDescent="0.45">
      <c r="A404" t="s">
        <v>66</v>
      </c>
      <c r="B404">
        <v>9.0967170542286393</v>
      </c>
    </row>
    <row r="405" spans="1:2" x14ac:dyDescent="0.45">
      <c r="A405" t="s">
        <v>462</v>
      </c>
      <c r="B405">
        <v>0</v>
      </c>
    </row>
    <row r="406" spans="1:2" x14ac:dyDescent="0.45">
      <c r="A406" t="s">
        <v>87</v>
      </c>
      <c r="B406">
        <v>27.279925093127702</v>
      </c>
    </row>
    <row r="407" spans="1:2" x14ac:dyDescent="0.45">
      <c r="A407" t="s">
        <v>463</v>
      </c>
      <c r="B407">
        <v>6</v>
      </c>
    </row>
    <row r="408" spans="1:2" x14ac:dyDescent="0.45">
      <c r="A408" t="s">
        <v>228</v>
      </c>
      <c r="B408">
        <v>13.924386704312701</v>
      </c>
    </row>
    <row r="409" spans="1:2" x14ac:dyDescent="0.45">
      <c r="A409" t="s">
        <v>324</v>
      </c>
      <c r="B409">
        <v>30.8678908125097</v>
      </c>
    </row>
    <row r="410" spans="1:2" x14ac:dyDescent="0.45">
      <c r="A410" t="s">
        <v>163</v>
      </c>
      <c r="B410">
        <v>9.0260134870226594</v>
      </c>
    </row>
    <row r="411" spans="1:2" x14ac:dyDescent="0.45">
      <c r="A411" t="s">
        <v>464</v>
      </c>
      <c r="B411">
        <v>20.0399455264549</v>
      </c>
    </row>
    <row r="412" spans="1:2" x14ac:dyDescent="0.45">
      <c r="A412" t="s">
        <v>48</v>
      </c>
      <c r="B412">
        <v>22.7515650107749</v>
      </c>
    </row>
    <row r="413" spans="1:2" x14ac:dyDescent="0.45">
      <c r="A413" t="s">
        <v>130</v>
      </c>
      <c r="B413">
        <v>20.9941368977947</v>
      </c>
    </row>
    <row r="414" spans="1:2" x14ac:dyDescent="0.45">
      <c r="A414" t="s">
        <v>385</v>
      </c>
      <c r="B414">
        <v>10.4632090247108</v>
      </c>
    </row>
    <row r="415" spans="1:2" x14ac:dyDescent="0.45">
      <c r="A415" t="s">
        <v>363</v>
      </c>
      <c r="B415">
        <v>4.4377815315315301</v>
      </c>
    </row>
    <row r="416" spans="1:2" x14ac:dyDescent="0.45">
      <c r="A416" t="s">
        <v>168</v>
      </c>
      <c r="B416">
        <v>11.756100991140601</v>
      </c>
    </row>
    <row r="417" spans="1:2" x14ac:dyDescent="0.45">
      <c r="A417" t="s">
        <v>43</v>
      </c>
      <c r="B417">
        <v>27.215596330275201</v>
      </c>
    </row>
    <row r="418" spans="1:2" x14ac:dyDescent="0.45">
      <c r="A418" t="s">
        <v>143</v>
      </c>
      <c r="B418">
        <v>13.5487013685793</v>
      </c>
    </row>
    <row r="419" spans="1:2" x14ac:dyDescent="0.45">
      <c r="A419" t="s">
        <v>314</v>
      </c>
      <c r="B419">
        <v>41.186619063791902</v>
      </c>
    </row>
    <row r="420" spans="1:2" x14ac:dyDescent="0.45">
      <c r="A420" t="s">
        <v>465</v>
      </c>
      <c r="B420">
        <v>33.777497032887901</v>
      </c>
    </row>
    <row r="421" spans="1:2" x14ac:dyDescent="0.45">
      <c r="A421" t="s">
        <v>93</v>
      </c>
      <c r="B421">
        <v>33.729610031538002</v>
      </c>
    </row>
    <row r="422" spans="1:2" x14ac:dyDescent="0.45">
      <c r="A422" t="s">
        <v>62</v>
      </c>
      <c r="B422">
        <v>13.750574575470001</v>
      </c>
    </row>
    <row r="423" spans="1:2" x14ac:dyDescent="0.45">
      <c r="A423" t="s">
        <v>85</v>
      </c>
      <c r="B423">
        <v>33.256666934545201</v>
      </c>
    </row>
    <row r="424" spans="1:2" x14ac:dyDescent="0.45">
      <c r="A424" t="s">
        <v>111</v>
      </c>
      <c r="B424">
        <v>28.3507882882882</v>
      </c>
    </row>
    <row r="425" spans="1:2" x14ac:dyDescent="0.45">
      <c r="A425" t="s">
        <v>42</v>
      </c>
      <c r="B425">
        <v>20.987792484360501</v>
      </c>
    </row>
    <row r="426" spans="1:2" x14ac:dyDescent="0.45">
      <c r="A426" t="s">
        <v>232</v>
      </c>
      <c r="B426">
        <v>12.7708333333333</v>
      </c>
    </row>
    <row r="427" spans="1:2" x14ac:dyDescent="0.45">
      <c r="A427" t="s">
        <v>194</v>
      </c>
      <c r="B427">
        <v>9.9622922977443498</v>
      </c>
    </row>
    <row r="428" spans="1:2" x14ac:dyDescent="0.45">
      <c r="A428" t="s">
        <v>352</v>
      </c>
      <c r="B428">
        <v>1.05645423104888</v>
      </c>
    </row>
    <row r="429" spans="1:2" x14ac:dyDescent="0.45">
      <c r="A429" t="s">
        <v>466</v>
      </c>
      <c r="B429">
        <v>9.1237895005096803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2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2"/>
      <c r="C3" s="5" t="e">
        <f t="shared" si="0"/>
        <v>#DIV/0!</v>
      </c>
      <c r="D3" s="5"/>
    </row>
    <row r="4" spans="1:4" x14ac:dyDescent="0.45">
      <c r="A4" s="9"/>
      <c r="B4" s="12"/>
      <c r="C4" s="5" t="e">
        <f t="shared" si="0"/>
        <v>#DIV/0!</v>
      </c>
      <c r="D4" s="5"/>
    </row>
    <row r="5" spans="1:4" x14ac:dyDescent="0.45">
      <c r="A5" s="9"/>
      <c r="B5" s="12"/>
      <c r="C5" s="5" t="e">
        <f t="shared" si="0"/>
        <v>#DIV/0!</v>
      </c>
      <c r="D5" s="5"/>
    </row>
    <row r="6" spans="1:4" x14ac:dyDescent="0.45">
      <c r="A6" s="9"/>
      <c r="B6" s="12"/>
      <c r="C6" s="5" t="e">
        <f t="shared" si="0"/>
        <v>#DIV/0!</v>
      </c>
      <c r="D6" s="5"/>
    </row>
    <row r="7" spans="1:4" x14ac:dyDescent="0.45">
      <c r="A7" s="9"/>
      <c r="B7" s="12"/>
      <c r="C7" s="5" t="e">
        <f t="shared" si="0"/>
        <v>#DIV/0!</v>
      </c>
      <c r="D7" s="5"/>
    </row>
    <row r="8" spans="1:4" x14ac:dyDescent="0.45">
      <c r="A8" s="9"/>
      <c r="B8" s="12"/>
      <c r="C8" s="5" t="e">
        <f t="shared" si="0"/>
        <v>#DIV/0!</v>
      </c>
      <c r="D8" s="5"/>
    </row>
    <row r="9" spans="1:4" x14ac:dyDescent="0.45">
      <c r="A9" s="9"/>
      <c r="B9" s="12"/>
      <c r="C9" s="5"/>
      <c r="D9" s="5"/>
    </row>
    <row r="10" spans="1:4" x14ac:dyDescent="0.45">
      <c r="A10" s="12"/>
      <c r="B10" s="12"/>
      <c r="C10" s="5"/>
      <c r="D10" s="5"/>
    </row>
    <row r="11" spans="1:4" x14ac:dyDescent="0.45">
      <c r="A11" s="12"/>
      <c r="B11" s="12"/>
      <c r="C11" s="5"/>
      <c r="D11" s="5"/>
    </row>
    <row r="12" spans="1:4" x14ac:dyDescent="0.45">
      <c r="A12" s="12"/>
      <c r="B12" s="12"/>
      <c r="C12" s="5"/>
      <c r="D12" s="5"/>
    </row>
    <row r="13" spans="1:4" x14ac:dyDescent="0.45">
      <c r="A13" s="12"/>
      <c r="B13" s="12"/>
      <c r="C13" s="5"/>
      <c r="D13" s="5"/>
    </row>
    <row r="14" spans="1:4" ht="15.75" x14ac:dyDescent="0.5">
      <c r="A14" s="13"/>
      <c r="B14" s="14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2014-11-19T02:19:10Z</dcterms:modified>
</cp:coreProperties>
</file>