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drive-download-20250805T175102Z-1-001\"/>
    </mc:Choice>
  </mc:AlternateContent>
  <xr:revisionPtr revIDLastSave="0" documentId="13_ncr:1_{6B96816F-B6D7-4B4B-9643-64BE3059EDF9}" xr6:coauthVersionLast="47" xr6:coauthVersionMax="47" xr10:uidLastSave="{00000000-0000-0000-0000-000000000000}"/>
  <bookViews>
    <workbookView xWindow="-120" yWindow="-120" windowWidth="29040" windowHeight="15720" activeTab="2" xr2:uid="{52C7C005-593B-2347-97C8-56812581DB7E}"/>
  </bookViews>
  <sheets>
    <sheet name="Direct" sheetId="2" r:id="rId1"/>
    <sheet name="Indirect" sheetId="1" r:id="rId2"/>
    <sheet name="Practic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3" l="1"/>
  <c r="E9" i="3"/>
  <c r="E8" i="3"/>
  <c r="F8" i="3"/>
  <c r="B8" i="3"/>
  <c r="F4" i="3"/>
  <c r="F5" i="3"/>
  <c r="F6" i="3"/>
  <c r="F7" i="3"/>
  <c r="F3" i="3"/>
  <c r="F3" i="2"/>
  <c r="E4" i="3"/>
  <c r="E5" i="3"/>
  <c r="E6" i="3"/>
  <c r="E7" i="3"/>
  <c r="E3" i="3"/>
  <c r="E3" i="2"/>
  <c r="F9" i="1"/>
  <c r="E9" i="1"/>
  <c r="F4" i="1"/>
  <c r="F5" i="1"/>
  <c r="F6" i="1"/>
  <c r="E4" i="1"/>
  <c r="E5" i="1"/>
  <c r="E6" i="1"/>
  <c r="F3" i="1"/>
  <c r="F7" i="1" s="1"/>
  <c r="F8" i="1" s="1"/>
  <c r="E3" i="1"/>
  <c r="E7" i="1" s="1"/>
  <c r="B7" i="1"/>
  <c r="F8" i="2"/>
  <c r="E8" i="2"/>
  <c r="F7" i="2"/>
  <c r="E7" i="2"/>
  <c r="B7" i="2"/>
  <c r="F4" i="2"/>
  <c r="F5" i="2"/>
  <c r="F6" i="2"/>
  <c r="E4" i="2"/>
  <c r="E5" i="2"/>
  <c r="E6" i="2"/>
  <c r="E8" i="1" l="1"/>
</calcChain>
</file>

<file path=xl/sharedStrings.xml><?xml version="1.0" encoding="utf-8"?>
<sst xmlns="http://schemas.openxmlformats.org/spreadsheetml/2006/main" count="31" uniqueCount="22">
  <si>
    <t>Age group</t>
  </si>
  <si>
    <t>Age-specific mortality rate per 1000</t>
  </si>
  <si>
    <t>0–24</t>
  </si>
  <si>
    <t>25–49</t>
  </si>
  <si>
    <t>50–74</t>
  </si>
  <si>
    <t>75+</t>
  </si>
  <si>
    <t>Population B</t>
  </si>
  <si>
    <t>Population A</t>
  </si>
  <si>
    <t>Reference Population</t>
  </si>
  <si>
    <t>Age specific death rate per 1000</t>
  </si>
  <si>
    <t>0-19</t>
  </si>
  <si>
    <t>20-39</t>
  </si>
  <si>
    <t>40-59</t>
  </si>
  <si>
    <t>60-79</t>
  </si>
  <si>
    <t>80 and above</t>
  </si>
  <si>
    <t>Age group (years)</t>
  </si>
  <si>
    <t>75 and above</t>
  </si>
  <si>
    <t>Reference population</t>
  </si>
  <si>
    <t>Age-specific death rate per 1000</t>
  </si>
  <si>
    <t>death rate of A</t>
  </si>
  <si>
    <t>death rate of b</t>
  </si>
  <si>
    <t>Crude Death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</si>
</sst>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name val="Arial"/>
      <family val="2"/>
    </font>
    <font>
      <sz val="18"/>
      <color rgb="FF000000"/>
      <name val="Calibri"/>
      <family val="2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3" fontId="0" fillId="0" borderId="0" xfId="0" applyNumberFormat="1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3" fontId="0" fillId="0" borderId="1" xfId="0" applyNumberForma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Font="1"/>
    <xf numFmtId="0" fontId="2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center" wrapText="1" readingOrder="1"/>
    </xf>
    <xf numFmtId="0" fontId="4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1E2EB-F809-0F41-BC84-08ADCDA19CEF}">
  <dimension ref="A1:H15"/>
  <sheetViews>
    <sheetView zoomScale="98" zoomScaleNormal="98" workbookViewId="0">
      <selection activeCell="F4" sqref="F4"/>
    </sheetView>
  </sheetViews>
  <sheetFormatPr defaultColWidth="11" defaultRowHeight="15.75" x14ac:dyDescent="0.25"/>
  <cols>
    <col min="1" max="1" width="12" customWidth="1"/>
    <col min="3" max="3" width="13.125" customWidth="1"/>
    <col min="4" max="4" width="12.125" customWidth="1"/>
    <col min="5" max="5" width="16.875" customWidth="1"/>
    <col min="6" max="6" width="16.375" customWidth="1"/>
  </cols>
  <sheetData>
    <row r="1" spans="1:8" x14ac:dyDescent="0.25">
      <c r="A1" s="5"/>
      <c r="B1" s="5"/>
      <c r="C1" s="6" t="s">
        <v>7</v>
      </c>
      <c r="D1" s="6" t="s">
        <v>6</v>
      </c>
      <c r="E1" t="s">
        <v>19</v>
      </c>
      <c r="F1" t="s">
        <v>20</v>
      </c>
    </row>
    <row r="2" spans="1:8" s="3" customFormat="1" ht="27.95" customHeight="1" x14ac:dyDescent="0.25">
      <c r="A2" s="7" t="s">
        <v>15</v>
      </c>
      <c r="B2" s="7" t="s">
        <v>17</v>
      </c>
      <c r="C2" s="10" t="s">
        <v>18</v>
      </c>
      <c r="D2" s="10"/>
    </row>
    <row r="3" spans="1:8" x14ac:dyDescent="0.25">
      <c r="A3" s="5" t="s">
        <v>2</v>
      </c>
      <c r="B3" s="8">
        <v>11000</v>
      </c>
      <c r="C3" s="9">
        <v>1.94</v>
      </c>
      <c r="D3" s="5">
        <v>2.31</v>
      </c>
      <c r="E3">
        <f>B3*C3</f>
        <v>21340</v>
      </c>
      <c r="F3" s="12">
        <f>B3*D3</f>
        <v>25410</v>
      </c>
      <c r="G3" s="1"/>
      <c r="H3" s="1"/>
    </row>
    <row r="4" spans="1:8" x14ac:dyDescent="0.25">
      <c r="A4" s="5" t="s">
        <v>3</v>
      </c>
      <c r="B4" s="8">
        <v>17000</v>
      </c>
      <c r="C4" s="9">
        <v>5.45</v>
      </c>
      <c r="D4" s="5">
        <v>7.14</v>
      </c>
      <c r="E4">
        <f>B4*C4</f>
        <v>92650</v>
      </c>
      <c r="F4" s="12">
        <f t="shared" ref="F4:F6" si="0">B4*D4</f>
        <v>121380</v>
      </c>
    </row>
    <row r="5" spans="1:8" x14ac:dyDescent="0.25">
      <c r="A5" s="5" t="s">
        <v>4</v>
      </c>
      <c r="B5" s="8">
        <v>20000</v>
      </c>
      <c r="C5" s="9">
        <v>41.11</v>
      </c>
      <c r="D5" s="5">
        <v>36.36</v>
      </c>
      <c r="E5">
        <f>B5*C5</f>
        <v>822200</v>
      </c>
      <c r="F5" s="12">
        <f t="shared" si="0"/>
        <v>727200</v>
      </c>
    </row>
    <row r="6" spans="1:8" x14ac:dyDescent="0.25">
      <c r="A6" s="5" t="s">
        <v>16</v>
      </c>
      <c r="B6" s="8">
        <v>3000</v>
      </c>
      <c r="C6" s="9">
        <v>83.33</v>
      </c>
      <c r="D6" s="5">
        <v>95</v>
      </c>
      <c r="E6">
        <f>B6*C6</f>
        <v>249990</v>
      </c>
      <c r="F6" s="12">
        <f t="shared" si="0"/>
        <v>285000</v>
      </c>
    </row>
    <row r="7" spans="1:8" x14ac:dyDescent="0.25">
      <c r="A7" s="1"/>
      <c r="B7" s="4">
        <f>SUM(B3:B6)</f>
        <v>51000</v>
      </c>
      <c r="D7" s="1"/>
      <c r="E7">
        <f>SUM(E3:E6)</f>
        <v>1186180</v>
      </c>
      <c r="F7">
        <f>SUM(F3:F6)</f>
        <v>1158990</v>
      </c>
    </row>
    <row r="8" spans="1:8" x14ac:dyDescent="0.25">
      <c r="E8">
        <f>E7/B7</f>
        <v>23.258431372549019</v>
      </c>
      <c r="F8" s="12">
        <f>F7/B7</f>
        <v>22.72529411764706</v>
      </c>
      <c r="H8" s="1"/>
    </row>
    <row r="10" spans="1:8" x14ac:dyDescent="0.25">
      <c r="A10" s="2"/>
      <c r="B10" s="2"/>
      <c r="C10" s="2"/>
      <c r="D10" s="2"/>
    </row>
    <row r="11" spans="1:8" x14ac:dyDescent="0.25">
      <c r="B11" s="4"/>
    </row>
    <row r="12" spans="1:8" x14ac:dyDescent="0.25">
      <c r="B12" s="4"/>
    </row>
    <row r="13" spans="1:8" x14ac:dyDescent="0.25">
      <c r="B13" s="4"/>
    </row>
    <row r="14" spans="1:8" x14ac:dyDescent="0.25">
      <c r="B14" s="4"/>
    </row>
    <row r="15" spans="1:8" x14ac:dyDescent="0.25">
      <c r="A15" s="1"/>
      <c r="B15" s="4"/>
      <c r="D15" s="1"/>
    </row>
  </sheetData>
  <mergeCells count="1">
    <mergeCell ref="C2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3E0C3-E37B-D545-BCDE-98D6A6E24C78}">
  <dimension ref="A1:G16"/>
  <sheetViews>
    <sheetView topLeftCell="A2" zoomScale="115" zoomScaleNormal="115" workbookViewId="0">
      <selection activeCell="E16" sqref="E16"/>
    </sheetView>
  </sheetViews>
  <sheetFormatPr defaultColWidth="11" defaultRowHeight="15.75" x14ac:dyDescent="0.25"/>
  <cols>
    <col min="1" max="1" width="18" customWidth="1"/>
    <col min="2" max="2" width="14" customWidth="1"/>
    <col min="3" max="3" width="14.375" customWidth="1"/>
    <col min="4" max="4" width="12.125" customWidth="1"/>
    <col min="5" max="5" width="13.125" customWidth="1"/>
  </cols>
  <sheetData>
    <row r="1" spans="1:7" s="3" customFormat="1" ht="102" hidden="1" customHeight="1" x14ac:dyDescent="0.25">
      <c r="B1" s="11"/>
      <c r="C1" s="11"/>
      <c r="D1" s="11"/>
      <c r="E1" s="11"/>
    </row>
    <row r="2" spans="1:7" ht="48.95" customHeight="1" x14ac:dyDescent="0.25">
      <c r="A2" s="2" t="s">
        <v>0</v>
      </c>
      <c r="B2" s="2" t="s">
        <v>1</v>
      </c>
      <c r="C2" s="2" t="s">
        <v>7</v>
      </c>
      <c r="D2" s="2" t="s">
        <v>6</v>
      </c>
      <c r="G2" s="1"/>
    </row>
    <row r="3" spans="1:7" x14ac:dyDescent="0.25">
      <c r="A3" t="s">
        <v>2</v>
      </c>
      <c r="B3">
        <v>4</v>
      </c>
      <c r="C3">
        <v>2000</v>
      </c>
      <c r="D3">
        <v>1000</v>
      </c>
      <c r="E3">
        <f xml:space="preserve"> B3 *C3</f>
        <v>8000</v>
      </c>
      <c r="F3">
        <f xml:space="preserve"> D3 * B3</f>
        <v>4000</v>
      </c>
    </row>
    <row r="4" spans="1:7" x14ac:dyDescent="0.25">
      <c r="A4" t="s">
        <v>3</v>
      </c>
      <c r="B4">
        <v>7</v>
      </c>
      <c r="C4">
        <v>2500</v>
      </c>
      <c r="D4">
        <v>1500</v>
      </c>
      <c r="E4">
        <f t="shared" ref="E4:E6" si="0" xml:space="preserve"> B4 *C4</f>
        <v>17500</v>
      </c>
      <c r="F4">
        <f t="shared" ref="F4:F6" si="1" xml:space="preserve"> D4 * B4</f>
        <v>10500</v>
      </c>
    </row>
    <row r="5" spans="1:7" x14ac:dyDescent="0.25">
      <c r="A5" t="s">
        <v>4</v>
      </c>
      <c r="B5">
        <v>10</v>
      </c>
      <c r="C5">
        <v>3500</v>
      </c>
      <c r="D5">
        <v>2500</v>
      </c>
      <c r="E5">
        <f t="shared" si="0"/>
        <v>35000</v>
      </c>
      <c r="F5">
        <f t="shared" si="1"/>
        <v>25000</v>
      </c>
    </row>
    <row r="6" spans="1:7" x14ac:dyDescent="0.25">
      <c r="A6" t="s">
        <v>5</v>
      </c>
      <c r="B6">
        <v>30</v>
      </c>
      <c r="C6">
        <v>4500</v>
      </c>
      <c r="D6">
        <v>1000</v>
      </c>
      <c r="E6">
        <f t="shared" si="0"/>
        <v>135000</v>
      </c>
      <c r="F6">
        <f t="shared" si="1"/>
        <v>30000</v>
      </c>
    </row>
    <row r="7" spans="1:7" x14ac:dyDescent="0.25">
      <c r="A7" s="1"/>
      <c r="B7">
        <f>SUM(B3:B6)</f>
        <v>51</v>
      </c>
      <c r="C7">
        <v>51</v>
      </c>
      <c r="E7">
        <f t="shared" ref="E7:F7" si="2">SUM(E3:E6)</f>
        <v>195500</v>
      </c>
      <c r="F7">
        <f t="shared" si="2"/>
        <v>69500</v>
      </c>
    </row>
    <row r="8" spans="1:7" x14ac:dyDescent="0.25">
      <c r="E8">
        <f xml:space="preserve"> B7/ E7</f>
        <v>2.6086956521739128E-4</v>
      </c>
      <c r="F8">
        <f xml:space="preserve"> C7/ F7</f>
        <v>7.3381294964028777E-4</v>
      </c>
    </row>
    <row r="9" spans="1:7" x14ac:dyDescent="0.25">
      <c r="E9">
        <f xml:space="preserve"> B10 *E8 * 1000</f>
        <v>1.4347826086956519</v>
      </c>
      <c r="F9">
        <f xml:space="preserve"> C10 *F8 * 1000</f>
        <v>4.0359712230215834</v>
      </c>
    </row>
    <row r="10" spans="1:7" x14ac:dyDescent="0.25">
      <c r="A10" t="s">
        <v>21</v>
      </c>
      <c r="B10">
        <v>5.5</v>
      </c>
      <c r="C10">
        <v>5.5</v>
      </c>
    </row>
    <row r="11" spans="1:7" s="3" customFormat="1" ht="36.950000000000003" customHeight="1" x14ac:dyDescent="0.25">
      <c r="A11" s="2"/>
    </row>
    <row r="16" spans="1:7" x14ac:dyDescent="0.25">
      <c r="A16" s="1"/>
    </row>
  </sheetData>
  <mergeCells count="2">
    <mergeCell ref="B1:C1"/>
    <mergeCell ref="D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AA102-0653-6A4B-90EA-737254946DB9}">
  <dimension ref="A1:F34"/>
  <sheetViews>
    <sheetView tabSelected="1" zoomScale="70" zoomScaleNormal="70" workbookViewId="0">
      <selection activeCell="D13" sqref="D13"/>
    </sheetView>
  </sheetViews>
  <sheetFormatPr defaultColWidth="11" defaultRowHeight="15.75" x14ac:dyDescent="0.25"/>
  <cols>
    <col min="1" max="1" width="23.75" customWidth="1"/>
    <col min="2" max="2" width="18.375" customWidth="1"/>
    <col min="3" max="3" width="20.375" customWidth="1"/>
    <col min="4" max="4" width="22.625" customWidth="1"/>
    <col min="5" max="5" width="12.75" bestFit="1" customWidth="1"/>
  </cols>
  <sheetData>
    <row r="1" spans="1:6" s="15" customFormat="1" ht="23.25" x14ac:dyDescent="0.35">
      <c r="A1" s="13"/>
      <c r="B1" s="13"/>
      <c r="C1" s="14" t="s">
        <v>7</v>
      </c>
      <c r="D1" s="14" t="s">
        <v>6</v>
      </c>
    </row>
    <row r="2" spans="1:6" s="15" customFormat="1" ht="78" customHeight="1" x14ac:dyDescent="0.35">
      <c r="A2" s="14" t="s">
        <v>0</v>
      </c>
      <c r="B2" s="14" t="s">
        <v>8</v>
      </c>
      <c r="C2" s="14" t="s">
        <v>9</v>
      </c>
      <c r="D2" s="14" t="s">
        <v>9</v>
      </c>
    </row>
    <row r="3" spans="1:6" s="15" customFormat="1" ht="23.25" x14ac:dyDescent="0.35">
      <c r="A3" s="14" t="s">
        <v>10</v>
      </c>
      <c r="B3" s="14">
        <v>12500</v>
      </c>
      <c r="C3" s="14">
        <v>2.04</v>
      </c>
      <c r="D3" s="14">
        <v>3.65</v>
      </c>
      <c r="E3" s="15">
        <f>B3*C3</f>
        <v>25500</v>
      </c>
      <c r="F3" s="15">
        <f>B3*D3</f>
        <v>45625</v>
      </c>
    </row>
    <row r="4" spans="1:6" s="15" customFormat="1" ht="23.25" x14ac:dyDescent="0.35">
      <c r="A4" s="14" t="s">
        <v>11</v>
      </c>
      <c r="B4" s="14">
        <v>19200</v>
      </c>
      <c r="C4" s="14">
        <v>6.43</v>
      </c>
      <c r="D4" s="14">
        <v>5.87</v>
      </c>
      <c r="E4" s="15">
        <f t="shared" ref="E4:E7" si="0">B4*C4</f>
        <v>123456</v>
      </c>
      <c r="F4" s="15">
        <f t="shared" ref="F4:F7" si="1">B4*D4</f>
        <v>112704</v>
      </c>
    </row>
    <row r="5" spans="1:6" s="15" customFormat="1" ht="23.25" x14ac:dyDescent="0.35">
      <c r="A5" s="14" t="s">
        <v>12</v>
      </c>
      <c r="B5" s="14">
        <v>29700</v>
      </c>
      <c r="C5" s="14">
        <v>19.29</v>
      </c>
      <c r="D5" s="14">
        <v>24.21</v>
      </c>
      <c r="E5" s="15">
        <f t="shared" si="0"/>
        <v>572913</v>
      </c>
      <c r="F5" s="15">
        <f t="shared" si="1"/>
        <v>719037</v>
      </c>
    </row>
    <row r="6" spans="1:6" s="15" customFormat="1" ht="23.25" x14ac:dyDescent="0.35">
      <c r="A6" s="14" t="s">
        <v>13</v>
      </c>
      <c r="B6" s="14">
        <v>21900</v>
      </c>
      <c r="C6" s="14">
        <v>55.65</v>
      </c>
      <c r="D6" s="14">
        <v>44.65</v>
      </c>
      <c r="E6" s="15">
        <f t="shared" si="0"/>
        <v>1218735</v>
      </c>
      <c r="F6" s="15">
        <f t="shared" si="1"/>
        <v>977835</v>
      </c>
    </row>
    <row r="7" spans="1:6" s="15" customFormat="1" ht="24" customHeight="1" x14ac:dyDescent="0.35">
      <c r="A7" s="14" t="s">
        <v>14</v>
      </c>
      <c r="B7" s="14">
        <v>2560</v>
      </c>
      <c r="C7" s="14">
        <v>75.989999999999995</v>
      </c>
      <c r="D7" s="14">
        <v>69.2</v>
      </c>
      <c r="E7" s="15">
        <f t="shared" si="0"/>
        <v>194534.39999999999</v>
      </c>
      <c r="F7" s="15">
        <f t="shared" si="1"/>
        <v>177152</v>
      </c>
    </row>
    <row r="8" spans="1:6" s="15" customFormat="1" ht="23.25" x14ac:dyDescent="0.35">
      <c r="B8" s="15">
        <f>SUM(B3:B7)</f>
        <v>85860</v>
      </c>
      <c r="C8" s="15">
        <v>85860</v>
      </c>
      <c r="E8" s="15">
        <f t="shared" ref="C8:F8" si="2">SUM(E3:E7)</f>
        <v>2135138.4</v>
      </c>
      <c r="F8" s="15">
        <f t="shared" si="2"/>
        <v>2032353</v>
      </c>
    </row>
    <row r="9" spans="1:6" s="15" customFormat="1" ht="23.25" x14ac:dyDescent="0.35">
      <c r="E9" s="15">
        <f xml:space="preserve"> E8 / B8</f>
        <v>24.867672955974843</v>
      </c>
      <c r="F9" s="15">
        <f xml:space="preserve"> F8 / C8</f>
        <v>23.670545073375262</v>
      </c>
    </row>
    <row r="10" spans="1:6" s="15" customFormat="1" ht="23.25" x14ac:dyDescent="0.35"/>
    <row r="11" spans="1:6" s="15" customFormat="1" ht="23.25" x14ac:dyDescent="0.35"/>
    <row r="12" spans="1:6" s="15" customFormat="1" ht="23.25" x14ac:dyDescent="0.35"/>
    <row r="13" spans="1:6" s="15" customFormat="1" ht="23.25" x14ac:dyDescent="0.35"/>
    <row r="14" spans="1:6" s="15" customFormat="1" ht="23.25" x14ac:dyDescent="0.35"/>
    <row r="15" spans="1:6" s="15" customFormat="1" ht="23.25" x14ac:dyDescent="0.35"/>
    <row r="16" spans="1:6" s="15" customFormat="1" ht="23.25" x14ac:dyDescent="0.35"/>
    <row r="17" s="15" customFormat="1" ht="23.25" x14ac:dyDescent="0.35"/>
    <row r="18" s="15" customFormat="1" ht="23.25" x14ac:dyDescent="0.35"/>
    <row r="19" s="15" customFormat="1" ht="23.25" x14ac:dyDescent="0.35"/>
    <row r="20" s="15" customFormat="1" ht="23.25" x14ac:dyDescent="0.35"/>
    <row r="21" s="15" customFormat="1" ht="23.25" x14ac:dyDescent="0.35"/>
    <row r="22" s="15" customFormat="1" ht="23.25" x14ac:dyDescent="0.35"/>
    <row r="23" s="15" customFormat="1" ht="23.25" x14ac:dyDescent="0.35"/>
    <row r="24" s="15" customFormat="1" ht="23.25" x14ac:dyDescent="0.35"/>
    <row r="25" s="15" customFormat="1" ht="23.25" x14ac:dyDescent="0.35"/>
    <row r="26" s="15" customFormat="1" ht="23.25" x14ac:dyDescent="0.35"/>
    <row r="27" s="15" customFormat="1" ht="23.25" x14ac:dyDescent="0.35"/>
    <row r="28" s="15" customFormat="1" ht="23.25" x14ac:dyDescent="0.35"/>
    <row r="29" s="15" customFormat="1" ht="23.25" x14ac:dyDescent="0.35"/>
    <row r="30" s="16" customFormat="1" ht="23.25" x14ac:dyDescent="0.35"/>
    <row r="31" s="16" customFormat="1" ht="23.25" x14ac:dyDescent="0.35"/>
    <row r="32" s="16" customFormat="1" ht="23.25" x14ac:dyDescent="0.35"/>
    <row r="33" s="16" customFormat="1" ht="23.25" x14ac:dyDescent="0.35"/>
    <row r="34" s="16" customFormat="1" ht="23.25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Direct</vt:lpstr>
      <vt:lpstr>Indirect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2024-10-24T01:38:57Z</dcterms:created>
  <dcterms:modified xsi:type="dcterms:W3CDTF">2025-08-05T19:56:35Z</dcterms:modified>
</cp:coreProperties>
</file>