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rive-download-20250805T175102Z-1-001\"/>
    </mc:Choice>
  </mc:AlternateContent>
  <xr:revisionPtr revIDLastSave="0" documentId="13_ncr:1_{C2B0D828-03E0-4BED-B1A7-DFDD864325A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olved1" sheetId="1" r:id="rId1"/>
    <sheet name="Solved2" sheetId="2" r:id="rId2"/>
    <sheet name="Solved3" sheetId="3" r:id="rId3"/>
    <sheet name="Practice1" sheetId="4" r:id="rId4"/>
    <sheet name="Practice2" sheetId="5" r:id="rId5"/>
    <sheet name="Practice3" sheetId="6" r:id="rId6"/>
    <sheet name="Exercise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D4" i="6"/>
  <c r="D5" i="6" s="1"/>
  <c r="E3" i="6"/>
  <c r="E4" i="6"/>
  <c r="D3" i="6"/>
  <c r="E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4" i="6"/>
  <c r="C3" i="6"/>
  <c r="C2" i="6"/>
  <c r="F3" i="5"/>
  <c r="F4" i="5"/>
  <c r="F5" i="5"/>
  <c r="F6" i="5"/>
  <c r="F7" i="5"/>
  <c r="F8" i="5"/>
  <c r="F9" i="5"/>
  <c r="F10" i="5"/>
  <c r="F11" i="5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F20" i="5"/>
  <c r="F21" i="5"/>
  <c r="F22" i="5"/>
  <c r="F23" i="5"/>
  <c r="F2" i="5"/>
  <c r="E2" i="5"/>
  <c r="G3" i="5"/>
  <c r="G4" i="5"/>
  <c r="G5" i="5"/>
  <c r="G6" i="5"/>
  <c r="G7" i="5"/>
  <c r="G8" i="5"/>
  <c r="G9" i="5"/>
  <c r="G10" i="5"/>
  <c r="G11" i="5"/>
  <c r="G19" i="5"/>
  <c r="G20" i="5"/>
  <c r="G21" i="5"/>
  <c r="G22" i="5"/>
  <c r="G2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3" i="5"/>
  <c r="D2" i="5"/>
  <c r="C3" i="5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3" i="4"/>
  <c r="E2" i="4"/>
  <c r="C4" i="4"/>
  <c r="C5" i="4" s="1"/>
  <c r="D3" i="4"/>
  <c r="D4" i="4"/>
  <c r="C3" i="4"/>
  <c r="D2" i="4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2" i="3" s="1"/>
  <c r="D2" i="2"/>
  <c r="C3" i="2" s="1"/>
  <c r="E5" i="6" l="1"/>
  <c r="D6" i="6" s="1"/>
  <c r="D3" i="5"/>
  <c r="C4" i="5" s="1"/>
  <c r="G2" i="5"/>
  <c r="D5" i="4"/>
  <c r="C6" i="4" s="1"/>
  <c r="D3" i="3"/>
  <c r="F2" i="3"/>
  <c r="E2" i="2"/>
  <c r="D3" i="2"/>
  <c r="C4" i="2" s="1"/>
  <c r="E10" i="1"/>
  <c r="D111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" i="1"/>
  <c r="E2" i="1"/>
  <c r="D2" i="1"/>
  <c r="C3" i="1" s="1"/>
  <c r="E6" i="6" l="1"/>
  <c r="D7" i="6" s="1"/>
  <c r="D4" i="5"/>
  <c r="C5" i="5" s="1"/>
  <c r="D5" i="5" s="1"/>
  <c r="C6" i="5" s="1"/>
  <c r="D6" i="5" s="1"/>
  <c r="C7" i="5" s="1"/>
  <c r="D6" i="4"/>
  <c r="C7" i="4" s="1"/>
  <c r="E3" i="3"/>
  <c r="F3" i="3" s="1"/>
  <c r="D4" i="2"/>
  <c r="C5" i="2"/>
  <c r="E3" i="2"/>
  <c r="E111" i="1"/>
  <c r="F111" i="1" s="1"/>
  <c r="D3" i="1"/>
  <c r="C4" i="1"/>
  <c r="E7" i="6" l="1"/>
  <c r="D8" i="6" s="1"/>
  <c r="D7" i="5"/>
  <c r="C8" i="5" s="1"/>
  <c r="D7" i="4"/>
  <c r="C8" i="4" s="1"/>
  <c r="D4" i="3"/>
  <c r="D5" i="2"/>
  <c r="C6" i="2" s="1"/>
  <c r="E4" i="2"/>
  <c r="F2" i="1"/>
  <c r="G2" i="1" s="1"/>
  <c r="F3" i="1"/>
  <c r="G3" i="1" s="1"/>
  <c r="D4" i="1"/>
  <c r="C5" i="1" s="1"/>
  <c r="E8" i="6" l="1"/>
  <c r="D9" i="6" s="1"/>
  <c r="D8" i="5"/>
  <c r="C9" i="5" s="1"/>
  <c r="D8" i="4"/>
  <c r="C9" i="4"/>
  <c r="E4" i="3"/>
  <c r="F4" i="3" s="1"/>
  <c r="D5" i="3"/>
  <c r="D6" i="2"/>
  <c r="C7" i="2" s="1"/>
  <c r="E5" i="2"/>
  <c r="F47" i="1"/>
  <c r="G47" i="1" s="1"/>
  <c r="F52" i="1"/>
  <c r="G52" i="1" s="1"/>
  <c r="F56" i="1"/>
  <c r="G56" i="1" s="1"/>
  <c r="F106" i="1"/>
  <c r="G106" i="1" s="1"/>
  <c r="F5" i="1"/>
  <c r="G5" i="1" s="1"/>
  <c r="F107" i="1"/>
  <c r="G107" i="1" s="1"/>
  <c r="F45" i="1"/>
  <c r="G45" i="1" s="1"/>
  <c r="F102" i="1"/>
  <c r="G102" i="1" s="1"/>
  <c r="F108" i="1"/>
  <c r="G108" i="1" s="1"/>
  <c r="F101" i="1"/>
  <c r="G101" i="1" s="1"/>
  <c r="F42" i="1"/>
  <c r="G42" i="1" s="1"/>
  <c r="F16" i="1"/>
  <c r="G16" i="1" s="1"/>
  <c r="F109" i="1"/>
  <c r="G109" i="1" s="1"/>
  <c r="F62" i="1"/>
  <c r="G62" i="1" s="1"/>
  <c r="F95" i="1"/>
  <c r="G95" i="1" s="1"/>
  <c r="F100" i="1"/>
  <c r="G100" i="1" s="1"/>
  <c r="F46" i="1"/>
  <c r="G46" i="1" s="1"/>
  <c r="F13" i="1"/>
  <c r="G13" i="1" s="1"/>
  <c r="F105" i="1"/>
  <c r="G105" i="1" s="1"/>
  <c r="F17" i="1"/>
  <c r="G17" i="1" s="1"/>
  <c r="F92" i="1"/>
  <c r="G92" i="1" s="1"/>
  <c r="F8" i="1"/>
  <c r="G8" i="1" s="1"/>
  <c r="F90" i="1"/>
  <c r="G90" i="1" s="1"/>
  <c r="F86" i="1"/>
  <c r="G86" i="1" s="1"/>
  <c r="F70" i="1"/>
  <c r="G70" i="1" s="1"/>
  <c r="F79" i="1"/>
  <c r="G79" i="1" s="1"/>
  <c r="F84" i="1"/>
  <c r="G84" i="1" s="1"/>
  <c r="F82" i="1"/>
  <c r="G82" i="1" s="1"/>
  <c r="F54" i="1"/>
  <c r="G54" i="1" s="1"/>
  <c r="F89" i="1"/>
  <c r="G89" i="1" s="1"/>
  <c r="F14" i="1"/>
  <c r="G14" i="1" s="1"/>
  <c r="F39" i="1"/>
  <c r="G39" i="1" s="1"/>
  <c r="F76" i="1"/>
  <c r="G76" i="1" s="1"/>
  <c r="F61" i="1"/>
  <c r="G61" i="1" s="1"/>
  <c r="F74" i="1"/>
  <c r="G74" i="1" s="1"/>
  <c r="F29" i="1"/>
  <c r="G29" i="1" s="1"/>
  <c r="F81" i="1"/>
  <c r="G81" i="1" s="1"/>
  <c r="F88" i="1"/>
  <c r="G88" i="1" s="1"/>
  <c r="G111" i="1"/>
  <c r="F31" i="1"/>
  <c r="G31" i="1" s="1"/>
  <c r="F36" i="1"/>
  <c r="G36" i="1" s="1"/>
  <c r="F73" i="1"/>
  <c r="G73" i="1" s="1"/>
  <c r="F64" i="1"/>
  <c r="G64" i="1" s="1"/>
  <c r="F23" i="1"/>
  <c r="G23" i="1" s="1"/>
  <c r="F75" i="1"/>
  <c r="G75" i="1" s="1"/>
  <c r="F58" i="1"/>
  <c r="G58" i="1" s="1"/>
  <c r="F32" i="1"/>
  <c r="G32" i="1" s="1"/>
  <c r="F83" i="1"/>
  <c r="G83" i="1" s="1"/>
  <c r="F103" i="1"/>
  <c r="G103" i="1" s="1"/>
  <c r="F35" i="1"/>
  <c r="G35" i="1" s="1"/>
  <c r="F67" i="1"/>
  <c r="G67" i="1" s="1"/>
  <c r="F66" i="1"/>
  <c r="G66" i="1" s="1"/>
  <c r="F80" i="1"/>
  <c r="G80" i="1" s="1"/>
  <c r="F28" i="1"/>
  <c r="G28" i="1" s="1"/>
  <c r="F99" i="1"/>
  <c r="G99" i="1" s="1"/>
  <c r="F41" i="1"/>
  <c r="G41" i="1" s="1"/>
  <c r="F59" i="1"/>
  <c r="G59" i="1" s="1"/>
  <c r="F6" i="1"/>
  <c r="G6" i="1" s="1"/>
  <c r="F20" i="1"/>
  <c r="G20" i="1" s="1"/>
  <c r="F33" i="1"/>
  <c r="G33" i="1" s="1"/>
  <c r="F18" i="1"/>
  <c r="G18" i="1" s="1"/>
  <c r="F72" i="1"/>
  <c r="G72" i="1" s="1"/>
  <c r="F15" i="1"/>
  <c r="G15" i="1" s="1"/>
  <c r="F26" i="1"/>
  <c r="G26" i="1" s="1"/>
  <c r="F51" i="1"/>
  <c r="G51" i="1" s="1"/>
  <c r="F25" i="1"/>
  <c r="G25" i="1" s="1"/>
  <c r="F11" i="1"/>
  <c r="G11" i="1" s="1"/>
  <c r="F50" i="1"/>
  <c r="G50" i="1" s="1"/>
  <c r="F60" i="1"/>
  <c r="G60" i="1" s="1"/>
  <c r="F24" i="1"/>
  <c r="G24" i="1" s="1"/>
  <c r="F69" i="1"/>
  <c r="G69" i="1" s="1"/>
  <c r="F78" i="1"/>
  <c r="G78" i="1" s="1"/>
  <c r="F94" i="1"/>
  <c r="G94" i="1" s="1"/>
  <c r="F30" i="1"/>
  <c r="G30" i="1" s="1"/>
  <c r="F19" i="1"/>
  <c r="G19" i="1" s="1"/>
  <c r="F55" i="1"/>
  <c r="G55" i="1" s="1"/>
  <c r="F4" i="1"/>
  <c r="G4" i="1" s="1"/>
  <c r="F91" i="1"/>
  <c r="G91" i="1" s="1"/>
  <c r="D5" i="1"/>
  <c r="C6" i="1"/>
  <c r="D6" i="1" s="1"/>
  <c r="C7" i="1" s="1"/>
  <c r="D7" i="1"/>
  <c r="C8" i="1" s="1"/>
  <c r="E9" i="6" l="1"/>
  <c r="D10" i="6" s="1"/>
  <c r="D9" i="5"/>
  <c r="C10" i="5" s="1"/>
  <c r="D9" i="4"/>
  <c r="C10" i="4" s="1"/>
  <c r="E5" i="3"/>
  <c r="F5" i="3" s="1"/>
  <c r="D6" i="3"/>
  <c r="D7" i="2"/>
  <c r="C8" i="2"/>
  <c r="E6" i="2"/>
  <c r="F93" i="1"/>
  <c r="G93" i="1" s="1"/>
  <c r="F87" i="1"/>
  <c r="G87" i="1" s="1"/>
  <c r="F98" i="1"/>
  <c r="G98" i="1" s="1"/>
  <c r="F27" i="1"/>
  <c r="G27" i="1" s="1"/>
  <c r="F96" i="1"/>
  <c r="G96" i="1" s="1"/>
  <c r="F10" i="1"/>
  <c r="G10" i="1" s="1"/>
  <c r="F68" i="1"/>
  <c r="G68" i="1" s="1"/>
  <c r="F53" i="1"/>
  <c r="G53" i="1" s="1"/>
  <c r="F37" i="1"/>
  <c r="G37" i="1" s="1"/>
  <c r="F38" i="1"/>
  <c r="G38" i="1" s="1"/>
  <c r="F21" i="1"/>
  <c r="G21" i="1" s="1"/>
  <c r="F22" i="1"/>
  <c r="G22" i="1" s="1"/>
  <c r="F63" i="1"/>
  <c r="G63" i="1" s="1"/>
  <c r="F104" i="1"/>
  <c r="G104" i="1" s="1"/>
  <c r="F40" i="1"/>
  <c r="G40" i="1" s="1"/>
  <c r="F49" i="1"/>
  <c r="G49" i="1" s="1"/>
  <c r="F48" i="1"/>
  <c r="G48" i="1" s="1"/>
  <c r="F7" i="1"/>
  <c r="G7" i="1" s="1"/>
  <c r="F77" i="1"/>
  <c r="G77" i="1" s="1"/>
  <c r="F71" i="1"/>
  <c r="G71" i="1" s="1"/>
  <c r="F57" i="1"/>
  <c r="G57" i="1" s="1"/>
  <c r="F65" i="1"/>
  <c r="G65" i="1" s="1"/>
  <c r="F85" i="1"/>
  <c r="G85" i="1" s="1"/>
  <c r="F34" i="1"/>
  <c r="G34" i="1" s="1"/>
  <c r="F12" i="1"/>
  <c r="G12" i="1" s="1"/>
  <c r="F9" i="1"/>
  <c r="G9" i="1" s="1"/>
  <c r="F97" i="1"/>
  <c r="G97" i="1" s="1"/>
  <c r="F110" i="1"/>
  <c r="G110" i="1" s="1"/>
  <c r="F43" i="1"/>
  <c r="G43" i="1" s="1"/>
  <c r="F44" i="1"/>
  <c r="G44" i="1" s="1"/>
  <c r="D8" i="1"/>
  <c r="C9" i="1"/>
  <c r="E10" i="6" l="1"/>
  <c r="D11" i="6" s="1"/>
  <c r="D10" i="5"/>
  <c r="C11" i="5" s="1"/>
  <c r="D10" i="4"/>
  <c r="C11" i="4" s="1"/>
  <c r="E6" i="3"/>
  <c r="F6" i="3" s="1"/>
  <c r="D8" i="2"/>
  <c r="C9" i="2" s="1"/>
  <c r="E7" i="2"/>
  <c r="D9" i="1"/>
  <c r="C10" i="1"/>
  <c r="E11" i="6" l="1"/>
  <c r="D12" i="6" s="1"/>
  <c r="D11" i="5"/>
  <c r="C12" i="5" s="1"/>
  <c r="D11" i="4"/>
  <c r="C12" i="4" s="1"/>
  <c r="D7" i="3"/>
  <c r="D9" i="2"/>
  <c r="C10" i="2"/>
  <c r="E8" i="2"/>
  <c r="D10" i="1"/>
  <c r="C11" i="1"/>
  <c r="E12" i="6" l="1"/>
  <c r="D13" i="6" s="1"/>
  <c r="D12" i="5"/>
  <c r="C13" i="5" s="1"/>
  <c r="D12" i="4"/>
  <c r="C13" i="4" s="1"/>
  <c r="E7" i="3"/>
  <c r="F7" i="3" s="1"/>
  <c r="D10" i="2"/>
  <c r="C11" i="2" s="1"/>
  <c r="E9" i="2"/>
  <c r="D11" i="1"/>
  <c r="C12" i="1" s="1"/>
  <c r="E13" i="6" l="1"/>
  <c r="D14" i="6" s="1"/>
  <c r="D13" i="5"/>
  <c r="C14" i="5" s="1"/>
  <c r="D13" i="4"/>
  <c r="C14" i="4" s="1"/>
  <c r="D8" i="3"/>
  <c r="D11" i="2"/>
  <c r="C12" i="2" s="1"/>
  <c r="E10" i="2"/>
  <c r="D12" i="1"/>
  <c r="C13" i="1"/>
  <c r="E14" i="6" l="1"/>
  <c r="D15" i="6" s="1"/>
  <c r="D14" i="5"/>
  <c r="C15" i="5" s="1"/>
  <c r="D14" i="4"/>
  <c r="C15" i="4" s="1"/>
  <c r="E8" i="3"/>
  <c r="F8" i="3" s="1"/>
  <c r="D9" i="3"/>
  <c r="D12" i="2"/>
  <c r="C13" i="2"/>
  <c r="E11" i="2"/>
  <c r="D13" i="1"/>
  <c r="C14" i="1"/>
  <c r="E15" i="6" l="1"/>
  <c r="D16" i="6" s="1"/>
  <c r="D15" i="5"/>
  <c r="C16" i="5" s="1"/>
  <c r="D15" i="4"/>
  <c r="C16" i="4" s="1"/>
  <c r="E9" i="3"/>
  <c r="F9" i="3" s="1"/>
  <c r="D10" i="3"/>
  <c r="D13" i="2"/>
  <c r="C14" i="2" s="1"/>
  <c r="E12" i="2"/>
  <c r="D14" i="1"/>
  <c r="C15" i="1"/>
  <c r="E16" i="6" l="1"/>
  <c r="D17" i="6" s="1"/>
  <c r="D16" i="5"/>
  <c r="C17" i="5" s="1"/>
  <c r="D16" i="4"/>
  <c r="C17" i="4" s="1"/>
  <c r="E10" i="3"/>
  <c r="F10" i="3" s="1"/>
  <c r="D14" i="2"/>
  <c r="C15" i="2" s="1"/>
  <c r="E13" i="2"/>
  <c r="D15" i="1"/>
  <c r="C16" i="1"/>
  <c r="E17" i="6" l="1"/>
  <c r="D18" i="6"/>
  <c r="D17" i="5"/>
  <c r="C18" i="5" s="1"/>
  <c r="D17" i="4"/>
  <c r="C18" i="4" s="1"/>
  <c r="D11" i="3"/>
  <c r="D15" i="2"/>
  <c r="C16" i="2"/>
  <c r="E14" i="2"/>
  <c r="D16" i="1"/>
  <c r="C17" i="1" s="1"/>
  <c r="D17" i="1" s="1"/>
  <c r="C18" i="1" s="1"/>
  <c r="E18" i="6" l="1"/>
  <c r="D19" i="6" s="1"/>
  <c r="D18" i="5"/>
  <c r="C19" i="5" s="1"/>
  <c r="D18" i="4"/>
  <c r="C19" i="4" s="1"/>
  <c r="E11" i="3"/>
  <c r="F11" i="3" s="1"/>
  <c r="D16" i="2"/>
  <c r="C17" i="2" s="1"/>
  <c r="E15" i="2"/>
  <c r="D18" i="1"/>
  <c r="C19" i="1"/>
  <c r="E19" i="6" l="1"/>
  <c r="D20" i="6" s="1"/>
  <c r="E20" i="6" s="1"/>
  <c r="D19" i="5"/>
  <c r="C20" i="5" s="1"/>
  <c r="D19" i="4"/>
  <c r="C20" i="4" s="1"/>
  <c r="D12" i="3"/>
  <c r="D17" i="2"/>
  <c r="C18" i="2"/>
  <c r="E17" i="2"/>
  <c r="E16" i="2"/>
  <c r="D19" i="1"/>
  <c r="C20" i="1"/>
  <c r="D20" i="5" l="1"/>
  <c r="C21" i="5" s="1"/>
  <c r="D20" i="4"/>
  <c r="C21" i="4" s="1"/>
  <c r="E12" i="3"/>
  <c r="F12" i="3" s="1"/>
  <c r="D13" i="3"/>
  <c r="C19" i="2"/>
  <c r="D18" i="2"/>
  <c r="D20" i="1"/>
  <c r="C21" i="1"/>
  <c r="D21" i="5" l="1"/>
  <c r="C22" i="5" s="1"/>
  <c r="D21" i="4"/>
  <c r="C22" i="4" s="1"/>
  <c r="E13" i="3"/>
  <c r="F13" i="3" s="1"/>
  <c r="D14" i="3"/>
  <c r="D19" i="2"/>
  <c r="C20" i="2" s="1"/>
  <c r="E18" i="2"/>
  <c r="D21" i="1"/>
  <c r="C22" i="1"/>
  <c r="D22" i="5" l="1"/>
  <c r="C23" i="5" s="1"/>
  <c r="D23" i="5" s="1"/>
  <c r="D22" i="4"/>
  <c r="C23" i="4" s="1"/>
  <c r="E14" i="3"/>
  <c r="F14" i="3" s="1"/>
  <c r="D20" i="2"/>
  <c r="C21" i="2"/>
  <c r="E19" i="2"/>
  <c r="D22" i="1"/>
  <c r="C23" i="1"/>
  <c r="D23" i="4" l="1"/>
  <c r="C24" i="4" s="1"/>
  <c r="D15" i="3"/>
  <c r="D21" i="2"/>
  <c r="C22" i="2" s="1"/>
  <c r="E20" i="2"/>
  <c r="D23" i="1"/>
  <c r="C24" i="1"/>
  <c r="D24" i="4" l="1"/>
  <c r="C25" i="4" s="1"/>
  <c r="E15" i="3"/>
  <c r="F15" i="3" s="1"/>
  <c r="D22" i="2"/>
  <c r="C23" i="2"/>
  <c r="E22" i="2"/>
  <c r="E21" i="2"/>
  <c r="D24" i="1"/>
  <c r="C25" i="1"/>
  <c r="D25" i="1" s="1"/>
  <c r="C26" i="1" s="1"/>
  <c r="D26" i="1" s="1"/>
  <c r="C27" i="1" s="1"/>
  <c r="D25" i="4" l="1"/>
  <c r="C26" i="4" s="1"/>
  <c r="D16" i="3"/>
  <c r="E23" i="2"/>
  <c r="D23" i="2"/>
  <c r="F18" i="2"/>
  <c r="G18" i="2" s="1"/>
  <c r="D27" i="1"/>
  <c r="C28" i="1"/>
  <c r="D26" i="4" l="1"/>
  <c r="C27" i="4" s="1"/>
  <c r="E16" i="3"/>
  <c r="F16" i="3" s="1"/>
  <c r="D17" i="3"/>
  <c r="F23" i="2"/>
  <c r="G23" i="2" s="1"/>
  <c r="F3" i="2"/>
  <c r="G3" i="2" s="1"/>
  <c r="F2" i="2"/>
  <c r="G2" i="2" s="1"/>
  <c r="F5" i="2"/>
  <c r="G5" i="2" s="1"/>
  <c r="F4" i="2"/>
  <c r="G4" i="2" s="1"/>
  <c r="F7" i="2"/>
  <c r="G7" i="2" s="1"/>
  <c r="F6" i="2"/>
  <c r="G6" i="2" s="1"/>
  <c r="F10" i="2"/>
  <c r="G10" i="2" s="1"/>
  <c r="F9" i="2"/>
  <c r="G9" i="2" s="1"/>
  <c r="F13" i="2"/>
  <c r="G13" i="2" s="1"/>
  <c r="F8" i="2"/>
  <c r="G8" i="2" s="1"/>
  <c r="F12" i="2"/>
  <c r="G12" i="2" s="1"/>
  <c r="F11" i="2"/>
  <c r="G11" i="2" s="1"/>
  <c r="F15" i="2"/>
  <c r="G15" i="2" s="1"/>
  <c r="F17" i="2"/>
  <c r="G17" i="2" s="1"/>
  <c r="F20" i="2"/>
  <c r="G20" i="2" s="1"/>
  <c r="F16" i="2"/>
  <c r="G16" i="2" s="1"/>
  <c r="F19" i="2"/>
  <c r="G19" i="2" s="1"/>
  <c r="F14" i="2"/>
  <c r="G14" i="2" s="1"/>
  <c r="F22" i="2"/>
  <c r="G22" i="2" s="1"/>
  <c r="F21" i="2"/>
  <c r="G21" i="2" s="1"/>
  <c r="D28" i="1"/>
  <c r="C29" i="1"/>
  <c r="D27" i="4" l="1"/>
  <c r="C28" i="4" s="1"/>
  <c r="E17" i="3"/>
  <c r="F17" i="3" s="1"/>
  <c r="D18" i="3"/>
  <c r="D29" i="1"/>
  <c r="C30" i="1"/>
  <c r="D30" i="1" s="1"/>
  <c r="C31" i="1" s="1"/>
  <c r="D28" i="4" l="1"/>
  <c r="C29" i="4" s="1"/>
  <c r="E18" i="3"/>
  <c r="F18" i="3" s="1"/>
  <c r="D31" i="1"/>
  <c r="C32" i="1"/>
  <c r="D29" i="4" l="1"/>
  <c r="C30" i="4" s="1"/>
  <c r="D19" i="3"/>
  <c r="D32" i="1"/>
  <c r="C33" i="1" s="1"/>
  <c r="D30" i="4" l="1"/>
  <c r="C31" i="4" s="1"/>
  <c r="E19" i="3"/>
  <c r="F19" i="3" s="1"/>
  <c r="D20" i="3"/>
  <c r="E20" i="3" s="1"/>
  <c r="F20" i="3" s="1"/>
  <c r="D33" i="1"/>
  <c r="C34" i="1"/>
  <c r="D34" i="1" s="1"/>
  <c r="C35" i="1" s="1"/>
  <c r="D31" i="4" l="1"/>
  <c r="C32" i="4" s="1"/>
  <c r="G20" i="3"/>
  <c r="H20" i="3" s="1"/>
  <c r="G2" i="3"/>
  <c r="H2" i="3" s="1"/>
  <c r="G5" i="3"/>
  <c r="H5" i="3" s="1"/>
  <c r="G3" i="3"/>
  <c r="H3" i="3" s="1"/>
  <c r="G4" i="3"/>
  <c r="H4" i="3" s="1"/>
  <c r="G6" i="3"/>
  <c r="H6" i="3" s="1"/>
  <c r="G7" i="3"/>
  <c r="H7" i="3" s="1"/>
  <c r="G9" i="3"/>
  <c r="H9" i="3" s="1"/>
  <c r="G8" i="3"/>
  <c r="H8" i="3" s="1"/>
  <c r="G10" i="3"/>
  <c r="H10" i="3" s="1"/>
  <c r="G11" i="3"/>
  <c r="H11" i="3" s="1"/>
  <c r="G12" i="3"/>
  <c r="H12" i="3" s="1"/>
  <c r="G13" i="3"/>
  <c r="H13" i="3" s="1"/>
  <c r="G19" i="3"/>
  <c r="H19" i="3" s="1"/>
  <c r="G17" i="3"/>
  <c r="H17" i="3" s="1"/>
  <c r="G18" i="3"/>
  <c r="H18" i="3" s="1"/>
  <c r="G16" i="3"/>
  <c r="H16" i="3" s="1"/>
  <c r="G15" i="3"/>
  <c r="H15" i="3" s="1"/>
  <c r="G14" i="3"/>
  <c r="H14" i="3" s="1"/>
  <c r="D35" i="1"/>
  <c r="C36" i="1"/>
  <c r="D32" i="4" l="1"/>
  <c r="C33" i="4" s="1"/>
  <c r="D36" i="1"/>
  <c r="C37" i="1"/>
  <c r="D37" i="1" s="1"/>
  <c r="C38" i="1" s="1"/>
  <c r="D33" i="4" l="1"/>
  <c r="C34" i="4" s="1"/>
  <c r="D38" i="1"/>
  <c r="C39" i="1"/>
  <c r="D34" i="4" l="1"/>
  <c r="C35" i="4" s="1"/>
  <c r="D39" i="1"/>
  <c r="C40" i="1"/>
  <c r="D35" i="4" l="1"/>
  <c r="C36" i="4" s="1"/>
  <c r="D40" i="1"/>
  <c r="C41" i="1"/>
  <c r="D36" i="4" l="1"/>
  <c r="C37" i="4" s="1"/>
  <c r="D41" i="1"/>
  <c r="C42" i="1"/>
  <c r="D37" i="4" l="1"/>
  <c r="C38" i="4" s="1"/>
  <c r="D42" i="1"/>
  <c r="C43" i="1"/>
  <c r="D38" i="4" l="1"/>
  <c r="C39" i="4" s="1"/>
  <c r="D43" i="1"/>
  <c r="C44" i="1"/>
  <c r="D39" i="4" l="1"/>
  <c r="C40" i="4" s="1"/>
  <c r="D44" i="1"/>
  <c r="C45" i="1"/>
  <c r="D40" i="4" l="1"/>
  <c r="C41" i="4" s="1"/>
  <c r="D45" i="1"/>
  <c r="C46" i="1"/>
  <c r="D46" i="1" s="1"/>
  <c r="C47" i="1" s="1"/>
  <c r="D41" i="4" l="1"/>
  <c r="C42" i="4" s="1"/>
  <c r="D47" i="1"/>
  <c r="C48" i="1"/>
  <c r="D42" i="4" l="1"/>
  <c r="C43" i="4" s="1"/>
  <c r="D48" i="1"/>
  <c r="C49" i="1"/>
  <c r="D43" i="4" l="1"/>
  <c r="C44" i="4" s="1"/>
  <c r="D49" i="1"/>
  <c r="C50" i="1"/>
  <c r="D50" i="1" s="1"/>
  <c r="C51" i="1" s="1"/>
  <c r="D51" i="1"/>
  <c r="C52" i="1"/>
  <c r="D44" i="4" l="1"/>
  <c r="C45" i="4" s="1"/>
  <c r="D52" i="1"/>
  <c r="C53" i="1"/>
  <c r="D45" i="4" l="1"/>
  <c r="C46" i="4" s="1"/>
  <c r="D53" i="1"/>
  <c r="C54" i="1" s="1"/>
  <c r="D46" i="4" l="1"/>
  <c r="C47" i="4" s="1"/>
  <c r="D54" i="1"/>
  <c r="C55" i="1"/>
  <c r="D47" i="4" l="1"/>
  <c r="C48" i="4" s="1"/>
  <c r="D55" i="1"/>
  <c r="C56" i="1"/>
  <c r="D48" i="4" l="1"/>
  <c r="C49" i="4" s="1"/>
  <c r="D56" i="1"/>
  <c r="C57" i="1"/>
  <c r="D49" i="4" l="1"/>
  <c r="C50" i="4"/>
  <c r="D57" i="1"/>
  <c r="C58" i="1"/>
  <c r="D50" i="4" l="1"/>
  <c r="C51" i="4"/>
  <c r="D58" i="1"/>
  <c r="C59" i="1"/>
  <c r="D51" i="4" l="1"/>
  <c r="C52" i="4" s="1"/>
  <c r="D59" i="1"/>
  <c r="C60" i="1"/>
  <c r="D52" i="4" l="1"/>
  <c r="C53" i="4" s="1"/>
  <c r="D60" i="1"/>
  <c r="C61" i="1"/>
  <c r="D53" i="4" l="1"/>
  <c r="C54" i="4" s="1"/>
  <c r="D61" i="1"/>
  <c r="C62" i="1" s="1"/>
  <c r="D54" i="4" l="1"/>
  <c r="C55" i="4" s="1"/>
  <c r="D62" i="1"/>
  <c r="C63" i="1" s="1"/>
  <c r="D55" i="4" l="1"/>
  <c r="C56" i="4" s="1"/>
  <c r="D63" i="1"/>
  <c r="C64" i="1"/>
  <c r="D56" i="4" l="1"/>
  <c r="C57" i="4" s="1"/>
  <c r="D64" i="1"/>
  <c r="C65" i="1"/>
  <c r="D57" i="4" l="1"/>
  <c r="C58" i="4" s="1"/>
  <c r="D65" i="1"/>
  <c r="C66" i="1"/>
  <c r="D58" i="4" l="1"/>
  <c r="C59" i="4" s="1"/>
  <c r="D66" i="1"/>
  <c r="C67" i="1"/>
  <c r="D59" i="4" l="1"/>
  <c r="C60" i="4" s="1"/>
  <c r="D67" i="1"/>
  <c r="C68" i="1"/>
  <c r="D60" i="4" l="1"/>
  <c r="C61" i="4" s="1"/>
  <c r="D68" i="1"/>
  <c r="C69" i="1"/>
  <c r="D61" i="4" l="1"/>
  <c r="C62" i="4" s="1"/>
  <c r="D69" i="1"/>
  <c r="C70" i="1" s="1"/>
  <c r="D62" i="4" l="1"/>
  <c r="C63" i="4" s="1"/>
  <c r="D70" i="1"/>
  <c r="C71" i="1" s="1"/>
  <c r="D63" i="4" l="1"/>
  <c r="C64" i="4" s="1"/>
  <c r="D71" i="1"/>
  <c r="C72" i="1"/>
  <c r="D64" i="4" l="1"/>
  <c r="C65" i="4" s="1"/>
  <c r="D72" i="1"/>
  <c r="C73" i="1"/>
  <c r="D65" i="4" l="1"/>
  <c r="C66" i="4" s="1"/>
  <c r="D73" i="1"/>
  <c r="C74" i="1" s="1"/>
  <c r="D66" i="4" l="1"/>
  <c r="C67" i="4" s="1"/>
  <c r="D74" i="1"/>
  <c r="C75" i="1"/>
  <c r="D67" i="4" l="1"/>
  <c r="C68" i="4" s="1"/>
  <c r="D75" i="1"/>
  <c r="C76" i="1"/>
  <c r="D68" i="4" l="1"/>
  <c r="C69" i="4" s="1"/>
  <c r="D76" i="1"/>
  <c r="C77" i="1"/>
  <c r="D69" i="4" l="1"/>
  <c r="C70" i="4" s="1"/>
  <c r="D77" i="1"/>
  <c r="C78" i="1"/>
  <c r="D70" i="4" l="1"/>
  <c r="C71" i="4" s="1"/>
  <c r="D78" i="1"/>
  <c r="C79" i="1"/>
  <c r="D71" i="4" l="1"/>
  <c r="C72" i="4" s="1"/>
  <c r="D79" i="1"/>
  <c r="C80" i="1"/>
  <c r="D72" i="4" l="1"/>
  <c r="C73" i="4" s="1"/>
  <c r="D80" i="1"/>
  <c r="C81" i="1"/>
  <c r="D73" i="4" l="1"/>
  <c r="C74" i="4" s="1"/>
  <c r="D81" i="1"/>
  <c r="C82" i="1" s="1"/>
  <c r="D74" i="4" l="1"/>
  <c r="C75" i="4" s="1"/>
  <c r="D82" i="1"/>
  <c r="C83" i="1" s="1"/>
  <c r="D75" i="4" l="1"/>
  <c r="C76" i="4" s="1"/>
  <c r="D83" i="1"/>
  <c r="C84" i="1"/>
  <c r="D76" i="4" l="1"/>
  <c r="C77" i="4" s="1"/>
  <c r="D84" i="1"/>
  <c r="C85" i="1"/>
  <c r="D77" i="4" l="1"/>
  <c r="C78" i="4" s="1"/>
  <c r="D85" i="1"/>
  <c r="C86" i="1" s="1"/>
  <c r="D78" i="4" l="1"/>
  <c r="C79" i="4" s="1"/>
  <c r="D86" i="1"/>
  <c r="C87" i="1"/>
  <c r="D79" i="4" l="1"/>
  <c r="C80" i="4" s="1"/>
  <c r="D87" i="1"/>
  <c r="C88" i="1"/>
  <c r="D80" i="4" l="1"/>
  <c r="C81" i="4"/>
  <c r="D88" i="1"/>
  <c r="C89" i="1"/>
  <c r="D81" i="4" l="1"/>
  <c r="C82" i="4" s="1"/>
  <c r="D89" i="1"/>
  <c r="C90" i="1"/>
  <c r="D82" i="4" l="1"/>
  <c r="C83" i="4" s="1"/>
  <c r="D90" i="1"/>
  <c r="C91" i="1"/>
  <c r="D83" i="4" l="1"/>
  <c r="C84" i="4" s="1"/>
  <c r="D91" i="1"/>
  <c r="C92" i="1"/>
  <c r="D84" i="4" l="1"/>
  <c r="C85" i="4" s="1"/>
  <c r="D92" i="1"/>
  <c r="C93" i="1"/>
  <c r="D85" i="4" l="1"/>
  <c r="C86" i="4" s="1"/>
  <c r="D93" i="1"/>
  <c r="C94" i="1" s="1"/>
  <c r="D86" i="4" l="1"/>
  <c r="C87" i="4" s="1"/>
  <c r="D94" i="1"/>
  <c r="C95" i="1" s="1"/>
  <c r="D87" i="4" l="1"/>
  <c r="C88" i="4" s="1"/>
  <c r="D95" i="1"/>
  <c r="C96" i="1"/>
  <c r="D88" i="4" l="1"/>
  <c r="C89" i="4" s="1"/>
  <c r="D96" i="1"/>
  <c r="C97" i="1"/>
  <c r="D89" i="4" l="1"/>
  <c r="C90" i="4" s="1"/>
  <c r="D97" i="1"/>
  <c r="C98" i="1" s="1"/>
  <c r="D90" i="4" l="1"/>
  <c r="C91" i="4" s="1"/>
  <c r="D98" i="1"/>
  <c r="C99" i="1"/>
  <c r="D91" i="4" l="1"/>
  <c r="C92" i="4" s="1"/>
  <c r="D99" i="1"/>
  <c r="C100" i="1"/>
  <c r="D92" i="4" l="1"/>
  <c r="C93" i="4" s="1"/>
  <c r="D100" i="1"/>
  <c r="C101" i="1"/>
  <c r="D93" i="4" l="1"/>
  <c r="C94" i="4" s="1"/>
  <c r="D101" i="1"/>
  <c r="C102" i="1"/>
  <c r="D94" i="4" l="1"/>
  <c r="C95" i="4" s="1"/>
  <c r="D102" i="1"/>
  <c r="C103" i="1"/>
  <c r="D95" i="4" l="1"/>
  <c r="C96" i="4" s="1"/>
  <c r="D103" i="1"/>
  <c r="C104" i="1"/>
  <c r="D96" i="4" l="1"/>
  <c r="C97" i="4" s="1"/>
  <c r="D104" i="1"/>
  <c r="C105" i="1"/>
  <c r="D97" i="4" l="1"/>
  <c r="C98" i="4" s="1"/>
  <c r="D105" i="1"/>
  <c r="C106" i="1" s="1"/>
  <c r="D98" i="4" l="1"/>
  <c r="C99" i="4" s="1"/>
  <c r="D106" i="1"/>
  <c r="C107" i="1"/>
  <c r="D99" i="4" l="1"/>
  <c r="C100" i="4" s="1"/>
  <c r="D107" i="1"/>
  <c r="C108" i="1"/>
  <c r="D100" i="4" l="1"/>
  <c r="C101" i="4" s="1"/>
  <c r="D108" i="1"/>
  <c r="C109" i="1"/>
  <c r="D101" i="4" l="1"/>
  <c r="C102" i="4" s="1"/>
  <c r="D109" i="1"/>
  <c r="C110" i="1" s="1"/>
  <c r="D102" i="4" l="1"/>
  <c r="C103" i="4" s="1"/>
  <c r="D110" i="1"/>
  <c r="C111" i="1"/>
  <c r="D103" i="4" l="1"/>
  <c r="C104" i="4" s="1"/>
  <c r="D104" i="4" l="1"/>
  <c r="C105" i="4"/>
  <c r="D105" i="4" l="1"/>
  <c r="C106" i="4" s="1"/>
  <c r="D106" i="4" l="1"/>
  <c r="C107" i="4" s="1"/>
  <c r="D107" i="4" l="1"/>
  <c r="C108" i="4" s="1"/>
  <c r="D108" i="4" l="1"/>
  <c r="C109" i="4" s="1"/>
  <c r="D109" i="4" l="1"/>
  <c r="C110" i="4"/>
  <c r="D110" i="4" l="1"/>
  <c r="C111" i="4" s="1"/>
  <c r="D111" i="4" s="1"/>
</calcChain>
</file>

<file path=xl/sharedStrings.xml><?xml version="1.0" encoding="utf-8"?>
<sst xmlns="http://schemas.openxmlformats.org/spreadsheetml/2006/main" count="367" uniqueCount="165">
  <si>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</si>
  <si>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</si>
  <si>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</si>
  <si>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</si>
  <si>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</si>
  <si>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</si>
  <si>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</si>
  <si>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</si>
  <si>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</si>
  <si>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</si>
  <si>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</si>
  <si>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</si>
  <si>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</si>
  <si>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</si>
  <si>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</si>
  <si>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</si>
  <si>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</si>
  <si>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</si>
  <si>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</si>
  <si>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</si>
  <si>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</si>
  <si>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</si>
  <si>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</si>
  <si>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</si>
  <si>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</si>
  <si>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</si>
  <si>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</si>
  <si>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</si>
  <si>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</si>
  <si>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</si>
  <si>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</si>
  <si>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</si>
  <si>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</si>
  <si>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</si>
  <si>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</si>
  <si>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</si>
  <si>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</si>
  <si>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</si>
  <si>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</si>
  <si>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</si>
  <si>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</si>
  <si>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</si>
  <si>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</si>
  <si>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</si>
  <si>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</si>
  <si>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</si>
  <si>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</si>
  <si>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</si>
  <si>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</si>
  <si>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</si>
  <si>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</si>
  <si>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</si>
  <si>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</si>
  <si>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</si>
  <si>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</si>
  <si>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</si>
  <si>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</si>
  <si>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</si>
  <si>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</si>
  <si>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</si>
  <si>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</si>
  <si>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</si>
  <si>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</si>
  <si>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</si>
  <si>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</si>
  <si>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</si>
  <si>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</si>
  <si>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</si>
  <si>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</si>
  <si>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</si>
  <si>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</si>
  <si>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</si>
  <si>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</si>
  <si>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</si>
  <si>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</si>
  <si>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</si>
  <si>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</si>
  <si>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</si>
  <si>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</si>
  <si>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</si>
  <si>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</si>
  <si>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</si>
  <si>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</si>
  <si>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</si>
  <si>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</si>
  <si>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</si>
  <si>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</si>
  <si>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</si>
  <si>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</si>
  <si>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</si>
  <si>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</si>
  <si>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</si>
  <si>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92–91</t>
  </si>
  <si>
    <t>93–94</t>
  </si>
  <si>
    <t>94–95</t>
  </si>
  <si>
    <t>95–96</t>
  </si>
  <si>
    <t>96–97</t>
  </si>
  <si>
    <t>97–98</t>
  </si>
  <si>
    <t>98–99</t>
  </si>
  <si>
    <t>99–100</t>
  </si>
  <si>
    <t>100–101</t>
  </si>
  <si>
    <t>101–102</t>
  </si>
  <si>
    <t>102–103</t>
  </si>
  <si>
    <t>103–104</t>
  </si>
  <si>
    <t>104–105</t>
  </si>
  <si>
    <t>105–106</t>
  </si>
  <si>
    <t>106–107</t>
  </si>
  <si>
    <t>107–108</t>
  </si>
  <si>
    <t>108–109</t>
  </si>
  <si>
    <t>109–110</t>
  </si>
  <si>
    <t>Age</t>
  </si>
  <si>
    <t>qx</t>
  </si>
  <si>
    <t>lx</t>
  </si>
  <si>
    <t>dx</t>
  </si>
  <si>
    <t>Lx</t>
  </si>
  <si>
    <t>Tx</t>
  </si>
  <si>
    <t>ex</t>
  </si>
  <si>
    <t>nqx</t>
  </si>
  <si>
    <t>ndx</t>
  </si>
  <si>
    <t>nLx</t>
  </si>
  <si>
    <t>nTx</t>
  </si>
  <si>
    <t>1–5</t>
  </si>
  <si>
    <t>5–10</t>
  </si>
  <si>
    <t>10–15</t>
  </si>
  <si>
    <t>15–20</t>
  </si>
  <si>
    <t>20–25</t>
  </si>
  <si>
    <t>25–30</t>
  </si>
  <si>
    <t>30–35</t>
  </si>
  <si>
    <t>35–40</t>
  </si>
  <si>
    <t>40–45</t>
  </si>
  <si>
    <t>45–50</t>
  </si>
  <si>
    <t>50–55</t>
  </si>
  <si>
    <t>55–60</t>
  </si>
  <si>
    <t>60–65</t>
  </si>
  <si>
    <t>65–70</t>
  </si>
  <si>
    <t>70–75</t>
  </si>
  <si>
    <t>75–80</t>
  </si>
  <si>
    <t>80–85</t>
  </si>
  <si>
    <t>85–90</t>
  </si>
  <si>
    <t>90–95</t>
  </si>
  <si>
    <t>95–100</t>
  </si>
  <si>
    <t>100+</t>
  </si>
  <si>
    <t>Age Interval</t>
  </si>
  <si>
    <t>nMx</t>
  </si>
  <si>
    <t>&lt;1 year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</si>
  <si>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</si>
  <si>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</si>
  <si>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</si>
  <si>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</si>
  <si>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</si>
  <si>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</si>
  <si>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</si>
  <si>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</si>
  <si>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</si>
  <si>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</si>
  <si>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</si>
  <si>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</si>
  <si>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</si>
  <si>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</si>
  <si>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</si>
  <si>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</si>
  <si>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</si>
  <si>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</si>
  <si>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nlx</t>
  </si>
  <si>
    <t>xLx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</si>
</sst>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Solved1!$G$1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Solved1!$A$2:$A$114</c:f>
              <c:strCache>
                <c:ptCount val="110"/>
                <c:pt idx="0">
                  <c:v>0–1</c:v>
                </c:pt>
                <c:pt idx="1">
                  <c:v>1–2</c:v>
                </c:pt>
                <c:pt idx="2">
                  <c:v>2–3</c:v>
                </c:pt>
                <c:pt idx="3">
                  <c:v>3–4</c:v>
                </c:pt>
                <c:pt idx="4">
                  <c:v>4–5</c:v>
                </c:pt>
                <c:pt idx="5">
                  <c:v>5–6</c:v>
                </c:pt>
                <c:pt idx="6">
                  <c:v>6–7</c:v>
                </c:pt>
                <c:pt idx="7">
                  <c:v>7–8</c:v>
                </c:pt>
                <c:pt idx="8">
                  <c:v>8–9</c:v>
                </c:pt>
                <c:pt idx="9">
                  <c:v>9–10</c:v>
                </c:pt>
                <c:pt idx="10">
                  <c:v>10–11</c:v>
                </c:pt>
                <c:pt idx="11">
                  <c:v>11–12</c:v>
                </c:pt>
                <c:pt idx="12">
                  <c:v>12–13</c:v>
                </c:pt>
                <c:pt idx="13">
                  <c:v>13–14</c:v>
                </c:pt>
                <c:pt idx="14">
                  <c:v>14–15</c:v>
                </c:pt>
                <c:pt idx="15">
                  <c:v>15–16</c:v>
                </c:pt>
                <c:pt idx="16">
                  <c:v>16–17</c:v>
                </c:pt>
                <c:pt idx="17">
                  <c:v>17–18</c:v>
                </c:pt>
                <c:pt idx="18">
                  <c:v>18–19</c:v>
                </c:pt>
                <c:pt idx="19">
                  <c:v>19–20</c:v>
                </c:pt>
                <c:pt idx="20">
                  <c:v>20–21</c:v>
                </c:pt>
                <c:pt idx="21">
                  <c:v>21–22</c:v>
                </c:pt>
                <c:pt idx="22">
                  <c:v>22–23</c:v>
                </c:pt>
                <c:pt idx="23">
                  <c:v>23–24</c:v>
                </c:pt>
                <c:pt idx="24">
                  <c:v>24–25</c:v>
                </c:pt>
                <c:pt idx="25">
                  <c:v>25–26</c:v>
                </c:pt>
                <c:pt idx="26">
                  <c:v>26–27</c:v>
                </c:pt>
                <c:pt idx="27">
                  <c:v>27–28</c:v>
                </c:pt>
                <c:pt idx="28">
                  <c:v>28–29</c:v>
                </c:pt>
                <c:pt idx="29">
                  <c:v>29–30</c:v>
                </c:pt>
                <c:pt idx="30">
                  <c:v>30–31</c:v>
                </c:pt>
                <c:pt idx="31">
                  <c:v>31–32</c:v>
                </c:pt>
                <c:pt idx="32">
                  <c:v>32–33</c:v>
                </c:pt>
                <c:pt idx="33">
                  <c:v>33–34</c:v>
                </c:pt>
                <c:pt idx="34">
                  <c:v>34–35</c:v>
                </c:pt>
                <c:pt idx="35">
                  <c:v>35–36</c:v>
                </c:pt>
                <c:pt idx="36">
                  <c:v>36–37</c:v>
                </c:pt>
                <c:pt idx="37">
                  <c:v>37–38</c:v>
                </c:pt>
                <c:pt idx="38">
                  <c:v>38–39</c:v>
                </c:pt>
                <c:pt idx="39">
                  <c:v>39–40</c:v>
                </c:pt>
                <c:pt idx="40">
                  <c:v>40–41</c:v>
                </c:pt>
                <c:pt idx="41">
                  <c:v>41–42</c:v>
                </c:pt>
                <c:pt idx="42">
                  <c:v>42–43</c:v>
                </c:pt>
                <c:pt idx="43">
                  <c:v>43–44</c:v>
                </c:pt>
                <c:pt idx="44">
                  <c:v>44–45</c:v>
                </c:pt>
                <c:pt idx="45">
                  <c:v>45–46</c:v>
                </c:pt>
                <c:pt idx="46">
                  <c:v>46–47</c:v>
                </c:pt>
                <c:pt idx="47">
                  <c:v>47–48</c:v>
                </c:pt>
                <c:pt idx="48">
                  <c:v>48–49</c:v>
                </c:pt>
                <c:pt idx="49">
                  <c:v>49–50</c:v>
                </c:pt>
                <c:pt idx="50">
                  <c:v>50–51</c:v>
                </c:pt>
                <c:pt idx="51">
                  <c:v>51–52</c:v>
                </c:pt>
                <c:pt idx="52">
                  <c:v>52–53</c:v>
                </c:pt>
                <c:pt idx="53">
                  <c:v>53–54</c:v>
                </c:pt>
                <c:pt idx="54">
                  <c:v>54–55</c:v>
                </c:pt>
                <c:pt idx="55">
                  <c:v>55–56</c:v>
                </c:pt>
                <c:pt idx="56">
                  <c:v>56–57</c:v>
                </c:pt>
                <c:pt idx="57">
                  <c:v>57–58</c:v>
                </c:pt>
                <c:pt idx="58">
                  <c:v>58–59</c:v>
                </c:pt>
                <c:pt idx="59">
                  <c:v>59–60</c:v>
                </c:pt>
                <c:pt idx="60">
                  <c:v>60–61</c:v>
                </c:pt>
                <c:pt idx="61">
                  <c:v>61–62</c:v>
                </c:pt>
                <c:pt idx="62">
                  <c:v>62–63</c:v>
                </c:pt>
                <c:pt idx="63">
                  <c:v>63–64</c:v>
                </c:pt>
                <c:pt idx="64">
                  <c:v>64–65</c:v>
                </c:pt>
                <c:pt idx="65">
                  <c:v>65–66</c:v>
                </c:pt>
                <c:pt idx="66">
                  <c:v>66–67</c:v>
                </c:pt>
                <c:pt idx="67">
                  <c:v>67–68</c:v>
                </c:pt>
                <c:pt idx="68">
                  <c:v>68–69</c:v>
                </c:pt>
                <c:pt idx="69">
                  <c:v>69–70</c:v>
                </c:pt>
                <c:pt idx="70">
                  <c:v>70–71</c:v>
                </c:pt>
                <c:pt idx="71">
                  <c:v>71–72</c:v>
                </c:pt>
                <c:pt idx="72">
                  <c:v>72–73</c:v>
                </c:pt>
                <c:pt idx="73">
                  <c:v>73–74</c:v>
                </c:pt>
                <c:pt idx="74">
                  <c:v>74–75</c:v>
                </c:pt>
                <c:pt idx="75">
                  <c:v>75–76</c:v>
                </c:pt>
                <c:pt idx="76">
                  <c:v>76–77</c:v>
                </c:pt>
                <c:pt idx="77">
                  <c:v>77–78</c:v>
                </c:pt>
                <c:pt idx="78">
                  <c:v>78–79</c:v>
                </c:pt>
                <c:pt idx="79">
                  <c:v>79–80</c:v>
                </c:pt>
                <c:pt idx="80">
                  <c:v>80–81</c:v>
                </c:pt>
                <c:pt idx="81">
                  <c:v>81–82</c:v>
                </c:pt>
                <c:pt idx="82">
                  <c:v>82–83</c:v>
                </c:pt>
                <c:pt idx="83">
                  <c:v>83–84</c:v>
                </c:pt>
                <c:pt idx="84">
                  <c:v>84–85</c:v>
                </c:pt>
                <c:pt idx="85">
                  <c:v>85–86</c:v>
                </c:pt>
                <c:pt idx="86">
                  <c:v>86–87</c:v>
                </c:pt>
                <c:pt idx="87">
                  <c:v>87–88</c:v>
                </c:pt>
                <c:pt idx="88">
                  <c:v>88–89</c:v>
                </c:pt>
                <c:pt idx="89">
                  <c:v>89–90</c:v>
                </c:pt>
                <c:pt idx="90">
                  <c:v>90–91</c:v>
                </c:pt>
                <c:pt idx="91">
                  <c:v>91–92</c:v>
                </c:pt>
                <c:pt idx="92">
                  <c:v>92–91</c:v>
                </c:pt>
                <c:pt idx="93">
                  <c:v>93–94</c:v>
                </c:pt>
                <c:pt idx="94">
                  <c:v>94–95</c:v>
                </c:pt>
                <c:pt idx="95">
                  <c:v>95–96</c:v>
                </c:pt>
                <c:pt idx="96">
                  <c:v>96–97</c:v>
                </c:pt>
                <c:pt idx="97">
                  <c:v>97–98</c:v>
                </c:pt>
                <c:pt idx="98">
                  <c:v>98–99</c:v>
                </c:pt>
                <c:pt idx="99">
                  <c:v>99–100</c:v>
                </c:pt>
                <c:pt idx="100">
                  <c:v>100–101</c:v>
                </c:pt>
                <c:pt idx="101">
                  <c:v>101–102</c:v>
                </c:pt>
                <c:pt idx="102">
                  <c:v>102–103</c:v>
                </c:pt>
                <c:pt idx="103">
                  <c:v>103–104</c:v>
                </c:pt>
                <c:pt idx="104">
                  <c:v>104–105</c:v>
                </c:pt>
                <c:pt idx="105">
                  <c:v>105–106</c:v>
                </c:pt>
                <c:pt idx="106">
                  <c:v>106–107</c:v>
                </c:pt>
                <c:pt idx="107">
                  <c:v>107–108</c:v>
                </c:pt>
                <c:pt idx="108">
                  <c:v>108–109</c:v>
                </c:pt>
                <c:pt idx="109">
                  <c:v>109–110</c:v>
                </c:pt>
              </c:strCache>
            </c:strRef>
          </c:cat>
          <c:val>
            <c:numRef>
              <c:f>Solved1!$G$2:$G$114</c:f>
              <c:numCache>
                <c:formatCode>General</c:formatCode>
                <c:ptCount val="113"/>
                <c:pt idx="0">
                  <c:v>75.365790000000004</c:v>
                </c:pt>
                <c:pt idx="1">
                  <c:v>75.075920616974884</c:v>
                </c:pt>
                <c:pt idx="2">
                  <c:v>74.130162033295619</c:v>
                </c:pt>
                <c:pt idx="3">
                  <c:v>73.165881710866756</c:v>
                </c:pt>
                <c:pt idx="4">
                  <c:v>72.193060147411202</c:v>
                </c:pt>
                <c:pt idx="5">
                  <c:v>71.214812342607487</c:v>
                </c:pt>
                <c:pt idx="6">
                  <c:v>70.234122407688417</c:v>
                </c:pt>
                <c:pt idx="7">
                  <c:v>69.251758158360744</c:v>
                </c:pt>
                <c:pt idx="8">
                  <c:v>68.267757737697622</c:v>
                </c:pt>
                <c:pt idx="9">
                  <c:v>67.281478406997223</c:v>
                </c:pt>
                <c:pt idx="10">
                  <c:v>66.293649507917863</c:v>
                </c:pt>
                <c:pt idx="11">
                  <c:v>65.304309960708068</c:v>
                </c:pt>
                <c:pt idx="12">
                  <c:v>64.314811813798968</c:v>
                </c:pt>
                <c:pt idx="13">
                  <c:v>63.329034545638741</c:v>
                </c:pt>
                <c:pt idx="14">
                  <c:v>62.349409189484994</c:v>
                </c:pt>
                <c:pt idx="15">
                  <c:v>61.378254521859034</c:v>
                </c:pt>
                <c:pt idx="16">
                  <c:v>60.41654661661763</c:v>
                </c:pt>
                <c:pt idx="17">
                  <c:v>59.462779458647226</c:v>
                </c:pt>
                <c:pt idx="18">
                  <c:v>58.515507184521269</c:v>
                </c:pt>
                <c:pt idx="19">
                  <c:v>57.57097811050533</c:v>
                </c:pt>
                <c:pt idx="20">
                  <c:v>56.628501318562712</c:v>
                </c:pt>
                <c:pt idx="21">
                  <c:v>55.686854684999645</c:v>
                </c:pt>
                <c:pt idx="22">
                  <c:v>54.747102159095547</c:v>
                </c:pt>
                <c:pt idx="23">
                  <c:v>53.808057695057919</c:v>
                </c:pt>
                <c:pt idx="24">
                  <c:v>52.869117015401606</c:v>
                </c:pt>
                <c:pt idx="25">
                  <c:v>51.929701338193283</c:v>
                </c:pt>
                <c:pt idx="26">
                  <c:v>50.989800625288296</c:v>
                </c:pt>
                <c:pt idx="27">
                  <c:v>50.049908147661611</c:v>
                </c:pt>
                <c:pt idx="28">
                  <c:v>49.109986539390263</c:v>
                </c:pt>
                <c:pt idx="29">
                  <c:v>48.171495298257163</c:v>
                </c:pt>
                <c:pt idx="30">
                  <c:v>47.234843255828331</c:v>
                </c:pt>
                <c:pt idx="31">
                  <c:v>46.300413687804976</c:v>
                </c:pt>
                <c:pt idx="32">
                  <c:v>45.367606492339164</c:v>
                </c:pt>
                <c:pt idx="33">
                  <c:v>44.436776970675275</c:v>
                </c:pt>
                <c:pt idx="34">
                  <c:v>43.508265533502616</c:v>
                </c:pt>
                <c:pt idx="35">
                  <c:v>42.581493132338743</c:v>
                </c:pt>
                <c:pt idx="36">
                  <c:v>41.656328653146126</c:v>
                </c:pt>
                <c:pt idx="37">
                  <c:v>40.733945336514914</c:v>
                </c:pt>
                <c:pt idx="38">
                  <c:v>39.813758757138828</c:v>
                </c:pt>
                <c:pt idx="39">
                  <c:v>38.895198836588861</c:v>
                </c:pt>
                <c:pt idx="40">
                  <c:v>37.978526642481178</c:v>
                </c:pt>
                <c:pt idx="41">
                  <c:v>37.063988986622107</c:v>
                </c:pt>
                <c:pt idx="42">
                  <c:v>36.151808193491981</c:v>
                </c:pt>
                <c:pt idx="43">
                  <c:v>35.242543933761404</c:v>
                </c:pt>
                <c:pt idx="44">
                  <c:v>34.337092692018508</c:v>
                </c:pt>
                <c:pt idx="45">
                  <c:v>33.436280601136424</c:v>
                </c:pt>
                <c:pt idx="46">
                  <c:v>32.541201414933518</c:v>
                </c:pt>
                <c:pt idx="47">
                  <c:v>31.653219856942766</c:v>
                </c:pt>
                <c:pt idx="48">
                  <c:v>30.771910618842167</c:v>
                </c:pt>
                <c:pt idx="49">
                  <c:v>29.89784239341294</c:v>
                </c:pt>
                <c:pt idx="50">
                  <c:v>29.030550713968669</c:v>
                </c:pt>
                <c:pt idx="51">
                  <c:v>28.171152549011076</c:v>
                </c:pt>
                <c:pt idx="52">
                  <c:v>27.320670721036052</c:v>
                </c:pt>
                <c:pt idx="53">
                  <c:v>26.479727127688836</c:v>
                </c:pt>
                <c:pt idx="54">
                  <c:v>25.648903064332149</c:v>
                </c:pt>
                <c:pt idx="55">
                  <c:v>24.828135804947689</c:v>
                </c:pt>
                <c:pt idx="56">
                  <c:v>24.017636149047377</c:v>
                </c:pt>
                <c:pt idx="57">
                  <c:v>23.217845239984584</c:v>
                </c:pt>
                <c:pt idx="58">
                  <c:v>22.430209274917903</c:v>
                </c:pt>
                <c:pt idx="59">
                  <c:v>21.656081659075671</c:v>
                </c:pt>
                <c:pt idx="60">
                  <c:v>20.895741024352034</c:v>
                </c:pt>
                <c:pt idx="61">
                  <c:v>20.148240641015018</c:v>
                </c:pt>
                <c:pt idx="62">
                  <c:v>19.412671376650792</c:v>
                </c:pt>
                <c:pt idx="63">
                  <c:v>18.68887293261449</c:v>
                </c:pt>
                <c:pt idx="64">
                  <c:v>17.977153312646038</c:v>
                </c:pt>
                <c:pt idx="65">
                  <c:v>17.277820395125694</c:v>
                </c:pt>
                <c:pt idx="66">
                  <c:v>16.590090436297491</c:v>
                </c:pt>
                <c:pt idx="67">
                  <c:v>15.913027570887234</c:v>
                </c:pt>
                <c:pt idx="68">
                  <c:v>15.246972913078885</c:v>
                </c:pt>
                <c:pt idx="69">
                  <c:v>14.593747438034598</c:v>
                </c:pt>
                <c:pt idx="70">
                  <c:v>13.954986896870665</c:v>
                </c:pt>
                <c:pt idx="71">
                  <c:v>13.332209592139574</c:v>
                </c:pt>
                <c:pt idx="72">
                  <c:v>12.726267021071232</c:v>
                </c:pt>
                <c:pt idx="73">
                  <c:v>12.137029192374989</c:v>
                </c:pt>
                <c:pt idx="74">
                  <c:v>11.563427789533977</c:v>
                </c:pt>
                <c:pt idx="75">
                  <c:v>11.003225913181577</c:v>
                </c:pt>
                <c:pt idx="76">
                  <c:v>10.455223107982192</c:v>
                </c:pt>
                <c:pt idx="77">
                  <c:v>9.9194358159358522</c:v>
                </c:pt>
                <c:pt idx="78">
                  <c:v>9.3962697328476015</c:v>
                </c:pt>
                <c:pt idx="79">
                  <c:v>8.888072402538894</c:v>
                </c:pt>
                <c:pt idx="80">
                  <c:v>8.397217797600085</c:v>
                </c:pt>
                <c:pt idx="81">
                  <c:v>7.9262163203335678</c:v>
                </c:pt>
                <c:pt idx="82">
                  <c:v>7.475262222871188</c:v>
                </c:pt>
                <c:pt idx="83">
                  <c:v>7.0436373207000917</c:v>
                </c:pt>
                <c:pt idx="84">
                  <c:v>6.6286377842130921</c:v>
                </c:pt>
                <c:pt idx="85">
                  <c:v>6.2277863460388403</c:v>
                </c:pt>
                <c:pt idx="86">
                  <c:v>5.843314277746793</c:v>
                </c:pt>
                <c:pt idx="87">
                  <c:v>5.4787238191817149</c:v>
                </c:pt>
                <c:pt idx="88">
                  <c:v>5.1337276017300733</c:v>
                </c:pt>
                <c:pt idx="89">
                  <c:v>4.8071071121670119</c:v>
                </c:pt>
                <c:pt idx="90">
                  <c:v>4.4986507098439521</c:v>
                </c:pt>
                <c:pt idx="91">
                  <c:v>4.2118069957140882</c:v>
                </c:pt>
                <c:pt idx="92">
                  <c:v>3.950107740759158</c:v>
                </c:pt>
                <c:pt idx="93">
                  <c:v>3.7117563739376771</c:v>
                </c:pt>
                <c:pt idx="94">
                  <c:v>3.4925166645704944</c:v>
                </c:pt>
                <c:pt idx="95">
                  <c:v>3.2881706734596401</c:v>
                </c:pt>
                <c:pt idx="96">
                  <c:v>3.0973705834018079</c:v>
                </c:pt>
                <c:pt idx="97">
                  <c:v>2.9228478613968596</c:v>
                </c:pt>
                <c:pt idx="98">
                  <c:v>2.7602914389799635</c:v>
                </c:pt>
                <c:pt idx="99">
                  <c:v>2.6038019009504754</c:v>
                </c:pt>
                <c:pt idx="100">
                  <c:v>2.4529494382022472</c:v>
                </c:pt>
                <c:pt idx="101">
                  <c:v>2.3057517658930373</c:v>
                </c:pt>
                <c:pt idx="102">
                  <c:v>2.1622023809523809</c:v>
                </c:pt>
                <c:pt idx="103">
                  <c:v>2.020316027088036</c:v>
                </c:pt>
                <c:pt idx="104">
                  <c:v>1.8798586572438163</c:v>
                </c:pt>
                <c:pt idx="105">
                  <c:v>1.7314285714285715</c:v>
                </c:pt>
                <c:pt idx="106">
                  <c:v>1.5673076923076923</c:v>
                </c:pt>
                <c:pt idx="107">
                  <c:v>1.35</c:v>
                </c:pt>
                <c:pt idx="108">
                  <c:v>1.0303030303030303</c:v>
                </c:pt>
                <c:pt idx="109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0-7D49-AB3F-54CAF1BF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69264"/>
        <c:axId val="1813419376"/>
      </c:lineChart>
      <c:catAx>
        <c:axId val="21315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19376"/>
        <c:crosses val="autoZero"/>
        <c:auto val="1"/>
        <c:lblAlgn val="ctr"/>
        <c:lblOffset val="100"/>
        <c:noMultiLvlLbl val="0"/>
      </c:catAx>
      <c:valAx>
        <c:axId val="1813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6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Solved2!$G$1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Solved2!$A$2:$A$23</c:f>
              <c:strCache>
                <c:ptCount val="22"/>
                <c:pt idx="0">
                  <c:v>0–1</c:v>
                </c:pt>
                <c:pt idx="1">
                  <c:v>1–5</c:v>
                </c:pt>
                <c:pt idx="2">
                  <c:v>5–10</c:v>
                </c:pt>
                <c:pt idx="3">
                  <c:v>10–15</c:v>
                </c:pt>
                <c:pt idx="4">
                  <c:v>15–20</c:v>
                </c:pt>
                <c:pt idx="5">
                  <c:v>20–25</c:v>
                </c:pt>
                <c:pt idx="6">
                  <c:v>25–30</c:v>
                </c:pt>
                <c:pt idx="7">
                  <c:v>30–35</c:v>
                </c:pt>
                <c:pt idx="8">
                  <c:v>35–40</c:v>
                </c:pt>
                <c:pt idx="9">
                  <c:v>40–45</c:v>
                </c:pt>
                <c:pt idx="10">
                  <c:v>45–50</c:v>
                </c:pt>
                <c:pt idx="11">
                  <c:v>50–55</c:v>
                </c:pt>
                <c:pt idx="12">
                  <c:v>55–60</c:v>
                </c:pt>
                <c:pt idx="13">
                  <c:v>60–65</c:v>
                </c:pt>
                <c:pt idx="14">
                  <c:v>65–70</c:v>
                </c:pt>
                <c:pt idx="15">
                  <c:v>70–75</c:v>
                </c:pt>
                <c:pt idx="16">
                  <c:v>75–80</c:v>
                </c:pt>
                <c:pt idx="17">
                  <c:v>80–85</c:v>
                </c:pt>
                <c:pt idx="18">
                  <c:v>85–90</c:v>
                </c:pt>
                <c:pt idx="19">
                  <c:v>90–95</c:v>
                </c:pt>
                <c:pt idx="20">
                  <c:v>95–100</c:v>
                </c:pt>
                <c:pt idx="21">
                  <c:v>100+</c:v>
                </c:pt>
              </c:strCache>
            </c:strRef>
          </c:cat>
          <c:val>
            <c:numRef>
              <c:f>Solved2!$G$2:$G$23</c:f>
              <c:numCache>
                <c:formatCode>General</c:formatCode>
                <c:ptCount val="22"/>
                <c:pt idx="0">
                  <c:v>75.921279999999996</c:v>
                </c:pt>
                <c:pt idx="1">
                  <c:v>75.636659129451672</c:v>
                </c:pt>
                <c:pt idx="2">
                  <c:v>71.775923622278185</c:v>
                </c:pt>
                <c:pt idx="3">
                  <c:v>66.815165444898952</c:v>
                </c:pt>
                <c:pt idx="4">
                  <c:v>61.86121137156298</c:v>
                </c:pt>
                <c:pt idx="5">
                  <c:v>57.074379155508943</c:v>
                </c:pt>
                <c:pt idx="6">
                  <c:v>52.338234240137609</c:v>
                </c:pt>
                <c:pt idx="7">
                  <c:v>47.606166747365279</c:v>
                </c:pt>
                <c:pt idx="8">
                  <c:v>42.916290320906135</c:v>
                </c:pt>
                <c:pt idx="9">
                  <c:v>38.277402646423553</c:v>
                </c:pt>
                <c:pt idx="10">
                  <c:v>33.700345175508467</c:v>
                </c:pt>
                <c:pt idx="11">
                  <c:v>29.262539108594687</c:v>
                </c:pt>
                <c:pt idx="12">
                  <c:v>25.031753998527737</c:v>
                </c:pt>
                <c:pt idx="13">
                  <c:v>21.076329541601879</c:v>
                </c:pt>
                <c:pt idx="14">
                  <c:v>17.440674555766545</c:v>
                </c:pt>
                <c:pt idx="15">
                  <c:v>14.107333548215312</c:v>
                </c:pt>
                <c:pt idx="16">
                  <c:v>11.158483324510323</c:v>
                </c:pt>
                <c:pt idx="17">
                  <c:v>8.570139110119996</c:v>
                </c:pt>
                <c:pt idx="18">
                  <c:v>6.4463819206194328</c:v>
                </c:pt>
                <c:pt idx="19">
                  <c:v>4.7981344596972892</c:v>
                </c:pt>
                <c:pt idx="20">
                  <c:v>3.6626333386403438</c:v>
                </c:pt>
                <c:pt idx="21">
                  <c:v>2.5196629213483148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C-5C41-BA89-18D0FD46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96816"/>
        <c:axId val="2101770944"/>
      </c:lineChart>
      <c:catAx>
        <c:axId val="17190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70944"/>
        <c:crosses val="autoZero"/>
        <c:auto val="1"/>
        <c:lblAlgn val="ctr"/>
        <c:lblOffset val="100"/>
        <c:noMultiLvlLbl val="0"/>
      </c:catAx>
      <c:valAx>
        <c:axId val="2101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Solved3!$H$1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Solved3!$A$2:$A$20</c:f>
              <c:strCache>
                <c:ptCount val="19"/>
                <c:pt idx="0">
                  <c:v>&lt;1 year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Solved3!$H$2:$H$20</c:f>
              <c:numCache>
                <c:formatCode>General</c:formatCode>
                <c:ptCount val="19"/>
                <c:pt idx="0">
                  <c:v>62.96808</c:v>
                </c:pt>
                <c:pt idx="1">
                  <c:v>66.837037835507175</c:v>
                </c:pt>
                <c:pt idx="2">
                  <c:v>64.681181752674462</c:v>
                </c:pt>
                <c:pt idx="3">
                  <c:v>60.214933416818546</c:v>
                </c:pt>
                <c:pt idx="4">
                  <c:v>55.581988612067605</c:v>
                </c:pt>
                <c:pt idx="5">
                  <c:v>50.928285859901465</c:v>
                </c:pt>
                <c:pt idx="6">
                  <c:v>46.371268571428573</c:v>
                </c:pt>
                <c:pt idx="7">
                  <c:v>41.731800898721048</c:v>
                </c:pt>
                <c:pt idx="8">
                  <c:v>37.122069005643802</c:v>
                </c:pt>
                <c:pt idx="9">
                  <c:v>32.648469526386052</c:v>
                </c:pt>
                <c:pt idx="10">
                  <c:v>28.322801550780824</c:v>
                </c:pt>
                <c:pt idx="11">
                  <c:v>24.16895558133443</c:v>
                </c:pt>
                <c:pt idx="12">
                  <c:v>20.193003540031089</c:v>
                </c:pt>
                <c:pt idx="13">
                  <c:v>16.425032831316884</c:v>
                </c:pt>
                <c:pt idx="14">
                  <c:v>13.17821315135696</c:v>
                </c:pt>
                <c:pt idx="15">
                  <c:v>10.320341667609458</c:v>
                </c:pt>
                <c:pt idx="16">
                  <c:v>7.6652740110923796</c:v>
                </c:pt>
                <c:pt idx="17">
                  <c:v>5.143619306788886</c:v>
                </c:pt>
                <c:pt idx="18">
                  <c:v>2.9675489229902858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4-7242-A154-49E7011B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504960"/>
        <c:axId val="2065421968"/>
      </c:lineChart>
      <c:catAx>
        <c:axId val="20945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21968"/>
        <c:crosses val="autoZero"/>
        <c:auto val="1"/>
        <c:lblAlgn val="ctr"/>
        <c:lblOffset val="100"/>
        <c:noMultiLvlLbl val="0"/>
      </c:catAx>
      <c:valAx>
        <c:axId val="2065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Practice3!$H$1</c:f>
              <c:strCache>
                <c:ptCount val="1"/>
                <c:pt idx="0">
                  <c:v>ex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Practice3!$A$2:$A$20</c:f>
              <c:strCache>
                <c:ptCount val="19"/>
                <c:pt idx="0">
                  <c:v>&lt;1 year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Practice3!$H$2:$H$20</c:f>
              <c:numCache>
                <c:formatCode>General</c:formatCode>
                <c:ptCount val="19"/>
                <c:pt idx="0">
                  <c:v>62.96808</c:v>
                </c:pt>
                <c:pt idx="1">
                  <c:v>66.837037835507175</c:v>
                </c:pt>
                <c:pt idx="2">
                  <c:v>64.681181752674462</c:v>
                </c:pt>
                <c:pt idx="3">
                  <c:v>60.214933416818546</c:v>
                </c:pt>
                <c:pt idx="4">
                  <c:v>55.581988612067605</c:v>
                </c:pt>
                <c:pt idx="5">
                  <c:v>50.928285859901465</c:v>
                </c:pt>
                <c:pt idx="6">
                  <c:v>46.371268571428573</c:v>
                </c:pt>
                <c:pt idx="7">
                  <c:v>41.731800898721048</c:v>
                </c:pt>
                <c:pt idx="8">
                  <c:v>37.122069005643802</c:v>
                </c:pt>
                <c:pt idx="9">
                  <c:v>32.648469526386052</c:v>
                </c:pt>
                <c:pt idx="10">
                  <c:v>28.322801550780824</c:v>
                </c:pt>
                <c:pt idx="11">
                  <c:v>24.16895558133443</c:v>
                </c:pt>
                <c:pt idx="12">
                  <c:v>20.193003540031089</c:v>
                </c:pt>
                <c:pt idx="13">
                  <c:v>16.425032831316884</c:v>
                </c:pt>
                <c:pt idx="14">
                  <c:v>13.17821315135696</c:v>
                </c:pt>
                <c:pt idx="15">
                  <c:v>10.320341667609458</c:v>
                </c:pt>
                <c:pt idx="16">
                  <c:v>7.6652740110923796</c:v>
                </c:pt>
                <c:pt idx="17">
                  <c:v>5.143619306788886</c:v>
                </c:pt>
                <c:pt idx="18">
                  <c:v>2.9675489229902858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4-48F9-B9F7-C604C5DA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11488"/>
        <c:axId val="734007328"/>
      </c:lineChart>
      <c:catAx>
        <c:axId val="7340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7328"/>
        <c:crosses val="autoZero"/>
        <c:auto val="1"/>
        <c:lblAlgn val="ctr"/>
        <c:lblOffset val="100"/>
        <c:noMultiLvlLbl val="0"/>
      </c:catAx>
      <c:valAx>
        <c:axId val="7340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9</xdr:row>
      <xdr:rowOff>6350</xdr:rowOff>
    </xdr:from>
    <xdr:to>
      <xdr:col>17</xdr:col>
      <xdr:colOff>307975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14214-F57B-E9E9-4C78-FC9C78FC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3</xdr:row>
      <xdr:rowOff>82550</xdr:rowOff>
    </xdr:from>
    <xdr:to>
      <xdr:col>13</xdr:col>
      <xdr:colOff>323850</xdr:colOff>
      <xdr:row>17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7F2D2-DA33-7EE4-C5AD-C66236E51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2</xdr:row>
      <xdr:rowOff>171450</xdr:rowOff>
    </xdr:from>
    <xdr:to>
      <xdr:col>14</xdr:col>
      <xdr:colOff>184150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34056-A2A1-9CB4-D348-066AA40F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14286</xdr:rowOff>
    </xdr:from>
    <xdr:to>
      <xdr:col>15</xdr:col>
      <xdr:colOff>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40AEC-7608-4AEE-8DFD-F95563F4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workbookViewId="0">
      <selection activeCell="E7" sqref="E7"/>
    </sheetView>
  </sheetViews>
  <sheetFormatPr defaultColWidth="8.85546875" defaultRowHeight="15" x14ac:dyDescent="0.25"/>
  <cols>
    <col min="5" max="5" width="9.140625" bestFit="1" customWidth="1"/>
  </cols>
  <sheetData>
    <row r="1" spans="1:7" x14ac:dyDescent="0.25">
      <c r="A1" s="1" t="s">
        <v>110</v>
      </c>
      <c r="B1" s="1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</row>
    <row r="2" spans="1:7" x14ac:dyDescent="0.25">
      <c r="A2" t="s">
        <v>0</v>
      </c>
      <c r="B2">
        <v>9.3600000000000003E-3</v>
      </c>
      <c r="C2">
        <v>100000</v>
      </c>
      <c r="D2">
        <f>ROUND(C2*B2,0)</f>
        <v>936</v>
      </c>
      <c r="E2">
        <f>ROUND(0.207*C2+0.793*C3,0)</f>
        <v>99258</v>
      </c>
      <c r="F2">
        <f>SUM(E2:E111)</f>
        <v>7536579</v>
      </c>
      <c r="G2">
        <f>F2/C2</f>
        <v>75.365790000000004</v>
      </c>
    </row>
    <row r="3" spans="1:7" x14ac:dyDescent="0.25">
      <c r="A3" t="s">
        <v>1</v>
      </c>
      <c r="B3">
        <v>7.2999999999999996E-4</v>
      </c>
      <c r="C3">
        <f>C2-D2</f>
        <v>99064</v>
      </c>
      <c r="D3">
        <f>ROUND(C3*B3,0)</f>
        <v>72</v>
      </c>
      <c r="E3">
        <f>ROUND((C3+C4)/2, 0)</f>
        <v>99028</v>
      </c>
      <c r="F3">
        <f>SUM(E3:E112)</f>
        <v>7437321</v>
      </c>
      <c r="G3">
        <f t="shared" ref="G3:G66" si="0">F3/C3</f>
        <v>75.075920616974884</v>
      </c>
    </row>
    <row r="4" spans="1:7" x14ac:dyDescent="0.25">
      <c r="A4" t="s">
        <v>2</v>
      </c>
      <c r="B4">
        <v>4.8000000000000001E-4</v>
      </c>
      <c r="C4">
        <f t="shared" ref="C4:C14" si="1">C3-D3</f>
        <v>98992</v>
      </c>
      <c r="D4">
        <f t="shared" ref="D4:D14" si="2">ROUND(C4*B4,0)</f>
        <v>48</v>
      </c>
      <c r="E4">
        <f t="shared" ref="E4:E67" si="3">ROUND((C4+C5)/2, 0)</f>
        <v>98968</v>
      </c>
      <c r="F4">
        <f t="shared" ref="F4:F13" si="4">SUM(E4:E113)</f>
        <v>7338293</v>
      </c>
      <c r="G4">
        <f t="shared" si="0"/>
        <v>74.130162033295619</v>
      </c>
    </row>
    <row r="5" spans="1:7" x14ac:dyDescent="0.25">
      <c r="A5" t="s">
        <v>3</v>
      </c>
      <c r="B5">
        <v>3.6999999999999999E-4</v>
      </c>
      <c r="C5">
        <f t="shared" si="1"/>
        <v>98944</v>
      </c>
      <c r="D5">
        <f t="shared" si="2"/>
        <v>37</v>
      </c>
      <c r="E5">
        <f t="shared" si="3"/>
        <v>98926</v>
      </c>
      <c r="F5">
        <f t="shared" si="4"/>
        <v>7239325</v>
      </c>
      <c r="G5">
        <f t="shared" si="0"/>
        <v>73.165881710866756</v>
      </c>
    </row>
    <row r="6" spans="1:7" x14ac:dyDescent="0.25">
      <c r="A6" t="s">
        <v>4</v>
      </c>
      <c r="B6">
        <v>2.9999999999999997E-4</v>
      </c>
      <c r="C6">
        <f t="shared" si="1"/>
        <v>98907</v>
      </c>
      <c r="D6">
        <f t="shared" si="2"/>
        <v>30</v>
      </c>
      <c r="E6">
        <f t="shared" si="3"/>
        <v>98892</v>
      </c>
      <c r="F6">
        <f t="shared" si="4"/>
        <v>7140399</v>
      </c>
      <c r="G6">
        <f t="shared" si="0"/>
        <v>72.193060147411202</v>
      </c>
    </row>
    <row r="7" spans="1:7" x14ac:dyDescent="0.25">
      <c r="A7" t="s">
        <v>5</v>
      </c>
      <c r="B7">
        <v>2.7E-4</v>
      </c>
      <c r="C7">
        <f t="shared" si="1"/>
        <v>98877</v>
      </c>
      <c r="D7">
        <f t="shared" si="2"/>
        <v>27</v>
      </c>
      <c r="E7">
        <f t="shared" si="3"/>
        <v>98864</v>
      </c>
      <c r="F7">
        <f t="shared" si="4"/>
        <v>7041507</v>
      </c>
      <c r="G7">
        <f t="shared" si="0"/>
        <v>71.214812342607487</v>
      </c>
    </row>
    <row r="8" spans="1:7" x14ac:dyDescent="0.25">
      <c r="A8" t="s">
        <v>6</v>
      </c>
      <c r="B8">
        <v>2.5000000000000001E-4</v>
      </c>
      <c r="C8">
        <f t="shared" si="1"/>
        <v>98850</v>
      </c>
      <c r="D8">
        <f t="shared" si="2"/>
        <v>25</v>
      </c>
      <c r="E8">
        <f t="shared" si="3"/>
        <v>98838</v>
      </c>
      <c r="F8">
        <f t="shared" si="4"/>
        <v>6942643</v>
      </c>
      <c r="G8">
        <f t="shared" si="0"/>
        <v>70.234122407688417</v>
      </c>
    </row>
    <row r="9" spans="1:7" x14ac:dyDescent="0.25">
      <c r="A9" t="s">
        <v>7</v>
      </c>
      <c r="B9">
        <v>2.3000000000000001E-4</v>
      </c>
      <c r="C9">
        <f t="shared" si="1"/>
        <v>98825</v>
      </c>
      <c r="D9">
        <f t="shared" si="2"/>
        <v>23</v>
      </c>
      <c r="E9">
        <f t="shared" si="3"/>
        <v>98814</v>
      </c>
      <c r="F9">
        <f t="shared" si="4"/>
        <v>6843805</v>
      </c>
      <c r="G9">
        <f t="shared" si="0"/>
        <v>69.251758158360744</v>
      </c>
    </row>
    <row r="10" spans="1:7" x14ac:dyDescent="0.25">
      <c r="A10" t="s">
        <v>8</v>
      </c>
      <c r="B10">
        <v>2.0000000000000001E-4</v>
      </c>
      <c r="C10">
        <f t="shared" si="1"/>
        <v>98802</v>
      </c>
      <c r="D10">
        <f t="shared" si="2"/>
        <v>20</v>
      </c>
      <c r="E10">
        <f>ROUND((C10+C11)/2, 0)</f>
        <v>98792</v>
      </c>
      <c r="F10">
        <f t="shared" si="4"/>
        <v>6744991</v>
      </c>
      <c r="G10">
        <f t="shared" si="0"/>
        <v>68.267757737697622</v>
      </c>
    </row>
    <row r="11" spans="1:7" x14ac:dyDescent="0.25">
      <c r="A11" t="s">
        <v>9</v>
      </c>
      <c r="B11">
        <v>1.8000000000000001E-4</v>
      </c>
      <c r="C11">
        <f t="shared" si="1"/>
        <v>98782</v>
      </c>
      <c r="D11">
        <f t="shared" si="2"/>
        <v>18</v>
      </c>
      <c r="E11">
        <f t="shared" si="3"/>
        <v>98773</v>
      </c>
      <c r="F11">
        <f t="shared" si="4"/>
        <v>6646199</v>
      </c>
      <c r="G11">
        <f t="shared" si="0"/>
        <v>67.281478406997223</v>
      </c>
    </row>
    <row r="12" spans="1:7" x14ac:dyDescent="0.25">
      <c r="A12" t="s">
        <v>10</v>
      </c>
      <c r="B12">
        <v>1.6000000000000001E-4</v>
      </c>
      <c r="C12">
        <f t="shared" si="1"/>
        <v>98764</v>
      </c>
      <c r="D12">
        <f t="shared" si="2"/>
        <v>16</v>
      </c>
      <c r="E12">
        <f t="shared" si="3"/>
        <v>98756</v>
      </c>
      <c r="F12">
        <f t="shared" si="4"/>
        <v>6547426</v>
      </c>
      <c r="G12">
        <f t="shared" si="0"/>
        <v>66.293649507917863</v>
      </c>
    </row>
    <row r="13" spans="1:7" x14ac:dyDescent="0.25">
      <c r="A13" t="s">
        <v>11</v>
      </c>
      <c r="B13">
        <v>1.6000000000000001E-4</v>
      </c>
      <c r="C13">
        <f t="shared" si="1"/>
        <v>98748</v>
      </c>
      <c r="D13">
        <f t="shared" si="2"/>
        <v>16</v>
      </c>
      <c r="E13">
        <f t="shared" si="3"/>
        <v>98740</v>
      </c>
      <c r="F13">
        <f t="shared" si="4"/>
        <v>6448670</v>
      </c>
      <c r="G13">
        <f t="shared" si="0"/>
        <v>65.304309960708068</v>
      </c>
    </row>
    <row r="14" spans="1:7" x14ac:dyDescent="0.25">
      <c r="A14" t="s">
        <v>12</v>
      </c>
      <c r="B14">
        <v>2.2000000000000001E-4</v>
      </c>
      <c r="C14">
        <f t="shared" si="1"/>
        <v>98732</v>
      </c>
      <c r="D14">
        <f t="shared" si="2"/>
        <v>22</v>
      </c>
      <c r="E14">
        <f t="shared" si="3"/>
        <v>98721</v>
      </c>
      <c r="F14">
        <f>SUM(E14:E123)</f>
        <v>6349930</v>
      </c>
      <c r="G14">
        <f t="shared" si="0"/>
        <v>64.314811813798968</v>
      </c>
    </row>
    <row r="15" spans="1:7" x14ac:dyDescent="0.25">
      <c r="A15" t="s">
        <v>13</v>
      </c>
      <c r="B15">
        <v>3.2000000000000003E-4</v>
      </c>
      <c r="C15">
        <f t="shared" ref="C15:C78" si="5">C14-D14</f>
        <v>98710</v>
      </c>
      <c r="D15">
        <f t="shared" ref="D15:D78" si="6">ROUND(C15*B15,0)</f>
        <v>32</v>
      </c>
      <c r="E15">
        <f t="shared" si="3"/>
        <v>98694</v>
      </c>
      <c r="F15">
        <f t="shared" ref="F15:F78" si="7">SUM(E15:E124)</f>
        <v>6251209</v>
      </c>
      <c r="G15">
        <f t="shared" si="0"/>
        <v>63.329034545638741</v>
      </c>
    </row>
    <row r="16" spans="1:7" x14ac:dyDescent="0.25">
      <c r="A16" t="s">
        <v>14</v>
      </c>
      <c r="B16">
        <v>4.6999999999999999E-4</v>
      </c>
      <c r="C16">
        <f t="shared" si="5"/>
        <v>98678</v>
      </c>
      <c r="D16">
        <f t="shared" si="6"/>
        <v>46</v>
      </c>
      <c r="E16">
        <f t="shared" si="3"/>
        <v>98655</v>
      </c>
      <c r="F16">
        <f t="shared" si="7"/>
        <v>6152515</v>
      </c>
      <c r="G16">
        <f t="shared" si="0"/>
        <v>62.349409189484994</v>
      </c>
    </row>
    <row r="17" spans="1:7" x14ac:dyDescent="0.25">
      <c r="A17" t="s">
        <v>15</v>
      </c>
      <c r="B17">
        <v>6.3000000000000003E-4</v>
      </c>
      <c r="C17">
        <f t="shared" si="5"/>
        <v>98632</v>
      </c>
      <c r="D17">
        <f t="shared" si="6"/>
        <v>62</v>
      </c>
      <c r="E17">
        <f t="shared" si="3"/>
        <v>98601</v>
      </c>
      <c r="F17">
        <f t="shared" si="7"/>
        <v>6053860</v>
      </c>
      <c r="G17">
        <f t="shared" si="0"/>
        <v>61.378254521859034</v>
      </c>
    </row>
    <row r="18" spans="1:7" x14ac:dyDescent="0.25">
      <c r="A18" t="s">
        <v>16</v>
      </c>
      <c r="B18">
        <v>7.6999999999999996E-4</v>
      </c>
      <c r="C18">
        <f t="shared" si="5"/>
        <v>98570</v>
      </c>
      <c r="D18">
        <f t="shared" si="6"/>
        <v>76</v>
      </c>
      <c r="E18">
        <f t="shared" si="3"/>
        <v>98532</v>
      </c>
      <c r="F18">
        <f t="shared" si="7"/>
        <v>5955259</v>
      </c>
      <c r="G18">
        <f t="shared" si="0"/>
        <v>60.41654661661763</v>
      </c>
    </row>
    <row r="19" spans="1:7" x14ac:dyDescent="0.25">
      <c r="A19" t="s">
        <v>17</v>
      </c>
      <c r="B19">
        <v>8.8999999999999995E-4</v>
      </c>
      <c r="C19">
        <f t="shared" si="5"/>
        <v>98494</v>
      </c>
      <c r="D19">
        <f t="shared" si="6"/>
        <v>88</v>
      </c>
      <c r="E19">
        <f t="shared" si="3"/>
        <v>98450</v>
      </c>
      <c r="F19">
        <f t="shared" si="7"/>
        <v>5856727</v>
      </c>
      <c r="G19">
        <f t="shared" si="0"/>
        <v>59.462779458647226</v>
      </c>
    </row>
    <row r="20" spans="1:7" x14ac:dyDescent="0.25">
      <c r="A20" t="s">
        <v>18</v>
      </c>
      <c r="B20">
        <v>9.6000000000000002E-4</v>
      </c>
      <c r="C20">
        <f t="shared" si="5"/>
        <v>98406</v>
      </c>
      <c r="D20">
        <f t="shared" si="6"/>
        <v>94</v>
      </c>
      <c r="E20">
        <f t="shared" si="3"/>
        <v>98359</v>
      </c>
      <c r="F20">
        <f t="shared" si="7"/>
        <v>5758277</v>
      </c>
      <c r="G20">
        <f t="shared" si="0"/>
        <v>58.515507184521269</v>
      </c>
    </row>
    <row r="21" spans="1:7" x14ac:dyDescent="0.25">
      <c r="A21" t="s">
        <v>19</v>
      </c>
      <c r="B21">
        <v>1.01E-3</v>
      </c>
      <c r="C21">
        <f t="shared" si="5"/>
        <v>98312</v>
      </c>
      <c r="D21">
        <f t="shared" si="6"/>
        <v>99</v>
      </c>
      <c r="E21">
        <f t="shared" si="3"/>
        <v>98263</v>
      </c>
      <c r="F21">
        <f t="shared" si="7"/>
        <v>5659918</v>
      </c>
      <c r="G21">
        <f t="shared" si="0"/>
        <v>57.57097811050533</v>
      </c>
    </row>
    <row r="22" spans="1:7" x14ac:dyDescent="0.25">
      <c r="A22" t="s">
        <v>20</v>
      </c>
      <c r="B22">
        <v>1.0399999999999999E-3</v>
      </c>
      <c r="C22">
        <f t="shared" si="5"/>
        <v>98213</v>
      </c>
      <c r="D22">
        <f t="shared" si="6"/>
        <v>102</v>
      </c>
      <c r="E22">
        <f t="shared" si="3"/>
        <v>98162</v>
      </c>
      <c r="F22">
        <f t="shared" si="7"/>
        <v>5561655</v>
      </c>
      <c r="G22">
        <f t="shared" si="0"/>
        <v>56.628501318562712</v>
      </c>
    </row>
    <row r="23" spans="1:7" x14ac:dyDescent="0.25">
      <c r="A23" t="s">
        <v>21</v>
      </c>
      <c r="B23">
        <v>1.09E-3</v>
      </c>
      <c r="C23">
        <f t="shared" si="5"/>
        <v>98111</v>
      </c>
      <c r="D23">
        <f t="shared" si="6"/>
        <v>107</v>
      </c>
      <c r="E23">
        <f t="shared" si="3"/>
        <v>98058</v>
      </c>
      <c r="F23">
        <f t="shared" si="7"/>
        <v>5463493</v>
      </c>
      <c r="G23">
        <f t="shared" si="0"/>
        <v>55.686854684999645</v>
      </c>
    </row>
    <row r="24" spans="1:7" x14ac:dyDescent="0.25">
      <c r="A24" t="s">
        <v>22</v>
      </c>
      <c r="B24">
        <v>1.1199999999999999E-3</v>
      </c>
      <c r="C24">
        <f t="shared" si="5"/>
        <v>98004</v>
      </c>
      <c r="D24">
        <f t="shared" si="6"/>
        <v>110</v>
      </c>
      <c r="E24">
        <f t="shared" si="3"/>
        <v>97949</v>
      </c>
      <c r="F24">
        <f t="shared" si="7"/>
        <v>5365435</v>
      </c>
      <c r="G24">
        <f t="shared" si="0"/>
        <v>54.747102159095547</v>
      </c>
    </row>
    <row r="25" spans="1:7" x14ac:dyDescent="0.25">
      <c r="A25" t="s">
        <v>23</v>
      </c>
      <c r="B25">
        <v>1.14E-3</v>
      </c>
      <c r="C25">
        <f t="shared" si="5"/>
        <v>97894</v>
      </c>
      <c r="D25">
        <f t="shared" si="6"/>
        <v>112</v>
      </c>
      <c r="E25">
        <f t="shared" si="3"/>
        <v>97838</v>
      </c>
      <c r="F25">
        <f t="shared" si="7"/>
        <v>5267486</v>
      </c>
      <c r="G25">
        <f t="shared" si="0"/>
        <v>53.808057695057919</v>
      </c>
    </row>
    <row r="26" spans="1:7" x14ac:dyDescent="0.25">
      <c r="A26" t="s">
        <v>24</v>
      </c>
      <c r="B26">
        <v>1.16E-3</v>
      </c>
      <c r="C26">
        <f t="shared" si="5"/>
        <v>97782</v>
      </c>
      <c r="D26">
        <f t="shared" si="6"/>
        <v>113</v>
      </c>
      <c r="E26">
        <f t="shared" si="3"/>
        <v>97726</v>
      </c>
      <c r="F26">
        <f t="shared" si="7"/>
        <v>5169648</v>
      </c>
      <c r="G26">
        <f t="shared" si="0"/>
        <v>52.869117015401606</v>
      </c>
    </row>
    <row r="27" spans="1:7" x14ac:dyDescent="0.25">
      <c r="A27" t="s">
        <v>25</v>
      </c>
      <c r="B27">
        <v>1.17E-3</v>
      </c>
      <c r="C27">
        <f t="shared" si="5"/>
        <v>97669</v>
      </c>
      <c r="D27">
        <f t="shared" si="6"/>
        <v>114</v>
      </c>
      <c r="E27">
        <f t="shared" si="3"/>
        <v>97612</v>
      </c>
      <c r="F27">
        <f t="shared" si="7"/>
        <v>5071922</v>
      </c>
      <c r="G27">
        <f t="shared" si="0"/>
        <v>51.929701338193283</v>
      </c>
    </row>
    <row r="28" spans="1:7" x14ac:dyDescent="0.25">
      <c r="A28" t="s">
        <v>26</v>
      </c>
      <c r="B28">
        <v>1.1900000000000001E-3</v>
      </c>
      <c r="C28">
        <f t="shared" si="5"/>
        <v>97555</v>
      </c>
      <c r="D28">
        <f t="shared" si="6"/>
        <v>116</v>
      </c>
      <c r="E28">
        <f t="shared" si="3"/>
        <v>97497</v>
      </c>
      <c r="F28">
        <f t="shared" si="7"/>
        <v>4974310</v>
      </c>
      <c r="G28">
        <f t="shared" si="0"/>
        <v>50.989800625288296</v>
      </c>
    </row>
    <row r="29" spans="1:7" x14ac:dyDescent="0.25">
      <c r="A29" t="s">
        <v>27</v>
      </c>
      <c r="B29">
        <v>1.2099999999999999E-3</v>
      </c>
      <c r="C29">
        <f t="shared" si="5"/>
        <v>97439</v>
      </c>
      <c r="D29">
        <f t="shared" si="6"/>
        <v>118</v>
      </c>
      <c r="E29">
        <f t="shared" si="3"/>
        <v>97380</v>
      </c>
      <c r="F29">
        <f t="shared" si="7"/>
        <v>4876813</v>
      </c>
      <c r="G29">
        <f t="shared" si="0"/>
        <v>50.049908147661611</v>
      </c>
    </row>
    <row r="30" spans="1:7" x14ac:dyDescent="0.25">
      <c r="A30" t="s">
        <v>28</v>
      </c>
      <c r="B30">
        <v>1.2600000000000001E-3</v>
      </c>
      <c r="C30">
        <f t="shared" si="5"/>
        <v>97321</v>
      </c>
      <c r="D30">
        <f t="shared" si="6"/>
        <v>123</v>
      </c>
      <c r="E30">
        <f t="shared" si="3"/>
        <v>97260</v>
      </c>
      <c r="F30">
        <f t="shared" si="7"/>
        <v>4779433</v>
      </c>
      <c r="G30">
        <f t="shared" si="0"/>
        <v>49.109986539390263</v>
      </c>
    </row>
    <row r="31" spans="1:7" x14ac:dyDescent="0.25">
      <c r="A31" t="s">
        <v>29</v>
      </c>
      <c r="B31">
        <v>1.33E-3</v>
      </c>
      <c r="C31">
        <f t="shared" si="5"/>
        <v>97198</v>
      </c>
      <c r="D31">
        <f t="shared" si="6"/>
        <v>129</v>
      </c>
      <c r="E31">
        <f t="shared" si="3"/>
        <v>97134</v>
      </c>
      <c r="F31">
        <f t="shared" si="7"/>
        <v>4682173</v>
      </c>
      <c r="G31">
        <f t="shared" si="0"/>
        <v>48.171495298257163</v>
      </c>
    </row>
    <row r="32" spans="1:7" x14ac:dyDescent="0.25">
      <c r="A32" t="s">
        <v>30</v>
      </c>
      <c r="B32">
        <v>1.4E-3</v>
      </c>
      <c r="C32">
        <f t="shared" si="5"/>
        <v>97069</v>
      </c>
      <c r="D32">
        <f t="shared" si="6"/>
        <v>136</v>
      </c>
      <c r="E32">
        <f t="shared" si="3"/>
        <v>97001</v>
      </c>
      <c r="F32">
        <f t="shared" si="7"/>
        <v>4585039</v>
      </c>
      <c r="G32">
        <f t="shared" si="0"/>
        <v>47.234843255828331</v>
      </c>
    </row>
    <row r="33" spans="1:7" x14ac:dyDescent="0.25">
      <c r="A33" t="s">
        <v>31</v>
      </c>
      <c r="B33">
        <v>1.47E-3</v>
      </c>
      <c r="C33">
        <f t="shared" si="5"/>
        <v>96933</v>
      </c>
      <c r="D33">
        <f t="shared" si="6"/>
        <v>142</v>
      </c>
      <c r="E33">
        <f t="shared" si="3"/>
        <v>96862</v>
      </c>
      <c r="F33">
        <f t="shared" si="7"/>
        <v>4488038</v>
      </c>
      <c r="G33">
        <f t="shared" si="0"/>
        <v>46.300413687804976</v>
      </c>
    </row>
    <row r="34" spans="1:7" x14ac:dyDescent="0.25">
      <c r="A34" t="s">
        <v>32</v>
      </c>
      <c r="B34">
        <v>1.5399999999999999E-3</v>
      </c>
      <c r="C34">
        <f t="shared" si="5"/>
        <v>96791</v>
      </c>
      <c r="D34">
        <f t="shared" si="6"/>
        <v>149</v>
      </c>
      <c r="E34">
        <f t="shared" si="3"/>
        <v>96717</v>
      </c>
      <c r="F34">
        <f t="shared" si="7"/>
        <v>4391176</v>
      </c>
      <c r="G34">
        <f t="shared" si="0"/>
        <v>45.367606492339164</v>
      </c>
    </row>
    <row r="35" spans="1:7" x14ac:dyDescent="0.25">
      <c r="A35" t="s">
        <v>33</v>
      </c>
      <c r="B35">
        <v>1.6199999999999999E-3</v>
      </c>
      <c r="C35">
        <f t="shared" si="5"/>
        <v>96642</v>
      </c>
      <c r="D35">
        <f t="shared" si="6"/>
        <v>157</v>
      </c>
      <c r="E35">
        <f t="shared" si="3"/>
        <v>96564</v>
      </c>
      <c r="F35">
        <f t="shared" si="7"/>
        <v>4294459</v>
      </c>
      <c r="G35">
        <f t="shared" si="0"/>
        <v>44.436776970675275</v>
      </c>
    </row>
    <row r="36" spans="1:7" x14ac:dyDescent="0.25">
      <c r="A36" t="s">
        <v>34</v>
      </c>
      <c r="B36">
        <v>1.6999999999999999E-3</v>
      </c>
      <c r="C36">
        <f t="shared" si="5"/>
        <v>96485</v>
      </c>
      <c r="D36">
        <f t="shared" si="6"/>
        <v>164</v>
      </c>
      <c r="E36">
        <f t="shared" si="3"/>
        <v>96403</v>
      </c>
      <c r="F36">
        <f t="shared" si="7"/>
        <v>4197895</v>
      </c>
      <c r="G36">
        <f t="shared" si="0"/>
        <v>43.508265533502616</v>
      </c>
    </row>
    <row r="37" spans="1:7" x14ac:dyDescent="0.25">
      <c r="A37" t="s">
        <v>35</v>
      </c>
      <c r="B37">
        <v>1.7799999999999999E-3</v>
      </c>
      <c r="C37">
        <f t="shared" si="5"/>
        <v>96321</v>
      </c>
      <c r="D37">
        <f t="shared" si="6"/>
        <v>171</v>
      </c>
      <c r="E37">
        <f t="shared" si="3"/>
        <v>96236</v>
      </c>
      <c r="F37">
        <f t="shared" si="7"/>
        <v>4101492</v>
      </c>
      <c r="G37">
        <f t="shared" si="0"/>
        <v>42.581493132338743</v>
      </c>
    </row>
    <row r="38" spans="1:7" x14ac:dyDescent="0.25">
      <c r="A38" t="s">
        <v>36</v>
      </c>
      <c r="B38">
        <v>1.8799999999999999E-3</v>
      </c>
      <c r="C38">
        <f t="shared" si="5"/>
        <v>96150</v>
      </c>
      <c r="D38">
        <f t="shared" si="6"/>
        <v>181</v>
      </c>
      <c r="E38">
        <f t="shared" si="3"/>
        <v>96060</v>
      </c>
      <c r="F38">
        <f t="shared" si="7"/>
        <v>4005256</v>
      </c>
      <c r="G38">
        <f t="shared" si="0"/>
        <v>41.656328653146126</v>
      </c>
    </row>
    <row r="39" spans="1:7" x14ac:dyDescent="0.25">
      <c r="A39" t="s">
        <v>37</v>
      </c>
      <c r="B39">
        <v>1.98E-3</v>
      </c>
      <c r="C39">
        <f t="shared" si="5"/>
        <v>95969</v>
      </c>
      <c r="D39">
        <f t="shared" si="6"/>
        <v>190</v>
      </c>
      <c r="E39">
        <f t="shared" si="3"/>
        <v>95874</v>
      </c>
      <c r="F39">
        <f t="shared" si="7"/>
        <v>3909196</v>
      </c>
      <c r="G39">
        <f t="shared" si="0"/>
        <v>40.733945336514914</v>
      </c>
    </row>
    <row r="40" spans="1:7" x14ac:dyDescent="0.25">
      <c r="A40" t="s">
        <v>38</v>
      </c>
      <c r="B40">
        <v>2.0699999999999998E-3</v>
      </c>
      <c r="C40">
        <f t="shared" si="5"/>
        <v>95779</v>
      </c>
      <c r="D40">
        <f t="shared" si="6"/>
        <v>198</v>
      </c>
      <c r="E40">
        <f t="shared" si="3"/>
        <v>95680</v>
      </c>
      <c r="F40">
        <f t="shared" si="7"/>
        <v>3813322</v>
      </c>
      <c r="G40">
        <f t="shared" si="0"/>
        <v>39.813758757138828</v>
      </c>
    </row>
    <row r="41" spans="1:7" x14ac:dyDescent="0.25">
      <c r="A41" t="s">
        <v>39</v>
      </c>
      <c r="B41">
        <v>2.1700000000000001E-3</v>
      </c>
      <c r="C41">
        <f t="shared" si="5"/>
        <v>95581</v>
      </c>
      <c r="D41">
        <f t="shared" si="6"/>
        <v>207</v>
      </c>
      <c r="E41">
        <f t="shared" si="3"/>
        <v>95478</v>
      </c>
      <c r="F41">
        <f t="shared" si="7"/>
        <v>3717642</v>
      </c>
      <c r="G41">
        <f t="shared" si="0"/>
        <v>38.895198836588861</v>
      </c>
    </row>
    <row r="42" spans="1:7" x14ac:dyDescent="0.25">
      <c r="A42" t="s">
        <v>40</v>
      </c>
      <c r="B42">
        <v>2.2799999999999999E-3</v>
      </c>
      <c r="C42">
        <f t="shared" si="5"/>
        <v>95374</v>
      </c>
      <c r="D42">
        <f t="shared" si="6"/>
        <v>217</v>
      </c>
      <c r="E42">
        <f t="shared" si="3"/>
        <v>95266</v>
      </c>
      <c r="F42">
        <f t="shared" si="7"/>
        <v>3622164</v>
      </c>
      <c r="G42">
        <f t="shared" si="0"/>
        <v>37.978526642481178</v>
      </c>
    </row>
    <row r="43" spans="1:7" x14ac:dyDescent="0.25">
      <c r="A43" t="s">
        <v>41</v>
      </c>
      <c r="B43">
        <v>2.3999999999999998E-3</v>
      </c>
      <c r="C43">
        <f t="shared" si="5"/>
        <v>95157</v>
      </c>
      <c r="D43">
        <f t="shared" si="6"/>
        <v>228</v>
      </c>
      <c r="E43">
        <f t="shared" si="3"/>
        <v>95043</v>
      </c>
      <c r="F43">
        <f t="shared" si="7"/>
        <v>3526898</v>
      </c>
      <c r="G43">
        <f t="shared" si="0"/>
        <v>37.063988986622107</v>
      </c>
    </row>
    <row r="44" spans="1:7" x14ac:dyDescent="0.25">
      <c r="A44" t="s">
        <v>42</v>
      </c>
      <c r="B44">
        <v>2.5400000000000002E-3</v>
      </c>
      <c r="C44">
        <f t="shared" si="5"/>
        <v>94929</v>
      </c>
      <c r="D44">
        <f t="shared" si="6"/>
        <v>241</v>
      </c>
      <c r="E44">
        <f t="shared" si="3"/>
        <v>94809</v>
      </c>
      <c r="F44">
        <f t="shared" si="7"/>
        <v>3431855</v>
      </c>
      <c r="G44">
        <f t="shared" si="0"/>
        <v>36.151808193491981</v>
      </c>
    </row>
    <row r="45" spans="1:7" x14ac:dyDescent="0.25">
      <c r="A45" t="s">
        <v>43</v>
      </c>
      <c r="B45">
        <v>2.7100000000000002E-3</v>
      </c>
      <c r="C45">
        <f t="shared" si="5"/>
        <v>94688</v>
      </c>
      <c r="D45">
        <f t="shared" si="6"/>
        <v>257</v>
      </c>
      <c r="E45">
        <f t="shared" si="3"/>
        <v>94560</v>
      </c>
      <c r="F45">
        <f t="shared" si="7"/>
        <v>3337046</v>
      </c>
      <c r="G45">
        <f t="shared" si="0"/>
        <v>35.242543933761404</v>
      </c>
    </row>
    <row r="46" spans="1:7" x14ac:dyDescent="0.25">
      <c r="A46" t="s">
        <v>44</v>
      </c>
      <c r="B46">
        <v>2.9199999999999999E-3</v>
      </c>
      <c r="C46">
        <f t="shared" si="5"/>
        <v>94431</v>
      </c>
      <c r="D46">
        <f t="shared" si="6"/>
        <v>276</v>
      </c>
      <c r="E46">
        <f t="shared" si="3"/>
        <v>94293</v>
      </c>
      <c r="F46">
        <f t="shared" si="7"/>
        <v>3242486</v>
      </c>
      <c r="G46">
        <f t="shared" si="0"/>
        <v>34.337092692018508</v>
      </c>
    </row>
    <row r="47" spans="1:7" x14ac:dyDescent="0.25">
      <c r="A47" t="s">
        <v>45</v>
      </c>
      <c r="B47">
        <v>3.1800000000000001E-3</v>
      </c>
      <c r="C47">
        <f t="shared" si="5"/>
        <v>94155</v>
      </c>
      <c r="D47">
        <f t="shared" si="6"/>
        <v>299</v>
      </c>
      <c r="E47">
        <f t="shared" si="3"/>
        <v>94006</v>
      </c>
      <c r="F47">
        <f t="shared" si="7"/>
        <v>3148193</v>
      </c>
      <c r="G47">
        <f t="shared" si="0"/>
        <v>33.436280601136424</v>
      </c>
    </row>
    <row r="48" spans="1:7" x14ac:dyDescent="0.25">
      <c r="A48" t="s">
        <v>46</v>
      </c>
      <c r="B48">
        <v>3.48E-3</v>
      </c>
      <c r="C48">
        <f t="shared" si="5"/>
        <v>93856</v>
      </c>
      <c r="D48">
        <f t="shared" si="6"/>
        <v>327</v>
      </c>
      <c r="E48">
        <f t="shared" si="3"/>
        <v>93693</v>
      </c>
      <c r="F48">
        <f t="shared" si="7"/>
        <v>3054187</v>
      </c>
      <c r="G48">
        <f t="shared" si="0"/>
        <v>32.541201414933518</v>
      </c>
    </row>
    <row r="49" spans="1:7" x14ac:dyDescent="0.25">
      <c r="A49" t="s">
        <v>47</v>
      </c>
      <c r="B49">
        <v>3.8E-3</v>
      </c>
      <c r="C49">
        <f t="shared" si="5"/>
        <v>93529</v>
      </c>
      <c r="D49">
        <f t="shared" si="6"/>
        <v>355</v>
      </c>
      <c r="E49">
        <f t="shared" si="3"/>
        <v>93352</v>
      </c>
      <c r="F49">
        <f t="shared" si="7"/>
        <v>2960494</v>
      </c>
      <c r="G49">
        <f t="shared" si="0"/>
        <v>31.653219856942766</v>
      </c>
    </row>
    <row r="50" spans="1:7" x14ac:dyDescent="0.25">
      <c r="A50" t="s">
        <v>48</v>
      </c>
      <c r="B50">
        <v>4.1399999999999996E-3</v>
      </c>
      <c r="C50">
        <f t="shared" si="5"/>
        <v>93174</v>
      </c>
      <c r="D50">
        <f t="shared" si="6"/>
        <v>386</v>
      </c>
      <c r="E50">
        <f t="shared" si="3"/>
        <v>92981</v>
      </c>
      <c r="F50">
        <f t="shared" si="7"/>
        <v>2867142</v>
      </c>
      <c r="G50">
        <f t="shared" si="0"/>
        <v>30.771910618842167</v>
      </c>
    </row>
    <row r="51" spans="1:7" x14ac:dyDescent="0.25">
      <c r="A51" t="s">
        <v>49</v>
      </c>
      <c r="B51">
        <v>4.4900000000000001E-3</v>
      </c>
      <c r="C51">
        <f t="shared" si="5"/>
        <v>92788</v>
      </c>
      <c r="D51">
        <f t="shared" si="6"/>
        <v>417</v>
      </c>
      <c r="E51">
        <f t="shared" si="3"/>
        <v>92580</v>
      </c>
      <c r="F51">
        <f t="shared" si="7"/>
        <v>2774161</v>
      </c>
      <c r="G51">
        <f t="shared" si="0"/>
        <v>29.89784239341294</v>
      </c>
    </row>
    <row r="52" spans="1:7" x14ac:dyDescent="0.25">
      <c r="A52" t="s">
        <v>50</v>
      </c>
      <c r="B52">
        <v>4.8999999999999998E-3</v>
      </c>
      <c r="C52">
        <f t="shared" si="5"/>
        <v>92371</v>
      </c>
      <c r="D52">
        <f t="shared" si="6"/>
        <v>453</v>
      </c>
      <c r="E52">
        <f t="shared" si="3"/>
        <v>92145</v>
      </c>
      <c r="F52">
        <f t="shared" si="7"/>
        <v>2681581</v>
      </c>
      <c r="G52">
        <f t="shared" si="0"/>
        <v>29.030550713968669</v>
      </c>
    </row>
    <row r="53" spans="1:7" x14ac:dyDescent="0.25">
      <c r="A53" t="s">
        <v>51</v>
      </c>
      <c r="B53">
        <v>5.3699999999999998E-3</v>
      </c>
      <c r="C53">
        <f t="shared" si="5"/>
        <v>91918</v>
      </c>
      <c r="D53">
        <f t="shared" si="6"/>
        <v>494</v>
      </c>
      <c r="E53">
        <f t="shared" si="3"/>
        <v>91671</v>
      </c>
      <c r="F53">
        <f t="shared" si="7"/>
        <v>2589436</v>
      </c>
      <c r="G53">
        <f t="shared" si="0"/>
        <v>28.171152549011076</v>
      </c>
    </row>
    <row r="54" spans="1:7" x14ac:dyDescent="0.25">
      <c r="A54" t="s">
        <v>52</v>
      </c>
      <c r="B54">
        <v>5.8999999999999999E-3</v>
      </c>
      <c r="C54">
        <f t="shared" si="5"/>
        <v>91424</v>
      </c>
      <c r="D54">
        <f t="shared" si="6"/>
        <v>539</v>
      </c>
      <c r="E54">
        <f t="shared" si="3"/>
        <v>91155</v>
      </c>
      <c r="F54">
        <f t="shared" si="7"/>
        <v>2497765</v>
      </c>
      <c r="G54">
        <f t="shared" si="0"/>
        <v>27.320670721036052</v>
      </c>
    </row>
    <row r="55" spans="1:7" x14ac:dyDescent="0.25">
      <c r="A55" t="s">
        <v>53</v>
      </c>
      <c r="B55">
        <v>6.4700000000000001E-3</v>
      </c>
      <c r="C55">
        <f t="shared" si="5"/>
        <v>90885</v>
      </c>
      <c r="D55">
        <f t="shared" si="6"/>
        <v>588</v>
      </c>
      <c r="E55">
        <f t="shared" si="3"/>
        <v>90591</v>
      </c>
      <c r="F55">
        <f t="shared" si="7"/>
        <v>2406610</v>
      </c>
      <c r="G55">
        <f t="shared" si="0"/>
        <v>26.479727127688836</v>
      </c>
    </row>
    <row r="56" spans="1:7" x14ac:dyDescent="0.25">
      <c r="A56" t="s">
        <v>54</v>
      </c>
      <c r="B56">
        <v>7.0800000000000004E-3</v>
      </c>
      <c r="C56">
        <f t="shared" si="5"/>
        <v>90297</v>
      </c>
      <c r="D56">
        <f t="shared" si="6"/>
        <v>639</v>
      </c>
      <c r="E56">
        <f t="shared" si="3"/>
        <v>89978</v>
      </c>
      <c r="F56">
        <f t="shared" si="7"/>
        <v>2316019</v>
      </c>
      <c r="G56">
        <f t="shared" si="0"/>
        <v>25.648903064332149</v>
      </c>
    </row>
    <row r="57" spans="1:7" x14ac:dyDescent="0.25">
      <c r="A57" t="s">
        <v>55</v>
      </c>
      <c r="B57">
        <v>7.7299999999999999E-3</v>
      </c>
      <c r="C57">
        <f t="shared" si="5"/>
        <v>89658</v>
      </c>
      <c r="D57">
        <f t="shared" si="6"/>
        <v>693</v>
      </c>
      <c r="E57">
        <f t="shared" si="3"/>
        <v>89312</v>
      </c>
      <c r="F57">
        <f t="shared" si="7"/>
        <v>2226041</v>
      </c>
      <c r="G57">
        <f t="shared" si="0"/>
        <v>24.828135804947689</v>
      </c>
    </row>
    <row r="58" spans="1:7" x14ac:dyDescent="0.25">
      <c r="A58" t="s">
        <v>56</v>
      </c>
      <c r="B58">
        <v>8.4399999999999996E-3</v>
      </c>
      <c r="C58">
        <f t="shared" si="5"/>
        <v>88965</v>
      </c>
      <c r="D58">
        <f t="shared" si="6"/>
        <v>751</v>
      </c>
      <c r="E58">
        <f t="shared" si="3"/>
        <v>88590</v>
      </c>
      <c r="F58">
        <f t="shared" si="7"/>
        <v>2136729</v>
      </c>
      <c r="G58">
        <f t="shared" si="0"/>
        <v>24.017636149047377</v>
      </c>
    </row>
    <row r="59" spans="1:7" x14ac:dyDescent="0.25">
      <c r="A59" t="s">
        <v>57</v>
      </c>
      <c r="B59">
        <v>9.2599999999999991E-3</v>
      </c>
      <c r="C59">
        <f t="shared" si="5"/>
        <v>88214</v>
      </c>
      <c r="D59">
        <f t="shared" si="6"/>
        <v>817</v>
      </c>
      <c r="E59">
        <f t="shared" si="3"/>
        <v>87806</v>
      </c>
      <c r="F59">
        <f t="shared" si="7"/>
        <v>2048139</v>
      </c>
      <c r="G59">
        <f t="shared" si="0"/>
        <v>23.217845239984584</v>
      </c>
    </row>
    <row r="60" spans="1:7" x14ac:dyDescent="0.25">
      <c r="A60" t="s">
        <v>58</v>
      </c>
      <c r="B60">
        <v>1.0189999999999999E-2</v>
      </c>
      <c r="C60">
        <f t="shared" si="5"/>
        <v>87397</v>
      </c>
      <c r="D60">
        <f t="shared" si="6"/>
        <v>891</v>
      </c>
      <c r="E60">
        <f t="shared" si="3"/>
        <v>86952</v>
      </c>
      <c r="F60">
        <f t="shared" si="7"/>
        <v>1960333</v>
      </c>
      <c r="G60">
        <f t="shared" si="0"/>
        <v>22.430209274917903</v>
      </c>
    </row>
    <row r="61" spans="1:7" x14ac:dyDescent="0.25">
      <c r="A61" t="s">
        <v>59</v>
      </c>
      <c r="B61">
        <v>1.12E-2</v>
      </c>
      <c r="C61">
        <f t="shared" si="5"/>
        <v>86506</v>
      </c>
      <c r="D61">
        <f t="shared" si="6"/>
        <v>969</v>
      </c>
      <c r="E61">
        <f t="shared" si="3"/>
        <v>86022</v>
      </c>
      <c r="F61">
        <f t="shared" si="7"/>
        <v>1873381</v>
      </c>
      <c r="G61">
        <f t="shared" si="0"/>
        <v>21.656081659075671</v>
      </c>
    </row>
    <row r="62" spans="1:7" x14ac:dyDescent="0.25">
      <c r="A62" t="s">
        <v>60</v>
      </c>
      <c r="B62">
        <v>1.223E-2</v>
      </c>
      <c r="C62">
        <f t="shared" si="5"/>
        <v>85537</v>
      </c>
      <c r="D62">
        <f t="shared" si="6"/>
        <v>1046</v>
      </c>
      <c r="E62">
        <f t="shared" si="3"/>
        <v>85014</v>
      </c>
      <c r="F62">
        <f t="shared" si="7"/>
        <v>1787359</v>
      </c>
      <c r="G62">
        <f t="shared" si="0"/>
        <v>20.895741024352034</v>
      </c>
    </row>
    <row r="63" spans="1:7" x14ac:dyDescent="0.25">
      <c r="A63" t="s">
        <v>61</v>
      </c>
      <c r="B63">
        <v>1.328E-2</v>
      </c>
      <c r="C63">
        <f t="shared" si="5"/>
        <v>84491</v>
      </c>
      <c r="D63">
        <f t="shared" si="6"/>
        <v>1122</v>
      </c>
      <c r="E63">
        <f t="shared" si="3"/>
        <v>83930</v>
      </c>
      <c r="F63">
        <f t="shared" si="7"/>
        <v>1702345</v>
      </c>
      <c r="G63">
        <f t="shared" si="0"/>
        <v>20.148240641015018</v>
      </c>
    </row>
    <row r="64" spans="1:7" x14ac:dyDescent="0.25">
      <c r="A64" t="s">
        <v>62</v>
      </c>
      <c r="B64">
        <v>1.439E-2</v>
      </c>
      <c r="C64">
        <f t="shared" si="5"/>
        <v>83369</v>
      </c>
      <c r="D64">
        <f t="shared" si="6"/>
        <v>1200</v>
      </c>
      <c r="E64">
        <f t="shared" si="3"/>
        <v>82769</v>
      </c>
      <c r="F64">
        <f t="shared" si="7"/>
        <v>1618415</v>
      </c>
      <c r="G64">
        <f t="shared" si="0"/>
        <v>19.412671376650792</v>
      </c>
    </row>
    <row r="65" spans="1:7" x14ac:dyDescent="0.25">
      <c r="A65" t="s">
        <v>63</v>
      </c>
      <c r="B65">
        <v>1.5599999999999999E-2</v>
      </c>
      <c r="C65">
        <f t="shared" si="5"/>
        <v>82169</v>
      </c>
      <c r="D65">
        <f t="shared" si="6"/>
        <v>1282</v>
      </c>
      <c r="E65">
        <f t="shared" si="3"/>
        <v>81528</v>
      </c>
      <c r="F65">
        <f t="shared" si="7"/>
        <v>1535646</v>
      </c>
      <c r="G65">
        <f t="shared" si="0"/>
        <v>18.68887293261449</v>
      </c>
    </row>
    <row r="66" spans="1:7" x14ac:dyDescent="0.25">
      <c r="A66" t="s">
        <v>64</v>
      </c>
      <c r="B66">
        <v>1.6910000000000001E-2</v>
      </c>
      <c r="C66">
        <f t="shared" si="5"/>
        <v>80887</v>
      </c>
      <c r="D66">
        <f t="shared" si="6"/>
        <v>1368</v>
      </c>
      <c r="E66">
        <f t="shared" si="3"/>
        <v>80203</v>
      </c>
      <c r="F66">
        <f t="shared" si="7"/>
        <v>1454118</v>
      </c>
      <c r="G66">
        <f t="shared" si="0"/>
        <v>17.977153312646038</v>
      </c>
    </row>
    <row r="67" spans="1:7" x14ac:dyDescent="0.25">
      <c r="A67" t="s">
        <v>65</v>
      </c>
      <c r="B67">
        <v>1.8270000000000002E-2</v>
      </c>
      <c r="C67">
        <f t="shared" si="5"/>
        <v>79519</v>
      </c>
      <c r="D67">
        <f t="shared" si="6"/>
        <v>1453</v>
      </c>
      <c r="E67">
        <f t="shared" si="3"/>
        <v>78793</v>
      </c>
      <c r="F67">
        <f t="shared" si="7"/>
        <v>1373915</v>
      </c>
      <c r="G67">
        <f t="shared" ref="G67:G111" si="8">F67/C67</f>
        <v>17.277820395125694</v>
      </c>
    </row>
    <row r="68" spans="1:7" x14ac:dyDescent="0.25">
      <c r="A68" t="s">
        <v>66</v>
      </c>
      <c r="B68">
        <v>1.967E-2</v>
      </c>
      <c r="C68">
        <f t="shared" si="5"/>
        <v>78066</v>
      </c>
      <c r="D68">
        <f t="shared" si="6"/>
        <v>1536</v>
      </c>
      <c r="E68">
        <f t="shared" ref="E68:E110" si="9">ROUND((C68+C69)/2, 0)</f>
        <v>77298</v>
      </c>
      <c r="F68">
        <f t="shared" si="7"/>
        <v>1295122</v>
      </c>
      <c r="G68">
        <f t="shared" si="8"/>
        <v>16.590090436297491</v>
      </c>
    </row>
    <row r="69" spans="1:7" x14ac:dyDescent="0.25">
      <c r="A69" t="s">
        <v>67</v>
      </c>
      <c r="B69">
        <v>2.121E-2</v>
      </c>
      <c r="C69">
        <f t="shared" si="5"/>
        <v>76530</v>
      </c>
      <c r="D69">
        <f t="shared" si="6"/>
        <v>1623</v>
      </c>
      <c r="E69">
        <f t="shared" si="9"/>
        <v>75719</v>
      </c>
      <c r="F69">
        <f t="shared" si="7"/>
        <v>1217824</v>
      </c>
      <c r="G69">
        <f t="shared" si="8"/>
        <v>15.913027570887234</v>
      </c>
    </row>
    <row r="70" spans="1:7" x14ac:dyDescent="0.25">
      <c r="A70" t="s">
        <v>68</v>
      </c>
      <c r="B70">
        <v>2.2970000000000001E-2</v>
      </c>
      <c r="C70">
        <f t="shared" si="5"/>
        <v>74907</v>
      </c>
      <c r="D70">
        <f t="shared" si="6"/>
        <v>1721</v>
      </c>
      <c r="E70">
        <f t="shared" si="9"/>
        <v>74047</v>
      </c>
      <c r="F70">
        <f t="shared" si="7"/>
        <v>1142105</v>
      </c>
      <c r="G70">
        <f t="shared" si="8"/>
        <v>15.246972913078885</v>
      </c>
    </row>
    <row r="71" spans="1:7" x14ac:dyDescent="0.25">
      <c r="A71" t="s">
        <v>69</v>
      </c>
      <c r="B71">
        <v>2.4989999999999998E-2</v>
      </c>
      <c r="C71">
        <f t="shared" si="5"/>
        <v>73186</v>
      </c>
      <c r="D71">
        <f t="shared" si="6"/>
        <v>1829</v>
      </c>
      <c r="E71">
        <f t="shared" si="9"/>
        <v>72272</v>
      </c>
      <c r="F71">
        <f t="shared" si="7"/>
        <v>1068058</v>
      </c>
      <c r="G71">
        <f t="shared" si="8"/>
        <v>14.593747438034598</v>
      </c>
    </row>
    <row r="72" spans="1:7" x14ac:dyDescent="0.25">
      <c r="A72" t="s">
        <v>70</v>
      </c>
      <c r="B72">
        <v>2.7269999999999999E-2</v>
      </c>
      <c r="C72">
        <f t="shared" si="5"/>
        <v>71357</v>
      </c>
      <c r="D72">
        <f t="shared" si="6"/>
        <v>1946</v>
      </c>
      <c r="E72">
        <f t="shared" si="9"/>
        <v>70384</v>
      </c>
      <c r="F72">
        <f t="shared" si="7"/>
        <v>995786</v>
      </c>
      <c r="G72">
        <f t="shared" si="8"/>
        <v>13.954986896870665</v>
      </c>
    </row>
    <row r="73" spans="1:7" x14ac:dyDescent="0.25">
      <c r="A73" t="s">
        <v>71</v>
      </c>
      <c r="B73">
        <v>2.9790000000000001E-2</v>
      </c>
      <c r="C73">
        <f t="shared" si="5"/>
        <v>69411</v>
      </c>
      <c r="D73">
        <f t="shared" si="6"/>
        <v>2068</v>
      </c>
      <c r="E73">
        <f t="shared" si="9"/>
        <v>68377</v>
      </c>
      <c r="F73">
        <f t="shared" si="7"/>
        <v>925402</v>
      </c>
      <c r="G73">
        <f t="shared" si="8"/>
        <v>13.332209592139574</v>
      </c>
    </row>
    <row r="74" spans="1:7" x14ac:dyDescent="0.25">
      <c r="A74" t="s">
        <v>72</v>
      </c>
      <c r="B74">
        <v>3.2509999999999997E-2</v>
      </c>
      <c r="C74">
        <f t="shared" si="5"/>
        <v>67343</v>
      </c>
      <c r="D74">
        <f t="shared" si="6"/>
        <v>2189</v>
      </c>
      <c r="E74">
        <f t="shared" si="9"/>
        <v>66249</v>
      </c>
      <c r="F74">
        <f t="shared" si="7"/>
        <v>857025</v>
      </c>
      <c r="G74">
        <f t="shared" si="8"/>
        <v>12.726267021071232</v>
      </c>
    </row>
    <row r="75" spans="1:7" x14ac:dyDescent="0.25">
      <c r="A75" t="s">
        <v>73</v>
      </c>
      <c r="B75">
        <v>3.5340000000000003E-2</v>
      </c>
      <c r="C75">
        <f t="shared" si="5"/>
        <v>65154</v>
      </c>
      <c r="D75">
        <f t="shared" si="6"/>
        <v>2303</v>
      </c>
      <c r="E75">
        <f t="shared" si="9"/>
        <v>64003</v>
      </c>
      <c r="F75">
        <f t="shared" si="7"/>
        <v>790776</v>
      </c>
      <c r="G75">
        <f t="shared" si="8"/>
        <v>12.137029192374989</v>
      </c>
    </row>
    <row r="76" spans="1:7" x14ac:dyDescent="0.25">
      <c r="A76" t="s">
        <v>74</v>
      </c>
      <c r="B76">
        <v>3.8240000000000003E-2</v>
      </c>
      <c r="C76">
        <f t="shared" si="5"/>
        <v>62851</v>
      </c>
      <c r="D76">
        <f t="shared" si="6"/>
        <v>2403</v>
      </c>
      <c r="E76">
        <f t="shared" si="9"/>
        <v>61650</v>
      </c>
      <c r="F76">
        <f t="shared" si="7"/>
        <v>726773</v>
      </c>
      <c r="G76">
        <f t="shared" si="8"/>
        <v>11.563427789533977</v>
      </c>
    </row>
    <row r="77" spans="1:7" x14ac:dyDescent="0.25">
      <c r="A77" t="s">
        <v>75</v>
      </c>
      <c r="B77">
        <v>4.1259999999999998E-2</v>
      </c>
      <c r="C77">
        <f t="shared" si="5"/>
        <v>60448</v>
      </c>
      <c r="D77">
        <f t="shared" si="6"/>
        <v>2494</v>
      </c>
      <c r="E77">
        <f t="shared" si="9"/>
        <v>59201</v>
      </c>
      <c r="F77">
        <f t="shared" si="7"/>
        <v>665123</v>
      </c>
      <c r="G77">
        <f t="shared" si="8"/>
        <v>11.003225913181577</v>
      </c>
    </row>
    <row r="78" spans="1:7" x14ac:dyDescent="0.25">
      <c r="A78" t="s">
        <v>76</v>
      </c>
      <c r="B78">
        <v>4.4549999999999999E-2</v>
      </c>
      <c r="C78">
        <f t="shared" si="5"/>
        <v>57954</v>
      </c>
      <c r="D78">
        <f t="shared" si="6"/>
        <v>2582</v>
      </c>
      <c r="E78">
        <f t="shared" si="9"/>
        <v>56663</v>
      </c>
      <c r="F78">
        <f t="shared" si="7"/>
        <v>605922</v>
      </c>
      <c r="G78">
        <f t="shared" si="8"/>
        <v>10.455223107982192</v>
      </c>
    </row>
    <row r="79" spans="1:7" x14ac:dyDescent="0.25">
      <c r="A79" t="s">
        <v>77</v>
      </c>
      <c r="B79">
        <v>4.8189999999999997E-2</v>
      </c>
      <c r="C79">
        <f t="shared" ref="C79:C111" si="10">C78-D78</f>
        <v>55372</v>
      </c>
      <c r="D79">
        <f t="shared" ref="D79:D110" si="11">ROUND(C79*B79,0)</f>
        <v>2668</v>
      </c>
      <c r="E79">
        <f t="shared" si="9"/>
        <v>54038</v>
      </c>
      <c r="F79">
        <f t="shared" ref="F79:F110" si="12">SUM(E79:E188)</f>
        <v>549259</v>
      </c>
      <c r="G79">
        <f t="shared" si="8"/>
        <v>9.9194358159358522</v>
      </c>
    </row>
    <row r="80" spans="1:7" x14ac:dyDescent="0.25">
      <c r="A80" t="s">
        <v>78</v>
      </c>
      <c r="B80">
        <v>5.2389999999999999E-2</v>
      </c>
      <c r="C80">
        <f t="shared" si="10"/>
        <v>52704</v>
      </c>
      <c r="D80">
        <f t="shared" si="11"/>
        <v>2761</v>
      </c>
      <c r="E80">
        <f t="shared" si="9"/>
        <v>51324</v>
      </c>
      <c r="F80">
        <f t="shared" si="12"/>
        <v>495221</v>
      </c>
      <c r="G80">
        <f t="shared" si="8"/>
        <v>9.3962697328476015</v>
      </c>
    </row>
    <row r="81" spans="1:7" x14ac:dyDescent="0.25">
      <c r="A81" t="s">
        <v>79</v>
      </c>
      <c r="B81">
        <v>5.7230000000000003E-2</v>
      </c>
      <c r="C81">
        <f t="shared" si="10"/>
        <v>49943</v>
      </c>
      <c r="D81">
        <f t="shared" si="11"/>
        <v>2858</v>
      </c>
      <c r="E81">
        <f t="shared" si="9"/>
        <v>48514</v>
      </c>
      <c r="F81">
        <f t="shared" si="12"/>
        <v>443897</v>
      </c>
      <c r="G81">
        <f t="shared" si="8"/>
        <v>8.888072402538894</v>
      </c>
    </row>
    <row r="82" spans="1:7" x14ac:dyDescent="0.25">
      <c r="A82" t="s">
        <v>80</v>
      </c>
      <c r="B82">
        <v>6.2770000000000006E-2</v>
      </c>
      <c r="C82">
        <f t="shared" si="10"/>
        <v>47085</v>
      </c>
      <c r="D82">
        <f t="shared" si="11"/>
        <v>2956</v>
      </c>
      <c r="E82">
        <f t="shared" si="9"/>
        <v>45607</v>
      </c>
      <c r="F82">
        <f t="shared" si="12"/>
        <v>395383</v>
      </c>
      <c r="G82">
        <f t="shared" si="8"/>
        <v>8.397217797600085</v>
      </c>
    </row>
    <row r="83" spans="1:7" x14ac:dyDescent="0.25">
      <c r="A83" t="s">
        <v>81</v>
      </c>
      <c r="B83">
        <v>6.8849999999999995E-2</v>
      </c>
      <c r="C83">
        <f t="shared" si="10"/>
        <v>44129</v>
      </c>
      <c r="D83">
        <f t="shared" si="11"/>
        <v>3038</v>
      </c>
      <c r="E83">
        <f t="shared" si="9"/>
        <v>42610</v>
      </c>
      <c r="F83">
        <f t="shared" si="12"/>
        <v>349776</v>
      </c>
      <c r="G83">
        <f t="shared" si="8"/>
        <v>7.9262163203335678</v>
      </c>
    </row>
    <row r="84" spans="1:7" x14ac:dyDescent="0.25">
      <c r="A84" t="s">
        <v>82</v>
      </c>
      <c r="B84">
        <v>7.535E-2</v>
      </c>
      <c r="C84">
        <f t="shared" si="10"/>
        <v>41091</v>
      </c>
      <c r="D84">
        <f t="shared" si="11"/>
        <v>3096</v>
      </c>
      <c r="E84">
        <f t="shared" si="9"/>
        <v>39543</v>
      </c>
      <c r="F84">
        <f t="shared" si="12"/>
        <v>307166</v>
      </c>
      <c r="G84">
        <f t="shared" si="8"/>
        <v>7.475262222871188</v>
      </c>
    </row>
    <row r="85" spans="1:7" x14ac:dyDescent="0.25">
      <c r="A85" t="s">
        <v>83</v>
      </c>
      <c r="B85">
        <v>8.2070000000000004E-2</v>
      </c>
      <c r="C85">
        <f t="shared" si="10"/>
        <v>37995</v>
      </c>
      <c r="D85">
        <f t="shared" si="11"/>
        <v>3118</v>
      </c>
      <c r="E85">
        <f t="shared" si="9"/>
        <v>36436</v>
      </c>
      <c r="F85">
        <f t="shared" si="12"/>
        <v>267623</v>
      </c>
      <c r="G85">
        <f t="shared" si="8"/>
        <v>7.0436373207000917</v>
      </c>
    </row>
    <row r="86" spans="1:7" x14ac:dyDescent="0.25">
      <c r="A86" t="s">
        <v>84</v>
      </c>
      <c r="B86">
        <v>8.9069999999999996E-2</v>
      </c>
      <c r="C86">
        <f t="shared" si="10"/>
        <v>34877</v>
      </c>
      <c r="D86">
        <f t="shared" si="11"/>
        <v>3106</v>
      </c>
      <c r="E86">
        <f t="shared" si="9"/>
        <v>33324</v>
      </c>
      <c r="F86">
        <f t="shared" si="12"/>
        <v>231187</v>
      </c>
      <c r="G86">
        <f t="shared" si="8"/>
        <v>6.6286377842130921</v>
      </c>
    </row>
    <row r="87" spans="1:7" x14ac:dyDescent="0.25">
      <c r="A87" t="s">
        <v>85</v>
      </c>
      <c r="B87">
        <v>9.7049999999999997E-2</v>
      </c>
      <c r="C87">
        <f t="shared" si="10"/>
        <v>31771</v>
      </c>
      <c r="D87">
        <f t="shared" si="11"/>
        <v>3083</v>
      </c>
      <c r="E87">
        <f t="shared" si="9"/>
        <v>30230</v>
      </c>
      <c r="F87">
        <f t="shared" si="12"/>
        <v>197863</v>
      </c>
      <c r="G87">
        <f t="shared" si="8"/>
        <v>6.2277863460388403</v>
      </c>
    </row>
    <row r="88" spans="1:7" x14ac:dyDescent="0.25">
      <c r="A88" t="s">
        <v>86</v>
      </c>
      <c r="B88">
        <v>0.10627</v>
      </c>
      <c r="C88">
        <f t="shared" si="10"/>
        <v>28688</v>
      </c>
      <c r="D88">
        <f t="shared" si="11"/>
        <v>3049</v>
      </c>
      <c r="E88">
        <f t="shared" si="9"/>
        <v>27164</v>
      </c>
      <c r="F88">
        <f t="shared" si="12"/>
        <v>167633</v>
      </c>
      <c r="G88">
        <f t="shared" si="8"/>
        <v>5.843314277746793</v>
      </c>
    </row>
    <row r="89" spans="1:7" x14ac:dyDescent="0.25">
      <c r="A89" t="s">
        <v>87</v>
      </c>
      <c r="B89">
        <v>0.11625000000000001</v>
      </c>
      <c r="C89">
        <f t="shared" si="10"/>
        <v>25639</v>
      </c>
      <c r="D89">
        <f t="shared" si="11"/>
        <v>2981</v>
      </c>
      <c r="E89">
        <f t="shared" si="9"/>
        <v>24149</v>
      </c>
      <c r="F89">
        <f t="shared" si="12"/>
        <v>140469</v>
      </c>
      <c r="G89">
        <f t="shared" si="8"/>
        <v>5.4787238191817149</v>
      </c>
    </row>
    <row r="90" spans="1:7" x14ac:dyDescent="0.25">
      <c r="A90" t="s">
        <v>88</v>
      </c>
      <c r="B90">
        <v>0.12687999999999999</v>
      </c>
      <c r="C90">
        <f t="shared" si="10"/>
        <v>22658</v>
      </c>
      <c r="D90">
        <f t="shared" si="11"/>
        <v>2875</v>
      </c>
      <c r="E90">
        <f t="shared" si="9"/>
        <v>21221</v>
      </c>
      <c r="F90">
        <f t="shared" si="12"/>
        <v>116320</v>
      </c>
      <c r="G90">
        <f t="shared" si="8"/>
        <v>5.1337276017300733</v>
      </c>
    </row>
    <row r="91" spans="1:7" x14ac:dyDescent="0.25">
      <c r="A91" t="s">
        <v>89</v>
      </c>
      <c r="B91">
        <v>0.13833999999999999</v>
      </c>
      <c r="C91">
        <f t="shared" si="10"/>
        <v>19783</v>
      </c>
      <c r="D91">
        <f t="shared" si="11"/>
        <v>2737</v>
      </c>
      <c r="E91">
        <f t="shared" si="9"/>
        <v>18415</v>
      </c>
      <c r="F91">
        <f t="shared" si="12"/>
        <v>95099</v>
      </c>
      <c r="G91">
        <f t="shared" si="8"/>
        <v>4.8071071121670119</v>
      </c>
    </row>
    <row r="92" spans="1:7" x14ac:dyDescent="0.25">
      <c r="A92" t="s">
        <v>90</v>
      </c>
      <c r="B92">
        <v>0.15135000000000001</v>
      </c>
      <c r="C92">
        <f t="shared" si="10"/>
        <v>17046</v>
      </c>
      <c r="D92">
        <f t="shared" si="11"/>
        <v>2580</v>
      </c>
      <c r="E92">
        <f t="shared" si="9"/>
        <v>15756</v>
      </c>
      <c r="F92">
        <f t="shared" si="12"/>
        <v>76684</v>
      </c>
      <c r="G92">
        <f t="shared" si="8"/>
        <v>4.4986507098439521</v>
      </c>
    </row>
    <row r="93" spans="1:7" x14ac:dyDescent="0.25">
      <c r="A93" t="s">
        <v>91</v>
      </c>
      <c r="B93">
        <v>0.16591</v>
      </c>
      <c r="C93">
        <f t="shared" si="10"/>
        <v>14466</v>
      </c>
      <c r="D93">
        <f t="shared" si="11"/>
        <v>2400</v>
      </c>
      <c r="E93">
        <f t="shared" si="9"/>
        <v>13266</v>
      </c>
      <c r="F93">
        <f t="shared" si="12"/>
        <v>60928</v>
      </c>
      <c r="G93">
        <f t="shared" si="8"/>
        <v>4.2118069957140882</v>
      </c>
    </row>
    <row r="94" spans="1:7" x14ac:dyDescent="0.25">
      <c r="A94" t="s">
        <v>92</v>
      </c>
      <c r="B94">
        <v>0.18088000000000001</v>
      </c>
      <c r="C94">
        <f t="shared" si="10"/>
        <v>12066</v>
      </c>
      <c r="D94">
        <f t="shared" si="11"/>
        <v>2182</v>
      </c>
      <c r="E94">
        <f t="shared" si="9"/>
        <v>10975</v>
      </c>
      <c r="F94">
        <f t="shared" si="12"/>
        <v>47662</v>
      </c>
      <c r="G94">
        <f t="shared" si="8"/>
        <v>3.950107740759158</v>
      </c>
    </row>
    <row r="95" spans="1:7" x14ac:dyDescent="0.25">
      <c r="A95" t="s">
        <v>93</v>
      </c>
      <c r="B95">
        <v>0.19552</v>
      </c>
      <c r="C95">
        <f t="shared" si="10"/>
        <v>9884</v>
      </c>
      <c r="D95">
        <f t="shared" si="11"/>
        <v>1933</v>
      </c>
      <c r="E95">
        <f t="shared" si="9"/>
        <v>8918</v>
      </c>
      <c r="F95">
        <f t="shared" si="12"/>
        <v>36687</v>
      </c>
      <c r="G95">
        <f t="shared" si="8"/>
        <v>3.7117563739376771</v>
      </c>
    </row>
    <row r="96" spans="1:7" x14ac:dyDescent="0.25">
      <c r="A96" t="s">
        <v>94</v>
      </c>
      <c r="B96">
        <v>0.21</v>
      </c>
      <c r="C96">
        <f t="shared" si="10"/>
        <v>7951</v>
      </c>
      <c r="D96">
        <f t="shared" si="11"/>
        <v>1670</v>
      </c>
      <c r="E96">
        <f t="shared" si="9"/>
        <v>7116</v>
      </c>
      <c r="F96">
        <f t="shared" si="12"/>
        <v>27769</v>
      </c>
      <c r="G96">
        <f t="shared" si="8"/>
        <v>3.4925166645704944</v>
      </c>
    </row>
    <row r="97" spans="1:7" x14ac:dyDescent="0.25">
      <c r="A97" t="s">
        <v>95</v>
      </c>
      <c r="B97">
        <v>0.22502</v>
      </c>
      <c r="C97">
        <f t="shared" si="10"/>
        <v>6281</v>
      </c>
      <c r="D97">
        <f t="shared" si="11"/>
        <v>1413</v>
      </c>
      <c r="E97">
        <f t="shared" si="9"/>
        <v>5575</v>
      </c>
      <c r="F97">
        <f t="shared" si="12"/>
        <v>20653</v>
      </c>
      <c r="G97">
        <f t="shared" si="8"/>
        <v>3.2881706734596401</v>
      </c>
    </row>
    <row r="98" spans="1:7" x14ac:dyDescent="0.25">
      <c r="A98" t="s">
        <v>96</v>
      </c>
      <c r="B98">
        <v>0.24126</v>
      </c>
      <c r="C98">
        <f t="shared" si="10"/>
        <v>4868</v>
      </c>
      <c r="D98">
        <f t="shared" si="11"/>
        <v>1174</v>
      </c>
      <c r="E98">
        <f t="shared" si="9"/>
        <v>4281</v>
      </c>
      <c r="F98">
        <f t="shared" si="12"/>
        <v>15078</v>
      </c>
      <c r="G98">
        <f t="shared" si="8"/>
        <v>3.0973705834018079</v>
      </c>
    </row>
    <row r="99" spans="1:7" x14ac:dyDescent="0.25">
      <c r="A99" t="s">
        <v>97</v>
      </c>
      <c r="B99">
        <v>0.25689000000000001</v>
      </c>
      <c r="C99">
        <f t="shared" si="10"/>
        <v>3694</v>
      </c>
      <c r="D99">
        <f t="shared" si="11"/>
        <v>949</v>
      </c>
      <c r="E99">
        <f t="shared" si="9"/>
        <v>3220</v>
      </c>
      <c r="F99">
        <f t="shared" si="12"/>
        <v>10797</v>
      </c>
      <c r="G99">
        <f t="shared" si="8"/>
        <v>2.9228478613968596</v>
      </c>
    </row>
    <row r="100" spans="1:7" x14ac:dyDescent="0.25">
      <c r="A100" t="s">
        <v>98</v>
      </c>
      <c r="B100">
        <v>0.27174999999999999</v>
      </c>
      <c r="C100">
        <f t="shared" si="10"/>
        <v>2745</v>
      </c>
      <c r="D100">
        <f t="shared" si="11"/>
        <v>746</v>
      </c>
      <c r="E100">
        <f t="shared" si="9"/>
        <v>2372</v>
      </c>
      <c r="F100">
        <f t="shared" si="12"/>
        <v>7577</v>
      </c>
      <c r="G100">
        <f t="shared" si="8"/>
        <v>2.7602914389799635</v>
      </c>
    </row>
    <row r="101" spans="1:7" x14ac:dyDescent="0.25">
      <c r="A101" t="s">
        <v>99</v>
      </c>
      <c r="B101">
        <v>0.28750999999999999</v>
      </c>
      <c r="C101">
        <f t="shared" si="10"/>
        <v>1999</v>
      </c>
      <c r="D101">
        <f t="shared" si="11"/>
        <v>575</v>
      </c>
      <c r="E101">
        <f t="shared" si="9"/>
        <v>1712</v>
      </c>
      <c r="F101">
        <f t="shared" si="12"/>
        <v>5205</v>
      </c>
      <c r="G101">
        <f t="shared" si="8"/>
        <v>2.6038019009504754</v>
      </c>
    </row>
    <row r="102" spans="1:7" x14ac:dyDescent="0.25">
      <c r="A102" t="s">
        <v>100</v>
      </c>
      <c r="B102">
        <v>0.30418000000000001</v>
      </c>
      <c r="C102">
        <f t="shared" si="10"/>
        <v>1424</v>
      </c>
      <c r="D102">
        <f t="shared" si="11"/>
        <v>433</v>
      </c>
      <c r="E102">
        <f t="shared" si="9"/>
        <v>1208</v>
      </c>
      <c r="F102">
        <f t="shared" si="12"/>
        <v>3493</v>
      </c>
      <c r="G102">
        <f t="shared" si="8"/>
        <v>2.4529494382022472</v>
      </c>
    </row>
    <row r="103" spans="1:7" x14ac:dyDescent="0.25">
      <c r="A103" t="s">
        <v>101</v>
      </c>
      <c r="B103">
        <v>0.32181999999999999</v>
      </c>
      <c r="C103">
        <f t="shared" si="10"/>
        <v>991</v>
      </c>
      <c r="D103">
        <f t="shared" si="11"/>
        <v>319</v>
      </c>
      <c r="E103">
        <f t="shared" si="9"/>
        <v>832</v>
      </c>
      <c r="F103">
        <f t="shared" si="12"/>
        <v>2285</v>
      </c>
      <c r="G103">
        <f t="shared" si="8"/>
        <v>2.3057517658930373</v>
      </c>
    </row>
    <row r="104" spans="1:7" x14ac:dyDescent="0.25">
      <c r="A104" t="s">
        <v>102</v>
      </c>
      <c r="B104">
        <v>0.34049000000000001</v>
      </c>
      <c r="C104">
        <f t="shared" si="10"/>
        <v>672</v>
      </c>
      <c r="D104">
        <f t="shared" si="11"/>
        <v>229</v>
      </c>
      <c r="E104">
        <f t="shared" si="9"/>
        <v>558</v>
      </c>
      <c r="F104">
        <f t="shared" si="12"/>
        <v>1453</v>
      </c>
      <c r="G104">
        <f t="shared" si="8"/>
        <v>2.1622023809523809</v>
      </c>
    </row>
    <row r="105" spans="1:7" x14ac:dyDescent="0.25">
      <c r="A105" t="s">
        <v>103</v>
      </c>
      <c r="B105">
        <v>0.36024</v>
      </c>
      <c r="C105">
        <f t="shared" si="10"/>
        <v>443</v>
      </c>
      <c r="D105">
        <f t="shared" si="11"/>
        <v>160</v>
      </c>
      <c r="E105">
        <f t="shared" si="9"/>
        <v>363</v>
      </c>
      <c r="F105">
        <f t="shared" si="12"/>
        <v>895</v>
      </c>
      <c r="G105">
        <f t="shared" si="8"/>
        <v>2.020316027088036</v>
      </c>
    </row>
    <row r="106" spans="1:7" x14ac:dyDescent="0.25">
      <c r="A106" t="s">
        <v>104</v>
      </c>
      <c r="B106">
        <v>0.38113000000000002</v>
      </c>
      <c r="C106">
        <f t="shared" si="10"/>
        <v>283</v>
      </c>
      <c r="D106">
        <f t="shared" si="11"/>
        <v>108</v>
      </c>
      <c r="E106">
        <f t="shared" si="9"/>
        <v>229</v>
      </c>
      <c r="F106">
        <f t="shared" si="12"/>
        <v>532</v>
      </c>
      <c r="G106">
        <f t="shared" si="8"/>
        <v>1.8798586572438163</v>
      </c>
    </row>
    <row r="107" spans="1:7" x14ac:dyDescent="0.25">
      <c r="A107" t="s">
        <v>105</v>
      </c>
      <c r="B107">
        <v>0.40323999999999999</v>
      </c>
      <c r="C107">
        <f t="shared" si="10"/>
        <v>175</v>
      </c>
      <c r="D107">
        <f t="shared" si="11"/>
        <v>71</v>
      </c>
      <c r="E107">
        <f t="shared" si="9"/>
        <v>140</v>
      </c>
      <c r="F107">
        <f t="shared" si="12"/>
        <v>303</v>
      </c>
      <c r="G107">
        <f t="shared" si="8"/>
        <v>1.7314285714285715</v>
      </c>
    </row>
    <row r="108" spans="1:7" x14ac:dyDescent="0.25">
      <c r="A108" t="s">
        <v>106</v>
      </c>
      <c r="B108">
        <v>0.42663000000000001</v>
      </c>
      <c r="C108">
        <f t="shared" si="10"/>
        <v>104</v>
      </c>
      <c r="D108">
        <f t="shared" si="11"/>
        <v>44</v>
      </c>
      <c r="E108">
        <f t="shared" si="9"/>
        <v>82</v>
      </c>
      <c r="F108">
        <f t="shared" si="12"/>
        <v>163</v>
      </c>
      <c r="G108">
        <f t="shared" si="8"/>
        <v>1.5673076923076923</v>
      </c>
    </row>
    <row r="109" spans="1:7" x14ac:dyDescent="0.25">
      <c r="A109" t="s">
        <v>107</v>
      </c>
      <c r="B109">
        <v>0.45136999999999999</v>
      </c>
      <c r="C109">
        <f t="shared" si="10"/>
        <v>60</v>
      </c>
      <c r="D109">
        <f t="shared" si="11"/>
        <v>27</v>
      </c>
      <c r="E109">
        <f t="shared" si="9"/>
        <v>47</v>
      </c>
      <c r="F109">
        <f t="shared" si="12"/>
        <v>81</v>
      </c>
      <c r="G109">
        <f t="shared" si="8"/>
        <v>1.35</v>
      </c>
    </row>
    <row r="110" spans="1:7" x14ac:dyDescent="0.25">
      <c r="A110" t="s">
        <v>108</v>
      </c>
      <c r="B110">
        <v>0.47754999999999997</v>
      </c>
      <c r="C110">
        <f t="shared" si="10"/>
        <v>33</v>
      </c>
      <c r="D110">
        <f t="shared" si="11"/>
        <v>16</v>
      </c>
      <c r="E110">
        <f t="shared" si="9"/>
        <v>25</v>
      </c>
      <c r="F110">
        <f t="shared" si="12"/>
        <v>34</v>
      </c>
      <c r="G110">
        <f t="shared" si="8"/>
        <v>1.0303030303030303</v>
      </c>
    </row>
    <row r="111" spans="1:7" x14ac:dyDescent="0.25">
      <c r="A111" t="s">
        <v>109</v>
      </c>
      <c r="B111">
        <v>0.50524999999999998</v>
      </c>
      <c r="C111">
        <f t="shared" si="10"/>
        <v>17</v>
      </c>
      <c r="D111">
        <f>ROUND(C111*B111,0)</f>
        <v>9</v>
      </c>
      <c r="E111">
        <f>ROUND((C111+C112)/2, 0)</f>
        <v>9</v>
      </c>
      <c r="F111">
        <f>SUM(E111:E220)</f>
        <v>9</v>
      </c>
      <c r="G111">
        <f t="shared" si="8"/>
        <v>0.52941176470588236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9315-7EE3-574B-99E6-BD92F880D116}">
  <dimension ref="A1:G23"/>
  <sheetViews>
    <sheetView workbookViewId="0">
      <selection activeCell="G2" sqref="G2"/>
    </sheetView>
  </sheetViews>
  <sheetFormatPr defaultColWidth="11.42578125" defaultRowHeight="15" x14ac:dyDescent="0.25"/>
  <sheetData>
    <row r="1" spans="1:7" x14ac:dyDescent="0.25">
      <c r="A1" s="1" t="s">
        <v>110</v>
      </c>
      <c r="B1" s="1" t="s">
        <v>117</v>
      </c>
      <c r="C1" s="2" t="s">
        <v>112</v>
      </c>
      <c r="D1" s="2" t="s">
        <v>118</v>
      </c>
      <c r="E1" s="2" t="s">
        <v>119</v>
      </c>
      <c r="F1" s="2" t="s">
        <v>120</v>
      </c>
      <c r="G1" s="2" t="s">
        <v>116</v>
      </c>
    </row>
    <row r="2" spans="1:7" x14ac:dyDescent="0.25">
      <c r="A2" t="s">
        <v>0</v>
      </c>
      <c r="B2">
        <v>9.3600000000000003E-3</v>
      </c>
      <c r="C2">
        <v>100000</v>
      </c>
      <c r="D2">
        <f>ROUND(B2*C2,0)</f>
        <v>936</v>
      </c>
      <c r="E2">
        <f>ROUND(0.207*C2+0.793*C3,0)</f>
        <v>99258</v>
      </c>
      <c r="F2">
        <f>SUM(E2:E23)</f>
        <v>7592128</v>
      </c>
      <c r="G2">
        <f>F2/C2</f>
        <v>75.921279999999996</v>
      </c>
    </row>
    <row r="3" spans="1:7" x14ac:dyDescent="0.25">
      <c r="A3" t="s">
        <v>121</v>
      </c>
      <c r="B3">
        <v>1.8879999999999999E-3</v>
      </c>
      <c r="C3">
        <f>C2-D2</f>
        <v>99064</v>
      </c>
      <c r="D3">
        <f>ROUND(B3*C3,0)</f>
        <v>187</v>
      </c>
      <c r="E3">
        <f>ROUND((C3+C4)*2,0)</f>
        <v>395882</v>
      </c>
      <c r="F3">
        <f t="shared" ref="F3:F23" si="0">SUM(E3:E24)</f>
        <v>7492870</v>
      </c>
      <c r="G3">
        <f t="shared" ref="G3:G23" si="1">F3/C3</f>
        <v>75.636659129451672</v>
      </c>
    </row>
    <row r="4" spans="1:7" x14ac:dyDescent="0.25">
      <c r="A4" t="s">
        <v>122</v>
      </c>
      <c r="B4">
        <v>1.1429999999999999E-3</v>
      </c>
      <c r="C4">
        <f t="shared" ref="C4:C23" si="2">C3-D3</f>
        <v>98877</v>
      </c>
      <c r="D4">
        <f t="shared" ref="D4:D23" si="3">ROUND(B4*C4,0)</f>
        <v>113</v>
      </c>
      <c r="E4">
        <f>ROUND((C4+C5)*2.52,0)</f>
        <v>498055</v>
      </c>
      <c r="F4">
        <f t="shared" si="0"/>
        <v>7096988</v>
      </c>
      <c r="G4">
        <f t="shared" si="1"/>
        <v>71.775923622278185</v>
      </c>
    </row>
    <row r="5" spans="1:7" x14ac:dyDescent="0.25">
      <c r="A5" t="s">
        <v>123</v>
      </c>
      <c r="B5">
        <v>1.3370000000000001E-3</v>
      </c>
      <c r="C5">
        <f t="shared" si="2"/>
        <v>98764</v>
      </c>
      <c r="D5">
        <f t="shared" si="3"/>
        <v>132</v>
      </c>
      <c r="E5">
        <f t="shared" ref="E5:E23" si="4">ROUND((C5+C6)*2.52,0)</f>
        <v>497438</v>
      </c>
      <c r="F5">
        <f t="shared" si="0"/>
        <v>6598933</v>
      </c>
      <c r="G5">
        <f t="shared" si="1"/>
        <v>66.815165444898952</v>
      </c>
    </row>
    <row r="6" spans="1:7" x14ac:dyDescent="0.25">
      <c r="A6" t="s">
        <v>124</v>
      </c>
      <c r="B6">
        <v>4.248E-3</v>
      </c>
      <c r="C6">
        <f t="shared" si="2"/>
        <v>98632</v>
      </c>
      <c r="D6">
        <f t="shared" si="3"/>
        <v>419</v>
      </c>
      <c r="E6">
        <f t="shared" si="4"/>
        <v>496049</v>
      </c>
      <c r="F6">
        <f t="shared" si="0"/>
        <v>6101495</v>
      </c>
      <c r="G6">
        <f t="shared" si="1"/>
        <v>61.86121137156298</v>
      </c>
    </row>
    <row r="7" spans="1:7" x14ac:dyDescent="0.25">
      <c r="A7" t="s">
        <v>125</v>
      </c>
      <c r="B7">
        <v>5.5389999999999997E-3</v>
      </c>
      <c r="C7">
        <f t="shared" si="2"/>
        <v>98213</v>
      </c>
      <c r="D7">
        <f t="shared" si="3"/>
        <v>544</v>
      </c>
      <c r="E7">
        <f t="shared" si="4"/>
        <v>493623</v>
      </c>
      <c r="F7">
        <f t="shared" si="0"/>
        <v>5605446</v>
      </c>
      <c r="G7">
        <f t="shared" si="1"/>
        <v>57.074379155508943</v>
      </c>
    </row>
    <row r="8" spans="1:7" x14ac:dyDescent="0.25">
      <c r="A8" t="s">
        <v>126</v>
      </c>
      <c r="B8">
        <v>6.143E-3</v>
      </c>
      <c r="C8">
        <f t="shared" si="2"/>
        <v>97669</v>
      </c>
      <c r="D8">
        <f t="shared" si="3"/>
        <v>600</v>
      </c>
      <c r="E8">
        <f t="shared" si="4"/>
        <v>490740</v>
      </c>
      <c r="F8">
        <f t="shared" si="0"/>
        <v>5111823</v>
      </c>
      <c r="G8">
        <f t="shared" si="1"/>
        <v>52.338234240137609</v>
      </c>
    </row>
    <row r="9" spans="1:7" x14ac:dyDescent="0.25">
      <c r="A9" t="s">
        <v>127</v>
      </c>
      <c r="B9">
        <v>7.7060000000000002E-3</v>
      </c>
      <c r="C9">
        <f t="shared" si="2"/>
        <v>97069</v>
      </c>
      <c r="D9">
        <f t="shared" si="3"/>
        <v>748</v>
      </c>
      <c r="E9">
        <f t="shared" si="4"/>
        <v>487343</v>
      </c>
      <c r="F9">
        <f t="shared" si="0"/>
        <v>4621083</v>
      </c>
      <c r="G9">
        <f t="shared" si="1"/>
        <v>47.606166747365279</v>
      </c>
    </row>
    <row r="10" spans="1:7" x14ac:dyDescent="0.25">
      <c r="A10" t="s">
        <v>128</v>
      </c>
      <c r="B10">
        <v>9.8320000000000005E-3</v>
      </c>
      <c r="C10">
        <f t="shared" si="2"/>
        <v>96321</v>
      </c>
      <c r="D10">
        <f t="shared" si="3"/>
        <v>947</v>
      </c>
      <c r="E10">
        <f t="shared" si="4"/>
        <v>483071</v>
      </c>
      <c r="F10">
        <f t="shared" si="0"/>
        <v>4133740</v>
      </c>
      <c r="G10">
        <f t="shared" si="1"/>
        <v>42.916290320906135</v>
      </c>
    </row>
    <row r="11" spans="1:7" x14ac:dyDescent="0.25">
      <c r="A11" t="s">
        <v>129</v>
      </c>
      <c r="B11">
        <v>1.2781000000000001E-2</v>
      </c>
      <c r="C11">
        <f t="shared" si="2"/>
        <v>95374</v>
      </c>
      <c r="D11">
        <f t="shared" si="3"/>
        <v>1219</v>
      </c>
      <c r="E11">
        <f t="shared" si="4"/>
        <v>477613</v>
      </c>
      <c r="F11">
        <f t="shared" si="0"/>
        <v>3650669</v>
      </c>
      <c r="G11">
        <f t="shared" si="1"/>
        <v>38.277402646423553</v>
      </c>
    </row>
    <row r="12" spans="1:7" x14ac:dyDescent="0.25">
      <c r="A12" t="s">
        <v>130</v>
      </c>
      <c r="B12">
        <v>1.8946999999999999E-2</v>
      </c>
      <c r="C12">
        <f t="shared" si="2"/>
        <v>94155</v>
      </c>
      <c r="D12">
        <f t="shared" si="3"/>
        <v>1784</v>
      </c>
      <c r="E12">
        <f t="shared" si="4"/>
        <v>470046</v>
      </c>
      <c r="F12">
        <f t="shared" si="0"/>
        <v>3173056</v>
      </c>
      <c r="G12">
        <f t="shared" si="1"/>
        <v>33.700345175508467</v>
      </c>
    </row>
    <row r="13" spans="1:7" x14ac:dyDescent="0.25">
      <c r="A13" t="s">
        <v>131</v>
      </c>
      <c r="B13">
        <v>2.9371000000000001E-2</v>
      </c>
      <c r="C13">
        <f t="shared" si="2"/>
        <v>92371</v>
      </c>
      <c r="D13">
        <f t="shared" si="3"/>
        <v>2713</v>
      </c>
      <c r="E13">
        <f t="shared" si="4"/>
        <v>458713</v>
      </c>
      <c r="F13">
        <f t="shared" si="0"/>
        <v>2703010</v>
      </c>
      <c r="G13">
        <f t="shared" si="1"/>
        <v>29.262539108594687</v>
      </c>
    </row>
    <row r="14" spans="1:7" x14ac:dyDescent="0.25">
      <c r="A14" t="s">
        <v>132</v>
      </c>
      <c r="B14">
        <v>4.5963999999999998E-2</v>
      </c>
      <c r="C14">
        <f t="shared" si="2"/>
        <v>89658</v>
      </c>
      <c r="D14">
        <f t="shared" si="3"/>
        <v>4121</v>
      </c>
      <c r="E14">
        <f t="shared" si="4"/>
        <v>441491</v>
      </c>
      <c r="F14">
        <f t="shared" si="0"/>
        <v>2244297</v>
      </c>
      <c r="G14">
        <f t="shared" si="1"/>
        <v>25.031753998527737</v>
      </c>
    </row>
    <row r="15" spans="1:7" x14ac:dyDescent="0.25">
      <c r="A15" t="s">
        <v>133</v>
      </c>
      <c r="B15">
        <v>7.0356000000000002E-2</v>
      </c>
      <c r="C15">
        <f t="shared" si="2"/>
        <v>85537</v>
      </c>
      <c r="D15">
        <f t="shared" si="3"/>
        <v>6018</v>
      </c>
      <c r="E15">
        <f t="shared" si="4"/>
        <v>415941</v>
      </c>
      <c r="F15">
        <f t="shared" si="0"/>
        <v>1802806</v>
      </c>
      <c r="G15">
        <f t="shared" si="1"/>
        <v>21.076329541601879</v>
      </c>
    </row>
    <row r="16" spans="1:7" x14ac:dyDescent="0.25">
      <c r="A16" t="s">
        <v>134</v>
      </c>
      <c r="B16">
        <v>0.102642</v>
      </c>
      <c r="C16">
        <f t="shared" si="2"/>
        <v>79519</v>
      </c>
      <c r="D16">
        <f t="shared" si="3"/>
        <v>8162</v>
      </c>
      <c r="E16">
        <f t="shared" si="4"/>
        <v>380208</v>
      </c>
      <c r="F16">
        <f t="shared" si="0"/>
        <v>1386865</v>
      </c>
      <c r="G16">
        <f t="shared" si="1"/>
        <v>17.440674555766545</v>
      </c>
    </row>
    <row r="17" spans="1:7" x14ac:dyDescent="0.25">
      <c r="A17" t="s">
        <v>135</v>
      </c>
      <c r="B17">
        <v>0.15287899999999999</v>
      </c>
      <c r="C17">
        <f t="shared" si="2"/>
        <v>71357</v>
      </c>
      <c r="D17">
        <f t="shared" si="3"/>
        <v>10909</v>
      </c>
      <c r="E17">
        <f t="shared" si="4"/>
        <v>332149</v>
      </c>
      <c r="F17">
        <f t="shared" si="0"/>
        <v>1006657</v>
      </c>
      <c r="G17">
        <f t="shared" si="1"/>
        <v>14.107333548215312</v>
      </c>
    </row>
    <row r="18" spans="1:7" x14ac:dyDescent="0.25">
      <c r="A18" t="s">
        <v>136</v>
      </c>
      <c r="B18">
        <v>0.22106600000000001</v>
      </c>
      <c r="C18">
        <f t="shared" si="2"/>
        <v>60448</v>
      </c>
      <c r="D18">
        <f t="shared" si="3"/>
        <v>13363</v>
      </c>
      <c r="E18">
        <f t="shared" si="4"/>
        <v>270983</v>
      </c>
      <c r="F18">
        <f t="shared" si="0"/>
        <v>674508</v>
      </c>
      <c r="G18">
        <f t="shared" si="1"/>
        <v>11.158483324510323</v>
      </c>
    </row>
    <row r="19" spans="1:7" x14ac:dyDescent="0.25">
      <c r="A19" t="s">
        <v>137</v>
      </c>
      <c r="B19">
        <v>0.32524199999999998</v>
      </c>
      <c r="C19">
        <f t="shared" si="2"/>
        <v>47085</v>
      </c>
      <c r="D19">
        <f t="shared" si="3"/>
        <v>15314</v>
      </c>
      <c r="E19">
        <f t="shared" si="4"/>
        <v>198717</v>
      </c>
      <c r="F19">
        <f t="shared" si="0"/>
        <v>403525</v>
      </c>
      <c r="G19">
        <f t="shared" si="1"/>
        <v>8.570139110119996</v>
      </c>
    </row>
    <row r="20" spans="1:7" x14ac:dyDescent="0.25">
      <c r="A20" t="s">
        <v>138</v>
      </c>
      <c r="B20">
        <v>0.46347300000000002</v>
      </c>
      <c r="C20">
        <f t="shared" si="2"/>
        <v>31771</v>
      </c>
      <c r="D20">
        <f t="shared" si="3"/>
        <v>14725</v>
      </c>
      <c r="E20">
        <f t="shared" si="4"/>
        <v>123019</v>
      </c>
      <c r="F20">
        <f t="shared" si="0"/>
        <v>204808</v>
      </c>
      <c r="G20">
        <f t="shared" si="1"/>
        <v>6.4463819206194328</v>
      </c>
    </row>
    <row r="21" spans="1:7" x14ac:dyDescent="0.25">
      <c r="A21" t="s">
        <v>139</v>
      </c>
      <c r="B21">
        <v>0.63152600000000003</v>
      </c>
      <c r="C21">
        <f t="shared" si="2"/>
        <v>17046</v>
      </c>
      <c r="D21">
        <f t="shared" si="3"/>
        <v>10765</v>
      </c>
      <c r="E21">
        <f t="shared" si="4"/>
        <v>58784</v>
      </c>
      <c r="F21">
        <f t="shared" si="0"/>
        <v>81789</v>
      </c>
      <c r="G21">
        <f t="shared" si="1"/>
        <v>4.7981344596972892</v>
      </c>
    </row>
    <row r="22" spans="1:7" x14ac:dyDescent="0.25">
      <c r="A22" t="s">
        <v>140</v>
      </c>
      <c r="B22">
        <v>0.773285</v>
      </c>
      <c r="C22">
        <f t="shared" si="2"/>
        <v>6281</v>
      </c>
      <c r="D22">
        <f t="shared" si="3"/>
        <v>4857</v>
      </c>
      <c r="E22">
        <f t="shared" si="4"/>
        <v>19417</v>
      </c>
      <c r="F22">
        <f t="shared" si="0"/>
        <v>23005</v>
      </c>
      <c r="G22">
        <f t="shared" si="1"/>
        <v>3.6626333386403438</v>
      </c>
    </row>
    <row r="23" spans="1:7" x14ac:dyDescent="0.25">
      <c r="A23" t="s">
        <v>141</v>
      </c>
      <c r="B23">
        <v>1</v>
      </c>
      <c r="C23">
        <f t="shared" si="2"/>
        <v>1424</v>
      </c>
      <c r="D23">
        <f t="shared" si="3"/>
        <v>1424</v>
      </c>
      <c r="E23">
        <f t="shared" si="4"/>
        <v>3588</v>
      </c>
      <c r="F23">
        <f t="shared" si="0"/>
        <v>3588</v>
      </c>
      <c r="G23">
        <f t="shared" si="1"/>
        <v>2.5196629213483148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BA30-13DE-AB45-8F3F-5EAAE48DE40C}">
  <dimension ref="A1:H20"/>
  <sheetViews>
    <sheetView workbookViewId="0">
      <selection activeCell="F2" sqref="F2"/>
    </sheetView>
  </sheetViews>
  <sheetFormatPr defaultColWidth="11.42578125" defaultRowHeight="15" x14ac:dyDescent="0.25"/>
  <sheetData>
    <row r="1" spans="1:8" x14ac:dyDescent="0.25">
      <c r="A1" s="1" t="s">
        <v>142</v>
      </c>
      <c r="B1" s="1" t="s">
        <v>143</v>
      </c>
      <c r="C1" s="2" t="s">
        <v>117</v>
      </c>
      <c r="D1" s="2" t="s">
        <v>112</v>
      </c>
      <c r="E1" s="2" t="s">
        <v>113</v>
      </c>
      <c r="F1" s="2" t="s">
        <v>119</v>
      </c>
      <c r="G1" s="2" t="s">
        <v>115</v>
      </c>
      <c r="H1" s="2" t="s">
        <v>116</v>
      </c>
    </row>
    <row r="2" spans="1:8" x14ac:dyDescent="0.25">
      <c r="A2" t="s">
        <v>144</v>
      </c>
      <c r="B2">
        <v>7.5050000000000006E-2</v>
      </c>
      <c r="C2">
        <f>1-EXP(-B2)</f>
        <v>7.2302899686103483E-2</v>
      </c>
      <c r="D2">
        <v>100000</v>
      </c>
      <c r="E2">
        <f>ROUND(D2*C2,0)</f>
        <v>7230</v>
      </c>
      <c r="F2">
        <f>ROUND(E2/B2,0)</f>
        <v>96336</v>
      </c>
      <c r="G2">
        <f>SUM(F2:F20)</f>
        <v>6296808</v>
      </c>
      <c r="H2">
        <f>G2/D2</f>
        <v>62.96808</v>
      </c>
    </row>
    <row r="3" spans="1:8" x14ac:dyDescent="0.25">
      <c r="A3" t="s">
        <v>145</v>
      </c>
      <c r="B3">
        <v>7.0099999999999997E-3</v>
      </c>
      <c r="C3">
        <f>1-EXP(-4*B3)</f>
        <v>2.7650527955524806E-2</v>
      </c>
      <c r="D3">
        <f>D2-E2</f>
        <v>92770</v>
      </c>
      <c r="E3">
        <f>ROUND(D3*C3,0)</f>
        <v>2565</v>
      </c>
      <c r="F3">
        <f t="shared" ref="F3:F20" si="0">ROUND(E3/B3,0)</f>
        <v>365906</v>
      </c>
      <c r="G3">
        <f t="shared" ref="G3:G20" si="1">SUM(F3:F21)</f>
        <v>6200472</v>
      </c>
      <c r="H3">
        <f t="shared" ref="H3:H20" si="2">G3/D3</f>
        <v>66.837037835507175</v>
      </c>
    </row>
    <row r="4" spans="1:8" x14ac:dyDescent="0.25">
      <c r="A4" t="s">
        <v>146</v>
      </c>
      <c r="B4">
        <v>1.7099999999999999E-3</v>
      </c>
      <c r="C4">
        <f>1-EXP(-5*B4)</f>
        <v>8.5135526987770715E-3</v>
      </c>
      <c r="D4">
        <f t="shared" ref="D4:D20" si="3">D3-E3</f>
        <v>90205</v>
      </c>
      <c r="E4">
        <f t="shared" ref="E4:E20" si="4">ROUND(D4*C4,0)</f>
        <v>768</v>
      </c>
      <c r="F4">
        <f t="shared" si="0"/>
        <v>449123</v>
      </c>
      <c r="G4">
        <f t="shared" si="1"/>
        <v>5834566</v>
      </c>
      <c r="H4">
        <f t="shared" si="2"/>
        <v>64.681181752674462</v>
      </c>
    </row>
    <row r="5" spans="1:8" x14ac:dyDescent="0.25">
      <c r="A5" t="s">
        <v>147</v>
      </c>
      <c r="B5">
        <v>1.2800000000000001E-3</v>
      </c>
      <c r="C5">
        <f t="shared" ref="C5:C19" si="5">1-EXP(-5*B5)</f>
        <v>6.3795636208510142E-3</v>
      </c>
      <c r="D5">
        <f t="shared" si="3"/>
        <v>89437</v>
      </c>
      <c r="E5">
        <f t="shared" si="4"/>
        <v>571</v>
      </c>
      <c r="F5">
        <f t="shared" si="0"/>
        <v>446094</v>
      </c>
      <c r="G5">
        <f t="shared" si="1"/>
        <v>5385443</v>
      </c>
      <c r="H5">
        <f t="shared" si="2"/>
        <v>60.214933416818546</v>
      </c>
    </row>
    <row r="6" spans="1:8" x14ac:dyDescent="0.25">
      <c r="A6" t="s">
        <v>148</v>
      </c>
      <c r="B6">
        <v>1.2899999999999999E-3</v>
      </c>
      <c r="C6">
        <f t="shared" si="5"/>
        <v>6.4292434006650856E-3</v>
      </c>
      <c r="D6">
        <f t="shared" si="3"/>
        <v>88866</v>
      </c>
      <c r="E6">
        <f t="shared" si="4"/>
        <v>571</v>
      </c>
      <c r="F6">
        <f t="shared" si="0"/>
        <v>442636</v>
      </c>
      <c r="G6">
        <f t="shared" si="1"/>
        <v>4939349</v>
      </c>
      <c r="H6">
        <f t="shared" si="2"/>
        <v>55.581988612067605</v>
      </c>
    </row>
    <row r="7" spans="1:8" x14ac:dyDescent="0.25">
      <c r="A7" t="s">
        <v>149</v>
      </c>
      <c r="B7">
        <v>1.81E-3</v>
      </c>
      <c r="C7">
        <f t="shared" si="5"/>
        <v>9.0091720072751347E-3</v>
      </c>
      <c r="D7">
        <f t="shared" si="3"/>
        <v>88295</v>
      </c>
      <c r="E7">
        <f t="shared" si="4"/>
        <v>795</v>
      </c>
      <c r="F7">
        <f t="shared" si="0"/>
        <v>439227</v>
      </c>
      <c r="G7">
        <f t="shared" si="1"/>
        <v>4496713</v>
      </c>
      <c r="H7">
        <f t="shared" si="2"/>
        <v>50.928285859901465</v>
      </c>
    </row>
    <row r="8" spans="1:8" x14ac:dyDescent="0.25">
      <c r="A8" t="s">
        <v>150</v>
      </c>
      <c r="B8">
        <v>1.6299999999999999E-3</v>
      </c>
      <c r="C8">
        <f t="shared" si="5"/>
        <v>8.116878790363935E-3</v>
      </c>
      <c r="D8">
        <f t="shared" si="3"/>
        <v>87500</v>
      </c>
      <c r="E8">
        <f t="shared" si="4"/>
        <v>710</v>
      </c>
      <c r="F8">
        <f t="shared" si="0"/>
        <v>435583</v>
      </c>
      <c r="G8">
        <f t="shared" si="1"/>
        <v>4057486</v>
      </c>
      <c r="H8">
        <f t="shared" si="2"/>
        <v>46.371268571428573</v>
      </c>
    </row>
    <row r="9" spans="1:8" x14ac:dyDescent="0.25">
      <c r="A9" t="s">
        <v>151</v>
      </c>
      <c r="B9">
        <v>1.98E-3</v>
      </c>
      <c r="C9">
        <f t="shared" si="5"/>
        <v>9.8511563170428085E-3</v>
      </c>
      <c r="D9">
        <f t="shared" si="3"/>
        <v>86790</v>
      </c>
      <c r="E9">
        <f t="shared" si="4"/>
        <v>855</v>
      </c>
      <c r="F9">
        <f t="shared" si="0"/>
        <v>431818</v>
      </c>
      <c r="G9">
        <f t="shared" si="1"/>
        <v>3621903</v>
      </c>
      <c r="H9">
        <f t="shared" si="2"/>
        <v>41.731800898721048</v>
      </c>
    </row>
    <row r="10" spans="1:8" x14ac:dyDescent="0.25">
      <c r="A10" t="s">
        <v>152</v>
      </c>
      <c r="B10">
        <v>3.0200000000000001E-3</v>
      </c>
      <c r="C10">
        <f t="shared" si="5"/>
        <v>1.4986566665502132E-2</v>
      </c>
      <c r="D10">
        <f t="shared" si="3"/>
        <v>85935</v>
      </c>
      <c r="E10">
        <f t="shared" si="4"/>
        <v>1288</v>
      </c>
      <c r="F10">
        <f t="shared" si="0"/>
        <v>426490</v>
      </c>
      <c r="G10">
        <f t="shared" si="1"/>
        <v>3190085</v>
      </c>
      <c r="H10">
        <f t="shared" si="2"/>
        <v>37.122069005643802</v>
      </c>
    </row>
    <row r="11" spans="1:8" x14ac:dyDescent="0.25">
      <c r="A11" t="s">
        <v>153</v>
      </c>
      <c r="B11">
        <v>4.4200000000000003E-3</v>
      </c>
      <c r="C11">
        <f t="shared" si="5"/>
        <v>2.1857584081256931E-2</v>
      </c>
      <c r="D11">
        <f t="shared" si="3"/>
        <v>84647</v>
      </c>
      <c r="E11">
        <f t="shared" si="4"/>
        <v>1850</v>
      </c>
      <c r="F11">
        <f t="shared" si="0"/>
        <v>418552</v>
      </c>
      <c r="G11">
        <f t="shared" si="1"/>
        <v>2763595</v>
      </c>
      <c r="H11">
        <f t="shared" si="2"/>
        <v>32.648469526386052</v>
      </c>
    </row>
    <row r="12" spans="1:8" x14ac:dyDescent="0.25">
      <c r="A12" t="s">
        <v>154</v>
      </c>
      <c r="B12">
        <v>6.45E-3</v>
      </c>
      <c r="C12">
        <f t="shared" si="5"/>
        <v>3.1735514303013468E-2</v>
      </c>
      <c r="D12">
        <f t="shared" si="3"/>
        <v>82797</v>
      </c>
      <c r="E12">
        <f t="shared" si="4"/>
        <v>2628</v>
      </c>
      <c r="F12">
        <f t="shared" si="0"/>
        <v>407442</v>
      </c>
      <c r="G12">
        <f t="shared" si="1"/>
        <v>2345043</v>
      </c>
      <c r="H12">
        <f t="shared" si="2"/>
        <v>28.322801550780824</v>
      </c>
    </row>
    <row r="13" spans="1:8" x14ac:dyDescent="0.25">
      <c r="A13" t="s">
        <v>155</v>
      </c>
      <c r="B13">
        <v>9.2300000000000004E-3</v>
      </c>
      <c r="C13">
        <f t="shared" si="5"/>
        <v>4.5101283359929134E-2</v>
      </c>
      <c r="D13">
        <f t="shared" si="3"/>
        <v>80169</v>
      </c>
      <c r="E13">
        <f t="shared" si="4"/>
        <v>3616</v>
      </c>
      <c r="F13">
        <f t="shared" si="0"/>
        <v>391766</v>
      </c>
      <c r="G13">
        <f t="shared" si="1"/>
        <v>1937601</v>
      </c>
      <c r="H13">
        <f t="shared" si="2"/>
        <v>24.16895558133443</v>
      </c>
    </row>
    <row r="14" spans="1:8" x14ac:dyDescent="0.25">
      <c r="A14" t="s">
        <v>156</v>
      </c>
      <c r="B14">
        <v>1.3440000000000001E-2</v>
      </c>
      <c r="C14">
        <f t="shared" si="5"/>
        <v>6.4991819000833617E-2</v>
      </c>
      <c r="D14">
        <f t="shared" si="3"/>
        <v>76553</v>
      </c>
      <c r="E14">
        <f t="shared" si="4"/>
        <v>4975</v>
      </c>
      <c r="F14">
        <f t="shared" si="0"/>
        <v>370164</v>
      </c>
      <c r="G14">
        <f t="shared" si="1"/>
        <v>1545835</v>
      </c>
      <c r="H14">
        <f t="shared" si="2"/>
        <v>20.193003540031089</v>
      </c>
    </row>
    <row r="15" spans="1:8" x14ac:dyDescent="0.25">
      <c r="A15" t="s">
        <v>157</v>
      </c>
      <c r="B15">
        <v>2.3640000000000001E-2</v>
      </c>
      <c r="C15">
        <f t="shared" si="5"/>
        <v>0.11148166882316934</v>
      </c>
      <c r="D15">
        <f t="shared" si="3"/>
        <v>71578</v>
      </c>
      <c r="E15">
        <f t="shared" si="4"/>
        <v>7980</v>
      </c>
      <c r="F15">
        <f t="shared" si="0"/>
        <v>337563</v>
      </c>
      <c r="G15">
        <f t="shared" si="1"/>
        <v>1175671</v>
      </c>
      <c r="H15">
        <f t="shared" si="2"/>
        <v>16.425032831316884</v>
      </c>
    </row>
    <row r="16" spans="1:8" x14ac:dyDescent="0.25">
      <c r="A16" t="s">
        <v>158</v>
      </c>
      <c r="B16">
        <v>3.6330000000000001E-2</v>
      </c>
      <c r="C16">
        <f t="shared" si="5"/>
        <v>0.16610684805107978</v>
      </c>
      <c r="D16">
        <f t="shared" si="3"/>
        <v>63598</v>
      </c>
      <c r="E16">
        <f t="shared" si="4"/>
        <v>10564</v>
      </c>
      <c r="F16">
        <f t="shared" si="0"/>
        <v>290779</v>
      </c>
      <c r="G16">
        <f t="shared" si="1"/>
        <v>838108</v>
      </c>
      <c r="H16">
        <f t="shared" si="2"/>
        <v>13.17821315135696</v>
      </c>
    </row>
    <row r="17" spans="1:8" x14ac:dyDescent="0.25">
      <c r="A17" t="s">
        <v>159</v>
      </c>
      <c r="B17">
        <v>5.1819999999999998E-2</v>
      </c>
      <c r="C17">
        <f t="shared" si="5"/>
        <v>0.22825415539961436</v>
      </c>
      <c r="D17">
        <f t="shared" si="3"/>
        <v>53034</v>
      </c>
      <c r="E17">
        <f t="shared" si="4"/>
        <v>12105</v>
      </c>
      <c r="F17">
        <f t="shared" si="0"/>
        <v>233597</v>
      </c>
      <c r="G17">
        <f t="shared" si="1"/>
        <v>547329</v>
      </c>
      <c r="H17">
        <f t="shared" si="2"/>
        <v>10.320341667609458</v>
      </c>
    </row>
    <row r="18" spans="1:8" x14ac:dyDescent="0.25">
      <c r="A18" t="s">
        <v>160</v>
      </c>
      <c r="B18">
        <v>7.6439999999999994E-2</v>
      </c>
      <c r="C18">
        <f t="shared" si="5"/>
        <v>0.31764143215625984</v>
      </c>
      <c r="D18">
        <f t="shared" si="3"/>
        <v>40929</v>
      </c>
      <c r="E18">
        <f t="shared" si="4"/>
        <v>13001</v>
      </c>
      <c r="F18">
        <f t="shared" si="0"/>
        <v>170081</v>
      </c>
      <c r="G18">
        <f t="shared" si="1"/>
        <v>313732</v>
      </c>
      <c r="H18">
        <f t="shared" si="2"/>
        <v>7.6652740110923796</v>
      </c>
    </row>
    <row r="19" spans="1:8" x14ac:dyDescent="0.25">
      <c r="A19" t="s">
        <v>161</v>
      </c>
      <c r="B19">
        <v>0.13519999999999999</v>
      </c>
      <c r="C19">
        <f t="shared" si="5"/>
        <v>0.49135248131968623</v>
      </c>
      <c r="D19">
        <f t="shared" si="3"/>
        <v>27928</v>
      </c>
      <c r="E19">
        <f t="shared" si="4"/>
        <v>13722</v>
      </c>
      <c r="F19">
        <f t="shared" si="0"/>
        <v>101494</v>
      </c>
      <c r="G19">
        <f t="shared" si="1"/>
        <v>143651</v>
      </c>
      <c r="H19">
        <f t="shared" si="2"/>
        <v>5.143619306788886</v>
      </c>
    </row>
    <row r="20" spans="1:8" x14ac:dyDescent="0.25">
      <c r="A20" t="s">
        <v>162</v>
      </c>
      <c r="B20">
        <v>0.33698</v>
      </c>
      <c r="C20">
        <v>1</v>
      </c>
      <c r="D20">
        <f t="shared" si="3"/>
        <v>14206</v>
      </c>
      <c r="E20">
        <f t="shared" si="4"/>
        <v>14206</v>
      </c>
      <c r="F20">
        <f t="shared" si="0"/>
        <v>42157</v>
      </c>
      <c r="G20">
        <f t="shared" si="1"/>
        <v>42157</v>
      </c>
      <c r="H20">
        <f t="shared" si="2"/>
        <v>2.9675489229902858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6AD1-99E9-9745-948F-7296197DCB23}">
  <dimension ref="A1:G111"/>
  <sheetViews>
    <sheetView zoomScaleNormal="100" workbookViewId="0">
      <selection activeCell="G2" sqref="G2:G111"/>
    </sheetView>
  </sheetViews>
  <sheetFormatPr defaultColWidth="11.42578125" defaultRowHeight="15" x14ac:dyDescent="0.25"/>
  <cols>
    <col min="4" max="4" width="14.85546875" customWidth="1"/>
  </cols>
  <sheetData>
    <row r="1" spans="1:7" s="4" customFormat="1" x14ac:dyDescent="0.25">
      <c r="A1" s="3" t="s">
        <v>110</v>
      </c>
      <c r="B1" s="3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</row>
    <row r="2" spans="1:7" x14ac:dyDescent="0.25">
      <c r="A2" t="s">
        <v>0</v>
      </c>
      <c r="B2">
        <v>9.3600000000000003E-3</v>
      </c>
      <c r="C2">
        <v>100000</v>
      </c>
      <c r="D2">
        <f>ROUND(C2*B2,0)</f>
        <v>936</v>
      </c>
      <c r="E2">
        <f>ROUND(0.207*C2+(1-0.207)*C3,0)</f>
        <v>99258</v>
      </c>
      <c r="F2">
        <f>SUM(E2:E111)</f>
        <v>7536579</v>
      </c>
      <c r="G2">
        <f>F2/C2</f>
        <v>75.365790000000004</v>
      </c>
    </row>
    <row r="3" spans="1:7" x14ac:dyDescent="0.25">
      <c r="A3" t="s">
        <v>1</v>
      </c>
      <c r="B3">
        <v>7.2999999999999996E-4</v>
      </c>
      <c r="C3">
        <f>C2-D2</f>
        <v>99064</v>
      </c>
      <c r="D3">
        <f t="shared" ref="D3:D66" si="0">ROUND(C3*B3,0)</f>
        <v>72</v>
      </c>
      <c r="E3">
        <f>ROUND((C3+C4)/2,0)</f>
        <v>99028</v>
      </c>
      <c r="F3">
        <f t="shared" ref="F3:F66" si="1">SUM(E3:E112)</f>
        <v>7437321</v>
      </c>
      <c r="G3">
        <f t="shared" ref="G3:G66" si="2">F3/C3</f>
        <v>75.075920616974884</v>
      </c>
    </row>
    <row r="4" spans="1:7" x14ac:dyDescent="0.25">
      <c r="A4" t="s">
        <v>2</v>
      </c>
      <c r="B4">
        <v>4.8000000000000001E-4</v>
      </c>
      <c r="C4">
        <f t="shared" ref="C4:C67" si="3">C3-D3</f>
        <v>98992</v>
      </c>
      <c r="D4">
        <f t="shared" si="0"/>
        <v>48</v>
      </c>
      <c r="E4">
        <f t="shared" ref="E4:E67" si="4">ROUND((C4+C5)/2,0)</f>
        <v>98968</v>
      </c>
      <c r="F4">
        <f t="shared" si="1"/>
        <v>7338293</v>
      </c>
      <c r="G4">
        <f t="shared" si="2"/>
        <v>74.130162033295619</v>
      </c>
    </row>
    <row r="5" spans="1:7" x14ac:dyDescent="0.25">
      <c r="A5" t="s">
        <v>3</v>
      </c>
      <c r="B5">
        <v>3.6999999999999999E-4</v>
      </c>
      <c r="C5">
        <f t="shared" si="3"/>
        <v>98944</v>
      </c>
      <c r="D5">
        <f t="shared" si="0"/>
        <v>37</v>
      </c>
      <c r="E5">
        <f t="shared" si="4"/>
        <v>98926</v>
      </c>
      <c r="F5">
        <f t="shared" si="1"/>
        <v>7239325</v>
      </c>
      <c r="G5">
        <f t="shared" si="2"/>
        <v>73.165881710866756</v>
      </c>
    </row>
    <row r="6" spans="1:7" x14ac:dyDescent="0.25">
      <c r="A6" t="s">
        <v>4</v>
      </c>
      <c r="B6">
        <v>2.9999999999999997E-4</v>
      </c>
      <c r="C6">
        <f t="shared" si="3"/>
        <v>98907</v>
      </c>
      <c r="D6">
        <f t="shared" si="0"/>
        <v>30</v>
      </c>
      <c r="E6">
        <f t="shared" si="4"/>
        <v>98892</v>
      </c>
      <c r="F6">
        <f t="shared" si="1"/>
        <v>7140399</v>
      </c>
      <c r="G6">
        <f t="shared" si="2"/>
        <v>72.193060147411202</v>
      </c>
    </row>
    <row r="7" spans="1:7" x14ac:dyDescent="0.25">
      <c r="A7" t="s">
        <v>5</v>
      </c>
      <c r="B7">
        <v>2.7E-4</v>
      </c>
      <c r="C7">
        <f t="shared" si="3"/>
        <v>98877</v>
      </c>
      <c r="D7">
        <f t="shared" si="0"/>
        <v>27</v>
      </c>
      <c r="E7">
        <f t="shared" si="4"/>
        <v>98864</v>
      </c>
      <c r="F7">
        <f t="shared" si="1"/>
        <v>7041507</v>
      </c>
      <c r="G7">
        <f t="shared" si="2"/>
        <v>71.214812342607487</v>
      </c>
    </row>
    <row r="8" spans="1:7" x14ac:dyDescent="0.25">
      <c r="A8" t="s">
        <v>6</v>
      </c>
      <c r="B8">
        <v>2.5000000000000001E-4</v>
      </c>
      <c r="C8">
        <f t="shared" si="3"/>
        <v>98850</v>
      </c>
      <c r="D8">
        <f t="shared" si="0"/>
        <v>25</v>
      </c>
      <c r="E8">
        <f t="shared" si="4"/>
        <v>98838</v>
      </c>
      <c r="F8">
        <f t="shared" si="1"/>
        <v>6942643</v>
      </c>
      <c r="G8">
        <f t="shared" si="2"/>
        <v>70.234122407688417</v>
      </c>
    </row>
    <row r="9" spans="1:7" x14ac:dyDescent="0.25">
      <c r="A9" t="s">
        <v>7</v>
      </c>
      <c r="B9">
        <v>2.3000000000000001E-4</v>
      </c>
      <c r="C9">
        <f t="shared" si="3"/>
        <v>98825</v>
      </c>
      <c r="D9">
        <f t="shared" si="0"/>
        <v>23</v>
      </c>
      <c r="E9">
        <f t="shared" si="4"/>
        <v>98814</v>
      </c>
      <c r="F9">
        <f t="shared" si="1"/>
        <v>6843805</v>
      </c>
      <c r="G9">
        <f t="shared" si="2"/>
        <v>69.251758158360744</v>
      </c>
    </row>
    <row r="10" spans="1:7" x14ac:dyDescent="0.25">
      <c r="A10" t="s">
        <v>8</v>
      </c>
      <c r="B10">
        <v>2.0000000000000001E-4</v>
      </c>
      <c r="C10">
        <f t="shared" si="3"/>
        <v>98802</v>
      </c>
      <c r="D10">
        <f t="shared" si="0"/>
        <v>20</v>
      </c>
      <c r="E10">
        <f t="shared" si="4"/>
        <v>98792</v>
      </c>
      <c r="F10">
        <f t="shared" si="1"/>
        <v>6744991</v>
      </c>
      <c r="G10">
        <f t="shared" si="2"/>
        <v>68.267757737697622</v>
      </c>
    </row>
    <row r="11" spans="1:7" x14ac:dyDescent="0.25">
      <c r="A11" t="s">
        <v>9</v>
      </c>
      <c r="B11">
        <v>1.8000000000000001E-4</v>
      </c>
      <c r="C11">
        <f t="shared" si="3"/>
        <v>98782</v>
      </c>
      <c r="D11">
        <f t="shared" si="0"/>
        <v>18</v>
      </c>
      <c r="E11">
        <f t="shared" si="4"/>
        <v>98773</v>
      </c>
      <c r="F11">
        <f t="shared" si="1"/>
        <v>6646199</v>
      </c>
      <c r="G11">
        <f t="shared" si="2"/>
        <v>67.281478406997223</v>
      </c>
    </row>
    <row r="12" spans="1:7" x14ac:dyDescent="0.25">
      <c r="A12" t="s">
        <v>10</v>
      </c>
      <c r="B12">
        <v>1.6000000000000001E-4</v>
      </c>
      <c r="C12">
        <f t="shared" si="3"/>
        <v>98764</v>
      </c>
      <c r="D12">
        <f t="shared" si="0"/>
        <v>16</v>
      </c>
      <c r="E12">
        <f t="shared" si="4"/>
        <v>98756</v>
      </c>
      <c r="F12">
        <f t="shared" si="1"/>
        <v>6547426</v>
      </c>
      <c r="G12">
        <f t="shared" si="2"/>
        <v>66.293649507917863</v>
      </c>
    </row>
    <row r="13" spans="1:7" x14ac:dyDescent="0.25">
      <c r="A13" t="s">
        <v>11</v>
      </c>
      <c r="B13">
        <v>1.6000000000000001E-4</v>
      </c>
      <c r="C13">
        <f t="shared" si="3"/>
        <v>98748</v>
      </c>
      <c r="D13">
        <f t="shared" si="0"/>
        <v>16</v>
      </c>
      <c r="E13">
        <f t="shared" si="4"/>
        <v>98740</v>
      </c>
      <c r="F13">
        <f t="shared" si="1"/>
        <v>6448670</v>
      </c>
      <c r="G13">
        <f t="shared" si="2"/>
        <v>65.304309960708068</v>
      </c>
    </row>
    <row r="14" spans="1:7" x14ac:dyDescent="0.25">
      <c r="A14" t="s">
        <v>12</v>
      </c>
      <c r="B14">
        <v>2.2000000000000001E-4</v>
      </c>
      <c r="C14">
        <f t="shared" si="3"/>
        <v>98732</v>
      </c>
      <c r="D14">
        <f t="shared" si="0"/>
        <v>22</v>
      </c>
      <c r="E14">
        <f t="shared" si="4"/>
        <v>98721</v>
      </c>
      <c r="F14">
        <f t="shared" si="1"/>
        <v>6349930</v>
      </c>
      <c r="G14">
        <f t="shared" si="2"/>
        <v>64.314811813798968</v>
      </c>
    </row>
    <row r="15" spans="1:7" x14ac:dyDescent="0.25">
      <c r="A15" t="s">
        <v>13</v>
      </c>
      <c r="B15">
        <v>3.2000000000000003E-4</v>
      </c>
      <c r="C15">
        <f t="shared" si="3"/>
        <v>98710</v>
      </c>
      <c r="D15">
        <f t="shared" si="0"/>
        <v>32</v>
      </c>
      <c r="E15">
        <f t="shared" si="4"/>
        <v>98694</v>
      </c>
      <c r="F15">
        <f t="shared" si="1"/>
        <v>6251209</v>
      </c>
      <c r="G15">
        <f t="shared" si="2"/>
        <v>63.329034545638741</v>
      </c>
    </row>
    <row r="16" spans="1:7" x14ac:dyDescent="0.25">
      <c r="A16" t="s">
        <v>14</v>
      </c>
      <c r="B16">
        <v>4.6999999999999999E-4</v>
      </c>
      <c r="C16">
        <f t="shared" si="3"/>
        <v>98678</v>
      </c>
      <c r="D16">
        <f t="shared" si="0"/>
        <v>46</v>
      </c>
      <c r="E16">
        <f t="shared" si="4"/>
        <v>98655</v>
      </c>
      <c r="F16">
        <f t="shared" si="1"/>
        <v>6152515</v>
      </c>
      <c r="G16">
        <f t="shared" si="2"/>
        <v>62.349409189484994</v>
      </c>
    </row>
    <row r="17" spans="1:7" x14ac:dyDescent="0.25">
      <c r="A17" t="s">
        <v>15</v>
      </c>
      <c r="B17">
        <v>6.3000000000000003E-4</v>
      </c>
      <c r="C17">
        <f t="shared" si="3"/>
        <v>98632</v>
      </c>
      <c r="D17">
        <f t="shared" si="0"/>
        <v>62</v>
      </c>
      <c r="E17">
        <f t="shared" si="4"/>
        <v>98601</v>
      </c>
      <c r="F17">
        <f t="shared" si="1"/>
        <v>6053860</v>
      </c>
      <c r="G17">
        <f t="shared" si="2"/>
        <v>61.378254521859034</v>
      </c>
    </row>
    <row r="18" spans="1:7" x14ac:dyDescent="0.25">
      <c r="A18" t="s">
        <v>16</v>
      </c>
      <c r="B18">
        <v>7.6999999999999996E-4</v>
      </c>
      <c r="C18">
        <f t="shared" si="3"/>
        <v>98570</v>
      </c>
      <c r="D18">
        <f t="shared" si="0"/>
        <v>76</v>
      </c>
      <c r="E18">
        <f t="shared" si="4"/>
        <v>98532</v>
      </c>
      <c r="F18">
        <f t="shared" si="1"/>
        <v>5955259</v>
      </c>
      <c r="G18">
        <f t="shared" si="2"/>
        <v>60.41654661661763</v>
      </c>
    </row>
    <row r="19" spans="1:7" x14ac:dyDescent="0.25">
      <c r="A19" t="s">
        <v>17</v>
      </c>
      <c r="B19">
        <v>8.8999999999999995E-4</v>
      </c>
      <c r="C19">
        <f t="shared" si="3"/>
        <v>98494</v>
      </c>
      <c r="D19">
        <f t="shared" si="0"/>
        <v>88</v>
      </c>
      <c r="E19">
        <f t="shared" si="4"/>
        <v>98450</v>
      </c>
      <c r="F19">
        <f t="shared" si="1"/>
        <v>5856727</v>
      </c>
      <c r="G19">
        <f t="shared" si="2"/>
        <v>59.462779458647226</v>
      </c>
    </row>
    <row r="20" spans="1:7" x14ac:dyDescent="0.25">
      <c r="A20" t="s">
        <v>18</v>
      </c>
      <c r="B20">
        <v>9.6000000000000002E-4</v>
      </c>
      <c r="C20">
        <f t="shared" si="3"/>
        <v>98406</v>
      </c>
      <c r="D20">
        <f t="shared" si="0"/>
        <v>94</v>
      </c>
      <c r="E20">
        <f t="shared" si="4"/>
        <v>98359</v>
      </c>
      <c r="F20">
        <f t="shared" si="1"/>
        <v>5758277</v>
      </c>
      <c r="G20">
        <f t="shared" si="2"/>
        <v>58.515507184521269</v>
      </c>
    </row>
    <row r="21" spans="1:7" x14ac:dyDescent="0.25">
      <c r="A21" t="s">
        <v>19</v>
      </c>
      <c r="B21">
        <v>1.01E-3</v>
      </c>
      <c r="C21">
        <f t="shared" si="3"/>
        <v>98312</v>
      </c>
      <c r="D21">
        <f t="shared" si="0"/>
        <v>99</v>
      </c>
      <c r="E21">
        <f t="shared" si="4"/>
        <v>98263</v>
      </c>
      <c r="F21">
        <f t="shared" si="1"/>
        <v>5659918</v>
      </c>
      <c r="G21">
        <f t="shared" si="2"/>
        <v>57.57097811050533</v>
      </c>
    </row>
    <row r="22" spans="1:7" x14ac:dyDescent="0.25">
      <c r="A22" t="s">
        <v>20</v>
      </c>
      <c r="B22">
        <v>1.0399999999999999E-3</v>
      </c>
      <c r="C22">
        <f t="shared" si="3"/>
        <v>98213</v>
      </c>
      <c r="D22">
        <f t="shared" si="0"/>
        <v>102</v>
      </c>
      <c r="E22">
        <f t="shared" si="4"/>
        <v>98162</v>
      </c>
      <c r="F22">
        <f t="shared" si="1"/>
        <v>5561655</v>
      </c>
      <c r="G22">
        <f t="shared" si="2"/>
        <v>56.628501318562712</v>
      </c>
    </row>
    <row r="23" spans="1:7" x14ac:dyDescent="0.25">
      <c r="A23" t="s">
        <v>21</v>
      </c>
      <c r="B23">
        <v>1.09E-3</v>
      </c>
      <c r="C23">
        <f t="shared" si="3"/>
        <v>98111</v>
      </c>
      <c r="D23">
        <f t="shared" si="0"/>
        <v>107</v>
      </c>
      <c r="E23">
        <f t="shared" si="4"/>
        <v>98058</v>
      </c>
      <c r="F23">
        <f t="shared" si="1"/>
        <v>5463493</v>
      </c>
      <c r="G23">
        <f t="shared" si="2"/>
        <v>55.686854684999645</v>
      </c>
    </row>
    <row r="24" spans="1:7" x14ac:dyDescent="0.25">
      <c r="A24" t="s">
        <v>22</v>
      </c>
      <c r="B24">
        <v>1.1199999999999999E-3</v>
      </c>
      <c r="C24">
        <f t="shared" si="3"/>
        <v>98004</v>
      </c>
      <c r="D24">
        <f t="shared" si="0"/>
        <v>110</v>
      </c>
      <c r="E24">
        <f t="shared" si="4"/>
        <v>97949</v>
      </c>
      <c r="F24">
        <f t="shared" si="1"/>
        <v>5365435</v>
      </c>
      <c r="G24">
        <f t="shared" si="2"/>
        <v>54.747102159095547</v>
      </c>
    </row>
    <row r="25" spans="1:7" x14ac:dyDescent="0.25">
      <c r="A25" t="s">
        <v>23</v>
      </c>
      <c r="B25">
        <v>1.14E-3</v>
      </c>
      <c r="C25">
        <f t="shared" si="3"/>
        <v>97894</v>
      </c>
      <c r="D25">
        <f t="shared" si="0"/>
        <v>112</v>
      </c>
      <c r="E25">
        <f t="shared" si="4"/>
        <v>97838</v>
      </c>
      <c r="F25">
        <f t="shared" si="1"/>
        <v>5267486</v>
      </c>
      <c r="G25">
        <f t="shared" si="2"/>
        <v>53.808057695057919</v>
      </c>
    </row>
    <row r="26" spans="1:7" x14ac:dyDescent="0.25">
      <c r="A26" t="s">
        <v>24</v>
      </c>
      <c r="B26">
        <v>1.16E-3</v>
      </c>
      <c r="C26">
        <f t="shared" si="3"/>
        <v>97782</v>
      </c>
      <c r="D26">
        <f t="shared" si="0"/>
        <v>113</v>
      </c>
      <c r="E26">
        <f t="shared" si="4"/>
        <v>97726</v>
      </c>
      <c r="F26">
        <f t="shared" si="1"/>
        <v>5169648</v>
      </c>
      <c r="G26">
        <f t="shared" si="2"/>
        <v>52.869117015401606</v>
      </c>
    </row>
    <row r="27" spans="1:7" x14ac:dyDescent="0.25">
      <c r="A27" t="s">
        <v>25</v>
      </c>
      <c r="B27">
        <v>1.17E-3</v>
      </c>
      <c r="C27">
        <f t="shared" si="3"/>
        <v>97669</v>
      </c>
      <c r="D27">
        <f t="shared" si="0"/>
        <v>114</v>
      </c>
      <c r="E27">
        <f t="shared" si="4"/>
        <v>97612</v>
      </c>
      <c r="F27">
        <f t="shared" si="1"/>
        <v>5071922</v>
      </c>
      <c r="G27">
        <f t="shared" si="2"/>
        <v>51.929701338193283</v>
      </c>
    </row>
    <row r="28" spans="1:7" x14ac:dyDescent="0.25">
      <c r="A28" t="s">
        <v>26</v>
      </c>
      <c r="B28">
        <v>1.1900000000000001E-3</v>
      </c>
      <c r="C28">
        <f t="shared" si="3"/>
        <v>97555</v>
      </c>
      <c r="D28">
        <f t="shared" si="0"/>
        <v>116</v>
      </c>
      <c r="E28">
        <f t="shared" si="4"/>
        <v>97497</v>
      </c>
      <c r="F28">
        <f t="shared" si="1"/>
        <v>4974310</v>
      </c>
      <c r="G28">
        <f t="shared" si="2"/>
        <v>50.989800625288296</v>
      </c>
    </row>
    <row r="29" spans="1:7" x14ac:dyDescent="0.25">
      <c r="A29" t="s">
        <v>27</v>
      </c>
      <c r="B29">
        <v>1.2099999999999999E-3</v>
      </c>
      <c r="C29">
        <f t="shared" si="3"/>
        <v>97439</v>
      </c>
      <c r="D29">
        <f t="shared" si="0"/>
        <v>118</v>
      </c>
      <c r="E29">
        <f t="shared" si="4"/>
        <v>97380</v>
      </c>
      <c r="F29">
        <f t="shared" si="1"/>
        <v>4876813</v>
      </c>
      <c r="G29">
        <f t="shared" si="2"/>
        <v>50.049908147661611</v>
      </c>
    </row>
    <row r="30" spans="1:7" x14ac:dyDescent="0.25">
      <c r="A30" t="s">
        <v>28</v>
      </c>
      <c r="B30">
        <v>1.2600000000000001E-3</v>
      </c>
      <c r="C30">
        <f t="shared" si="3"/>
        <v>97321</v>
      </c>
      <c r="D30">
        <f t="shared" si="0"/>
        <v>123</v>
      </c>
      <c r="E30">
        <f t="shared" si="4"/>
        <v>97260</v>
      </c>
      <c r="F30">
        <f t="shared" si="1"/>
        <v>4779433</v>
      </c>
      <c r="G30">
        <f t="shared" si="2"/>
        <v>49.109986539390263</v>
      </c>
    </row>
    <row r="31" spans="1:7" x14ac:dyDescent="0.25">
      <c r="A31" t="s">
        <v>29</v>
      </c>
      <c r="B31">
        <v>1.33E-3</v>
      </c>
      <c r="C31">
        <f t="shared" si="3"/>
        <v>97198</v>
      </c>
      <c r="D31">
        <f t="shared" si="0"/>
        <v>129</v>
      </c>
      <c r="E31">
        <f t="shared" si="4"/>
        <v>97134</v>
      </c>
      <c r="F31">
        <f t="shared" si="1"/>
        <v>4682173</v>
      </c>
      <c r="G31">
        <f t="shared" si="2"/>
        <v>48.171495298257163</v>
      </c>
    </row>
    <row r="32" spans="1:7" x14ac:dyDescent="0.25">
      <c r="A32" t="s">
        <v>30</v>
      </c>
      <c r="B32">
        <v>1.4E-3</v>
      </c>
      <c r="C32">
        <f t="shared" si="3"/>
        <v>97069</v>
      </c>
      <c r="D32">
        <f t="shared" si="0"/>
        <v>136</v>
      </c>
      <c r="E32">
        <f t="shared" si="4"/>
        <v>97001</v>
      </c>
      <c r="F32">
        <f t="shared" si="1"/>
        <v>4585039</v>
      </c>
      <c r="G32">
        <f t="shared" si="2"/>
        <v>47.234843255828331</v>
      </c>
    </row>
    <row r="33" spans="1:7" x14ac:dyDescent="0.25">
      <c r="A33" t="s">
        <v>31</v>
      </c>
      <c r="B33">
        <v>1.47E-3</v>
      </c>
      <c r="C33">
        <f t="shared" si="3"/>
        <v>96933</v>
      </c>
      <c r="D33">
        <f t="shared" si="0"/>
        <v>142</v>
      </c>
      <c r="E33">
        <f t="shared" si="4"/>
        <v>96862</v>
      </c>
      <c r="F33">
        <f t="shared" si="1"/>
        <v>4488038</v>
      </c>
      <c r="G33">
        <f t="shared" si="2"/>
        <v>46.300413687804976</v>
      </c>
    </row>
    <row r="34" spans="1:7" x14ac:dyDescent="0.25">
      <c r="A34" t="s">
        <v>32</v>
      </c>
      <c r="B34">
        <v>1.5399999999999999E-3</v>
      </c>
      <c r="C34">
        <f t="shared" si="3"/>
        <v>96791</v>
      </c>
      <c r="D34">
        <f t="shared" si="0"/>
        <v>149</v>
      </c>
      <c r="E34">
        <f t="shared" si="4"/>
        <v>96717</v>
      </c>
      <c r="F34">
        <f t="shared" si="1"/>
        <v>4391176</v>
      </c>
      <c r="G34">
        <f t="shared" si="2"/>
        <v>45.367606492339164</v>
      </c>
    </row>
    <row r="35" spans="1:7" x14ac:dyDescent="0.25">
      <c r="A35" t="s">
        <v>33</v>
      </c>
      <c r="B35">
        <v>1.6199999999999999E-3</v>
      </c>
      <c r="C35">
        <f t="shared" si="3"/>
        <v>96642</v>
      </c>
      <c r="D35">
        <f t="shared" si="0"/>
        <v>157</v>
      </c>
      <c r="E35">
        <f t="shared" si="4"/>
        <v>96564</v>
      </c>
      <c r="F35">
        <f t="shared" si="1"/>
        <v>4294459</v>
      </c>
      <c r="G35">
        <f t="shared" si="2"/>
        <v>44.436776970675275</v>
      </c>
    </row>
    <row r="36" spans="1:7" x14ac:dyDescent="0.25">
      <c r="A36" t="s">
        <v>34</v>
      </c>
      <c r="B36">
        <v>1.6999999999999999E-3</v>
      </c>
      <c r="C36">
        <f t="shared" si="3"/>
        <v>96485</v>
      </c>
      <c r="D36">
        <f t="shared" si="0"/>
        <v>164</v>
      </c>
      <c r="E36">
        <f t="shared" si="4"/>
        <v>96403</v>
      </c>
      <c r="F36">
        <f t="shared" si="1"/>
        <v>4197895</v>
      </c>
      <c r="G36">
        <f t="shared" si="2"/>
        <v>43.508265533502616</v>
      </c>
    </row>
    <row r="37" spans="1:7" x14ac:dyDescent="0.25">
      <c r="A37" t="s">
        <v>35</v>
      </c>
      <c r="B37">
        <v>1.7799999999999999E-3</v>
      </c>
      <c r="C37">
        <f t="shared" si="3"/>
        <v>96321</v>
      </c>
      <c r="D37">
        <f t="shared" si="0"/>
        <v>171</v>
      </c>
      <c r="E37">
        <f t="shared" si="4"/>
        <v>96236</v>
      </c>
      <c r="F37">
        <f t="shared" si="1"/>
        <v>4101492</v>
      </c>
      <c r="G37">
        <f t="shared" si="2"/>
        <v>42.581493132338743</v>
      </c>
    </row>
    <row r="38" spans="1:7" x14ac:dyDescent="0.25">
      <c r="A38" t="s">
        <v>36</v>
      </c>
      <c r="B38">
        <v>1.8799999999999999E-3</v>
      </c>
      <c r="C38">
        <f t="shared" si="3"/>
        <v>96150</v>
      </c>
      <c r="D38">
        <f t="shared" si="0"/>
        <v>181</v>
      </c>
      <c r="E38">
        <f t="shared" si="4"/>
        <v>96060</v>
      </c>
      <c r="F38">
        <f t="shared" si="1"/>
        <v>4005256</v>
      </c>
      <c r="G38">
        <f t="shared" si="2"/>
        <v>41.656328653146126</v>
      </c>
    </row>
    <row r="39" spans="1:7" x14ac:dyDescent="0.25">
      <c r="A39" t="s">
        <v>37</v>
      </c>
      <c r="B39">
        <v>1.98E-3</v>
      </c>
      <c r="C39">
        <f t="shared" si="3"/>
        <v>95969</v>
      </c>
      <c r="D39">
        <f t="shared" si="0"/>
        <v>190</v>
      </c>
      <c r="E39">
        <f t="shared" si="4"/>
        <v>95874</v>
      </c>
      <c r="F39">
        <f t="shared" si="1"/>
        <v>3909196</v>
      </c>
      <c r="G39">
        <f t="shared" si="2"/>
        <v>40.733945336514914</v>
      </c>
    </row>
    <row r="40" spans="1:7" x14ac:dyDescent="0.25">
      <c r="A40" t="s">
        <v>38</v>
      </c>
      <c r="B40">
        <v>2.0699999999999998E-3</v>
      </c>
      <c r="C40">
        <f t="shared" si="3"/>
        <v>95779</v>
      </c>
      <c r="D40">
        <f t="shared" si="0"/>
        <v>198</v>
      </c>
      <c r="E40">
        <f t="shared" si="4"/>
        <v>95680</v>
      </c>
      <c r="F40">
        <f t="shared" si="1"/>
        <v>3813322</v>
      </c>
      <c r="G40">
        <f t="shared" si="2"/>
        <v>39.813758757138828</v>
      </c>
    </row>
    <row r="41" spans="1:7" x14ac:dyDescent="0.25">
      <c r="A41" t="s">
        <v>39</v>
      </c>
      <c r="B41">
        <v>2.1700000000000001E-3</v>
      </c>
      <c r="C41">
        <f t="shared" si="3"/>
        <v>95581</v>
      </c>
      <c r="D41">
        <f t="shared" si="0"/>
        <v>207</v>
      </c>
      <c r="E41">
        <f t="shared" si="4"/>
        <v>95478</v>
      </c>
      <c r="F41">
        <f t="shared" si="1"/>
        <v>3717642</v>
      </c>
      <c r="G41">
        <f t="shared" si="2"/>
        <v>38.895198836588861</v>
      </c>
    </row>
    <row r="42" spans="1:7" x14ac:dyDescent="0.25">
      <c r="A42" t="s">
        <v>40</v>
      </c>
      <c r="B42">
        <v>2.2799999999999999E-3</v>
      </c>
      <c r="C42">
        <f t="shared" si="3"/>
        <v>95374</v>
      </c>
      <c r="D42">
        <f t="shared" si="0"/>
        <v>217</v>
      </c>
      <c r="E42">
        <f t="shared" si="4"/>
        <v>95266</v>
      </c>
      <c r="F42">
        <f t="shared" si="1"/>
        <v>3622164</v>
      </c>
      <c r="G42">
        <f t="shared" si="2"/>
        <v>37.978526642481178</v>
      </c>
    </row>
    <row r="43" spans="1:7" x14ac:dyDescent="0.25">
      <c r="A43" t="s">
        <v>41</v>
      </c>
      <c r="B43">
        <v>2.3999999999999998E-3</v>
      </c>
      <c r="C43">
        <f t="shared" si="3"/>
        <v>95157</v>
      </c>
      <c r="D43">
        <f t="shared" si="0"/>
        <v>228</v>
      </c>
      <c r="E43">
        <f t="shared" si="4"/>
        <v>95043</v>
      </c>
      <c r="F43">
        <f t="shared" si="1"/>
        <v>3526898</v>
      </c>
      <c r="G43">
        <f t="shared" si="2"/>
        <v>37.063988986622107</v>
      </c>
    </row>
    <row r="44" spans="1:7" x14ac:dyDescent="0.25">
      <c r="A44" t="s">
        <v>42</v>
      </c>
      <c r="B44">
        <v>2.5400000000000002E-3</v>
      </c>
      <c r="C44">
        <f t="shared" si="3"/>
        <v>94929</v>
      </c>
      <c r="D44">
        <f t="shared" si="0"/>
        <v>241</v>
      </c>
      <c r="E44">
        <f t="shared" si="4"/>
        <v>94809</v>
      </c>
      <c r="F44">
        <f t="shared" si="1"/>
        <v>3431855</v>
      </c>
      <c r="G44">
        <f t="shared" si="2"/>
        <v>36.151808193491981</v>
      </c>
    </row>
    <row r="45" spans="1:7" x14ac:dyDescent="0.25">
      <c r="A45" t="s">
        <v>43</v>
      </c>
      <c r="B45">
        <v>2.7100000000000002E-3</v>
      </c>
      <c r="C45">
        <f t="shared" si="3"/>
        <v>94688</v>
      </c>
      <c r="D45">
        <f t="shared" si="0"/>
        <v>257</v>
      </c>
      <c r="E45">
        <f t="shared" si="4"/>
        <v>94560</v>
      </c>
      <c r="F45">
        <f t="shared" si="1"/>
        <v>3337046</v>
      </c>
      <c r="G45">
        <f t="shared" si="2"/>
        <v>35.242543933761404</v>
      </c>
    </row>
    <row r="46" spans="1:7" x14ac:dyDescent="0.25">
      <c r="A46" t="s">
        <v>44</v>
      </c>
      <c r="B46">
        <v>2.9199999999999999E-3</v>
      </c>
      <c r="C46">
        <f t="shared" si="3"/>
        <v>94431</v>
      </c>
      <c r="D46">
        <f t="shared" si="0"/>
        <v>276</v>
      </c>
      <c r="E46">
        <f t="shared" si="4"/>
        <v>94293</v>
      </c>
      <c r="F46">
        <f t="shared" si="1"/>
        <v>3242486</v>
      </c>
      <c r="G46">
        <f t="shared" si="2"/>
        <v>34.337092692018508</v>
      </c>
    </row>
    <row r="47" spans="1:7" x14ac:dyDescent="0.25">
      <c r="A47" t="s">
        <v>45</v>
      </c>
      <c r="B47">
        <v>3.1800000000000001E-3</v>
      </c>
      <c r="C47">
        <f t="shared" si="3"/>
        <v>94155</v>
      </c>
      <c r="D47">
        <f t="shared" si="0"/>
        <v>299</v>
      </c>
      <c r="E47">
        <f t="shared" si="4"/>
        <v>94006</v>
      </c>
      <c r="F47">
        <f t="shared" si="1"/>
        <v>3148193</v>
      </c>
      <c r="G47">
        <f t="shared" si="2"/>
        <v>33.436280601136424</v>
      </c>
    </row>
    <row r="48" spans="1:7" x14ac:dyDescent="0.25">
      <c r="A48" t="s">
        <v>46</v>
      </c>
      <c r="B48">
        <v>3.48E-3</v>
      </c>
      <c r="C48">
        <f t="shared" si="3"/>
        <v>93856</v>
      </c>
      <c r="D48">
        <f t="shared" si="0"/>
        <v>327</v>
      </c>
      <c r="E48">
        <f t="shared" si="4"/>
        <v>93693</v>
      </c>
      <c r="F48">
        <f t="shared" si="1"/>
        <v>3054187</v>
      </c>
      <c r="G48">
        <f t="shared" si="2"/>
        <v>32.541201414933518</v>
      </c>
    </row>
    <row r="49" spans="1:7" x14ac:dyDescent="0.25">
      <c r="A49" t="s">
        <v>47</v>
      </c>
      <c r="B49">
        <v>3.8E-3</v>
      </c>
      <c r="C49">
        <f t="shared" si="3"/>
        <v>93529</v>
      </c>
      <c r="D49">
        <f t="shared" si="0"/>
        <v>355</v>
      </c>
      <c r="E49">
        <f t="shared" si="4"/>
        <v>93352</v>
      </c>
      <c r="F49">
        <f t="shared" si="1"/>
        <v>2960494</v>
      </c>
      <c r="G49">
        <f t="shared" si="2"/>
        <v>31.653219856942766</v>
      </c>
    </row>
    <row r="50" spans="1:7" x14ac:dyDescent="0.25">
      <c r="A50" t="s">
        <v>48</v>
      </c>
      <c r="B50">
        <v>4.1399999999999996E-3</v>
      </c>
      <c r="C50">
        <f t="shared" si="3"/>
        <v>93174</v>
      </c>
      <c r="D50">
        <f t="shared" si="0"/>
        <v>386</v>
      </c>
      <c r="E50">
        <f t="shared" si="4"/>
        <v>92981</v>
      </c>
      <c r="F50">
        <f t="shared" si="1"/>
        <v>2867142</v>
      </c>
      <c r="G50">
        <f t="shared" si="2"/>
        <v>30.771910618842167</v>
      </c>
    </row>
    <row r="51" spans="1:7" x14ac:dyDescent="0.25">
      <c r="A51" t="s">
        <v>49</v>
      </c>
      <c r="B51">
        <v>4.4900000000000001E-3</v>
      </c>
      <c r="C51">
        <f t="shared" si="3"/>
        <v>92788</v>
      </c>
      <c r="D51">
        <f t="shared" si="0"/>
        <v>417</v>
      </c>
      <c r="E51">
        <f t="shared" si="4"/>
        <v>92580</v>
      </c>
      <c r="F51">
        <f t="shared" si="1"/>
        <v>2774161</v>
      </c>
      <c r="G51">
        <f t="shared" si="2"/>
        <v>29.89784239341294</v>
      </c>
    </row>
    <row r="52" spans="1:7" x14ac:dyDescent="0.25">
      <c r="A52" t="s">
        <v>50</v>
      </c>
      <c r="B52">
        <v>4.8999999999999998E-3</v>
      </c>
      <c r="C52">
        <f t="shared" si="3"/>
        <v>92371</v>
      </c>
      <c r="D52">
        <f t="shared" si="0"/>
        <v>453</v>
      </c>
      <c r="E52">
        <f t="shared" si="4"/>
        <v>92145</v>
      </c>
      <c r="F52">
        <f t="shared" si="1"/>
        <v>2681581</v>
      </c>
      <c r="G52">
        <f t="shared" si="2"/>
        <v>29.030550713968669</v>
      </c>
    </row>
    <row r="53" spans="1:7" x14ac:dyDescent="0.25">
      <c r="A53" t="s">
        <v>51</v>
      </c>
      <c r="B53">
        <v>5.3699999999999998E-3</v>
      </c>
      <c r="C53">
        <f t="shared" si="3"/>
        <v>91918</v>
      </c>
      <c r="D53">
        <f t="shared" si="0"/>
        <v>494</v>
      </c>
      <c r="E53">
        <f t="shared" si="4"/>
        <v>91671</v>
      </c>
      <c r="F53">
        <f t="shared" si="1"/>
        <v>2589436</v>
      </c>
      <c r="G53">
        <f t="shared" si="2"/>
        <v>28.171152549011076</v>
      </c>
    </row>
    <row r="54" spans="1:7" x14ac:dyDescent="0.25">
      <c r="A54" t="s">
        <v>52</v>
      </c>
      <c r="B54">
        <v>5.8999999999999999E-3</v>
      </c>
      <c r="C54">
        <f t="shared" si="3"/>
        <v>91424</v>
      </c>
      <c r="D54">
        <f t="shared" si="0"/>
        <v>539</v>
      </c>
      <c r="E54">
        <f t="shared" si="4"/>
        <v>91155</v>
      </c>
      <c r="F54">
        <f t="shared" si="1"/>
        <v>2497765</v>
      </c>
      <c r="G54">
        <f t="shared" si="2"/>
        <v>27.320670721036052</v>
      </c>
    </row>
    <row r="55" spans="1:7" x14ac:dyDescent="0.25">
      <c r="A55" t="s">
        <v>53</v>
      </c>
      <c r="B55">
        <v>6.4700000000000001E-3</v>
      </c>
      <c r="C55">
        <f t="shared" si="3"/>
        <v>90885</v>
      </c>
      <c r="D55">
        <f t="shared" si="0"/>
        <v>588</v>
      </c>
      <c r="E55">
        <f t="shared" si="4"/>
        <v>90591</v>
      </c>
      <c r="F55">
        <f t="shared" si="1"/>
        <v>2406610</v>
      </c>
      <c r="G55">
        <f t="shared" si="2"/>
        <v>26.479727127688836</v>
      </c>
    </row>
    <row r="56" spans="1:7" x14ac:dyDescent="0.25">
      <c r="A56" t="s">
        <v>54</v>
      </c>
      <c r="B56">
        <v>7.0800000000000004E-3</v>
      </c>
      <c r="C56">
        <f t="shared" si="3"/>
        <v>90297</v>
      </c>
      <c r="D56">
        <f t="shared" si="0"/>
        <v>639</v>
      </c>
      <c r="E56">
        <f t="shared" si="4"/>
        <v>89978</v>
      </c>
      <c r="F56">
        <f t="shared" si="1"/>
        <v>2316019</v>
      </c>
      <c r="G56">
        <f t="shared" si="2"/>
        <v>25.648903064332149</v>
      </c>
    </row>
    <row r="57" spans="1:7" x14ac:dyDescent="0.25">
      <c r="A57" t="s">
        <v>55</v>
      </c>
      <c r="B57">
        <v>7.7299999999999999E-3</v>
      </c>
      <c r="C57">
        <f t="shared" si="3"/>
        <v>89658</v>
      </c>
      <c r="D57">
        <f t="shared" si="0"/>
        <v>693</v>
      </c>
      <c r="E57">
        <f t="shared" si="4"/>
        <v>89312</v>
      </c>
      <c r="F57">
        <f t="shared" si="1"/>
        <v>2226041</v>
      </c>
      <c r="G57">
        <f t="shared" si="2"/>
        <v>24.828135804947689</v>
      </c>
    </row>
    <row r="58" spans="1:7" x14ac:dyDescent="0.25">
      <c r="A58" t="s">
        <v>56</v>
      </c>
      <c r="B58">
        <v>8.4399999999999996E-3</v>
      </c>
      <c r="C58">
        <f t="shared" si="3"/>
        <v>88965</v>
      </c>
      <c r="D58">
        <f t="shared" si="0"/>
        <v>751</v>
      </c>
      <c r="E58">
        <f t="shared" si="4"/>
        <v>88590</v>
      </c>
      <c r="F58">
        <f t="shared" si="1"/>
        <v>2136729</v>
      </c>
      <c r="G58">
        <f t="shared" si="2"/>
        <v>24.017636149047377</v>
      </c>
    </row>
    <row r="59" spans="1:7" x14ac:dyDescent="0.25">
      <c r="A59" t="s">
        <v>57</v>
      </c>
      <c r="B59">
        <v>9.2599999999999991E-3</v>
      </c>
      <c r="C59">
        <f t="shared" si="3"/>
        <v>88214</v>
      </c>
      <c r="D59">
        <f t="shared" si="0"/>
        <v>817</v>
      </c>
      <c r="E59">
        <f t="shared" si="4"/>
        <v>87806</v>
      </c>
      <c r="F59">
        <f t="shared" si="1"/>
        <v>2048139</v>
      </c>
      <c r="G59">
        <f t="shared" si="2"/>
        <v>23.217845239984584</v>
      </c>
    </row>
    <row r="60" spans="1:7" x14ac:dyDescent="0.25">
      <c r="A60" t="s">
        <v>58</v>
      </c>
      <c r="B60">
        <v>1.0189999999999999E-2</v>
      </c>
      <c r="C60">
        <f t="shared" si="3"/>
        <v>87397</v>
      </c>
      <c r="D60">
        <f t="shared" si="0"/>
        <v>891</v>
      </c>
      <c r="E60">
        <f t="shared" si="4"/>
        <v>86952</v>
      </c>
      <c r="F60">
        <f t="shared" si="1"/>
        <v>1960333</v>
      </c>
      <c r="G60">
        <f t="shared" si="2"/>
        <v>22.430209274917903</v>
      </c>
    </row>
    <row r="61" spans="1:7" x14ac:dyDescent="0.25">
      <c r="A61" t="s">
        <v>59</v>
      </c>
      <c r="B61">
        <v>1.12E-2</v>
      </c>
      <c r="C61">
        <f t="shared" si="3"/>
        <v>86506</v>
      </c>
      <c r="D61">
        <f t="shared" si="0"/>
        <v>969</v>
      </c>
      <c r="E61">
        <f t="shared" si="4"/>
        <v>86022</v>
      </c>
      <c r="F61">
        <f t="shared" si="1"/>
        <v>1873381</v>
      </c>
      <c r="G61">
        <f t="shared" si="2"/>
        <v>21.656081659075671</v>
      </c>
    </row>
    <row r="62" spans="1:7" x14ac:dyDescent="0.25">
      <c r="A62" t="s">
        <v>60</v>
      </c>
      <c r="B62">
        <v>1.223E-2</v>
      </c>
      <c r="C62">
        <f t="shared" si="3"/>
        <v>85537</v>
      </c>
      <c r="D62">
        <f t="shared" si="0"/>
        <v>1046</v>
      </c>
      <c r="E62">
        <f t="shared" si="4"/>
        <v>85014</v>
      </c>
      <c r="F62">
        <f t="shared" si="1"/>
        <v>1787359</v>
      </c>
      <c r="G62">
        <f t="shared" si="2"/>
        <v>20.895741024352034</v>
      </c>
    </row>
    <row r="63" spans="1:7" x14ac:dyDescent="0.25">
      <c r="A63" t="s">
        <v>61</v>
      </c>
      <c r="B63">
        <v>1.328E-2</v>
      </c>
      <c r="C63">
        <f t="shared" si="3"/>
        <v>84491</v>
      </c>
      <c r="D63">
        <f t="shared" si="0"/>
        <v>1122</v>
      </c>
      <c r="E63">
        <f t="shared" si="4"/>
        <v>83930</v>
      </c>
      <c r="F63">
        <f t="shared" si="1"/>
        <v>1702345</v>
      </c>
      <c r="G63">
        <f t="shared" si="2"/>
        <v>20.148240641015018</v>
      </c>
    </row>
    <row r="64" spans="1:7" x14ac:dyDescent="0.25">
      <c r="A64" t="s">
        <v>62</v>
      </c>
      <c r="B64">
        <v>1.439E-2</v>
      </c>
      <c r="C64">
        <f t="shared" si="3"/>
        <v>83369</v>
      </c>
      <c r="D64">
        <f t="shared" si="0"/>
        <v>1200</v>
      </c>
      <c r="E64">
        <f t="shared" si="4"/>
        <v>82769</v>
      </c>
      <c r="F64">
        <f t="shared" si="1"/>
        <v>1618415</v>
      </c>
      <c r="G64">
        <f t="shared" si="2"/>
        <v>19.412671376650792</v>
      </c>
    </row>
    <row r="65" spans="1:7" x14ac:dyDescent="0.25">
      <c r="A65" t="s">
        <v>63</v>
      </c>
      <c r="B65">
        <v>1.5599999999999999E-2</v>
      </c>
      <c r="C65">
        <f t="shared" si="3"/>
        <v>82169</v>
      </c>
      <c r="D65">
        <f t="shared" si="0"/>
        <v>1282</v>
      </c>
      <c r="E65">
        <f t="shared" si="4"/>
        <v>81528</v>
      </c>
      <c r="F65">
        <f t="shared" si="1"/>
        <v>1535646</v>
      </c>
      <c r="G65">
        <f t="shared" si="2"/>
        <v>18.68887293261449</v>
      </c>
    </row>
    <row r="66" spans="1:7" x14ac:dyDescent="0.25">
      <c r="A66" t="s">
        <v>64</v>
      </c>
      <c r="B66">
        <v>1.6910000000000001E-2</v>
      </c>
      <c r="C66">
        <f t="shared" si="3"/>
        <v>80887</v>
      </c>
      <c r="D66">
        <f t="shared" si="0"/>
        <v>1368</v>
      </c>
      <c r="E66">
        <f t="shared" si="4"/>
        <v>80203</v>
      </c>
      <c r="F66">
        <f t="shared" si="1"/>
        <v>1454118</v>
      </c>
      <c r="G66">
        <f t="shared" si="2"/>
        <v>17.977153312646038</v>
      </c>
    </row>
    <row r="67" spans="1:7" x14ac:dyDescent="0.25">
      <c r="A67" t="s">
        <v>65</v>
      </c>
      <c r="B67">
        <v>1.8270000000000002E-2</v>
      </c>
      <c r="C67">
        <f t="shared" si="3"/>
        <v>79519</v>
      </c>
      <c r="D67">
        <f t="shared" ref="D67:D111" si="5">ROUND(C67*B67,0)</f>
        <v>1453</v>
      </c>
      <c r="E67">
        <f t="shared" si="4"/>
        <v>78793</v>
      </c>
      <c r="F67">
        <f t="shared" ref="F67:F111" si="6">SUM(E67:E176)</f>
        <v>1373915</v>
      </c>
      <c r="G67">
        <f t="shared" ref="G67:G111" si="7">F67/C67</f>
        <v>17.277820395125694</v>
      </c>
    </row>
    <row r="68" spans="1:7" x14ac:dyDescent="0.25">
      <c r="A68" t="s">
        <v>66</v>
      </c>
      <c r="B68">
        <v>1.967E-2</v>
      </c>
      <c r="C68">
        <f t="shared" ref="C68:C111" si="8">C67-D67</f>
        <v>78066</v>
      </c>
      <c r="D68">
        <f t="shared" si="5"/>
        <v>1536</v>
      </c>
      <c r="E68">
        <f t="shared" ref="E68:E111" si="9">ROUND((C68+C69)/2,0)</f>
        <v>77298</v>
      </c>
      <c r="F68">
        <f t="shared" si="6"/>
        <v>1295122</v>
      </c>
      <c r="G68">
        <f t="shared" si="7"/>
        <v>16.590090436297491</v>
      </c>
    </row>
    <row r="69" spans="1:7" x14ac:dyDescent="0.25">
      <c r="A69" t="s">
        <v>67</v>
      </c>
      <c r="B69">
        <v>2.121E-2</v>
      </c>
      <c r="C69">
        <f t="shared" si="8"/>
        <v>76530</v>
      </c>
      <c r="D69">
        <f t="shared" si="5"/>
        <v>1623</v>
      </c>
      <c r="E69">
        <f t="shared" si="9"/>
        <v>75719</v>
      </c>
      <c r="F69">
        <f t="shared" si="6"/>
        <v>1217824</v>
      </c>
      <c r="G69">
        <f t="shared" si="7"/>
        <v>15.913027570887234</v>
      </c>
    </row>
    <row r="70" spans="1:7" x14ac:dyDescent="0.25">
      <c r="A70" t="s">
        <v>68</v>
      </c>
      <c r="B70">
        <v>2.2970000000000001E-2</v>
      </c>
      <c r="C70">
        <f t="shared" si="8"/>
        <v>74907</v>
      </c>
      <c r="D70">
        <f t="shared" si="5"/>
        <v>1721</v>
      </c>
      <c r="E70">
        <f t="shared" si="9"/>
        <v>74047</v>
      </c>
      <c r="F70">
        <f t="shared" si="6"/>
        <v>1142105</v>
      </c>
      <c r="G70">
        <f t="shared" si="7"/>
        <v>15.246972913078885</v>
      </c>
    </row>
    <row r="71" spans="1:7" x14ac:dyDescent="0.25">
      <c r="A71" t="s">
        <v>69</v>
      </c>
      <c r="B71">
        <v>2.4989999999999998E-2</v>
      </c>
      <c r="C71">
        <f t="shared" si="8"/>
        <v>73186</v>
      </c>
      <c r="D71">
        <f t="shared" si="5"/>
        <v>1829</v>
      </c>
      <c r="E71">
        <f t="shared" si="9"/>
        <v>72272</v>
      </c>
      <c r="F71">
        <f t="shared" si="6"/>
        <v>1068058</v>
      </c>
      <c r="G71">
        <f t="shared" si="7"/>
        <v>14.593747438034598</v>
      </c>
    </row>
    <row r="72" spans="1:7" x14ac:dyDescent="0.25">
      <c r="A72" t="s">
        <v>70</v>
      </c>
      <c r="B72">
        <v>2.7269999999999999E-2</v>
      </c>
      <c r="C72">
        <f t="shared" si="8"/>
        <v>71357</v>
      </c>
      <c r="D72">
        <f t="shared" si="5"/>
        <v>1946</v>
      </c>
      <c r="E72">
        <f t="shared" si="9"/>
        <v>70384</v>
      </c>
      <c r="F72">
        <f t="shared" si="6"/>
        <v>995786</v>
      </c>
      <c r="G72">
        <f t="shared" si="7"/>
        <v>13.954986896870665</v>
      </c>
    </row>
    <row r="73" spans="1:7" x14ac:dyDescent="0.25">
      <c r="A73" t="s">
        <v>71</v>
      </c>
      <c r="B73">
        <v>2.9790000000000001E-2</v>
      </c>
      <c r="C73">
        <f t="shared" si="8"/>
        <v>69411</v>
      </c>
      <c r="D73">
        <f t="shared" si="5"/>
        <v>2068</v>
      </c>
      <c r="E73">
        <f t="shared" si="9"/>
        <v>68377</v>
      </c>
      <c r="F73">
        <f t="shared" si="6"/>
        <v>925402</v>
      </c>
      <c r="G73">
        <f t="shared" si="7"/>
        <v>13.332209592139574</v>
      </c>
    </row>
    <row r="74" spans="1:7" x14ac:dyDescent="0.25">
      <c r="A74" t="s">
        <v>72</v>
      </c>
      <c r="B74">
        <v>3.2509999999999997E-2</v>
      </c>
      <c r="C74">
        <f t="shared" si="8"/>
        <v>67343</v>
      </c>
      <c r="D74">
        <f t="shared" si="5"/>
        <v>2189</v>
      </c>
      <c r="E74">
        <f t="shared" si="9"/>
        <v>66249</v>
      </c>
      <c r="F74">
        <f t="shared" si="6"/>
        <v>857025</v>
      </c>
      <c r="G74">
        <f t="shared" si="7"/>
        <v>12.726267021071232</v>
      </c>
    </row>
    <row r="75" spans="1:7" x14ac:dyDescent="0.25">
      <c r="A75" t="s">
        <v>73</v>
      </c>
      <c r="B75">
        <v>3.5340000000000003E-2</v>
      </c>
      <c r="C75">
        <f t="shared" si="8"/>
        <v>65154</v>
      </c>
      <c r="D75">
        <f t="shared" si="5"/>
        <v>2303</v>
      </c>
      <c r="E75">
        <f t="shared" si="9"/>
        <v>64003</v>
      </c>
      <c r="F75">
        <f t="shared" si="6"/>
        <v>790776</v>
      </c>
      <c r="G75">
        <f t="shared" si="7"/>
        <v>12.137029192374989</v>
      </c>
    </row>
    <row r="76" spans="1:7" x14ac:dyDescent="0.25">
      <c r="A76" t="s">
        <v>74</v>
      </c>
      <c r="B76">
        <v>3.8240000000000003E-2</v>
      </c>
      <c r="C76">
        <f t="shared" si="8"/>
        <v>62851</v>
      </c>
      <c r="D76">
        <f t="shared" si="5"/>
        <v>2403</v>
      </c>
      <c r="E76">
        <f t="shared" si="9"/>
        <v>61650</v>
      </c>
      <c r="F76">
        <f t="shared" si="6"/>
        <v>726773</v>
      </c>
      <c r="G76">
        <f t="shared" si="7"/>
        <v>11.563427789533977</v>
      </c>
    </row>
    <row r="77" spans="1:7" x14ac:dyDescent="0.25">
      <c r="A77" t="s">
        <v>75</v>
      </c>
      <c r="B77">
        <v>4.1259999999999998E-2</v>
      </c>
      <c r="C77">
        <f t="shared" si="8"/>
        <v>60448</v>
      </c>
      <c r="D77">
        <f t="shared" si="5"/>
        <v>2494</v>
      </c>
      <c r="E77">
        <f t="shared" si="9"/>
        <v>59201</v>
      </c>
      <c r="F77">
        <f t="shared" si="6"/>
        <v>665123</v>
      </c>
      <c r="G77">
        <f t="shared" si="7"/>
        <v>11.003225913181577</v>
      </c>
    </row>
    <row r="78" spans="1:7" x14ac:dyDescent="0.25">
      <c r="A78" t="s">
        <v>76</v>
      </c>
      <c r="B78">
        <v>4.4549999999999999E-2</v>
      </c>
      <c r="C78">
        <f t="shared" si="8"/>
        <v>57954</v>
      </c>
      <c r="D78">
        <f t="shared" si="5"/>
        <v>2582</v>
      </c>
      <c r="E78">
        <f t="shared" si="9"/>
        <v>56663</v>
      </c>
      <c r="F78">
        <f t="shared" si="6"/>
        <v>605922</v>
      </c>
      <c r="G78">
        <f t="shared" si="7"/>
        <v>10.455223107982192</v>
      </c>
    </row>
    <row r="79" spans="1:7" x14ac:dyDescent="0.25">
      <c r="A79" t="s">
        <v>77</v>
      </c>
      <c r="B79">
        <v>4.8189999999999997E-2</v>
      </c>
      <c r="C79">
        <f t="shared" si="8"/>
        <v>55372</v>
      </c>
      <c r="D79">
        <f t="shared" si="5"/>
        <v>2668</v>
      </c>
      <c r="E79">
        <f t="shared" si="9"/>
        <v>54038</v>
      </c>
      <c r="F79">
        <f t="shared" si="6"/>
        <v>549259</v>
      </c>
      <c r="G79">
        <f t="shared" si="7"/>
        <v>9.9194358159358522</v>
      </c>
    </row>
    <row r="80" spans="1:7" x14ac:dyDescent="0.25">
      <c r="A80" t="s">
        <v>78</v>
      </c>
      <c r="B80">
        <v>5.2389999999999999E-2</v>
      </c>
      <c r="C80">
        <f t="shared" si="8"/>
        <v>52704</v>
      </c>
      <c r="D80">
        <f t="shared" si="5"/>
        <v>2761</v>
      </c>
      <c r="E80">
        <f t="shared" si="9"/>
        <v>51324</v>
      </c>
      <c r="F80">
        <f t="shared" si="6"/>
        <v>495221</v>
      </c>
      <c r="G80">
        <f t="shared" si="7"/>
        <v>9.3962697328476015</v>
      </c>
    </row>
    <row r="81" spans="1:7" x14ac:dyDescent="0.25">
      <c r="A81" t="s">
        <v>79</v>
      </c>
      <c r="B81">
        <v>5.7230000000000003E-2</v>
      </c>
      <c r="C81">
        <f t="shared" si="8"/>
        <v>49943</v>
      </c>
      <c r="D81">
        <f t="shared" si="5"/>
        <v>2858</v>
      </c>
      <c r="E81">
        <f t="shared" si="9"/>
        <v>48514</v>
      </c>
      <c r="F81">
        <f t="shared" si="6"/>
        <v>443897</v>
      </c>
      <c r="G81">
        <f t="shared" si="7"/>
        <v>8.888072402538894</v>
      </c>
    </row>
    <row r="82" spans="1:7" x14ac:dyDescent="0.25">
      <c r="A82" t="s">
        <v>80</v>
      </c>
      <c r="B82">
        <v>6.2770000000000006E-2</v>
      </c>
      <c r="C82">
        <f t="shared" si="8"/>
        <v>47085</v>
      </c>
      <c r="D82">
        <f t="shared" si="5"/>
        <v>2956</v>
      </c>
      <c r="E82">
        <f t="shared" si="9"/>
        <v>45607</v>
      </c>
      <c r="F82">
        <f t="shared" si="6"/>
        <v>395383</v>
      </c>
      <c r="G82">
        <f t="shared" si="7"/>
        <v>8.397217797600085</v>
      </c>
    </row>
    <row r="83" spans="1:7" x14ac:dyDescent="0.25">
      <c r="A83" t="s">
        <v>81</v>
      </c>
      <c r="B83">
        <v>6.8849999999999995E-2</v>
      </c>
      <c r="C83">
        <f t="shared" si="8"/>
        <v>44129</v>
      </c>
      <c r="D83">
        <f t="shared" si="5"/>
        <v>3038</v>
      </c>
      <c r="E83">
        <f t="shared" si="9"/>
        <v>42610</v>
      </c>
      <c r="F83">
        <f t="shared" si="6"/>
        <v>349776</v>
      </c>
      <c r="G83">
        <f t="shared" si="7"/>
        <v>7.9262163203335678</v>
      </c>
    </row>
    <row r="84" spans="1:7" x14ac:dyDescent="0.25">
      <c r="A84" t="s">
        <v>82</v>
      </c>
      <c r="B84">
        <v>7.535E-2</v>
      </c>
      <c r="C84">
        <f t="shared" si="8"/>
        <v>41091</v>
      </c>
      <c r="D84">
        <f t="shared" si="5"/>
        <v>3096</v>
      </c>
      <c r="E84">
        <f t="shared" si="9"/>
        <v>39543</v>
      </c>
      <c r="F84">
        <f t="shared" si="6"/>
        <v>307166</v>
      </c>
      <c r="G84">
        <f t="shared" si="7"/>
        <v>7.475262222871188</v>
      </c>
    </row>
    <row r="85" spans="1:7" x14ac:dyDescent="0.25">
      <c r="A85" t="s">
        <v>83</v>
      </c>
      <c r="B85">
        <v>8.2070000000000004E-2</v>
      </c>
      <c r="C85">
        <f t="shared" si="8"/>
        <v>37995</v>
      </c>
      <c r="D85">
        <f t="shared" si="5"/>
        <v>3118</v>
      </c>
      <c r="E85">
        <f t="shared" si="9"/>
        <v>36436</v>
      </c>
      <c r="F85">
        <f t="shared" si="6"/>
        <v>267623</v>
      </c>
      <c r="G85">
        <f t="shared" si="7"/>
        <v>7.0436373207000917</v>
      </c>
    </row>
    <row r="86" spans="1:7" x14ac:dyDescent="0.25">
      <c r="A86" t="s">
        <v>84</v>
      </c>
      <c r="B86">
        <v>8.9069999999999996E-2</v>
      </c>
      <c r="C86">
        <f t="shared" si="8"/>
        <v>34877</v>
      </c>
      <c r="D86">
        <f t="shared" si="5"/>
        <v>3106</v>
      </c>
      <c r="E86">
        <f t="shared" si="9"/>
        <v>33324</v>
      </c>
      <c r="F86">
        <f t="shared" si="6"/>
        <v>231187</v>
      </c>
      <c r="G86">
        <f t="shared" si="7"/>
        <v>6.6286377842130921</v>
      </c>
    </row>
    <row r="87" spans="1:7" x14ac:dyDescent="0.25">
      <c r="A87" t="s">
        <v>85</v>
      </c>
      <c r="B87">
        <v>9.7049999999999997E-2</v>
      </c>
      <c r="C87">
        <f t="shared" si="8"/>
        <v>31771</v>
      </c>
      <c r="D87">
        <f t="shared" si="5"/>
        <v>3083</v>
      </c>
      <c r="E87">
        <f t="shared" si="9"/>
        <v>30230</v>
      </c>
      <c r="F87">
        <f t="shared" si="6"/>
        <v>197863</v>
      </c>
      <c r="G87">
        <f t="shared" si="7"/>
        <v>6.2277863460388403</v>
      </c>
    </row>
    <row r="88" spans="1:7" x14ac:dyDescent="0.25">
      <c r="A88" t="s">
        <v>86</v>
      </c>
      <c r="B88">
        <v>0.10627</v>
      </c>
      <c r="C88">
        <f t="shared" si="8"/>
        <v>28688</v>
      </c>
      <c r="D88">
        <f t="shared" si="5"/>
        <v>3049</v>
      </c>
      <c r="E88">
        <f t="shared" si="9"/>
        <v>27164</v>
      </c>
      <c r="F88">
        <f t="shared" si="6"/>
        <v>167633</v>
      </c>
      <c r="G88">
        <f t="shared" si="7"/>
        <v>5.843314277746793</v>
      </c>
    </row>
    <row r="89" spans="1:7" x14ac:dyDescent="0.25">
      <c r="A89" t="s">
        <v>87</v>
      </c>
      <c r="B89">
        <v>0.11625000000000001</v>
      </c>
      <c r="C89">
        <f t="shared" si="8"/>
        <v>25639</v>
      </c>
      <c r="D89">
        <f t="shared" si="5"/>
        <v>2981</v>
      </c>
      <c r="E89">
        <f t="shared" si="9"/>
        <v>24149</v>
      </c>
      <c r="F89">
        <f t="shared" si="6"/>
        <v>140469</v>
      </c>
      <c r="G89">
        <f t="shared" si="7"/>
        <v>5.4787238191817149</v>
      </c>
    </row>
    <row r="90" spans="1:7" x14ac:dyDescent="0.25">
      <c r="A90" t="s">
        <v>88</v>
      </c>
      <c r="B90">
        <v>0.12687999999999999</v>
      </c>
      <c r="C90">
        <f t="shared" si="8"/>
        <v>22658</v>
      </c>
      <c r="D90">
        <f t="shared" si="5"/>
        <v>2875</v>
      </c>
      <c r="E90">
        <f t="shared" si="9"/>
        <v>21221</v>
      </c>
      <c r="F90">
        <f t="shared" si="6"/>
        <v>116320</v>
      </c>
      <c r="G90">
        <f t="shared" si="7"/>
        <v>5.1337276017300733</v>
      </c>
    </row>
    <row r="91" spans="1:7" x14ac:dyDescent="0.25">
      <c r="A91" t="s">
        <v>89</v>
      </c>
      <c r="B91">
        <v>0.13833999999999999</v>
      </c>
      <c r="C91">
        <f t="shared" si="8"/>
        <v>19783</v>
      </c>
      <c r="D91">
        <f t="shared" si="5"/>
        <v>2737</v>
      </c>
      <c r="E91">
        <f t="shared" si="9"/>
        <v>18415</v>
      </c>
      <c r="F91">
        <f t="shared" si="6"/>
        <v>95099</v>
      </c>
      <c r="G91">
        <f t="shared" si="7"/>
        <v>4.8071071121670119</v>
      </c>
    </row>
    <row r="92" spans="1:7" x14ac:dyDescent="0.25">
      <c r="A92" t="s">
        <v>90</v>
      </c>
      <c r="B92">
        <v>0.15135000000000001</v>
      </c>
      <c r="C92">
        <f t="shared" si="8"/>
        <v>17046</v>
      </c>
      <c r="D92">
        <f t="shared" si="5"/>
        <v>2580</v>
      </c>
      <c r="E92">
        <f t="shared" si="9"/>
        <v>15756</v>
      </c>
      <c r="F92">
        <f t="shared" si="6"/>
        <v>76684</v>
      </c>
      <c r="G92">
        <f t="shared" si="7"/>
        <v>4.4986507098439521</v>
      </c>
    </row>
    <row r="93" spans="1:7" x14ac:dyDescent="0.25">
      <c r="A93" t="s">
        <v>91</v>
      </c>
      <c r="B93">
        <v>0.16591</v>
      </c>
      <c r="C93">
        <f t="shared" si="8"/>
        <v>14466</v>
      </c>
      <c r="D93">
        <f t="shared" si="5"/>
        <v>2400</v>
      </c>
      <c r="E93">
        <f t="shared" si="9"/>
        <v>13266</v>
      </c>
      <c r="F93">
        <f t="shared" si="6"/>
        <v>60928</v>
      </c>
      <c r="G93">
        <f t="shared" si="7"/>
        <v>4.2118069957140882</v>
      </c>
    </row>
    <row r="94" spans="1:7" x14ac:dyDescent="0.25">
      <c r="A94" t="s">
        <v>92</v>
      </c>
      <c r="B94">
        <v>0.18088000000000001</v>
      </c>
      <c r="C94">
        <f t="shared" si="8"/>
        <v>12066</v>
      </c>
      <c r="D94">
        <f t="shared" si="5"/>
        <v>2182</v>
      </c>
      <c r="E94">
        <f t="shared" si="9"/>
        <v>10975</v>
      </c>
      <c r="F94">
        <f t="shared" si="6"/>
        <v>47662</v>
      </c>
      <c r="G94">
        <f t="shared" si="7"/>
        <v>3.950107740759158</v>
      </c>
    </row>
    <row r="95" spans="1:7" x14ac:dyDescent="0.25">
      <c r="A95" t="s">
        <v>93</v>
      </c>
      <c r="B95">
        <v>0.19552</v>
      </c>
      <c r="C95">
        <f t="shared" si="8"/>
        <v>9884</v>
      </c>
      <c r="D95">
        <f t="shared" si="5"/>
        <v>1933</v>
      </c>
      <c r="E95">
        <f t="shared" si="9"/>
        <v>8918</v>
      </c>
      <c r="F95">
        <f t="shared" si="6"/>
        <v>36687</v>
      </c>
      <c r="G95">
        <f t="shared" si="7"/>
        <v>3.7117563739376771</v>
      </c>
    </row>
    <row r="96" spans="1:7" x14ac:dyDescent="0.25">
      <c r="A96" t="s">
        <v>94</v>
      </c>
      <c r="B96">
        <v>0.21</v>
      </c>
      <c r="C96">
        <f t="shared" si="8"/>
        <v>7951</v>
      </c>
      <c r="D96">
        <f t="shared" si="5"/>
        <v>1670</v>
      </c>
      <c r="E96">
        <f t="shared" si="9"/>
        <v>7116</v>
      </c>
      <c r="F96">
        <f t="shared" si="6"/>
        <v>27769</v>
      </c>
      <c r="G96">
        <f t="shared" si="7"/>
        <v>3.4925166645704944</v>
      </c>
    </row>
    <row r="97" spans="1:7" x14ac:dyDescent="0.25">
      <c r="A97" t="s">
        <v>95</v>
      </c>
      <c r="B97">
        <v>0.22502</v>
      </c>
      <c r="C97">
        <f t="shared" si="8"/>
        <v>6281</v>
      </c>
      <c r="D97">
        <f t="shared" si="5"/>
        <v>1413</v>
      </c>
      <c r="E97">
        <f t="shared" si="9"/>
        <v>5575</v>
      </c>
      <c r="F97">
        <f t="shared" si="6"/>
        <v>20653</v>
      </c>
      <c r="G97">
        <f t="shared" si="7"/>
        <v>3.2881706734596401</v>
      </c>
    </row>
    <row r="98" spans="1:7" x14ac:dyDescent="0.25">
      <c r="A98" t="s">
        <v>96</v>
      </c>
      <c r="B98">
        <v>0.24126</v>
      </c>
      <c r="C98">
        <f t="shared" si="8"/>
        <v>4868</v>
      </c>
      <c r="D98">
        <f t="shared" si="5"/>
        <v>1174</v>
      </c>
      <c r="E98">
        <f t="shared" si="9"/>
        <v>4281</v>
      </c>
      <c r="F98">
        <f t="shared" si="6"/>
        <v>15078</v>
      </c>
      <c r="G98">
        <f t="shared" si="7"/>
        <v>3.0973705834018079</v>
      </c>
    </row>
    <row r="99" spans="1:7" x14ac:dyDescent="0.25">
      <c r="A99" t="s">
        <v>97</v>
      </c>
      <c r="B99">
        <v>0.25689000000000001</v>
      </c>
      <c r="C99">
        <f t="shared" si="8"/>
        <v>3694</v>
      </c>
      <c r="D99">
        <f t="shared" si="5"/>
        <v>949</v>
      </c>
      <c r="E99">
        <f t="shared" si="9"/>
        <v>3220</v>
      </c>
      <c r="F99">
        <f t="shared" si="6"/>
        <v>10797</v>
      </c>
      <c r="G99">
        <f t="shared" si="7"/>
        <v>2.9228478613968596</v>
      </c>
    </row>
    <row r="100" spans="1:7" x14ac:dyDescent="0.25">
      <c r="A100" t="s">
        <v>98</v>
      </c>
      <c r="B100">
        <v>0.27174999999999999</v>
      </c>
      <c r="C100">
        <f t="shared" si="8"/>
        <v>2745</v>
      </c>
      <c r="D100">
        <f t="shared" si="5"/>
        <v>746</v>
      </c>
      <c r="E100">
        <f t="shared" si="9"/>
        <v>2372</v>
      </c>
      <c r="F100">
        <f t="shared" si="6"/>
        <v>7577</v>
      </c>
      <c r="G100">
        <f t="shared" si="7"/>
        <v>2.7602914389799635</v>
      </c>
    </row>
    <row r="101" spans="1:7" x14ac:dyDescent="0.25">
      <c r="A101" t="s">
        <v>99</v>
      </c>
      <c r="B101">
        <v>0.28750999999999999</v>
      </c>
      <c r="C101">
        <f t="shared" si="8"/>
        <v>1999</v>
      </c>
      <c r="D101">
        <f t="shared" si="5"/>
        <v>575</v>
      </c>
      <c r="E101">
        <f t="shared" si="9"/>
        <v>1712</v>
      </c>
      <c r="F101">
        <f t="shared" si="6"/>
        <v>5205</v>
      </c>
      <c r="G101">
        <f t="shared" si="7"/>
        <v>2.6038019009504754</v>
      </c>
    </row>
    <row r="102" spans="1:7" x14ac:dyDescent="0.25">
      <c r="A102" t="s">
        <v>100</v>
      </c>
      <c r="B102">
        <v>0.30418000000000001</v>
      </c>
      <c r="C102">
        <f t="shared" si="8"/>
        <v>1424</v>
      </c>
      <c r="D102">
        <f t="shared" si="5"/>
        <v>433</v>
      </c>
      <c r="E102">
        <f t="shared" si="9"/>
        <v>1208</v>
      </c>
      <c r="F102">
        <f t="shared" si="6"/>
        <v>3493</v>
      </c>
      <c r="G102">
        <f t="shared" si="7"/>
        <v>2.4529494382022472</v>
      </c>
    </row>
    <row r="103" spans="1:7" x14ac:dyDescent="0.25">
      <c r="A103" t="s">
        <v>101</v>
      </c>
      <c r="B103">
        <v>0.32181999999999999</v>
      </c>
      <c r="C103">
        <f t="shared" si="8"/>
        <v>991</v>
      </c>
      <c r="D103">
        <f t="shared" si="5"/>
        <v>319</v>
      </c>
      <c r="E103">
        <f t="shared" si="9"/>
        <v>832</v>
      </c>
      <c r="F103">
        <f t="shared" si="6"/>
        <v>2285</v>
      </c>
      <c r="G103">
        <f t="shared" si="7"/>
        <v>2.3057517658930373</v>
      </c>
    </row>
    <row r="104" spans="1:7" x14ac:dyDescent="0.25">
      <c r="A104" t="s">
        <v>102</v>
      </c>
      <c r="B104">
        <v>0.34049000000000001</v>
      </c>
      <c r="C104">
        <f t="shared" si="8"/>
        <v>672</v>
      </c>
      <c r="D104">
        <f t="shared" si="5"/>
        <v>229</v>
      </c>
      <c r="E104">
        <f t="shared" si="9"/>
        <v>558</v>
      </c>
      <c r="F104">
        <f t="shared" si="6"/>
        <v>1453</v>
      </c>
      <c r="G104">
        <f t="shared" si="7"/>
        <v>2.1622023809523809</v>
      </c>
    </row>
    <row r="105" spans="1:7" x14ac:dyDescent="0.25">
      <c r="A105" t="s">
        <v>103</v>
      </c>
      <c r="B105">
        <v>0.36024</v>
      </c>
      <c r="C105">
        <f t="shared" si="8"/>
        <v>443</v>
      </c>
      <c r="D105">
        <f t="shared" si="5"/>
        <v>160</v>
      </c>
      <c r="E105">
        <f t="shared" si="9"/>
        <v>363</v>
      </c>
      <c r="F105">
        <f t="shared" si="6"/>
        <v>895</v>
      </c>
      <c r="G105">
        <f t="shared" si="7"/>
        <v>2.020316027088036</v>
      </c>
    </row>
    <row r="106" spans="1:7" x14ac:dyDescent="0.25">
      <c r="A106" t="s">
        <v>104</v>
      </c>
      <c r="B106">
        <v>0.38113000000000002</v>
      </c>
      <c r="C106">
        <f t="shared" si="8"/>
        <v>283</v>
      </c>
      <c r="D106">
        <f t="shared" si="5"/>
        <v>108</v>
      </c>
      <c r="E106">
        <f t="shared" si="9"/>
        <v>229</v>
      </c>
      <c r="F106">
        <f t="shared" si="6"/>
        <v>532</v>
      </c>
      <c r="G106">
        <f t="shared" si="7"/>
        <v>1.8798586572438163</v>
      </c>
    </row>
    <row r="107" spans="1:7" x14ac:dyDescent="0.25">
      <c r="A107" t="s">
        <v>105</v>
      </c>
      <c r="B107">
        <v>0.40323999999999999</v>
      </c>
      <c r="C107">
        <f t="shared" si="8"/>
        <v>175</v>
      </c>
      <c r="D107">
        <f t="shared" si="5"/>
        <v>71</v>
      </c>
      <c r="E107">
        <f t="shared" si="9"/>
        <v>140</v>
      </c>
      <c r="F107">
        <f t="shared" si="6"/>
        <v>303</v>
      </c>
      <c r="G107">
        <f t="shared" si="7"/>
        <v>1.7314285714285715</v>
      </c>
    </row>
    <row r="108" spans="1:7" x14ac:dyDescent="0.25">
      <c r="A108" t="s">
        <v>106</v>
      </c>
      <c r="B108">
        <v>0.42663000000000001</v>
      </c>
      <c r="C108">
        <f t="shared" si="8"/>
        <v>104</v>
      </c>
      <c r="D108">
        <f t="shared" si="5"/>
        <v>44</v>
      </c>
      <c r="E108">
        <f t="shared" si="9"/>
        <v>82</v>
      </c>
      <c r="F108">
        <f t="shared" si="6"/>
        <v>163</v>
      </c>
      <c r="G108">
        <f t="shared" si="7"/>
        <v>1.5673076923076923</v>
      </c>
    </row>
    <row r="109" spans="1:7" x14ac:dyDescent="0.25">
      <c r="A109" t="s">
        <v>107</v>
      </c>
      <c r="B109">
        <v>0.45136999999999999</v>
      </c>
      <c r="C109">
        <f t="shared" si="8"/>
        <v>60</v>
      </c>
      <c r="D109">
        <f t="shared" si="5"/>
        <v>27</v>
      </c>
      <c r="E109">
        <f t="shared" si="9"/>
        <v>47</v>
      </c>
      <c r="F109">
        <f t="shared" si="6"/>
        <v>81</v>
      </c>
      <c r="G109">
        <f t="shared" si="7"/>
        <v>1.35</v>
      </c>
    </row>
    <row r="110" spans="1:7" x14ac:dyDescent="0.25">
      <c r="A110" t="s">
        <v>108</v>
      </c>
      <c r="B110">
        <v>0.47754999999999997</v>
      </c>
      <c r="C110">
        <f t="shared" si="8"/>
        <v>33</v>
      </c>
      <c r="D110">
        <f t="shared" si="5"/>
        <v>16</v>
      </c>
      <c r="E110">
        <f t="shared" si="9"/>
        <v>25</v>
      </c>
      <c r="F110">
        <f t="shared" si="6"/>
        <v>34</v>
      </c>
      <c r="G110">
        <f t="shared" si="7"/>
        <v>1.0303030303030303</v>
      </c>
    </row>
    <row r="111" spans="1:7" x14ac:dyDescent="0.25">
      <c r="A111" t="s">
        <v>109</v>
      </c>
      <c r="B111">
        <v>0.50524999999999998</v>
      </c>
      <c r="C111">
        <f t="shared" si="8"/>
        <v>17</v>
      </c>
      <c r="D111">
        <f t="shared" si="5"/>
        <v>9</v>
      </c>
      <c r="E111">
        <f t="shared" si="9"/>
        <v>9</v>
      </c>
      <c r="F111">
        <f t="shared" si="6"/>
        <v>9</v>
      </c>
      <c r="G111">
        <f t="shared" si="7"/>
        <v>0.52941176470588236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3825-6B56-6547-96F5-A30BD1BC451E}">
  <dimension ref="A1:G23"/>
  <sheetViews>
    <sheetView workbookViewId="0">
      <selection activeCell="C2" sqref="C2"/>
    </sheetView>
  </sheetViews>
  <sheetFormatPr defaultColWidth="11.42578125" defaultRowHeight="15" x14ac:dyDescent="0.25"/>
  <cols>
    <col min="5" max="5" width="15.5703125" customWidth="1"/>
  </cols>
  <sheetData>
    <row r="1" spans="1:7" s="4" customFormat="1" x14ac:dyDescent="0.25">
      <c r="A1" s="3" t="s">
        <v>110</v>
      </c>
      <c r="B1" s="3" t="s">
        <v>117</v>
      </c>
      <c r="C1" s="4" t="s">
        <v>163</v>
      </c>
      <c r="D1" s="4" t="s">
        <v>118</v>
      </c>
      <c r="E1" s="4" t="s">
        <v>164</v>
      </c>
      <c r="F1" s="4" t="s">
        <v>115</v>
      </c>
      <c r="G1" s="4" t="s">
        <v>116</v>
      </c>
    </row>
    <row r="2" spans="1:7" x14ac:dyDescent="0.25">
      <c r="A2" t="s">
        <v>0</v>
      </c>
      <c r="B2">
        <v>9.3600000000000003E-3</v>
      </c>
      <c r="C2">
        <v>100000</v>
      </c>
      <c r="D2">
        <f>ROUND(C2*B2,0)</f>
        <v>936</v>
      </c>
      <c r="E2">
        <f>ROUND(0.207*C2+(1-0.207)*C3,0)</f>
        <v>99258</v>
      </c>
      <c r="F2">
        <f>SUM(E2:E23)</f>
        <v>7592128</v>
      </c>
      <c r="G2">
        <f>F2/C2</f>
        <v>75.921279999999996</v>
      </c>
    </row>
    <row r="3" spans="1:7" x14ac:dyDescent="0.25">
      <c r="A3" t="s">
        <v>121</v>
      </c>
      <c r="B3">
        <v>1.8879999999999999E-3</v>
      </c>
      <c r="C3">
        <f>C2-D2</f>
        <v>99064</v>
      </c>
      <c r="D3">
        <f t="shared" ref="D3:D23" si="0">ROUND(C3*B3,0)</f>
        <v>187</v>
      </c>
      <c r="E3">
        <f>ROUND((C3+C4)*2,0)</f>
        <v>395882</v>
      </c>
      <c r="F3">
        <f t="shared" ref="F3:F23" si="1">SUM(E3:E24)</f>
        <v>7492870</v>
      </c>
      <c r="G3">
        <f t="shared" ref="G3:G23" si="2">F3/C3</f>
        <v>75.636659129451672</v>
      </c>
    </row>
    <row r="4" spans="1:7" x14ac:dyDescent="0.25">
      <c r="A4" t="s">
        <v>122</v>
      </c>
      <c r="B4">
        <v>1.1429999999999999E-3</v>
      </c>
      <c r="C4">
        <f t="shared" ref="C4:C23" si="3">C3-D3</f>
        <v>98877</v>
      </c>
      <c r="D4">
        <f t="shared" si="0"/>
        <v>113</v>
      </c>
      <c r="E4">
        <f>ROUND((C4+C5)*2.52,0)</f>
        <v>498055</v>
      </c>
      <c r="F4">
        <f t="shared" si="1"/>
        <v>7096988</v>
      </c>
      <c r="G4">
        <f t="shared" si="2"/>
        <v>71.775923622278185</v>
      </c>
    </row>
    <row r="5" spans="1:7" x14ac:dyDescent="0.25">
      <c r="A5" t="s">
        <v>123</v>
      </c>
      <c r="B5">
        <v>1.3370000000000001E-3</v>
      </c>
      <c r="C5">
        <f t="shared" si="3"/>
        <v>98764</v>
      </c>
      <c r="D5">
        <f t="shared" si="0"/>
        <v>132</v>
      </c>
      <c r="E5">
        <f t="shared" ref="E5:E23" si="4">ROUND((C5+C6)*2.52,0)</f>
        <v>497438</v>
      </c>
      <c r="F5">
        <f t="shared" si="1"/>
        <v>6598933</v>
      </c>
      <c r="G5">
        <f t="shared" si="2"/>
        <v>66.815165444898952</v>
      </c>
    </row>
    <row r="6" spans="1:7" x14ac:dyDescent="0.25">
      <c r="A6" t="s">
        <v>124</v>
      </c>
      <c r="B6">
        <v>4.248E-3</v>
      </c>
      <c r="C6">
        <f t="shared" si="3"/>
        <v>98632</v>
      </c>
      <c r="D6">
        <f t="shared" si="0"/>
        <v>419</v>
      </c>
      <c r="E6">
        <f t="shared" si="4"/>
        <v>496049</v>
      </c>
      <c r="F6">
        <f t="shared" si="1"/>
        <v>6101495</v>
      </c>
      <c r="G6">
        <f t="shared" si="2"/>
        <v>61.86121137156298</v>
      </c>
    </row>
    <row r="7" spans="1:7" x14ac:dyDescent="0.25">
      <c r="A7" t="s">
        <v>125</v>
      </c>
      <c r="B7">
        <v>5.5389999999999997E-3</v>
      </c>
      <c r="C7">
        <f t="shared" si="3"/>
        <v>98213</v>
      </c>
      <c r="D7">
        <f t="shared" si="0"/>
        <v>544</v>
      </c>
      <c r="E7">
        <f t="shared" si="4"/>
        <v>493623</v>
      </c>
      <c r="F7">
        <f t="shared" si="1"/>
        <v>5605446</v>
      </c>
      <c r="G7">
        <f t="shared" si="2"/>
        <v>57.074379155508943</v>
      </c>
    </row>
    <row r="8" spans="1:7" x14ac:dyDescent="0.25">
      <c r="A8" t="s">
        <v>126</v>
      </c>
      <c r="B8">
        <v>6.143E-3</v>
      </c>
      <c r="C8">
        <f t="shared" si="3"/>
        <v>97669</v>
      </c>
      <c r="D8">
        <f t="shared" si="0"/>
        <v>600</v>
      </c>
      <c r="E8">
        <f t="shared" si="4"/>
        <v>490740</v>
      </c>
      <c r="F8">
        <f t="shared" si="1"/>
        <v>5111823</v>
      </c>
      <c r="G8">
        <f t="shared" si="2"/>
        <v>52.338234240137609</v>
      </c>
    </row>
    <row r="9" spans="1:7" x14ac:dyDescent="0.25">
      <c r="A9" t="s">
        <v>127</v>
      </c>
      <c r="B9">
        <v>7.7060000000000002E-3</v>
      </c>
      <c r="C9">
        <f t="shared" si="3"/>
        <v>97069</v>
      </c>
      <c r="D9">
        <f t="shared" si="0"/>
        <v>748</v>
      </c>
      <c r="E9">
        <f t="shared" si="4"/>
        <v>487343</v>
      </c>
      <c r="F9">
        <f t="shared" si="1"/>
        <v>4621083</v>
      </c>
      <c r="G9">
        <f t="shared" si="2"/>
        <v>47.606166747365279</v>
      </c>
    </row>
    <row r="10" spans="1:7" x14ac:dyDescent="0.25">
      <c r="A10" t="s">
        <v>128</v>
      </c>
      <c r="B10">
        <v>9.8320000000000005E-3</v>
      </c>
      <c r="C10">
        <f t="shared" si="3"/>
        <v>96321</v>
      </c>
      <c r="D10">
        <f t="shared" si="0"/>
        <v>947</v>
      </c>
      <c r="E10">
        <f t="shared" si="4"/>
        <v>483071</v>
      </c>
      <c r="F10">
        <f t="shared" si="1"/>
        <v>4133740</v>
      </c>
      <c r="G10">
        <f t="shared" si="2"/>
        <v>42.916290320906135</v>
      </c>
    </row>
    <row r="11" spans="1:7" x14ac:dyDescent="0.25">
      <c r="A11" t="s">
        <v>129</v>
      </c>
      <c r="B11">
        <v>1.2781000000000001E-2</v>
      </c>
      <c r="C11">
        <f t="shared" si="3"/>
        <v>95374</v>
      </c>
      <c r="D11">
        <f t="shared" si="0"/>
        <v>1219</v>
      </c>
      <c r="E11">
        <f t="shared" si="4"/>
        <v>477613</v>
      </c>
      <c r="F11">
        <f t="shared" si="1"/>
        <v>3650669</v>
      </c>
      <c r="G11">
        <f t="shared" si="2"/>
        <v>38.277402646423553</v>
      </c>
    </row>
    <row r="12" spans="1:7" x14ac:dyDescent="0.25">
      <c r="A12" t="s">
        <v>130</v>
      </c>
      <c r="B12">
        <v>1.8946999999999999E-2</v>
      </c>
      <c r="C12">
        <f t="shared" si="3"/>
        <v>94155</v>
      </c>
      <c r="D12">
        <f t="shared" si="0"/>
        <v>1784</v>
      </c>
      <c r="E12">
        <f t="shared" si="4"/>
        <v>470046</v>
      </c>
      <c r="F12">
        <f t="shared" si="1"/>
        <v>3173056</v>
      </c>
      <c r="G12">
        <f t="shared" si="2"/>
        <v>33.700345175508467</v>
      </c>
    </row>
    <row r="13" spans="1:7" x14ac:dyDescent="0.25">
      <c r="A13" t="s">
        <v>131</v>
      </c>
      <c r="B13">
        <v>2.9371000000000001E-2</v>
      </c>
      <c r="C13">
        <f t="shared" si="3"/>
        <v>92371</v>
      </c>
      <c r="D13">
        <f t="shared" si="0"/>
        <v>2713</v>
      </c>
      <c r="E13">
        <f t="shared" si="4"/>
        <v>458713</v>
      </c>
      <c r="F13">
        <f t="shared" si="1"/>
        <v>2703010</v>
      </c>
      <c r="G13">
        <f t="shared" si="2"/>
        <v>29.262539108594687</v>
      </c>
    </row>
    <row r="14" spans="1:7" x14ac:dyDescent="0.25">
      <c r="A14" t="s">
        <v>132</v>
      </c>
      <c r="B14">
        <v>4.5963999999999998E-2</v>
      </c>
      <c r="C14">
        <f t="shared" si="3"/>
        <v>89658</v>
      </c>
      <c r="D14">
        <f t="shared" si="0"/>
        <v>4121</v>
      </c>
      <c r="E14">
        <f t="shared" si="4"/>
        <v>441491</v>
      </c>
      <c r="F14">
        <f t="shared" si="1"/>
        <v>2244297</v>
      </c>
      <c r="G14">
        <f t="shared" si="2"/>
        <v>25.031753998527737</v>
      </c>
    </row>
    <row r="15" spans="1:7" x14ac:dyDescent="0.25">
      <c r="A15" t="s">
        <v>133</v>
      </c>
      <c r="B15">
        <v>7.0356000000000002E-2</v>
      </c>
      <c r="C15">
        <f t="shared" si="3"/>
        <v>85537</v>
      </c>
      <c r="D15">
        <f t="shared" si="0"/>
        <v>6018</v>
      </c>
      <c r="E15">
        <f t="shared" si="4"/>
        <v>415941</v>
      </c>
      <c r="F15">
        <f t="shared" si="1"/>
        <v>1802806</v>
      </c>
      <c r="G15">
        <f t="shared" si="2"/>
        <v>21.076329541601879</v>
      </c>
    </row>
    <row r="16" spans="1:7" x14ac:dyDescent="0.25">
      <c r="A16" t="s">
        <v>134</v>
      </c>
      <c r="B16">
        <v>0.102642</v>
      </c>
      <c r="C16">
        <f t="shared" si="3"/>
        <v>79519</v>
      </c>
      <c r="D16">
        <f t="shared" si="0"/>
        <v>8162</v>
      </c>
      <c r="E16">
        <f t="shared" si="4"/>
        <v>380208</v>
      </c>
      <c r="F16">
        <f t="shared" si="1"/>
        <v>1386865</v>
      </c>
      <c r="G16">
        <f t="shared" si="2"/>
        <v>17.440674555766545</v>
      </c>
    </row>
    <row r="17" spans="1:7" x14ac:dyDescent="0.25">
      <c r="A17" t="s">
        <v>135</v>
      </c>
      <c r="B17">
        <v>0.15287899999999999</v>
      </c>
      <c r="C17">
        <f t="shared" si="3"/>
        <v>71357</v>
      </c>
      <c r="D17">
        <f t="shared" si="0"/>
        <v>10909</v>
      </c>
      <c r="E17">
        <f t="shared" si="4"/>
        <v>332149</v>
      </c>
      <c r="F17">
        <f t="shared" si="1"/>
        <v>1006657</v>
      </c>
      <c r="G17">
        <f t="shared" si="2"/>
        <v>14.107333548215312</v>
      </c>
    </row>
    <row r="18" spans="1:7" x14ac:dyDescent="0.25">
      <c r="A18" t="s">
        <v>136</v>
      </c>
      <c r="B18">
        <v>0.22106600000000001</v>
      </c>
      <c r="C18">
        <f t="shared" si="3"/>
        <v>60448</v>
      </c>
      <c r="D18">
        <f t="shared" si="0"/>
        <v>13363</v>
      </c>
      <c r="E18">
        <f t="shared" si="4"/>
        <v>270983</v>
      </c>
      <c r="F18">
        <f t="shared" si="1"/>
        <v>674508</v>
      </c>
      <c r="G18">
        <f t="shared" si="2"/>
        <v>11.158483324510323</v>
      </c>
    </row>
    <row r="19" spans="1:7" x14ac:dyDescent="0.25">
      <c r="A19" t="s">
        <v>137</v>
      </c>
      <c r="B19">
        <v>0.32524199999999998</v>
      </c>
      <c r="C19">
        <f t="shared" si="3"/>
        <v>47085</v>
      </c>
      <c r="D19">
        <f t="shared" si="0"/>
        <v>15314</v>
      </c>
      <c r="E19">
        <f t="shared" si="4"/>
        <v>198717</v>
      </c>
      <c r="F19">
        <f t="shared" si="1"/>
        <v>403525</v>
      </c>
      <c r="G19">
        <f t="shared" si="2"/>
        <v>8.570139110119996</v>
      </c>
    </row>
    <row r="20" spans="1:7" x14ac:dyDescent="0.25">
      <c r="A20" t="s">
        <v>138</v>
      </c>
      <c r="B20">
        <v>0.46347300000000002</v>
      </c>
      <c r="C20">
        <f t="shared" si="3"/>
        <v>31771</v>
      </c>
      <c r="D20">
        <f t="shared" si="0"/>
        <v>14725</v>
      </c>
      <c r="E20">
        <f t="shared" si="4"/>
        <v>123019</v>
      </c>
      <c r="F20">
        <f t="shared" si="1"/>
        <v>204808</v>
      </c>
      <c r="G20">
        <f t="shared" si="2"/>
        <v>6.4463819206194328</v>
      </c>
    </row>
    <row r="21" spans="1:7" x14ac:dyDescent="0.25">
      <c r="A21" t="s">
        <v>139</v>
      </c>
      <c r="B21">
        <v>0.63152600000000003</v>
      </c>
      <c r="C21">
        <f t="shared" si="3"/>
        <v>17046</v>
      </c>
      <c r="D21">
        <f t="shared" si="0"/>
        <v>10765</v>
      </c>
      <c r="E21">
        <f t="shared" si="4"/>
        <v>58784</v>
      </c>
      <c r="F21">
        <f t="shared" si="1"/>
        <v>81789</v>
      </c>
      <c r="G21">
        <f t="shared" si="2"/>
        <v>4.7981344596972892</v>
      </c>
    </row>
    <row r="22" spans="1:7" x14ac:dyDescent="0.25">
      <c r="A22" t="s">
        <v>140</v>
      </c>
      <c r="B22">
        <v>0.773285</v>
      </c>
      <c r="C22">
        <f t="shared" si="3"/>
        <v>6281</v>
      </c>
      <c r="D22">
        <f t="shared" si="0"/>
        <v>4857</v>
      </c>
      <c r="E22">
        <f t="shared" si="4"/>
        <v>19417</v>
      </c>
      <c r="F22">
        <f t="shared" si="1"/>
        <v>23005</v>
      </c>
      <c r="G22">
        <f t="shared" si="2"/>
        <v>3.6626333386403438</v>
      </c>
    </row>
    <row r="23" spans="1:7" x14ac:dyDescent="0.25">
      <c r="A23" t="s">
        <v>141</v>
      </c>
      <c r="B23">
        <v>1</v>
      </c>
      <c r="C23">
        <f t="shared" si="3"/>
        <v>1424</v>
      </c>
      <c r="D23">
        <f t="shared" si="0"/>
        <v>1424</v>
      </c>
      <c r="E23">
        <f t="shared" si="4"/>
        <v>3588</v>
      </c>
      <c r="F23">
        <f t="shared" si="1"/>
        <v>3588</v>
      </c>
      <c r="G23">
        <f t="shared" si="2"/>
        <v>2.5196629213483148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1380-AF9E-7149-9424-510AA324800F}">
  <dimension ref="A1:H20"/>
  <sheetViews>
    <sheetView tabSelected="1" workbookViewId="0">
      <selection activeCell="P17" sqref="P17"/>
    </sheetView>
  </sheetViews>
  <sheetFormatPr defaultColWidth="11.42578125" defaultRowHeight="15" x14ac:dyDescent="0.25"/>
  <sheetData>
    <row r="1" spans="1:8" s="4" customFormat="1" x14ac:dyDescent="0.25">
      <c r="A1" s="3" t="s">
        <v>142</v>
      </c>
      <c r="B1" s="3" t="s">
        <v>143</v>
      </c>
      <c r="C1" s="4" t="s">
        <v>117</v>
      </c>
      <c r="D1" s="4" t="s">
        <v>163</v>
      </c>
      <c r="E1" s="4" t="s">
        <v>118</v>
      </c>
      <c r="F1" s="4" t="s">
        <v>120</v>
      </c>
      <c r="G1" s="4" t="s">
        <v>120</v>
      </c>
      <c r="H1" s="4" t="s">
        <v>116</v>
      </c>
    </row>
    <row r="2" spans="1:8" x14ac:dyDescent="0.25">
      <c r="A2" t="s">
        <v>144</v>
      </c>
      <c r="B2">
        <v>7.5050000000000006E-2</v>
      </c>
      <c r="C2">
        <f>1-EXP(-1*B2)</f>
        <v>7.2302899686103483E-2</v>
      </c>
      <c r="D2">
        <v>100000</v>
      </c>
      <c r="E2">
        <f>ROUND(D2*C2, 0)</f>
        <v>7230</v>
      </c>
      <c r="F2">
        <f>ROUND(E2/B2, 0)</f>
        <v>96336</v>
      </c>
      <c r="G2">
        <f>SUM(F2:F20)</f>
        <v>6296808</v>
      </c>
      <c r="H2">
        <f>G2/D2</f>
        <v>62.96808</v>
      </c>
    </row>
    <row r="3" spans="1:8" x14ac:dyDescent="0.25">
      <c r="A3" t="s">
        <v>145</v>
      </c>
      <c r="B3">
        <v>7.0099999999999997E-3</v>
      </c>
      <c r="C3">
        <f>1-EXP(-4*B3)</f>
        <v>2.7650527955524806E-2</v>
      </c>
      <c r="D3">
        <f>D2-E2</f>
        <v>92770</v>
      </c>
      <c r="E3">
        <f t="shared" ref="E3:E20" si="0">ROUND(D3*C3, 0)</f>
        <v>2565</v>
      </c>
      <c r="F3">
        <f t="shared" ref="F3:F20" si="1">ROUND(E3/B3, 0)</f>
        <v>365906</v>
      </c>
      <c r="G3">
        <f t="shared" ref="G3:G20" si="2">SUM(F3:F21)</f>
        <v>6200472</v>
      </c>
      <c r="H3">
        <f t="shared" ref="H3:H20" si="3">G3/D3</f>
        <v>66.837037835507175</v>
      </c>
    </row>
    <row r="4" spans="1:8" x14ac:dyDescent="0.25">
      <c r="A4" t="s">
        <v>146</v>
      </c>
      <c r="B4">
        <v>1.7099999999999999E-3</v>
      </c>
      <c r="C4">
        <f>1-EXP(-5*B4)</f>
        <v>8.5135526987770715E-3</v>
      </c>
      <c r="D4">
        <f t="shared" ref="D4:D20" si="4">D3-E3</f>
        <v>90205</v>
      </c>
      <c r="E4">
        <f t="shared" si="0"/>
        <v>768</v>
      </c>
      <c r="F4">
        <f t="shared" si="1"/>
        <v>449123</v>
      </c>
      <c r="G4">
        <f t="shared" si="2"/>
        <v>5834566</v>
      </c>
      <c r="H4">
        <f t="shared" si="3"/>
        <v>64.681181752674462</v>
      </c>
    </row>
    <row r="5" spans="1:8" x14ac:dyDescent="0.25">
      <c r="A5" t="s">
        <v>147</v>
      </c>
      <c r="B5">
        <v>1.2800000000000001E-3</v>
      </c>
      <c r="C5">
        <f t="shared" ref="C5:C20" si="5">1-EXP(-5*B5)</f>
        <v>6.3795636208510142E-3</v>
      </c>
      <c r="D5">
        <f t="shared" si="4"/>
        <v>89437</v>
      </c>
      <c r="E5">
        <f t="shared" si="0"/>
        <v>571</v>
      </c>
      <c r="F5">
        <f t="shared" si="1"/>
        <v>446094</v>
      </c>
      <c r="G5">
        <f t="shared" si="2"/>
        <v>5385443</v>
      </c>
      <c r="H5">
        <f t="shared" si="3"/>
        <v>60.214933416818546</v>
      </c>
    </row>
    <row r="6" spans="1:8" x14ac:dyDescent="0.25">
      <c r="A6" t="s">
        <v>148</v>
      </c>
      <c r="B6">
        <v>1.2899999999999999E-3</v>
      </c>
      <c r="C6">
        <f t="shared" si="5"/>
        <v>6.4292434006650856E-3</v>
      </c>
      <c r="D6">
        <f t="shared" si="4"/>
        <v>88866</v>
      </c>
      <c r="E6">
        <f t="shared" si="0"/>
        <v>571</v>
      </c>
      <c r="F6">
        <f t="shared" si="1"/>
        <v>442636</v>
      </c>
      <c r="G6">
        <f t="shared" si="2"/>
        <v>4939349</v>
      </c>
      <c r="H6">
        <f t="shared" si="3"/>
        <v>55.581988612067605</v>
      </c>
    </row>
    <row r="7" spans="1:8" x14ac:dyDescent="0.25">
      <c r="A7" t="s">
        <v>149</v>
      </c>
      <c r="B7">
        <v>1.81E-3</v>
      </c>
      <c r="C7">
        <f t="shared" si="5"/>
        <v>9.0091720072751347E-3</v>
      </c>
      <c r="D7">
        <f t="shared" si="4"/>
        <v>88295</v>
      </c>
      <c r="E7">
        <f t="shared" si="0"/>
        <v>795</v>
      </c>
      <c r="F7">
        <f t="shared" si="1"/>
        <v>439227</v>
      </c>
      <c r="G7">
        <f t="shared" si="2"/>
        <v>4496713</v>
      </c>
      <c r="H7">
        <f t="shared" si="3"/>
        <v>50.928285859901465</v>
      </c>
    </row>
    <row r="8" spans="1:8" x14ac:dyDescent="0.25">
      <c r="A8" t="s">
        <v>150</v>
      </c>
      <c r="B8">
        <v>1.6299999999999999E-3</v>
      </c>
      <c r="C8">
        <f t="shared" si="5"/>
        <v>8.116878790363935E-3</v>
      </c>
      <c r="D8">
        <f t="shared" si="4"/>
        <v>87500</v>
      </c>
      <c r="E8">
        <f t="shared" si="0"/>
        <v>710</v>
      </c>
      <c r="F8">
        <f t="shared" si="1"/>
        <v>435583</v>
      </c>
      <c r="G8">
        <f t="shared" si="2"/>
        <v>4057486</v>
      </c>
      <c r="H8">
        <f t="shared" si="3"/>
        <v>46.371268571428573</v>
      </c>
    </row>
    <row r="9" spans="1:8" x14ac:dyDescent="0.25">
      <c r="A9" t="s">
        <v>151</v>
      </c>
      <c r="B9">
        <v>1.98E-3</v>
      </c>
      <c r="C9">
        <f t="shared" si="5"/>
        <v>9.8511563170428085E-3</v>
      </c>
      <c r="D9">
        <f t="shared" si="4"/>
        <v>86790</v>
      </c>
      <c r="E9">
        <f t="shared" si="0"/>
        <v>855</v>
      </c>
      <c r="F9">
        <f t="shared" si="1"/>
        <v>431818</v>
      </c>
      <c r="G9">
        <f t="shared" si="2"/>
        <v>3621903</v>
      </c>
      <c r="H9">
        <f t="shared" si="3"/>
        <v>41.731800898721048</v>
      </c>
    </row>
    <row r="10" spans="1:8" x14ac:dyDescent="0.25">
      <c r="A10" t="s">
        <v>152</v>
      </c>
      <c r="B10">
        <v>3.0200000000000001E-3</v>
      </c>
      <c r="C10">
        <f t="shared" si="5"/>
        <v>1.4986566665502132E-2</v>
      </c>
      <c r="D10">
        <f t="shared" si="4"/>
        <v>85935</v>
      </c>
      <c r="E10">
        <f t="shared" si="0"/>
        <v>1288</v>
      </c>
      <c r="F10">
        <f t="shared" si="1"/>
        <v>426490</v>
      </c>
      <c r="G10">
        <f t="shared" si="2"/>
        <v>3190085</v>
      </c>
      <c r="H10">
        <f t="shared" si="3"/>
        <v>37.122069005643802</v>
      </c>
    </row>
    <row r="11" spans="1:8" x14ac:dyDescent="0.25">
      <c r="A11" t="s">
        <v>153</v>
      </c>
      <c r="B11">
        <v>4.4200000000000003E-3</v>
      </c>
      <c r="C11">
        <f t="shared" si="5"/>
        <v>2.1857584081256931E-2</v>
      </c>
      <c r="D11">
        <f t="shared" si="4"/>
        <v>84647</v>
      </c>
      <c r="E11">
        <f t="shared" si="0"/>
        <v>1850</v>
      </c>
      <c r="F11">
        <f t="shared" si="1"/>
        <v>418552</v>
      </c>
      <c r="G11">
        <f t="shared" si="2"/>
        <v>2763595</v>
      </c>
      <c r="H11">
        <f t="shared" si="3"/>
        <v>32.648469526386052</v>
      </c>
    </row>
    <row r="12" spans="1:8" x14ac:dyDescent="0.25">
      <c r="A12" t="s">
        <v>154</v>
      </c>
      <c r="B12">
        <v>6.45E-3</v>
      </c>
      <c r="C12">
        <f t="shared" si="5"/>
        <v>3.1735514303013468E-2</v>
      </c>
      <c r="D12">
        <f t="shared" si="4"/>
        <v>82797</v>
      </c>
      <c r="E12">
        <f t="shared" si="0"/>
        <v>2628</v>
      </c>
      <c r="F12">
        <f t="shared" si="1"/>
        <v>407442</v>
      </c>
      <c r="G12">
        <f t="shared" si="2"/>
        <v>2345043</v>
      </c>
      <c r="H12">
        <f t="shared" si="3"/>
        <v>28.322801550780824</v>
      </c>
    </row>
    <row r="13" spans="1:8" x14ac:dyDescent="0.25">
      <c r="A13" t="s">
        <v>155</v>
      </c>
      <c r="B13">
        <v>9.2300000000000004E-3</v>
      </c>
      <c r="C13">
        <f t="shared" si="5"/>
        <v>4.5101283359929134E-2</v>
      </c>
      <c r="D13">
        <f t="shared" si="4"/>
        <v>80169</v>
      </c>
      <c r="E13">
        <f t="shared" si="0"/>
        <v>3616</v>
      </c>
      <c r="F13">
        <f t="shared" si="1"/>
        <v>391766</v>
      </c>
      <c r="G13">
        <f t="shared" si="2"/>
        <v>1937601</v>
      </c>
      <c r="H13">
        <f t="shared" si="3"/>
        <v>24.16895558133443</v>
      </c>
    </row>
    <row r="14" spans="1:8" x14ac:dyDescent="0.25">
      <c r="A14" t="s">
        <v>156</v>
      </c>
      <c r="B14">
        <v>1.3440000000000001E-2</v>
      </c>
      <c r="C14">
        <f t="shared" si="5"/>
        <v>6.4991819000833617E-2</v>
      </c>
      <c r="D14">
        <f t="shared" si="4"/>
        <v>76553</v>
      </c>
      <c r="E14">
        <f t="shared" si="0"/>
        <v>4975</v>
      </c>
      <c r="F14">
        <f t="shared" si="1"/>
        <v>370164</v>
      </c>
      <c r="G14">
        <f t="shared" si="2"/>
        <v>1545835</v>
      </c>
      <c r="H14">
        <f t="shared" si="3"/>
        <v>20.193003540031089</v>
      </c>
    </row>
    <row r="15" spans="1:8" x14ac:dyDescent="0.25">
      <c r="A15" t="s">
        <v>157</v>
      </c>
      <c r="B15">
        <v>2.3640000000000001E-2</v>
      </c>
      <c r="C15">
        <f t="shared" si="5"/>
        <v>0.11148166882316934</v>
      </c>
      <c r="D15">
        <f t="shared" si="4"/>
        <v>71578</v>
      </c>
      <c r="E15">
        <f t="shared" si="0"/>
        <v>7980</v>
      </c>
      <c r="F15">
        <f t="shared" si="1"/>
        <v>337563</v>
      </c>
      <c r="G15">
        <f t="shared" si="2"/>
        <v>1175671</v>
      </c>
      <c r="H15">
        <f t="shared" si="3"/>
        <v>16.425032831316884</v>
      </c>
    </row>
    <row r="16" spans="1:8" x14ac:dyDescent="0.25">
      <c r="A16" t="s">
        <v>158</v>
      </c>
      <c r="B16">
        <v>3.6330000000000001E-2</v>
      </c>
      <c r="C16">
        <f t="shared" si="5"/>
        <v>0.16610684805107978</v>
      </c>
      <c r="D16">
        <f t="shared" si="4"/>
        <v>63598</v>
      </c>
      <c r="E16">
        <f t="shared" si="0"/>
        <v>10564</v>
      </c>
      <c r="F16">
        <f t="shared" si="1"/>
        <v>290779</v>
      </c>
      <c r="G16">
        <f t="shared" si="2"/>
        <v>838108</v>
      </c>
      <c r="H16">
        <f t="shared" si="3"/>
        <v>13.17821315135696</v>
      </c>
    </row>
    <row r="17" spans="1:8" x14ac:dyDescent="0.25">
      <c r="A17" t="s">
        <v>159</v>
      </c>
      <c r="B17">
        <v>5.1819999999999998E-2</v>
      </c>
      <c r="C17">
        <f t="shared" si="5"/>
        <v>0.22825415539961436</v>
      </c>
      <c r="D17">
        <f t="shared" si="4"/>
        <v>53034</v>
      </c>
      <c r="E17">
        <f t="shared" si="0"/>
        <v>12105</v>
      </c>
      <c r="F17">
        <f t="shared" si="1"/>
        <v>233597</v>
      </c>
      <c r="G17">
        <f t="shared" si="2"/>
        <v>547329</v>
      </c>
      <c r="H17">
        <f t="shared" si="3"/>
        <v>10.320341667609458</v>
      </c>
    </row>
    <row r="18" spans="1:8" x14ac:dyDescent="0.25">
      <c r="A18" t="s">
        <v>160</v>
      </c>
      <c r="B18">
        <v>7.6439999999999994E-2</v>
      </c>
      <c r="C18">
        <f t="shared" si="5"/>
        <v>0.31764143215625984</v>
      </c>
      <c r="D18">
        <f t="shared" si="4"/>
        <v>40929</v>
      </c>
      <c r="E18">
        <f t="shared" si="0"/>
        <v>13001</v>
      </c>
      <c r="F18">
        <f t="shared" si="1"/>
        <v>170081</v>
      </c>
      <c r="G18">
        <f t="shared" si="2"/>
        <v>313732</v>
      </c>
      <c r="H18">
        <f t="shared" si="3"/>
        <v>7.6652740110923796</v>
      </c>
    </row>
    <row r="19" spans="1:8" x14ac:dyDescent="0.25">
      <c r="A19" t="s">
        <v>161</v>
      </c>
      <c r="B19">
        <v>0.13519999999999999</v>
      </c>
      <c r="C19">
        <f t="shared" si="5"/>
        <v>0.49135248131968623</v>
      </c>
      <c r="D19">
        <f t="shared" si="4"/>
        <v>27928</v>
      </c>
      <c r="E19">
        <f t="shared" si="0"/>
        <v>13722</v>
      </c>
      <c r="F19">
        <f t="shared" si="1"/>
        <v>101494</v>
      </c>
      <c r="G19">
        <f t="shared" si="2"/>
        <v>143651</v>
      </c>
      <c r="H19">
        <f t="shared" si="3"/>
        <v>5.143619306788886</v>
      </c>
    </row>
    <row r="20" spans="1:8" x14ac:dyDescent="0.25">
      <c r="A20" t="s">
        <v>162</v>
      </c>
      <c r="B20">
        <v>0.33698</v>
      </c>
      <c r="C20">
        <v>1</v>
      </c>
      <c r="D20">
        <f t="shared" si="4"/>
        <v>14206</v>
      </c>
      <c r="E20">
        <f t="shared" si="0"/>
        <v>14206</v>
      </c>
      <c r="F20">
        <f t="shared" si="1"/>
        <v>42157</v>
      </c>
      <c r="G20">
        <f t="shared" si="2"/>
        <v>42157</v>
      </c>
      <c r="H20">
        <f t="shared" si="3"/>
        <v>2.9675489229902858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9CAF-21A6-914E-9F31-5AE629E49C95}">
  <dimension ref="A1:B20"/>
  <sheetViews>
    <sheetView workbookViewId="0">
      <selection activeCell="F23" sqref="F23"/>
    </sheetView>
  </sheetViews>
  <sheetFormatPr defaultColWidth="11.42578125" defaultRowHeight="15" x14ac:dyDescent="0.25"/>
  <cols>
    <col min="1" max="1" width="13.7109375" customWidth="1"/>
  </cols>
  <sheetData>
    <row r="1" spans="1:2" x14ac:dyDescent="0.25">
      <c r="A1" s="1" t="s">
        <v>142</v>
      </c>
      <c r="B1" s="1" t="s">
        <v>143</v>
      </c>
    </row>
    <row r="2" spans="1:2" x14ac:dyDescent="0.25">
      <c r="A2" t="s">
        <v>144</v>
      </c>
      <c r="B2">
        <v>6.4000000000000001E-2</v>
      </c>
    </row>
    <row r="3" spans="1:2" x14ac:dyDescent="0.25">
      <c r="A3" t="s">
        <v>145</v>
      </c>
      <c r="B3">
        <v>7.7000000000000002E-3</v>
      </c>
    </row>
    <row r="4" spans="1:2" x14ac:dyDescent="0.25">
      <c r="A4" t="s">
        <v>146</v>
      </c>
      <c r="B4">
        <v>1.6999999999999999E-3</v>
      </c>
    </row>
    <row r="5" spans="1:2" x14ac:dyDescent="0.25">
      <c r="A5" t="s">
        <v>147</v>
      </c>
      <c r="B5">
        <v>1E-3</v>
      </c>
    </row>
    <row r="6" spans="1:2" x14ac:dyDescent="0.25">
      <c r="A6" t="s">
        <v>148</v>
      </c>
      <c r="B6">
        <v>8.0000000000000004E-4</v>
      </c>
    </row>
    <row r="7" spans="1:2" x14ac:dyDescent="0.25">
      <c r="A7" t="s">
        <v>149</v>
      </c>
      <c r="B7">
        <v>1.2999999999999999E-3</v>
      </c>
    </row>
    <row r="8" spans="1:2" x14ac:dyDescent="0.25">
      <c r="A8" t="s">
        <v>150</v>
      </c>
      <c r="B8">
        <v>1.8E-3</v>
      </c>
    </row>
    <row r="9" spans="1:2" x14ac:dyDescent="0.25">
      <c r="A9" t="s">
        <v>151</v>
      </c>
      <c r="B9">
        <v>2.3E-3</v>
      </c>
    </row>
    <row r="10" spans="1:2" x14ac:dyDescent="0.25">
      <c r="A10" t="s">
        <v>152</v>
      </c>
      <c r="B10">
        <v>2.8E-3</v>
      </c>
    </row>
    <row r="11" spans="1:2" x14ac:dyDescent="0.25">
      <c r="A11" t="s">
        <v>153</v>
      </c>
      <c r="B11">
        <v>2.8999999999999998E-3</v>
      </c>
    </row>
    <row r="12" spans="1:2" x14ac:dyDescent="0.25">
      <c r="A12" t="s">
        <v>154</v>
      </c>
      <c r="B12">
        <v>4.5999999999999999E-3</v>
      </c>
    </row>
    <row r="13" spans="1:2" x14ac:dyDescent="0.25">
      <c r="A13" t="s">
        <v>155</v>
      </c>
      <c r="B13">
        <v>7.0000000000000001E-3</v>
      </c>
    </row>
    <row r="14" spans="1:2" x14ac:dyDescent="0.25">
      <c r="A14" t="s">
        <v>156</v>
      </c>
      <c r="B14">
        <v>1.0500000000000001E-2</v>
      </c>
    </row>
    <row r="15" spans="1:2" x14ac:dyDescent="0.25">
      <c r="A15" t="s">
        <v>157</v>
      </c>
      <c r="B15">
        <v>1.8800000000000001E-2</v>
      </c>
    </row>
    <row r="16" spans="1:2" x14ac:dyDescent="0.25">
      <c r="A16" t="s">
        <v>158</v>
      </c>
      <c r="B16">
        <v>2.8799999999999999E-2</v>
      </c>
    </row>
    <row r="17" spans="1:2" x14ac:dyDescent="0.25">
      <c r="A17" t="s">
        <v>159</v>
      </c>
      <c r="B17">
        <v>4.6199999999999998E-2</v>
      </c>
    </row>
    <row r="18" spans="1:2" x14ac:dyDescent="0.25">
      <c r="A18" t="s">
        <v>160</v>
      </c>
      <c r="B18">
        <v>6.7799999999999999E-2</v>
      </c>
    </row>
    <row r="19" spans="1:2" x14ac:dyDescent="0.25">
      <c r="A19" t="s">
        <v>161</v>
      </c>
      <c r="B19">
        <v>0.13289999999999999</v>
      </c>
    </row>
    <row r="20" spans="1:2" x14ac:dyDescent="0.25">
      <c r="A20" t="s">
        <v>162</v>
      </c>
      <c r="B20">
        <v>0.3125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Solved1</vt:lpstr>
      <vt:lpstr>Solved2</vt:lpstr>
      <vt:lpstr>Solved3</vt:lpstr>
      <vt:lpstr>Practice1</vt:lpstr>
      <vt:lpstr>Practice2</vt:lpstr>
      <vt:lpstr>Practice3</vt:lpstr>
      <vt:lpstr>Exercise1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2025-03-02T08:37:48Z</dcterms:created>
  <dcterms:modified xsi:type="dcterms:W3CDTF">2025-08-05T21:08:57Z</dcterms:modified>
</cp:coreProperties>
</file>