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Claudia Sanchez\Dropbox (Personal)\Proyecto VLIR\Datos Comunidades\El Espino\"/>
    </mc:Choice>
  </mc:AlternateContent>
  <xr:revisionPtr revIDLastSave="0" documentId="13_ncr:1_{8A446A13-49EB-4CC2-A016-C4D76A6DBF80}" xr6:coauthVersionLast="46" xr6:coauthVersionMax="46" xr10:uidLastSave="{00000000-0000-0000-0000-000000000000}"/>
  <bookViews>
    <workbookView xWindow="-19320" yWindow="-120" windowWidth="19440" windowHeight="15000" xr2:uid="{00000000-000D-0000-FFFF-FFFF00000000}"/>
  </bookViews>
  <sheets>
    <sheet name="Households" sheetId="1" r:id="rId1"/>
    <sheet name="Public Services" sheetId="2" r:id="rId2"/>
    <sheet name="Productive Activiti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Q42" i="1" l="1"/>
  <c r="JP42" i="1"/>
  <c r="JO42" i="1"/>
  <c r="JQ44" i="1"/>
  <c r="JO44" i="1" s="1"/>
  <c r="JP44" i="1"/>
  <c r="JQ46" i="1"/>
  <c r="JP46" i="1"/>
  <c r="JO46" i="1"/>
  <c r="JQ40" i="1"/>
  <c r="JO40" i="1" s="1"/>
  <c r="JP40" i="1"/>
  <c r="JH37" i="1"/>
  <c r="JH36" i="1"/>
  <c r="JH31" i="1"/>
  <c r="JH30" i="1"/>
  <c r="JH26" i="1"/>
  <c r="JH27" i="1"/>
  <c r="JH28" i="1"/>
  <c r="JH29" i="1"/>
  <c r="JH24" i="1"/>
  <c r="JH23" i="1"/>
  <c r="JH22" i="1"/>
  <c r="JH20" i="1"/>
  <c r="JH19" i="1"/>
  <c r="JH18" i="1"/>
  <c r="JP1" i="1"/>
  <c r="JP2" i="1"/>
  <c r="JH17" i="1"/>
  <c r="JH16" i="1"/>
  <c r="JH14" i="1"/>
  <c r="JH13" i="1"/>
  <c r="JH11" i="1"/>
  <c r="JH10" i="1"/>
  <c r="JH9" i="1"/>
  <c r="JH7" i="1"/>
  <c r="JH6" i="1"/>
  <c r="JL2" i="1"/>
  <c r="JL1"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 i="1"/>
  <c r="JH4" i="1"/>
</calcChain>
</file>

<file path=xl/sharedStrings.xml><?xml version="1.0" encoding="utf-8"?>
<sst xmlns="http://schemas.openxmlformats.org/spreadsheetml/2006/main" count="2666" uniqueCount="688">
  <si>
    <t>TABLE 1</t>
  </si>
  <si>
    <t>TABLE 2 (week)</t>
  </si>
  <si>
    <t>TABLE 2 (Saturday)</t>
  </si>
  <si>
    <t>TABLE 2 (Sunday)</t>
  </si>
  <si>
    <t>TABLE 2 (Winter)</t>
  </si>
  <si>
    <t>INCOME</t>
  </si>
  <si>
    <t>ELECTRICITY USE AND SUPPLY</t>
  </si>
  <si>
    <t>Devices using electricity</t>
  </si>
  <si>
    <t>TABLE 3</t>
  </si>
  <si>
    <t>Children 0-5</t>
  </si>
  <si>
    <t>Men Over 59</t>
  </si>
  <si>
    <t>A2</t>
  </si>
  <si>
    <t>Agriculture</t>
  </si>
  <si>
    <t>Cattle breeding</t>
  </si>
  <si>
    <t>Seasonal work</t>
  </si>
  <si>
    <t>Self-employment (shop)</t>
  </si>
  <si>
    <t>Receive help from family</t>
  </si>
  <si>
    <t>Receive subsidies</t>
  </si>
  <si>
    <t>How many times go to shop</t>
  </si>
  <si>
    <t>Good purchase</t>
  </si>
  <si>
    <t>Connection to a stand alone power system</t>
  </si>
  <si>
    <t>in. lights</t>
  </si>
  <si>
    <t>out. lights</t>
  </si>
  <si>
    <t>radio</t>
  </si>
  <si>
    <t>phone/battery charge</t>
  </si>
  <si>
    <t>fridge</t>
  </si>
  <si>
    <t>TV</t>
  </si>
  <si>
    <t>Computer</t>
  </si>
  <si>
    <t>Others</t>
  </si>
  <si>
    <t>Biomass</t>
  </si>
  <si>
    <t>Diesel</t>
  </si>
  <si>
    <t>Gasoline</t>
  </si>
  <si>
    <t>GLP</t>
  </si>
  <si>
    <t>CANDLES</t>
  </si>
  <si>
    <t>LAMPS</t>
  </si>
  <si>
    <t>RADIO</t>
  </si>
  <si>
    <t>COOKING</t>
  </si>
  <si>
    <t>HEATING &amp; COOLING</t>
  </si>
  <si>
    <t>Appliances preference</t>
  </si>
  <si>
    <t>Date</t>
  </si>
  <si>
    <t>Location</t>
  </si>
  <si>
    <t>Name</t>
  </si>
  <si>
    <t>Age</t>
  </si>
  <si>
    <t>Sex</t>
  </si>
  <si>
    <t>Education</t>
  </si>
  <si>
    <t>Work</t>
  </si>
  <si>
    <t>Number of person in the family</t>
  </si>
  <si>
    <t>Number</t>
  </si>
  <si>
    <t>Activity</t>
  </si>
  <si>
    <t>Wake Up</t>
  </si>
  <si>
    <t>Breakfast</t>
  </si>
  <si>
    <t>Free time start</t>
  </si>
  <si>
    <t>Free time finish</t>
  </si>
  <si>
    <t>Lunch</t>
  </si>
  <si>
    <t>Dinner</t>
  </si>
  <si>
    <t>Social activity*</t>
  </si>
  <si>
    <t>Go to sleep</t>
  </si>
  <si>
    <t>School start</t>
  </si>
  <si>
    <t>School finish</t>
  </si>
  <si>
    <t>Homeworks start</t>
  </si>
  <si>
    <t>Homeworks finish</t>
  </si>
  <si>
    <t>Games start</t>
  </si>
  <si>
    <t>Games finsh</t>
  </si>
  <si>
    <t>Work start</t>
  </si>
  <si>
    <t>Work finish</t>
  </si>
  <si>
    <t>Start cooking</t>
  </si>
  <si>
    <t xml:space="preserve">Work start </t>
  </si>
  <si>
    <t>Church**</t>
  </si>
  <si>
    <t>Rooms</t>
  </si>
  <si>
    <t>Buildings</t>
  </si>
  <si>
    <t>Land extension [ha]</t>
  </si>
  <si>
    <t>Kind of cultivation</t>
  </si>
  <si>
    <t>Production</t>
  </si>
  <si>
    <t>Months</t>
  </si>
  <si>
    <t>Quantity</t>
  </si>
  <si>
    <t xml:space="preserve">Kind </t>
  </si>
  <si>
    <t>Yes or Not</t>
  </si>
  <si>
    <t>How much</t>
  </si>
  <si>
    <t>When</t>
  </si>
  <si>
    <t>Times</t>
  </si>
  <si>
    <t>Frequency</t>
  </si>
  <si>
    <t>Expenditures [Bs/each time]</t>
  </si>
  <si>
    <t>Weekly expenditure [Bs]</t>
  </si>
  <si>
    <t>Kind</t>
  </si>
  <si>
    <t>GenSet or solar or mini solar</t>
  </si>
  <si>
    <t>Size [W]</t>
  </si>
  <si>
    <t>Nominal Power [W]</t>
  </si>
  <si>
    <t>Average Daily Use [h]</t>
  </si>
  <si>
    <t>Functioning Window</t>
  </si>
  <si>
    <t>Minimum Time [min]</t>
  </si>
  <si>
    <t>Used</t>
  </si>
  <si>
    <t>Purpose</t>
  </si>
  <si>
    <t>Supply</t>
  </si>
  <si>
    <t>Price</t>
  </si>
  <si>
    <t>Quantity (summer) [carr]</t>
  </si>
  <si>
    <t>Quantity (winter) [carr]</t>
  </si>
  <si>
    <t>Frequency [weekly]</t>
  </si>
  <si>
    <t>Weekly summer quantity [kg]</t>
  </si>
  <si>
    <t>Weekly winter quantity [kg]</t>
  </si>
  <si>
    <t>Transport</t>
  </si>
  <si>
    <t>Time [h]</t>
  </si>
  <si>
    <t>Time</t>
  </si>
  <si>
    <t>Quantity [l]</t>
  </si>
  <si>
    <t>Weekly quantity [l]</t>
  </si>
  <si>
    <t>Time [min]</t>
  </si>
  <si>
    <t>Price [Bs/cylinder]</t>
  </si>
  <si>
    <t>Cost [Bs]</t>
  </si>
  <si>
    <t>Where</t>
  </si>
  <si>
    <t>Batteries</t>
  </si>
  <si>
    <t>Cost [Bs/Batteries]</t>
  </si>
  <si>
    <t>Indoor</t>
  </si>
  <si>
    <t>Outdoor</t>
  </si>
  <si>
    <t>Cold months</t>
  </si>
  <si>
    <t>Heating system</t>
  </si>
  <si>
    <t>Hot months</t>
  </si>
  <si>
    <t>Cooling system</t>
  </si>
  <si>
    <t>Material of the house</t>
  </si>
  <si>
    <t>HISTORY &amp; FORECAST</t>
  </si>
  <si>
    <t xml:space="preserve">Others </t>
  </si>
  <si>
    <t>Affluence</t>
  </si>
  <si>
    <t>Energetic consumption</t>
  </si>
  <si>
    <t>Size of the building</t>
  </si>
  <si>
    <t xml:space="preserve">Services </t>
  </si>
  <si>
    <t>Staff</t>
  </si>
  <si>
    <t>Role</t>
  </si>
  <si>
    <t>Public Service Activity</t>
  </si>
  <si>
    <t>Staff Number</t>
  </si>
  <si>
    <t>Room Number</t>
  </si>
  <si>
    <t>Quantity [carr]</t>
  </si>
  <si>
    <t>Trend</t>
  </si>
  <si>
    <t>Forecast</t>
  </si>
  <si>
    <t>Improvement</t>
  </si>
  <si>
    <t>What</t>
  </si>
  <si>
    <t>Note</t>
  </si>
  <si>
    <t>Productive Activity</t>
  </si>
  <si>
    <t>Children 5-17</t>
  </si>
  <si>
    <t>Women Over 17</t>
  </si>
  <si>
    <t>Men 17-59</t>
  </si>
  <si>
    <t>Woman Over 17</t>
  </si>
  <si>
    <t>HABITS CHANGE</t>
  </si>
  <si>
    <t>How the electrification has affect your habits?</t>
  </si>
  <si>
    <t>Wake up / go to sleep time</t>
  </si>
  <si>
    <t>Lunch / Dinner time</t>
  </si>
  <si>
    <t>Free activities time</t>
  </si>
  <si>
    <t>Work / School time</t>
  </si>
  <si>
    <t>How often do you pay your electricity?</t>
  </si>
  <si>
    <t>Average consumption</t>
  </si>
  <si>
    <t>Comments about electricity</t>
  </si>
  <si>
    <t>When do you buy it</t>
  </si>
  <si>
    <t>SPATIAL NETWORK</t>
  </si>
  <si>
    <t>Do you have it?</t>
  </si>
  <si>
    <t>Will you buy it?</t>
  </si>
  <si>
    <t>How many owners / neighborhood of this appliance did you know when you buy it?</t>
  </si>
  <si>
    <t>How many owners / neighborhood of this appliance di you know?</t>
  </si>
  <si>
    <t>Why?</t>
  </si>
  <si>
    <t>El Espino</t>
  </si>
  <si>
    <t>Sandra Alumbari</t>
  </si>
  <si>
    <t>F</t>
  </si>
  <si>
    <t>Collegio</t>
  </si>
  <si>
    <t>Work at home</t>
  </si>
  <si>
    <t>Free</t>
  </si>
  <si>
    <t>Farmer</t>
  </si>
  <si>
    <t>The weekend is the same, the only difference is that they go to the curch. In the winter they wake up at the same hour, the have to give food to the animals, but they go to sleep earlier. In the summer they wake up earlier and go to sleep later due to the hot temperature</t>
  </si>
  <si>
    <t>2+1</t>
  </si>
  <si>
    <t>No</t>
  </si>
  <si>
    <t>More time to do homework</t>
  </si>
  <si>
    <t>Prepare the luch in less time and store the food</t>
  </si>
  <si>
    <t xml:space="preserve">Watch TV </t>
  </si>
  <si>
    <t>NO, due to drought</t>
  </si>
  <si>
    <t>18+8+3</t>
  </si>
  <si>
    <t>Chicken, duck, goat</t>
  </si>
  <si>
    <t>Self Consumption / Selling</t>
  </si>
  <si>
    <t>Not</t>
  </si>
  <si>
    <t>week</t>
  </si>
  <si>
    <t>meat, vegetables</t>
  </si>
  <si>
    <t>Monthly</t>
  </si>
  <si>
    <t>How much do you pay (on average) [Bs] ?</t>
  </si>
  <si>
    <t>65kW</t>
  </si>
  <si>
    <t>Hybrid Mini-Grid (Photovoltaic + Batteries + Diesel Generator)</t>
  </si>
  <si>
    <t>18:00 - 22:00</t>
  </si>
  <si>
    <t>After CRE</t>
  </si>
  <si>
    <t>18:00 - 22:30</t>
  </si>
  <si>
    <t>Before CRE</t>
  </si>
  <si>
    <t>freezer</t>
  </si>
  <si>
    <t>24 (need a Cycle)</t>
  </si>
  <si>
    <t>0 - 24</t>
  </si>
  <si>
    <t>19:00 - 22:00</t>
  </si>
  <si>
    <t>Stereo Equipment</t>
  </si>
  <si>
    <t>Mixer</t>
  </si>
  <si>
    <t>In the weekend</t>
  </si>
  <si>
    <t>10:00 - 12:00, 14:00 - 19:00, 20:00 - 23:30</t>
  </si>
  <si>
    <t>Minimun Time [min]</t>
  </si>
  <si>
    <t>Mixer / 250,300,500</t>
  </si>
  <si>
    <t>Microwaves</t>
  </si>
  <si>
    <t>Can you do a priority order? How much do they cost? [Bs]</t>
  </si>
  <si>
    <t>Wash Machine</t>
  </si>
  <si>
    <t>Freezer / 3500</t>
  </si>
  <si>
    <t>Sound Equipment / 660</t>
  </si>
  <si>
    <t>Selling of Ice[1 Bs] and Drink (Refresco) [2L 10 Bs]</t>
  </si>
  <si>
    <t>Cooking, Heating</t>
  </si>
  <si>
    <t>Monte</t>
  </si>
  <si>
    <t>Price [Bs]</t>
  </si>
  <si>
    <t>Month</t>
  </si>
  <si>
    <t>car</t>
  </si>
  <si>
    <t>Cooking</t>
  </si>
  <si>
    <t>Shop</t>
  </si>
  <si>
    <t>foot</t>
  </si>
  <si>
    <t>May - August</t>
  </si>
  <si>
    <t>wood, embers</t>
  </si>
  <si>
    <t>September - December</t>
  </si>
  <si>
    <t>Water, Ice</t>
  </si>
  <si>
    <t>Tabique</t>
  </si>
  <si>
    <t>Yes</t>
  </si>
  <si>
    <t>Need</t>
  </si>
  <si>
    <t>Need of comunication</t>
  </si>
  <si>
    <t>Need to store food</t>
  </si>
  <si>
    <t>Because the other neighbor has, and she wanted too</t>
  </si>
  <si>
    <t>Note:</t>
  </si>
  <si>
    <t>People start to go to work away, becouse of drought they can't work in agriculture!</t>
  </si>
  <si>
    <t>Antonio Carillo Guarupachi</t>
  </si>
  <si>
    <t>M</t>
  </si>
  <si>
    <t>Chainsawer</t>
  </si>
  <si>
    <t>Work at home / nurse</t>
  </si>
  <si>
    <t>Work nearby / militar</t>
  </si>
  <si>
    <t>The weekend is the same, the only vhange is that the childreen do not go to school. In the summer, they wake up earlier, at  a.m. and go to sleep later, at 13. In winter they wake up at 6 a.m. and go to sleep at 22.</t>
  </si>
  <si>
    <t>3+1</t>
  </si>
  <si>
    <t>They wake up earlier and go to bed later</t>
  </si>
  <si>
    <t>Breakfast could be prepare earlier</t>
  </si>
  <si>
    <t>People was influenced by the neightborhood that had appliance, like TV or Stereo System</t>
  </si>
  <si>
    <t>Mais, Frejol, now no, due to drought</t>
  </si>
  <si>
    <t>December, January, February</t>
  </si>
  <si>
    <t>5+15+6</t>
  </si>
  <si>
    <t>Cow, pig, chicken</t>
  </si>
  <si>
    <t xml:space="preserve">Self Consumption </t>
  </si>
  <si>
    <t>salt,  chicken</t>
  </si>
  <si>
    <t>Bs</t>
  </si>
  <si>
    <t>kWh</t>
  </si>
  <si>
    <t>Euro / kWh</t>
  </si>
  <si>
    <t>Bs / kWh</t>
  </si>
  <si>
    <t>Installation</t>
  </si>
  <si>
    <t>Connection</t>
  </si>
  <si>
    <t>18:00 - 23:00</t>
  </si>
  <si>
    <t>18:00 - 6:30</t>
  </si>
  <si>
    <t>Before they had a GenSet</t>
  </si>
  <si>
    <t>17:30 - 23:00</t>
  </si>
  <si>
    <t>19:30 - 23:00</t>
  </si>
  <si>
    <t>Selling of gasoline</t>
  </si>
  <si>
    <t>Freezer</t>
  </si>
  <si>
    <t>Telephone</t>
  </si>
  <si>
    <t>car, hand</t>
  </si>
  <si>
    <t>Santa Cruz</t>
  </si>
  <si>
    <t>1 week</t>
  </si>
  <si>
    <t>April - July</t>
  </si>
  <si>
    <t>wood, warm clothes</t>
  </si>
  <si>
    <t>August - November</t>
  </si>
  <si>
    <t>They were one of the first family to have a lot of appliances, they are the one that sell gasoline in the village, great income</t>
  </si>
  <si>
    <t>In the weekend now there are a lot of noise, party, alchol and drink, there is an Communitary Agenda</t>
  </si>
  <si>
    <t>Luiz Bachi Coimbra</t>
  </si>
  <si>
    <t xml:space="preserve">Work at home </t>
  </si>
  <si>
    <t>Agriculture, market</t>
  </si>
  <si>
    <t>5+1</t>
  </si>
  <si>
    <t>The weekend is more or less the same, with the exception that once a month they go to the church. In winter they wake up later at 8 a.m. and go to sleep earlier. In the summer the go to sleep later, around 23/24 and wake up earlier, do to the very hot temperature</t>
  </si>
  <si>
    <t>Children can make homework later and faster</t>
  </si>
  <si>
    <t>Easier to prepare with the appliances</t>
  </si>
  <si>
    <t>Watch TV and listen music</t>
  </si>
  <si>
    <t>Mais, yucca, frejol</t>
  </si>
  <si>
    <t>Chicken</t>
  </si>
  <si>
    <t>Work the land of others</t>
  </si>
  <si>
    <t>chicken, potatoes, onion</t>
  </si>
  <si>
    <t>Before they had a GenSet that was used for 4 hours at night</t>
  </si>
  <si>
    <t>18:30 - 23:00</t>
  </si>
  <si>
    <t>18:00 - 7:00</t>
  </si>
  <si>
    <t>20:00 - 22:00</t>
  </si>
  <si>
    <t>15:00 - 18:00</t>
  </si>
  <si>
    <t>Freezer / 3000</t>
  </si>
  <si>
    <t>Mixer / 300</t>
  </si>
  <si>
    <t>TV / 800</t>
  </si>
  <si>
    <t>hand</t>
  </si>
  <si>
    <t>Embers</t>
  </si>
  <si>
    <t xml:space="preserve">October - February </t>
  </si>
  <si>
    <t>Water</t>
  </si>
  <si>
    <t>Thought is important the information</t>
  </si>
  <si>
    <t>the children wanted</t>
  </si>
  <si>
    <t>To the free time, and because the nerghtborhood have it</t>
  </si>
  <si>
    <t>Aurelia Carrillo</t>
  </si>
  <si>
    <t>Agriculture, farmer, werker</t>
  </si>
  <si>
    <t>9:00 - 11:00</t>
  </si>
  <si>
    <t>The weekend is the same,, only go to the church 1 time in a month from 9 to 11. In winter they wake up later at 9, and go to sleep earlier at 19 p.m.. In summer they wake up earlier at 6 a.m. and go to sleep later at 22/23</t>
  </si>
  <si>
    <t xml:space="preserve">They wake up earlier </t>
  </si>
  <si>
    <t>Watch TV, important role of the information</t>
  </si>
  <si>
    <t>5+10</t>
  </si>
  <si>
    <t>Pigs, chicken</t>
  </si>
  <si>
    <t>Agriculture (Las Safras)</t>
  </si>
  <si>
    <t>meat, rice</t>
  </si>
  <si>
    <t>18:30 - 22:00</t>
  </si>
  <si>
    <t>1 After CRE</t>
  </si>
  <si>
    <t>7:00 - 8:30</t>
  </si>
  <si>
    <t>17:00 - 22:00</t>
  </si>
  <si>
    <t>April - August</t>
  </si>
  <si>
    <t>September - November</t>
  </si>
  <si>
    <t>Due to the drought, people go outside the village to work</t>
  </si>
  <si>
    <t>Macaria Barrientos</t>
  </si>
  <si>
    <t>Basico</t>
  </si>
  <si>
    <t>The weekend go to the market to buy, to see and to play with other kids. One time in a month, when the prist arrive, they go to the church</t>
  </si>
  <si>
    <t>Sunday 8 - 12, when there is the prist, more or less 1 a month</t>
  </si>
  <si>
    <t>2+20</t>
  </si>
  <si>
    <t>Cow, chicken</t>
  </si>
  <si>
    <t>rice, potatoes, onion, meat</t>
  </si>
  <si>
    <t>Bimonthly</t>
  </si>
  <si>
    <t>18:00 - 21:30</t>
  </si>
  <si>
    <t>13:00 - 14:00, 19:00 - 21:30</t>
  </si>
  <si>
    <t>TV / 2000</t>
  </si>
  <si>
    <t>Radio / 130</t>
  </si>
  <si>
    <t>Mixer / 150</t>
  </si>
  <si>
    <t>when finished the credit of electricity</t>
  </si>
  <si>
    <t>May - July</t>
  </si>
  <si>
    <t>October - December</t>
  </si>
  <si>
    <t>Because the child went until late hours to the neightbor</t>
  </si>
  <si>
    <t>Worse situation due to the drought</t>
  </si>
  <si>
    <t>Marilin Auadequi</t>
  </si>
  <si>
    <t>Nurse, collegio</t>
  </si>
  <si>
    <t>The weekend the time schedule doesn't change, only the fact that the children do not go to the school. Also in winter and in the summer, more or less is the same.</t>
  </si>
  <si>
    <t xml:space="preserve">No </t>
  </si>
  <si>
    <t>Prepare the lunch in less time</t>
  </si>
  <si>
    <t>4+25</t>
  </si>
  <si>
    <t>Self Consumption</t>
  </si>
  <si>
    <t>Threemonthly</t>
  </si>
  <si>
    <t>6:30 - 8:00</t>
  </si>
  <si>
    <t>17:30 - 22:00</t>
  </si>
  <si>
    <t>12:30 - 13:30, 19:00 - 21:00</t>
  </si>
  <si>
    <t>16:00 - 18:00</t>
  </si>
  <si>
    <t>Mixer / 350</t>
  </si>
  <si>
    <t>Freezer / 2700</t>
  </si>
  <si>
    <t>Stereo System / 1500</t>
  </si>
  <si>
    <t>transport (moto)</t>
  </si>
  <si>
    <t>shop</t>
  </si>
  <si>
    <t>June - August</t>
  </si>
  <si>
    <t>Mariuli Dias Valencia</t>
  </si>
  <si>
    <t>Work in a firm</t>
  </si>
  <si>
    <t>The weekend is the same. In the winter they wake up at the same time, they have to give food to the animals, and go to sleep earlier, about 20. In summer, they wake up earlier and go to sleep later due to the hot temperature.</t>
  </si>
  <si>
    <t>They wake up earlier</t>
  </si>
  <si>
    <t>Yes (sell Empanadas)</t>
  </si>
  <si>
    <t>February - November</t>
  </si>
  <si>
    <t>meat, bread, oil, mill</t>
  </si>
  <si>
    <t>2 (weekend)</t>
  </si>
  <si>
    <t>8:00 - 12:00, 16:00 - 18:00</t>
  </si>
  <si>
    <t>13:00 - 14:00, 19:00 - 22:00</t>
  </si>
  <si>
    <t>Heating</t>
  </si>
  <si>
    <t>day</t>
  </si>
  <si>
    <t>Warm clothes</t>
  </si>
  <si>
    <t>September - February</t>
  </si>
  <si>
    <t>Fan</t>
  </si>
  <si>
    <t>only in the summer</t>
  </si>
  <si>
    <t>to use in the summer</t>
  </si>
  <si>
    <t>People start activities with the access to the electricity</t>
  </si>
  <si>
    <t>Aurelio Moreno</t>
  </si>
  <si>
    <t>University</t>
  </si>
  <si>
    <t>The weekend is more or less the same, the father come back from the work, and once at month they go to the church. In the winter they wake up a little later.</t>
  </si>
  <si>
    <t>They can work (construction of a buliding) also in the night, the children can do the homework in the night</t>
  </si>
  <si>
    <t>Only 1, nais, frejol</t>
  </si>
  <si>
    <t>Cow</t>
  </si>
  <si>
    <t>vegetables, meat</t>
  </si>
  <si>
    <t xml:space="preserve">18:00 - 22:30 </t>
  </si>
  <si>
    <t>Freezer / 1800</t>
  </si>
  <si>
    <t>Iron</t>
  </si>
  <si>
    <t>Mixer / 180</t>
  </si>
  <si>
    <t>DVD / 300</t>
  </si>
  <si>
    <t xml:space="preserve">shop </t>
  </si>
  <si>
    <t>Want to buy a freezer but have to ask to the CRE to rais his power availability, now is 500Wh. With the electricity people started new activity to increase their income</t>
  </si>
  <si>
    <t>Elisa Barrientos Bravo</t>
  </si>
  <si>
    <t>The weekend is more or less the same, once a month they go to the church</t>
  </si>
  <si>
    <t>Better for the work</t>
  </si>
  <si>
    <t>month</t>
  </si>
  <si>
    <t>onion, rice, mill, sugar, oil, meat</t>
  </si>
  <si>
    <t>11:00 - 12:30, 16:00 - 18:30</t>
  </si>
  <si>
    <t>11:00 - 12:30, 16:00 - 19:00</t>
  </si>
  <si>
    <t>Stereo System</t>
  </si>
  <si>
    <t>400kg</t>
  </si>
  <si>
    <t>1 year</t>
  </si>
  <si>
    <t>wood</t>
  </si>
  <si>
    <t>They buy the lights all toghether, to need, before the eectrification, all the peoplr that had the generator had also the freezer, the coommunity is changed, now you can go outside in the night, and there is a lot of noise, due to the stero system of the family</t>
  </si>
  <si>
    <t>Epifanio Bachi</t>
  </si>
  <si>
    <t>Professor</t>
  </si>
  <si>
    <t>Employer</t>
  </si>
  <si>
    <t>Professor / Collegio</t>
  </si>
  <si>
    <t>The weekend is more or less the same, once at month they go to the chuch on Sunday. In witer time they wake up a bit later at 7 a.m., but go to sleep at the same hour. In summer they wake up earlier, at 5.30 a.m. and go to sleep later, due to the hot temperature.</t>
  </si>
  <si>
    <t>3+2</t>
  </si>
  <si>
    <t>Chicken, duck</t>
  </si>
  <si>
    <t>Simon Caduari</t>
  </si>
  <si>
    <t>The weekend in the same. In winter they wake up later and go to sleep earlier.</t>
  </si>
  <si>
    <t>1+1</t>
  </si>
  <si>
    <t>In the first period they time schedule was changed by the electrification, but after some times, they return to their normal time schedule</t>
  </si>
  <si>
    <t>23+4</t>
  </si>
  <si>
    <t>meat, rice, vegetables</t>
  </si>
  <si>
    <t>5 month</t>
  </si>
  <si>
    <t>MANCA FOGLIO INTERVISTA</t>
  </si>
  <si>
    <t>Noemi Peña Velazquez</t>
  </si>
  <si>
    <t>Student</t>
  </si>
  <si>
    <t>University / Work at home</t>
  </si>
  <si>
    <t>Collegio / Agriculture</t>
  </si>
  <si>
    <t>The weekend is more or less the same, in winter they go to sleep earlier, due to the cold. In summer they go to sleep later and wake up earlier, due to the hot.</t>
  </si>
  <si>
    <t>MANCA FOGLIO DELL'INTERVISTA</t>
  </si>
  <si>
    <t>20+15</t>
  </si>
  <si>
    <t>Cow, Chicken</t>
  </si>
  <si>
    <t>Yes, little shop at home</t>
  </si>
  <si>
    <t>2 After CRE</t>
  </si>
  <si>
    <t>6:00 - 8:00, 19:00 - 22:00</t>
  </si>
  <si>
    <t>when there is an event</t>
  </si>
  <si>
    <t>6:00 - 8:00, 11:00 - 12:30, 16:00 - 19:00</t>
  </si>
  <si>
    <t>Stereo system / 350</t>
  </si>
  <si>
    <t>There one of the first family with a GenSet</t>
  </si>
  <si>
    <t>Need to store food, used for the little shop</t>
  </si>
  <si>
    <t>They were one of the first to have it</t>
  </si>
  <si>
    <t>The climate is change, in a year a month is hot, and the year after is cold</t>
  </si>
  <si>
    <t>Emilia Canicha Barrio</t>
  </si>
  <si>
    <t>.</t>
  </si>
  <si>
    <t>The weekend is more or less the same, they go to the church once at month. In winter the wake up a bit later at 7 / 7.30. In the summer they wake up earlier, at 4/5.</t>
  </si>
  <si>
    <t>They wake up later</t>
  </si>
  <si>
    <t>8+60</t>
  </si>
  <si>
    <t>Agriculture, 2 months</t>
  </si>
  <si>
    <t>onion, potatoes, rice, pasta</t>
  </si>
  <si>
    <t>18:00 -23:00</t>
  </si>
  <si>
    <t>13:00 - 14:00, 19:00 - 22:30</t>
  </si>
  <si>
    <t>TV / 750</t>
  </si>
  <si>
    <t>They want it to do the juice</t>
  </si>
  <si>
    <t>There is a lot of people that come to the village to offer appliances with a credit payment</t>
  </si>
  <si>
    <t>Eliodoro Arredondo Menacho</t>
  </si>
  <si>
    <t>Work at home / collegio</t>
  </si>
  <si>
    <t>Agriculture / collegio</t>
  </si>
  <si>
    <t>The weekend is the same, except that once at month they go to the church. In winter they wake up later and go to sleep earlier, due to the cold. During the summer they wake up earlier and go to sleep later, due to the hot.</t>
  </si>
  <si>
    <t>4+1</t>
  </si>
  <si>
    <t>More time to do homework and better for the work</t>
  </si>
  <si>
    <t>Only 1, mais, frejol</t>
  </si>
  <si>
    <t>10+20+5</t>
  </si>
  <si>
    <t>Cow, chicken, duck</t>
  </si>
  <si>
    <t>chicken, rice</t>
  </si>
  <si>
    <t xml:space="preserve">Monthly ( 2 families ) </t>
  </si>
  <si>
    <t>19:00 - 24:00</t>
  </si>
  <si>
    <t>19:00 - 7:00</t>
  </si>
  <si>
    <t>18:00 - 23:30</t>
  </si>
  <si>
    <t xml:space="preserve">15:00 - 18:30 </t>
  </si>
  <si>
    <t>(più ore nel weekend)</t>
  </si>
  <si>
    <t>Electric kitchen</t>
  </si>
  <si>
    <t>Electric tools to star a new activity</t>
  </si>
  <si>
    <t xml:space="preserve">transport </t>
  </si>
  <si>
    <t>They buy all the equipment to need, to improve their life condition</t>
  </si>
  <si>
    <t>The electricity bring development to the peolple that are able to use it. The road and the electricity bring the development. They have start with a power of 500kW and know they have 4000kW</t>
  </si>
  <si>
    <t>Victoria Viachi</t>
  </si>
  <si>
    <t>Intermedio</t>
  </si>
  <si>
    <t>The weekend is more or less the same, and once at month they go to church. In winter they wake up later, and go to sleep earlier, at 7 p.m.. In the summer they wake up earlier and go to sleep later, at 11 p.m..</t>
  </si>
  <si>
    <t>They go to sleep later</t>
  </si>
  <si>
    <t>Store the food</t>
  </si>
  <si>
    <t>30+3</t>
  </si>
  <si>
    <t>Yes, her husband work in Santa Cruz and send money</t>
  </si>
  <si>
    <t>Before they had a GenSet they used the motor 5L to 4hrs)</t>
  </si>
  <si>
    <t>19:00 -22:30</t>
  </si>
  <si>
    <t>12:00 - 14:00, 19:30 - 22:30</t>
  </si>
  <si>
    <t>TV / 400</t>
  </si>
  <si>
    <t>Stereo System / 4500</t>
  </si>
  <si>
    <t>The son wanted</t>
  </si>
  <si>
    <t>The cable TV cost 200 Bs to install and other 219 Bs each month</t>
  </si>
  <si>
    <t>Sonia Carrillo</t>
  </si>
  <si>
    <t>Work at home / TRUFI driver</t>
  </si>
  <si>
    <t>Work from Monday to Sunday, no holiday</t>
  </si>
  <si>
    <t>Rent the stero system</t>
  </si>
  <si>
    <t>meat, bread</t>
  </si>
  <si>
    <t>19:00 - 5:00</t>
  </si>
  <si>
    <t>12:00 - 13:00, 19:00 - 20:00</t>
  </si>
  <si>
    <t>Before they had a GenSet (19:00 - 23:00 )</t>
  </si>
  <si>
    <t xml:space="preserve">hand </t>
  </si>
  <si>
    <t>fan</t>
  </si>
  <si>
    <t>a lot</t>
  </si>
  <si>
    <t>A lot</t>
  </si>
  <si>
    <t>Rent to the parties</t>
  </si>
  <si>
    <t>Carmela Tequen Nodura</t>
  </si>
  <si>
    <t>Go to sleep later</t>
  </si>
  <si>
    <t>Have dinner later</t>
  </si>
  <si>
    <t>Mais, Frejol</t>
  </si>
  <si>
    <t>other fields</t>
  </si>
  <si>
    <t xml:space="preserve">meat, rice (price grow up after the electrification) </t>
  </si>
  <si>
    <t>18:30 - 5:00</t>
  </si>
  <si>
    <t>20:00 - 23:00</t>
  </si>
  <si>
    <t>A bit</t>
  </si>
  <si>
    <t>a lot, they're intresting in news, and their children wanted</t>
  </si>
  <si>
    <t>Onofre Curenda (sposa)</t>
  </si>
  <si>
    <t>Cold drinks, watch TV</t>
  </si>
  <si>
    <t>MANCA IL FOGLIO</t>
  </si>
  <si>
    <t>Yes 2 son work in Charagua</t>
  </si>
  <si>
    <t>5 Before CRE</t>
  </si>
  <si>
    <t>19:00 - 23:00</t>
  </si>
  <si>
    <t>12:00 - 13:00, 17:00 - 23:00</t>
  </si>
  <si>
    <t>1 Before CRE</t>
  </si>
  <si>
    <t>60Bs</t>
  </si>
  <si>
    <t>20L</t>
  </si>
  <si>
    <t>Water, fan</t>
  </si>
  <si>
    <t>The children before went to other house to see TV, so they buy it</t>
  </si>
  <si>
    <t>Augusto Ortiza</t>
  </si>
  <si>
    <t>Mais, frejol, yucca</t>
  </si>
  <si>
    <t>Self consumption</t>
  </si>
  <si>
    <t>20+35</t>
  </si>
  <si>
    <t>Goat, chicken</t>
  </si>
  <si>
    <t>Yes, from his son</t>
  </si>
  <si>
    <t>oil, onion, meat, rice, sugar</t>
  </si>
  <si>
    <t>Before they had a GenSet (18:30 -23:00)</t>
  </si>
  <si>
    <t>3 Before CRE</t>
  </si>
  <si>
    <t>2 Before CRE</t>
  </si>
  <si>
    <t>6:00 - 11:00, 12:00 - 14:00, 20:00 - 22:00</t>
  </si>
  <si>
    <t>Truck</t>
  </si>
  <si>
    <t>1 m3</t>
  </si>
  <si>
    <t>truck</t>
  </si>
  <si>
    <t>Enjoy, see films</t>
  </si>
  <si>
    <t>Because the neighbor hab</t>
  </si>
  <si>
    <t>Rodolfo Taume Cordillo</t>
  </si>
  <si>
    <t>Help the captain</t>
  </si>
  <si>
    <t>Loan to take seeds</t>
  </si>
  <si>
    <t>3+4+20</t>
  </si>
  <si>
    <t>sugar, beams, vegetables</t>
  </si>
  <si>
    <t>1.5 month</t>
  </si>
  <si>
    <t>12:00 - 14:00, 18:00 - 21:00</t>
  </si>
  <si>
    <t>Antenna</t>
  </si>
  <si>
    <t>Radio</t>
  </si>
  <si>
    <t>500 quitali</t>
  </si>
  <si>
    <t>3 months</t>
  </si>
  <si>
    <t>Because also the neughbor had it</t>
  </si>
  <si>
    <t>Before there was some specific cold months, and hot months, but now, due to the climate change, there aren't. Now there are a lot of noise due to the stero system of the family, people start to sell drink, sometimes people get drunked on tht Sunday and the monday theyy didn't go to work. The animals are dying due to the drought.</t>
  </si>
  <si>
    <t>Ramiro Rarigua (sposa)</t>
  </si>
  <si>
    <t>The weekend is more or less the same</t>
  </si>
  <si>
    <t>Mais, frejol</t>
  </si>
  <si>
    <t>Only October, november, december</t>
  </si>
  <si>
    <t>Self consumption / selling</t>
  </si>
  <si>
    <t>Taxi, capitan, chaco</t>
  </si>
  <si>
    <t xml:space="preserve">meat. Chicken, potatoes, rice, sugar, </t>
  </si>
  <si>
    <t>Light</t>
  </si>
  <si>
    <t>Dealer</t>
  </si>
  <si>
    <t>10 kg</t>
  </si>
  <si>
    <t>Need, all the neightborhood</t>
  </si>
  <si>
    <t>a bit</t>
  </si>
  <si>
    <t>Cost too much</t>
  </si>
  <si>
    <t>The children want it</t>
  </si>
  <si>
    <t>only one of the house in front</t>
  </si>
  <si>
    <t>For the children and the hot</t>
  </si>
  <si>
    <t>Valentina Catuere</t>
  </si>
  <si>
    <t>They go out more time</t>
  </si>
  <si>
    <t>chicken</t>
  </si>
  <si>
    <t>A son work</t>
  </si>
  <si>
    <t>a Santa Cruz</t>
  </si>
  <si>
    <t>rice, sugar, oil</t>
  </si>
  <si>
    <t xml:space="preserve">18:00 - 22:00 </t>
  </si>
  <si>
    <t>11:00 - 12:00, 18:00 - 20:00</t>
  </si>
  <si>
    <t>Also the neightbor have</t>
  </si>
  <si>
    <t>Miriam Catuere</t>
  </si>
  <si>
    <t xml:space="preserve">F </t>
  </si>
  <si>
    <t>The weekend is the same</t>
  </si>
  <si>
    <t>Listen music</t>
  </si>
  <si>
    <t>Goat</t>
  </si>
  <si>
    <t>18:00 - 5:00</t>
  </si>
  <si>
    <t>many</t>
  </si>
  <si>
    <t>a lot, to free time</t>
  </si>
  <si>
    <t>many, to free time</t>
  </si>
  <si>
    <t>There are activities in the night</t>
  </si>
  <si>
    <t>Carrillo</t>
  </si>
  <si>
    <t>Hospital</t>
  </si>
  <si>
    <t>Yes, work in the hospital</t>
  </si>
  <si>
    <t>meat, chicken, eggs</t>
  </si>
  <si>
    <t>18:00 - 4:00</t>
  </si>
  <si>
    <t>14:00 - 18:00, 20:00 - 22:00</t>
  </si>
  <si>
    <t>Aida Catuari</t>
  </si>
  <si>
    <t>The weekend is more or less the same, but they didn't work.</t>
  </si>
  <si>
    <t>Mais</t>
  </si>
  <si>
    <t>the husband</t>
  </si>
  <si>
    <t>rice, sugar, potatoes, pasta, mill</t>
  </si>
  <si>
    <t>only 2 on all the night</t>
  </si>
  <si>
    <t>Costantino</t>
  </si>
  <si>
    <t>MANCA FOGLIO</t>
  </si>
  <si>
    <t>Potatoes, onion, rice, sugar, caffe, bread</t>
  </si>
  <si>
    <t>19:00 - 21:00</t>
  </si>
  <si>
    <t>Marina Juandez Espadilla</t>
  </si>
  <si>
    <t>Nurse</t>
  </si>
  <si>
    <t>1.5 Month</t>
  </si>
  <si>
    <t>It's far the place in which they have to pay the electricity</t>
  </si>
  <si>
    <t>18:30 - 22:30</t>
  </si>
  <si>
    <t>15:00 - 19:00</t>
  </si>
  <si>
    <t>24 (need a Cycle) piccolo</t>
  </si>
  <si>
    <t>12:00 - 16:00, 19:00 - 22:00</t>
  </si>
  <si>
    <t>6:00 - 7:30, 14:00 - 16:00, 18:00 - 19:30</t>
  </si>
  <si>
    <t>A friend has it</t>
  </si>
  <si>
    <t>not many people have it</t>
  </si>
  <si>
    <t>Judith Zolano</t>
  </si>
  <si>
    <t>In the weekend they rest</t>
  </si>
  <si>
    <t>Write easily with the computer</t>
  </si>
  <si>
    <t>Yes (dad)</t>
  </si>
  <si>
    <t>meat</t>
  </si>
  <si>
    <t>Before they had a GenSet (20:00 - 22:30)</t>
  </si>
  <si>
    <t>14:00 - 16:00, 19:00 - 22:00</t>
  </si>
  <si>
    <t>None</t>
  </si>
  <si>
    <t>How many owners / neighborhood of this appliance did you know?</t>
  </si>
  <si>
    <t>Children didn't go to school sometimes, because they see the TV</t>
  </si>
  <si>
    <t>Marto Murri</t>
  </si>
  <si>
    <t>Shop / Collegio</t>
  </si>
  <si>
    <t>In the weekend they go to Santa Cruz</t>
  </si>
  <si>
    <t>3kWh / day</t>
  </si>
  <si>
    <t xml:space="preserve">4 + 10 </t>
  </si>
  <si>
    <t>19:00 - 23:00, 19:00 - 5:00</t>
  </si>
  <si>
    <t>Fan 2, microwaves</t>
  </si>
  <si>
    <t>2 Fan, microwaves</t>
  </si>
  <si>
    <t>In the season of drought, people go away to work.</t>
  </si>
  <si>
    <t>Santa Camachano</t>
  </si>
  <si>
    <t>13+4</t>
  </si>
  <si>
    <t>chicken, duck</t>
  </si>
  <si>
    <t>Sell on the road</t>
  </si>
  <si>
    <t>Yes, do bread</t>
  </si>
  <si>
    <t>vegetables</t>
  </si>
  <si>
    <t>18:30 - 6:00</t>
  </si>
  <si>
    <t>all the neightbor, to see the news</t>
  </si>
  <si>
    <t>Tarume</t>
  </si>
  <si>
    <t>rice, sugar, chicken, meat, oil</t>
  </si>
  <si>
    <t>Before they had a GenSet (19:00 - 22:00 )</t>
  </si>
  <si>
    <t>19:00 - 6:00</t>
  </si>
  <si>
    <t>6:00 - 7:30, 15:00 - 17:00</t>
  </si>
  <si>
    <t>15:00 - 22:00</t>
  </si>
  <si>
    <t>Alvarez</t>
  </si>
  <si>
    <t>potatoes, onion</t>
  </si>
  <si>
    <t>Before more people leave a light outside on all the nigh, now less</t>
  </si>
  <si>
    <t>meat, oil</t>
  </si>
  <si>
    <t>8:00 - 12:00, 15:00 - 23:00</t>
  </si>
  <si>
    <t>Ladrillo</t>
  </si>
  <si>
    <t>The weekend is more or less the same, but once a month they go to the church. In winter they wake up later and go to sleep earlier. In summer they go to sleel later and wake up earlier.</t>
  </si>
  <si>
    <t>Help with homework</t>
  </si>
  <si>
    <t>2+10+3+2+50+10</t>
  </si>
  <si>
    <t>Cow, goat, donkey, pig, chicken, duck</t>
  </si>
  <si>
    <t>Before they had a GenSet (15L / day)</t>
  </si>
  <si>
    <t xml:space="preserve"> </t>
  </si>
  <si>
    <t>20:00 - 22:30</t>
  </si>
  <si>
    <t xml:space="preserve">11:00 - 12:30 </t>
  </si>
  <si>
    <t>With the electricity, peolple start to do activities, but there is an heavy drought from 6 years</t>
  </si>
  <si>
    <t>Manca foglio</t>
  </si>
  <si>
    <t>12:30 - 14:00, 19:30 - 22:00</t>
  </si>
  <si>
    <t>11:00 - 12:30, 17:00 - 19:00</t>
  </si>
  <si>
    <t>Hybrid Mini-Grid (Photovoltaic + Batteries + Diesel Generator) / GenSet</t>
  </si>
  <si>
    <t>They had a GenSet</t>
  </si>
  <si>
    <t>15:00 - 18:30</t>
  </si>
  <si>
    <t>6:00 - 7:30, 11:00 - 12:30, 17:00 - 19:30</t>
  </si>
  <si>
    <t>18:30 - 6:30</t>
  </si>
  <si>
    <t>1 Before CRE 1 After CRE</t>
  </si>
  <si>
    <t>12:00 - 15:00, 19:00 - 23:00</t>
  </si>
  <si>
    <t>Antenna + fan</t>
  </si>
  <si>
    <t xml:space="preserve">Antenna </t>
  </si>
  <si>
    <t>Adolfo Segundo</t>
  </si>
  <si>
    <t>School</t>
  </si>
  <si>
    <t>2 month</t>
  </si>
  <si>
    <t>17:00 - 18:00</t>
  </si>
  <si>
    <t>8:30 - 12:30, 13:30 - 18:00</t>
  </si>
  <si>
    <t>10 After CRE</t>
  </si>
  <si>
    <t>Riflettori</t>
  </si>
  <si>
    <t>Printer</t>
  </si>
  <si>
    <t>Photocopy</t>
  </si>
  <si>
    <t>3 month</t>
  </si>
  <si>
    <t>It's growing the consumption of electricity, also the population is growing and the consumption will growing</t>
  </si>
  <si>
    <t>They are growing</t>
  </si>
  <si>
    <t>People want what the other have, like mobile phone, before only one child had it, now 10.</t>
  </si>
  <si>
    <t>Tabice Coronillo</t>
  </si>
  <si>
    <t>Pharmacy manager</t>
  </si>
  <si>
    <t>Technical school</t>
  </si>
  <si>
    <t>Clinic</t>
  </si>
  <si>
    <t>1 kWh/day</t>
  </si>
  <si>
    <t>8:00 - 12:00, 15:00 - 24:00</t>
  </si>
  <si>
    <t>10 Before CRE</t>
  </si>
  <si>
    <t>18:00 - 6:00</t>
  </si>
  <si>
    <t xml:space="preserve">0 - 24 </t>
  </si>
  <si>
    <t>2 Before CRE (gas)</t>
  </si>
  <si>
    <t>8:00 - 12:00, 15:00 - 18:00</t>
  </si>
  <si>
    <t>Electric saw</t>
  </si>
  <si>
    <t>It's growing</t>
  </si>
  <si>
    <t>Increase</t>
  </si>
  <si>
    <t>Centrifuge</t>
  </si>
  <si>
    <t>computer</t>
  </si>
  <si>
    <t>Laboratory</t>
  </si>
  <si>
    <t>will incerase</t>
  </si>
  <si>
    <t>There are more people after the electrificaion, and the trend is growing, need also of more appliances</t>
  </si>
  <si>
    <t>Elec</t>
  </si>
  <si>
    <t>Not Elec</t>
  </si>
  <si>
    <t>%</t>
  </si>
  <si>
    <t>+</t>
  </si>
  <si>
    <t>LI</t>
  </si>
  <si>
    <t>LMI</t>
  </si>
  <si>
    <t>HMI</t>
  </si>
  <si>
    <t>HI</t>
  </si>
  <si>
    <t>2kWh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</si>
</sst>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medium">
        <color indexed="64"/>
      </bottom>
      <diagonal/>
    </border>
  </borders>
  <cellStyleXfs count="1">
    <xf numFmtId="0" fontId="0" fillId="0" borderId="0"/>
  </cellStyleXfs>
  <cellXfs count="75">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xf>
    <xf numFmtId="0" fontId="1" fillId="0" borderId="0" xfId="0" applyFont="1" applyBorder="1" applyAlignment="1">
      <alignment horizontal="center"/>
    </xf>
    <xf numFmtId="0" fontId="1" fillId="0" borderId="1" xfId="0" applyFont="1" applyBorder="1" applyAlignment="1"/>
    <xf numFmtId="0" fontId="1" fillId="0" borderId="3" xfId="0" applyFont="1" applyBorder="1"/>
    <xf numFmtId="0" fontId="1" fillId="0" borderId="0" xfId="0" applyFont="1" applyBorder="1"/>
    <xf numFmtId="0" fontId="1" fillId="0" borderId="1" xfId="0" applyFont="1" applyFill="1" applyBorder="1"/>
    <xf numFmtId="0" fontId="0" fillId="0" borderId="0" xfId="0"/>
    <xf numFmtId="0" fontId="0" fillId="0" borderId="1" xfId="0" applyBorder="1"/>
    <xf numFmtId="0" fontId="0" fillId="0" borderId="0" xfId="0"/>
    <xf numFmtId="0" fontId="0" fillId="0" borderId="1" xfId="0" applyBorder="1"/>
    <xf numFmtId="0" fontId="1" fillId="0" borderId="0" xfId="0" applyFont="1"/>
    <xf numFmtId="0" fontId="1" fillId="0" borderId="0" xfId="0" applyFont="1" applyFill="1" applyBorder="1"/>
    <xf numFmtId="0" fontId="1" fillId="0" borderId="1" xfId="0" applyFont="1" applyBorder="1"/>
    <xf numFmtId="0" fontId="1" fillId="0" borderId="0" xfId="0" applyFont="1" applyBorder="1" applyAlignment="1">
      <alignment horizontal="center"/>
    </xf>
    <xf numFmtId="0" fontId="1" fillId="0" borderId="0" xfId="0" applyFont="1" applyBorder="1"/>
    <xf numFmtId="0" fontId="1" fillId="0" borderId="0" xfId="0" applyFont="1" applyBorder="1" applyAlignment="1">
      <alignment wrapText="1"/>
    </xf>
    <xf numFmtId="0" fontId="1" fillId="0" borderId="1" xfId="0" applyFont="1" applyBorder="1" applyAlignment="1">
      <alignment wrapText="1"/>
    </xf>
    <xf numFmtId="0" fontId="1" fillId="0" borderId="5" xfId="0" applyFont="1" applyBorder="1"/>
    <xf numFmtId="0" fontId="1" fillId="0" borderId="4" xfId="0" applyFont="1" applyBorder="1" applyAlignment="1">
      <alignment horizontal="center"/>
    </xf>
    <xf numFmtId="14" fontId="0" fillId="0" borderId="0" xfId="0" applyNumberFormat="1"/>
    <xf numFmtId="0" fontId="0" fillId="0" borderId="0" xfId="0" applyFont="1"/>
    <xf numFmtId="0" fontId="0" fillId="0" borderId="0" xfId="0" applyFill="1" applyBorder="1"/>
    <xf numFmtId="0" fontId="0" fillId="0" borderId="0" xfId="0" applyFont="1" applyBorder="1"/>
    <xf numFmtId="0" fontId="0" fillId="2" borderId="0" xfId="0" applyFill="1"/>
    <xf numFmtId="14" fontId="0" fillId="2" borderId="0" xfId="0" applyNumberFormat="1" applyFill="1"/>
    <xf numFmtId="0" fontId="0" fillId="2" borderId="0" xfId="0" applyFont="1" applyFill="1"/>
    <xf numFmtId="20" fontId="0" fillId="2" borderId="0" xfId="0" applyNumberFormat="1" applyFill="1"/>
    <xf numFmtId="0" fontId="1" fillId="2" borderId="0" xfId="0" applyFont="1" applyFill="1" applyBorder="1"/>
    <xf numFmtId="0" fontId="0" fillId="2" borderId="0" xfId="0" applyFill="1" applyBorder="1"/>
    <xf numFmtId="0" fontId="0" fillId="2" borderId="0" xfId="0" applyFont="1" applyFill="1" applyBorder="1"/>
    <xf numFmtId="20" fontId="0" fillId="2" borderId="0" xfId="0" applyNumberFormat="1" applyFill="1" applyBorder="1"/>
    <xf numFmtId="0" fontId="0" fillId="3" borderId="0" xfId="0" applyFill="1"/>
    <xf numFmtId="14" fontId="0" fillId="3" borderId="0" xfId="0" applyNumberFormat="1" applyFill="1"/>
    <xf numFmtId="0" fontId="0" fillId="3" borderId="0" xfId="0" applyFont="1" applyFill="1"/>
    <xf numFmtId="20" fontId="0" fillId="3" borderId="0" xfId="0" applyNumberFormat="1" applyFill="1"/>
    <xf numFmtId="16" fontId="0" fillId="3" borderId="0" xfId="0" applyNumberFormat="1" applyFill="1"/>
    <xf numFmtId="0" fontId="0" fillId="3" borderId="0" xfId="0" applyFill="1" applyBorder="1"/>
    <xf numFmtId="0" fontId="0" fillId="3" borderId="0" xfId="0" applyFont="1" applyFill="1" applyBorder="1"/>
    <xf numFmtId="0" fontId="1" fillId="3" borderId="0" xfId="0" applyFont="1" applyFill="1" applyBorder="1"/>
    <xf numFmtId="0" fontId="0" fillId="4" borderId="0" xfId="0" applyFill="1"/>
    <xf numFmtId="14" fontId="0" fillId="4" borderId="0" xfId="0" applyNumberFormat="1" applyFill="1"/>
    <xf numFmtId="20" fontId="0" fillId="4" borderId="0" xfId="0" applyNumberFormat="1" applyFill="1"/>
    <xf numFmtId="0" fontId="1" fillId="4" borderId="0" xfId="0" applyFont="1" applyFill="1" applyBorder="1"/>
    <xf numFmtId="0" fontId="0" fillId="4" borderId="0" xfId="0" applyFont="1" applyFill="1" applyBorder="1"/>
    <xf numFmtId="0" fontId="0" fillId="4" borderId="0" xfId="0" applyFont="1" applyFill="1"/>
    <xf numFmtId="0" fontId="0" fillId="4" borderId="0" xfId="0" applyFill="1" applyBorder="1"/>
    <xf numFmtId="0" fontId="0" fillId="4" borderId="9" xfId="0" applyFill="1" applyBorder="1"/>
    <xf numFmtId="14" fontId="0" fillId="4" borderId="9" xfId="0" applyNumberFormat="1" applyFill="1" applyBorder="1"/>
    <xf numFmtId="0" fontId="0" fillId="4" borderId="9" xfId="0" applyFont="1" applyFill="1" applyBorder="1"/>
    <xf numFmtId="20" fontId="0" fillId="4" borderId="9" xfId="0" applyNumberFormat="1" applyFill="1" applyBorder="1"/>
    <xf numFmtId="0" fontId="1" fillId="4" borderId="9" xfId="0" applyFont="1" applyFill="1" applyBorder="1"/>
    <xf numFmtId="0" fontId="0" fillId="5" borderId="0" xfId="0" applyFill="1"/>
    <xf numFmtId="14" fontId="0" fillId="5" borderId="0" xfId="0" applyNumberFormat="1" applyFill="1"/>
    <xf numFmtId="0" fontId="0" fillId="5" borderId="0" xfId="0" applyFont="1" applyFill="1"/>
    <xf numFmtId="20" fontId="0" fillId="5" borderId="0" xfId="0" applyNumberFormat="1" applyFill="1"/>
    <xf numFmtId="0" fontId="0" fillId="5" borderId="0" xfId="0" applyFill="1" applyBorder="1"/>
    <xf numFmtId="0" fontId="1" fillId="5" borderId="0" xfId="0" applyFont="1" applyFill="1" applyBorder="1"/>
    <xf numFmtId="1" fontId="0" fillId="0" borderId="0" xfId="0" applyNumberFormat="1"/>
    <xf numFmtId="0" fontId="0" fillId="6" borderId="0" xfId="0" applyFill="1"/>
    <xf numFmtId="1" fontId="0" fillId="6" borderId="0" xfId="0" applyNumberFormat="1" applyFill="1"/>
    <xf numFmtId="0" fontId="0" fillId="0" borderId="0" xfId="0" applyFill="1"/>
    <xf numFmtId="0" fontId="0" fillId="0" borderId="9" xfId="0" applyFill="1" applyBorder="1"/>
    <xf numFmtId="0" fontId="1" fillId="0" borderId="1"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0" xfId="0" applyFont="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W1048576"/>
  <sheetViews>
    <sheetView tabSelected="1" topLeftCell="LP1" zoomScale="85" zoomScaleNormal="85" workbookViewId="0">
      <pane ySplit="3" topLeftCell="A22" activePane="bottomLeft" state="frozenSplit"/>
      <selection activeCell="IM1" sqref="IM1"/>
      <selection pane="bottomLeft" activeCell="JZ49" sqref="JZ49"/>
    </sheetView>
  </sheetViews>
  <sheetFormatPr baseColWidth="10" defaultColWidth="8.88671875" defaultRowHeight="14.4" x14ac:dyDescent="0.3"/>
  <cols>
    <col min="3" max="3" width="10.88671875" bestFit="1" customWidth="1"/>
    <col min="4" max="4" width="8.88671875" bestFit="1" customWidth="1"/>
    <col min="5" max="5" width="25.109375" bestFit="1" customWidth="1"/>
    <col min="8" max="8" width="9.6640625" bestFit="1" customWidth="1"/>
    <col min="9" max="9" width="13.5546875" bestFit="1" customWidth="1"/>
    <col min="10" max="10" width="29.21875" bestFit="1" customWidth="1"/>
    <col min="17" max="17" width="14" bestFit="1" customWidth="1"/>
    <col min="19" max="19" width="26" bestFit="1" customWidth="1"/>
    <col min="25" max="25" width="14.109375" bestFit="1" customWidth="1"/>
    <col min="26" max="26" width="15.109375" bestFit="1" customWidth="1"/>
    <col min="28" max="28" width="14.109375" bestFit="1" customWidth="1"/>
    <col min="29" max="29" width="15.109375" bestFit="1" customWidth="1"/>
    <col min="31" max="31" width="14.109375" bestFit="1" customWidth="1"/>
    <col min="32" max="32" width="11.109375" bestFit="1" customWidth="1"/>
    <col min="35" max="35" width="11.21875" bestFit="1" customWidth="1"/>
    <col min="36" max="36" width="12.21875" bestFit="1" customWidth="1"/>
    <col min="38" max="38" width="16.109375" bestFit="1" customWidth="1"/>
    <col min="39" max="39" width="17.21875" bestFit="1" customWidth="1"/>
    <col min="40" max="40" width="11.5546875" bestFit="1" customWidth="1"/>
    <col min="41" max="41" width="12" bestFit="1" customWidth="1"/>
    <col min="42" max="42" width="7" bestFit="1" customWidth="1"/>
    <col min="43" max="43" width="14.109375" bestFit="1" customWidth="1"/>
    <col min="44" max="44" width="11.109375" bestFit="1" customWidth="1"/>
    <col min="47" max="47" width="10.21875" bestFit="1" customWidth="1"/>
    <col min="48" max="48" width="11.21875" bestFit="1" customWidth="1"/>
    <col min="49" max="49" width="12.44140625" bestFit="1" customWidth="1"/>
    <col min="50" max="50" width="6.109375" bestFit="1" customWidth="1"/>
    <col min="51" max="51" width="10.6640625" bestFit="1" customWidth="1"/>
    <col min="52" max="52" width="11.21875" bestFit="1" customWidth="1"/>
    <col min="53" max="53" width="12.44140625" bestFit="1" customWidth="1"/>
    <col min="54" max="54" width="7" bestFit="1" customWidth="1"/>
    <col min="55" max="55" width="14.109375" bestFit="1" customWidth="1"/>
    <col min="56" max="56" width="11.109375" bestFit="1" customWidth="1"/>
    <col min="59" max="59" width="10.21875" bestFit="1" customWidth="1"/>
    <col min="60" max="60" width="11.21875" bestFit="1" customWidth="1"/>
    <col min="61" max="61" width="6.109375" bestFit="1" customWidth="1"/>
    <col min="62" max="62" width="10.6640625" bestFit="1" customWidth="1"/>
    <col min="63" max="63" width="11.21875" bestFit="1" customWidth="1"/>
    <col min="64" max="64" width="7" bestFit="1" customWidth="1"/>
    <col min="65" max="65" width="14.109375" bestFit="1" customWidth="1"/>
    <col min="66" max="66" width="11.109375" bestFit="1" customWidth="1"/>
    <col min="69" max="69" width="10.21875" bestFit="1" customWidth="1"/>
    <col min="70" max="70" width="11.21875" bestFit="1" customWidth="1"/>
    <col min="72" max="72" width="10.6640625" bestFit="1" customWidth="1"/>
    <col min="73" max="73" width="11.21875" bestFit="1" customWidth="1"/>
    <col min="75" max="75" width="14.109375" bestFit="1" customWidth="1"/>
    <col min="76" max="76" width="11.109375" bestFit="1" customWidth="1"/>
    <col min="244" max="244" width="9.109375" style="11"/>
    <col min="245" max="245" width="25.21875" style="11" bestFit="1" customWidth="1"/>
    <col min="246" max="246" width="25.88671875" style="11" bestFit="1" customWidth="1"/>
    <col min="247" max="247" width="44" style="11" bestFit="1" customWidth="1"/>
    <col min="248" max="248" width="28" style="11" customWidth="1"/>
    <col min="250" max="250" width="18.6640625" bestFit="1" customWidth="1"/>
    <col min="251" max="251" width="17.44140625" bestFit="1" customWidth="1"/>
    <col min="252" max="252" width="10.6640625" bestFit="1" customWidth="1"/>
    <col min="254" max="254" width="15.44140625" bestFit="1" customWidth="1"/>
    <col min="255" max="255" width="35.44140625" bestFit="1" customWidth="1"/>
    <col min="256" max="256" width="24.88671875" bestFit="1" customWidth="1"/>
    <col min="259" max="259" width="23.21875" bestFit="1" customWidth="1"/>
    <col min="260" max="260" width="31.44140625" bestFit="1" customWidth="1"/>
    <col min="261" max="261" width="14.5546875" customWidth="1"/>
    <col min="262" max="262" width="23.5546875" bestFit="1" customWidth="1"/>
    <col min="263" max="263" width="10.88671875" customWidth="1"/>
    <col min="266" max="266" width="11.109375" customWidth="1"/>
    <col min="267" max="267" width="26.6640625" bestFit="1" customWidth="1"/>
    <col min="268" max="268" width="23.5546875" bestFit="1" customWidth="1"/>
    <col min="269" max="269" width="31.6640625" bestFit="1" customWidth="1"/>
    <col min="270" max="270" width="14.44140625" style="11" customWidth="1"/>
    <col min="271" max="271" width="21.44140625" style="11" bestFit="1" customWidth="1"/>
    <col min="272" max="272" width="18.44140625" style="11" customWidth="1"/>
    <col min="273" max="273" width="14.44140625" style="11" customWidth="1"/>
    <col min="274" max="274" width="16.109375" style="11" customWidth="1"/>
    <col min="275" max="276" width="14.44140625" style="11" customWidth="1"/>
    <col min="278" max="278" width="57.44140625" bestFit="1" customWidth="1"/>
    <col min="280" max="280" width="18.88671875" bestFit="1" customWidth="1"/>
    <col min="281" max="281" width="8.21875" bestFit="1" customWidth="1"/>
    <col min="282" max="282" width="20.21875" bestFit="1" customWidth="1"/>
    <col min="283" max="283" width="19.6640625" bestFit="1" customWidth="1"/>
    <col min="284" max="284" width="20.109375" bestFit="1" customWidth="1"/>
    <col min="285" max="285" width="18.5546875" style="11" bestFit="1" customWidth="1"/>
    <col min="286" max="286" width="18.88671875" bestFit="1" customWidth="1"/>
    <col min="287" max="287" width="8.21875" bestFit="1" customWidth="1"/>
    <col min="288" max="288" width="20.21875" bestFit="1" customWidth="1"/>
    <col min="289" max="289" width="19.6640625" bestFit="1" customWidth="1"/>
    <col min="290" max="290" width="20.109375" bestFit="1" customWidth="1"/>
    <col min="291" max="291" width="18.5546875" style="11" bestFit="1" customWidth="1"/>
    <col min="292" max="292" width="18.88671875" bestFit="1" customWidth="1"/>
    <col min="293" max="293" width="8.21875" bestFit="1" customWidth="1"/>
    <col min="294" max="294" width="20.21875" bestFit="1" customWidth="1"/>
    <col min="295" max="295" width="19.6640625" bestFit="1" customWidth="1"/>
    <col min="296" max="296" width="20.109375" bestFit="1" customWidth="1"/>
    <col min="297" max="297" width="18.5546875" style="11" bestFit="1" customWidth="1"/>
    <col min="298" max="298" width="18.88671875" bestFit="1" customWidth="1"/>
    <col min="299" max="299" width="8.21875" bestFit="1" customWidth="1"/>
    <col min="300" max="300" width="20.21875" bestFit="1" customWidth="1"/>
    <col min="301" max="301" width="19.6640625" bestFit="1" customWidth="1"/>
    <col min="302" max="302" width="20.109375" bestFit="1" customWidth="1"/>
    <col min="303" max="303" width="18.5546875" style="11" bestFit="1" customWidth="1"/>
    <col min="304" max="304" width="18.88671875" bestFit="1" customWidth="1"/>
    <col min="305" max="305" width="8.21875" bestFit="1" customWidth="1"/>
    <col min="306" max="306" width="20.21875" bestFit="1" customWidth="1"/>
    <col min="307" max="307" width="19.6640625" bestFit="1" customWidth="1"/>
    <col min="308" max="308" width="20.109375" bestFit="1" customWidth="1"/>
    <col min="309" max="309" width="18.5546875" style="11" bestFit="1" customWidth="1"/>
    <col min="310" max="310" width="18.88671875" bestFit="1" customWidth="1"/>
    <col min="311" max="311" width="8.21875" bestFit="1" customWidth="1"/>
    <col min="312" max="312" width="20.21875" bestFit="1" customWidth="1"/>
    <col min="313" max="313" width="19.6640625" bestFit="1" customWidth="1"/>
    <col min="314" max="314" width="20.109375" bestFit="1" customWidth="1"/>
    <col min="315" max="315" width="18.5546875" style="11" bestFit="1" customWidth="1"/>
    <col min="316" max="316" width="18.88671875" bestFit="1" customWidth="1"/>
    <col min="317" max="317" width="13.44140625" customWidth="1"/>
    <col min="318" max="318" width="20.21875" bestFit="1" customWidth="1"/>
    <col min="319" max="319" width="19.6640625" bestFit="1" customWidth="1"/>
    <col min="320" max="320" width="20.109375" bestFit="1" customWidth="1"/>
    <col min="321" max="321" width="18.5546875" style="11" bestFit="1" customWidth="1"/>
    <col min="322" max="322" width="18.88671875" bestFit="1" customWidth="1"/>
    <col min="323" max="323" width="8.21875" bestFit="1" customWidth="1"/>
    <col min="324" max="324" width="20.21875" bestFit="1" customWidth="1"/>
    <col min="325" max="325" width="36" bestFit="1" customWidth="1"/>
    <col min="326" max="326" width="20.109375" bestFit="1" customWidth="1"/>
    <col min="327" max="327" width="18.5546875" style="11" bestFit="1" customWidth="1"/>
    <col min="328" max="328" width="18.88671875" bestFit="1" customWidth="1"/>
    <col min="329" max="329" width="8.21875" bestFit="1" customWidth="1"/>
    <col min="330" max="330" width="20.21875" bestFit="1" customWidth="1"/>
    <col min="331" max="331" width="34" bestFit="1" customWidth="1"/>
    <col min="332" max="332" width="20.109375" bestFit="1" customWidth="1"/>
    <col min="333" max="333" width="26.109375" style="11" bestFit="1" customWidth="1"/>
    <col min="334" max="334" width="18.44140625" style="11" bestFit="1" customWidth="1"/>
    <col min="335" max="335" width="13.88671875" style="11" bestFit="1" customWidth="1"/>
    <col min="336" max="336" width="20.109375" style="11" bestFit="1" customWidth="1"/>
    <col min="337" max="337" width="13.88671875" style="11" bestFit="1" customWidth="1"/>
    <col min="338" max="338" width="22.6640625" style="11" bestFit="1" customWidth="1"/>
    <col min="341" max="341" width="16.109375" bestFit="1" customWidth="1"/>
    <col min="343" max="343" width="9.21875" bestFit="1" customWidth="1"/>
    <col min="344" max="344" width="23.44140625" bestFit="1" customWidth="1"/>
    <col min="345" max="345" width="22" bestFit="1" customWidth="1"/>
    <col min="346" max="346" width="18.88671875" bestFit="1" customWidth="1"/>
    <col min="347" max="347" width="27.88671875" bestFit="1" customWidth="1"/>
    <col min="348" max="348" width="26.44140625" bestFit="1" customWidth="1"/>
    <col min="349" max="349" width="9.44140625" bestFit="1" customWidth="1"/>
    <col min="355" max="355" width="8.6640625" bestFit="1" customWidth="1"/>
    <col min="356" max="356" width="10.21875" bestFit="1" customWidth="1"/>
    <col min="363" max="363" width="11.109375" bestFit="1" customWidth="1"/>
    <col min="364" max="364" width="10.21875" bestFit="1" customWidth="1"/>
    <col min="365" max="365" width="18.44140625" bestFit="1" customWidth="1"/>
    <col min="367" max="367" width="10.6640625" bestFit="1" customWidth="1"/>
    <col min="371" max="371" width="17.5546875" bestFit="1" customWidth="1"/>
    <col min="373" max="373" width="10.21875" bestFit="1" customWidth="1"/>
    <col min="375" max="375" width="10.6640625" bestFit="1" customWidth="1"/>
    <col min="379" max="379" width="10.21875" bestFit="1" customWidth="1"/>
    <col min="382" max="382" width="10.6640625" bestFit="1" customWidth="1"/>
    <col min="387" max="387" width="10.21875" bestFit="1" customWidth="1"/>
    <col min="388" max="388" width="17.88671875" bestFit="1" customWidth="1"/>
    <col min="390" max="390" width="10.6640625" bestFit="1" customWidth="1"/>
    <col min="395" max="395" width="10.21875" bestFit="1" customWidth="1"/>
    <col min="396" max="396" width="17.88671875" bestFit="1" customWidth="1"/>
    <col min="398" max="398" width="10.6640625" bestFit="1" customWidth="1"/>
    <col min="402" max="402" width="10.21875" bestFit="1" customWidth="1"/>
    <col min="404" max="404" width="13.5546875" bestFit="1" customWidth="1"/>
    <col min="405" max="405" width="14.6640625" bestFit="1" customWidth="1"/>
    <col min="406" max="406" width="22.44140625" bestFit="1" customWidth="1"/>
    <col min="407" max="407" width="14.5546875" bestFit="1" customWidth="1"/>
    <col min="408" max="408" width="20.44140625" bestFit="1" customWidth="1"/>
    <col min="410" max="410" width="14.6640625" bestFit="1" customWidth="1"/>
    <col min="411" max="411" width="15" bestFit="1" customWidth="1"/>
    <col min="412" max="412" width="28.21875" customWidth="1"/>
    <col min="413" max="413" width="22.44140625" customWidth="1"/>
    <col min="415" max="415" width="14.6640625" bestFit="1" customWidth="1"/>
    <col min="416" max="416" width="15" bestFit="1" customWidth="1"/>
    <col min="417" max="417" width="29.44140625" customWidth="1"/>
    <col min="418" max="418" width="23.44140625" customWidth="1"/>
    <col min="420" max="420" width="14.6640625" bestFit="1" customWidth="1"/>
    <col min="421" max="421" width="15" bestFit="1" customWidth="1"/>
    <col min="422" max="422" width="31.6640625" customWidth="1"/>
    <col min="423" max="423" width="24.21875" customWidth="1"/>
    <col min="425" max="425" width="14.6640625" bestFit="1" customWidth="1"/>
    <col min="426" max="426" width="15" bestFit="1" customWidth="1"/>
    <col min="427" max="427" width="30.6640625" customWidth="1"/>
    <col min="428" max="428" width="22.5546875" customWidth="1"/>
    <col min="430" max="430" width="14.6640625" bestFit="1" customWidth="1"/>
    <col min="431" max="431" width="15" bestFit="1" customWidth="1"/>
    <col min="432" max="432" width="28.44140625" customWidth="1"/>
    <col min="433" max="433" width="24.21875" customWidth="1"/>
    <col min="435" max="435" width="14.6640625" bestFit="1" customWidth="1"/>
    <col min="436" max="436" width="15" bestFit="1" customWidth="1"/>
    <col min="437" max="437" width="30.88671875" customWidth="1"/>
    <col min="438" max="438" width="22.109375" customWidth="1"/>
    <col min="440" max="440" width="14.6640625" bestFit="1" customWidth="1"/>
    <col min="441" max="441" width="15" bestFit="1" customWidth="1"/>
    <col min="442" max="442" width="32.5546875" customWidth="1"/>
    <col min="443" max="443" width="22" customWidth="1"/>
    <col min="445" max="445" width="14.6640625" bestFit="1" customWidth="1"/>
    <col min="446" max="446" width="15" bestFit="1" customWidth="1"/>
    <col min="447" max="447" width="30" customWidth="1"/>
    <col min="448" max="448" width="23.44140625" customWidth="1"/>
    <col min="450" max="450" width="14.6640625" bestFit="1" customWidth="1"/>
    <col min="451" max="451" width="15" bestFit="1" customWidth="1"/>
    <col min="452" max="452" width="30.44140625" customWidth="1"/>
    <col min="453" max="453" width="22.109375" customWidth="1"/>
    <col min="455" max="455" width="14.6640625" bestFit="1" customWidth="1"/>
    <col min="456" max="456" width="15" bestFit="1" customWidth="1"/>
    <col min="457" max="457" width="29.21875" customWidth="1"/>
    <col min="458" max="458" width="24" customWidth="1"/>
  </cols>
  <sheetData>
    <row r="1" spans="1:491" x14ac:dyDescent="0.3">
      <c r="B1" s="1"/>
      <c r="C1" s="1"/>
      <c r="D1" s="1"/>
      <c r="E1" s="1"/>
      <c r="F1" s="1"/>
      <c r="G1" s="1"/>
      <c r="H1" s="1"/>
      <c r="I1" s="1"/>
      <c r="J1" s="1"/>
      <c r="K1" s="1"/>
      <c r="L1" s="68" t="s">
        <v>0</v>
      </c>
      <c r="M1" s="68"/>
      <c r="N1" s="68"/>
      <c r="O1" s="68"/>
      <c r="P1" s="68"/>
      <c r="Q1" s="68"/>
      <c r="R1" s="68"/>
      <c r="S1" s="68"/>
      <c r="T1" s="68"/>
      <c r="U1" s="68"/>
      <c r="V1" s="1"/>
      <c r="W1" s="71" t="s">
        <v>1</v>
      </c>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c r="BO1" s="71"/>
      <c r="BP1" s="71"/>
      <c r="BQ1" s="71"/>
      <c r="BR1" s="71"/>
      <c r="BS1" s="71"/>
      <c r="BT1" s="71"/>
      <c r="BU1" s="71"/>
      <c r="BV1" s="71"/>
      <c r="BW1" s="71"/>
      <c r="BX1" s="71"/>
      <c r="BY1" s="1"/>
      <c r="BZ1" s="1"/>
      <c r="CA1" s="1"/>
      <c r="CB1" s="65" t="s">
        <v>2</v>
      </c>
      <c r="CC1" s="65"/>
      <c r="CD1" s="65"/>
      <c r="CE1" s="65"/>
      <c r="CF1" s="65"/>
      <c r="CG1" s="65"/>
      <c r="CH1" s="65"/>
      <c r="CI1" s="65"/>
      <c r="CJ1" s="65"/>
      <c r="CK1" s="65"/>
      <c r="CL1" s="65"/>
      <c r="CM1" s="65"/>
      <c r="CN1" s="65"/>
      <c r="CO1" s="65"/>
      <c r="CP1" s="65"/>
      <c r="CQ1" s="65"/>
      <c r="CR1" s="65"/>
      <c r="CS1" s="65"/>
      <c r="CT1" s="65"/>
      <c r="CU1" s="65"/>
      <c r="CV1" s="65"/>
      <c r="CW1" s="65"/>
      <c r="CX1" s="65"/>
      <c r="CY1" s="65"/>
      <c r="CZ1" s="65"/>
      <c r="DA1" s="65"/>
      <c r="DB1" s="65"/>
      <c r="DC1" s="65"/>
      <c r="DD1" s="65"/>
      <c r="DE1" s="65"/>
      <c r="DF1" s="65"/>
      <c r="DG1" s="65"/>
      <c r="DH1" s="65"/>
      <c r="DI1" s="65"/>
      <c r="DJ1" s="65"/>
      <c r="DK1" s="65"/>
      <c r="DL1" s="65"/>
      <c r="DM1" s="65"/>
      <c r="DN1" s="65"/>
      <c r="DO1" s="65"/>
      <c r="DP1" s="65"/>
      <c r="DQ1" s="65"/>
      <c r="DR1" s="65"/>
      <c r="DS1" s="65"/>
      <c r="DT1" s="65"/>
      <c r="DU1" s="65"/>
      <c r="DV1" s="65"/>
      <c r="DW1" s="65"/>
      <c r="DX1" s="65"/>
      <c r="DY1" s="65"/>
      <c r="DZ1" s="65"/>
      <c r="EA1" s="65"/>
      <c r="EB1" s="65"/>
      <c r="EC1" s="65"/>
      <c r="ED1" s="71" t="s">
        <v>3</v>
      </c>
      <c r="EE1" s="71"/>
      <c r="EF1" s="71"/>
      <c r="EG1" s="71"/>
      <c r="EH1" s="71"/>
      <c r="EI1" s="71"/>
      <c r="EJ1" s="71"/>
      <c r="EK1" s="71"/>
      <c r="EL1" s="71"/>
      <c r="EM1" s="71"/>
      <c r="EN1" s="71"/>
      <c r="EO1" s="71"/>
      <c r="EP1" s="71"/>
      <c r="EQ1" s="71"/>
      <c r="ER1" s="71"/>
      <c r="ES1" s="71"/>
      <c r="ET1" s="71"/>
      <c r="EU1" s="71"/>
      <c r="EV1" s="71"/>
      <c r="EW1" s="71"/>
      <c r="EX1" s="71"/>
      <c r="EY1" s="71"/>
      <c r="EZ1" s="71"/>
      <c r="FA1" s="71"/>
      <c r="FB1" s="71"/>
      <c r="FC1" s="71"/>
      <c r="FD1" s="71"/>
      <c r="FE1" s="71"/>
      <c r="FF1" s="71"/>
      <c r="FG1" s="71"/>
      <c r="FH1" s="71"/>
      <c r="FI1" s="71"/>
      <c r="FJ1" s="71"/>
      <c r="FK1" s="71"/>
      <c r="FL1" s="71"/>
      <c r="FM1" s="71"/>
      <c r="FN1" s="71"/>
      <c r="FO1" s="71"/>
      <c r="FP1" s="71"/>
      <c r="FQ1" s="71"/>
      <c r="FR1" s="71"/>
      <c r="FS1" s="71"/>
      <c r="FT1" s="71"/>
      <c r="FU1" s="71"/>
      <c r="FV1" s="71"/>
      <c r="FW1" s="71"/>
      <c r="FX1" s="71"/>
      <c r="FY1" s="71"/>
      <c r="FZ1" s="71"/>
      <c r="GA1" s="71"/>
      <c r="GB1" s="71"/>
      <c r="GC1" s="71"/>
      <c r="GD1" s="1"/>
      <c r="GE1" s="71" t="s">
        <v>4</v>
      </c>
      <c r="GF1" s="71"/>
      <c r="GG1" s="71"/>
      <c r="GH1" s="71"/>
      <c r="GI1" s="71"/>
      <c r="GJ1" s="71"/>
      <c r="GK1" s="71"/>
      <c r="GL1" s="71"/>
      <c r="GM1" s="71"/>
      <c r="GN1" s="71"/>
      <c r="GO1" s="71"/>
      <c r="GP1" s="71"/>
      <c r="GQ1" s="71"/>
      <c r="GR1" s="71"/>
      <c r="GS1" s="71"/>
      <c r="GT1" s="71"/>
      <c r="GU1" s="71"/>
      <c r="GV1" s="71"/>
      <c r="GW1" s="71"/>
      <c r="GX1" s="71"/>
      <c r="GY1" s="71"/>
      <c r="GZ1" s="71"/>
      <c r="HA1" s="71"/>
      <c r="HB1" s="71"/>
      <c r="HC1" s="71"/>
      <c r="HD1" s="71"/>
      <c r="HE1" s="71"/>
      <c r="HF1" s="71"/>
      <c r="HG1" s="71"/>
      <c r="HH1" s="71"/>
      <c r="HI1" s="71"/>
      <c r="HJ1" s="71"/>
      <c r="HK1" s="71"/>
      <c r="HL1" s="71"/>
      <c r="HM1" s="71"/>
      <c r="HN1" s="71"/>
      <c r="HO1" s="71"/>
      <c r="HP1" s="71"/>
      <c r="HQ1" s="71"/>
      <c r="HR1" s="71"/>
      <c r="HS1" s="71"/>
      <c r="HT1" s="71"/>
      <c r="HU1" s="71"/>
      <c r="HV1" s="71"/>
      <c r="HW1" s="71"/>
      <c r="HX1" s="71"/>
      <c r="HY1" s="71"/>
      <c r="HZ1" s="71"/>
      <c r="IA1" s="71"/>
      <c r="IB1" s="71"/>
      <c r="IC1" s="71"/>
      <c r="ID1" s="71"/>
      <c r="IE1" s="71"/>
      <c r="IF1" s="71"/>
      <c r="IG1" s="1"/>
      <c r="IH1" s="1"/>
      <c r="II1" s="1"/>
      <c r="IJ1" s="13"/>
      <c r="IK1" s="13" t="s">
        <v>139</v>
      </c>
      <c r="IM1" s="13"/>
      <c r="IN1" s="13"/>
      <c r="IO1" s="1"/>
      <c r="IP1" s="1" t="s">
        <v>5</v>
      </c>
      <c r="IQ1" s="1"/>
      <c r="IR1" s="1"/>
      <c r="IS1" s="1"/>
      <c r="IT1" s="1"/>
      <c r="IU1" s="1"/>
      <c r="IV1" s="1"/>
      <c r="IW1" s="1"/>
      <c r="IX1" s="1"/>
      <c r="IY1" s="1"/>
      <c r="IZ1" s="1"/>
      <c r="JA1" s="1"/>
      <c r="JB1" s="1"/>
      <c r="JC1" s="1"/>
      <c r="JD1" s="1"/>
      <c r="JE1" s="1"/>
      <c r="JF1" s="1"/>
      <c r="JG1" s="1"/>
      <c r="JH1" s="1"/>
      <c r="JI1" s="1"/>
      <c r="JJ1" s="23">
        <v>50</v>
      </c>
      <c r="JK1" s="23" t="s">
        <v>235</v>
      </c>
      <c r="JL1" s="23">
        <f>JJ1/7.7/JJ2</f>
        <v>9.6918007365768555E-2</v>
      </c>
      <c r="JM1" s="23" t="s">
        <v>237</v>
      </c>
      <c r="JN1" s="23">
        <v>100</v>
      </c>
      <c r="JO1" s="23" t="s">
        <v>235</v>
      </c>
      <c r="JP1" s="11">
        <f>JN1/7.5/JN2</f>
        <v>0.10178117048346057</v>
      </c>
      <c r="JQ1" s="23" t="s">
        <v>237</v>
      </c>
      <c r="JR1" s="1" t="s">
        <v>6</v>
      </c>
      <c r="JS1" s="1"/>
      <c r="JT1" s="65" t="s">
        <v>7</v>
      </c>
      <c r="JU1" s="65"/>
      <c r="JV1" s="65"/>
      <c r="JW1" s="65"/>
      <c r="JX1" s="65"/>
      <c r="JY1" s="65"/>
      <c r="JZ1" s="65"/>
      <c r="KA1" s="65"/>
      <c r="KB1" s="65"/>
      <c r="KC1" s="65"/>
      <c r="KD1" s="65"/>
      <c r="KE1" s="65"/>
      <c r="KF1" s="65"/>
      <c r="KG1" s="65"/>
      <c r="KH1" s="65"/>
      <c r="KI1" s="65"/>
      <c r="KJ1" s="65"/>
      <c r="KK1" s="65"/>
      <c r="KL1" s="65"/>
      <c r="KM1" s="65"/>
      <c r="KN1" s="65"/>
      <c r="KO1" s="65"/>
      <c r="KP1" s="65"/>
      <c r="KQ1" s="65"/>
      <c r="KR1" s="65"/>
      <c r="KS1" s="65"/>
      <c r="KT1" s="65"/>
      <c r="KU1" s="65"/>
      <c r="KV1" s="65"/>
      <c r="KW1" s="65"/>
      <c r="KX1" s="65"/>
      <c r="KY1" s="65"/>
      <c r="KZ1" s="65"/>
      <c r="LA1" s="65"/>
      <c r="LB1" s="65"/>
      <c r="LC1" s="65"/>
      <c r="LD1" s="65"/>
      <c r="LE1" s="65"/>
      <c r="LF1" s="65"/>
      <c r="LG1" s="65"/>
      <c r="LH1" s="65"/>
      <c r="LI1" s="65"/>
      <c r="LJ1" s="65"/>
      <c r="LK1" s="65"/>
      <c r="LL1" s="65"/>
      <c r="LM1" s="65"/>
      <c r="LN1" s="65"/>
      <c r="LO1" s="65"/>
      <c r="LP1" s="69"/>
      <c r="LQ1" s="69"/>
      <c r="LR1" s="69"/>
      <c r="LS1" s="69"/>
      <c r="LT1" s="70"/>
      <c r="LU1" s="21"/>
      <c r="LV1" s="16"/>
      <c r="LW1" s="16"/>
      <c r="LX1" s="16"/>
      <c r="LY1" s="16"/>
      <c r="LZ1" s="16"/>
      <c r="MA1" s="1"/>
      <c r="MB1" s="65" t="s">
        <v>8</v>
      </c>
      <c r="MC1" s="65"/>
      <c r="MD1" s="65"/>
      <c r="ME1" s="65"/>
      <c r="MF1" s="65"/>
      <c r="MG1" s="65"/>
      <c r="MH1" s="65"/>
      <c r="MI1" s="65"/>
      <c r="MJ1" s="65"/>
      <c r="MK1" s="65"/>
      <c r="ML1" s="65"/>
      <c r="MM1" s="65"/>
      <c r="MN1" s="65"/>
      <c r="MO1" s="65"/>
      <c r="MP1" s="65"/>
      <c r="MQ1" s="65"/>
      <c r="MR1" s="65"/>
      <c r="MS1" s="65"/>
      <c r="MT1" s="65"/>
      <c r="MU1" s="65"/>
      <c r="MV1" s="65"/>
      <c r="MW1" s="65"/>
      <c r="MX1" s="65"/>
      <c r="MY1" s="65"/>
      <c r="MZ1" s="65"/>
      <c r="NA1" s="65"/>
      <c r="NB1" s="65"/>
      <c r="NC1" s="65"/>
      <c r="ND1" s="65"/>
      <c r="NE1" s="65"/>
      <c r="NF1" s="65"/>
      <c r="NG1" s="65"/>
      <c r="NH1" s="65"/>
      <c r="NI1" s="65"/>
      <c r="NJ1" s="65"/>
      <c r="NK1" s="65"/>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65" t="s">
        <v>149</v>
      </c>
      <c r="OU1" s="65"/>
      <c r="OV1" s="65"/>
      <c r="OW1" s="65"/>
      <c r="OX1" s="65"/>
    </row>
    <row r="2" spans="1:491" x14ac:dyDescent="0.3">
      <c r="B2" s="1"/>
      <c r="C2" s="1"/>
      <c r="D2" s="1"/>
      <c r="E2" s="1"/>
      <c r="F2" s="1"/>
      <c r="G2" s="1"/>
      <c r="H2" s="1"/>
      <c r="I2" s="1"/>
      <c r="J2" s="1"/>
      <c r="K2" s="1"/>
      <c r="L2" s="68" t="s">
        <v>9</v>
      </c>
      <c r="M2" s="68"/>
      <c r="N2" s="68" t="s">
        <v>135</v>
      </c>
      <c r="O2" s="68"/>
      <c r="P2" s="68" t="s">
        <v>136</v>
      </c>
      <c r="Q2" s="68"/>
      <c r="R2" s="68" t="s">
        <v>137</v>
      </c>
      <c r="S2" s="68"/>
      <c r="T2" s="68" t="s">
        <v>10</v>
      </c>
      <c r="U2" s="68"/>
      <c r="V2" s="1"/>
      <c r="W2" s="65" t="s">
        <v>9</v>
      </c>
      <c r="X2" s="65"/>
      <c r="Y2" s="65"/>
      <c r="Z2" s="65"/>
      <c r="AA2" s="65"/>
      <c r="AB2" s="65"/>
      <c r="AC2" s="65"/>
      <c r="AD2" s="65"/>
      <c r="AE2" s="65"/>
      <c r="AF2" s="65"/>
      <c r="AG2" s="65" t="s">
        <v>135</v>
      </c>
      <c r="AH2" s="65"/>
      <c r="AI2" s="65"/>
      <c r="AJ2" s="65"/>
      <c r="AK2" s="65"/>
      <c r="AL2" s="65"/>
      <c r="AM2" s="65"/>
      <c r="AN2" s="65"/>
      <c r="AO2" s="65"/>
      <c r="AP2" s="65"/>
      <c r="AQ2" s="65"/>
      <c r="AR2" s="65"/>
      <c r="AS2" s="65" t="s">
        <v>138</v>
      </c>
      <c r="AT2" s="65"/>
      <c r="AU2" s="65"/>
      <c r="AV2" s="65"/>
      <c r="AW2" s="65"/>
      <c r="AX2" s="65"/>
      <c r="AY2" s="65"/>
      <c r="AZ2" s="65"/>
      <c r="BA2" s="65"/>
      <c r="BB2" s="65"/>
      <c r="BC2" s="65"/>
      <c r="BD2" s="65"/>
      <c r="BE2" s="65" t="s">
        <v>137</v>
      </c>
      <c r="BF2" s="65"/>
      <c r="BG2" s="65"/>
      <c r="BH2" s="65"/>
      <c r="BI2" s="65"/>
      <c r="BJ2" s="65"/>
      <c r="BK2" s="65"/>
      <c r="BL2" s="65"/>
      <c r="BM2" s="65"/>
      <c r="BN2" s="65"/>
      <c r="BO2" s="65" t="s">
        <v>10</v>
      </c>
      <c r="BP2" s="65"/>
      <c r="BQ2" s="65"/>
      <c r="BR2" s="65"/>
      <c r="BS2" s="65"/>
      <c r="BT2" s="65"/>
      <c r="BU2" s="65"/>
      <c r="BV2" s="65"/>
      <c r="BW2" s="65"/>
      <c r="BX2" s="65"/>
      <c r="BY2" s="1"/>
      <c r="BZ2" s="11" t="s">
        <v>304</v>
      </c>
      <c r="CA2" s="1"/>
      <c r="CB2" s="65" t="s">
        <v>9</v>
      </c>
      <c r="CC2" s="65"/>
      <c r="CD2" s="65"/>
      <c r="CE2" s="65"/>
      <c r="CF2" s="65"/>
      <c r="CG2" s="65"/>
      <c r="CH2" s="65"/>
      <c r="CI2" s="65"/>
      <c r="CJ2" s="65"/>
      <c r="CK2" s="65"/>
      <c r="CL2" s="65" t="s">
        <v>135</v>
      </c>
      <c r="CM2" s="65"/>
      <c r="CN2" s="65"/>
      <c r="CO2" s="65"/>
      <c r="CP2" s="65"/>
      <c r="CQ2" s="65"/>
      <c r="CR2" s="65"/>
      <c r="CS2" s="65"/>
      <c r="CT2" s="65"/>
      <c r="CU2" s="65"/>
      <c r="CV2" s="65"/>
      <c r="CW2" s="65"/>
      <c r="CX2" s="65" t="s">
        <v>138</v>
      </c>
      <c r="CY2" s="65"/>
      <c r="CZ2" s="65"/>
      <c r="DA2" s="65"/>
      <c r="DB2" s="65"/>
      <c r="DC2" s="65"/>
      <c r="DD2" s="65"/>
      <c r="DE2" s="65"/>
      <c r="DF2" s="65"/>
      <c r="DG2" s="65"/>
      <c r="DH2" s="65"/>
      <c r="DI2" s="65"/>
      <c r="DJ2" s="65" t="s">
        <v>137</v>
      </c>
      <c r="DK2" s="65"/>
      <c r="DL2" s="65"/>
      <c r="DM2" s="65"/>
      <c r="DN2" s="65"/>
      <c r="DO2" s="65"/>
      <c r="DP2" s="65"/>
      <c r="DQ2" s="65"/>
      <c r="DR2" s="65"/>
      <c r="DS2" s="65"/>
      <c r="DT2" s="65" t="s">
        <v>10</v>
      </c>
      <c r="DU2" s="65"/>
      <c r="DV2" s="65"/>
      <c r="DW2" s="65"/>
      <c r="DX2" s="65"/>
      <c r="DY2" s="65"/>
      <c r="DZ2" s="65"/>
      <c r="EA2" s="65"/>
      <c r="EB2" s="65"/>
      <c r="EC2" s="65"/>
      <c r="ED2" s="72" t="s">
        <v>9</v>
      </c>
      <c r="EE2" s="72"/>
      <c r="EF2" s="65"/>
      <c r="EG2" s="65"/>
      <c r="EH2" s="65"/>
      <c r="EI2" s="65"/>
      <c r="EJ2" s="65"/>
      <c r="EK2" s="65"/>
      <c r="EL2" s="65"/>
      <c r="EM2" s="65"/>
      <c r="EN2" s="65" t="s">
        <v>135</v>
      </c>
      <c r="EO2" s="65"/>
      <c r="EP2" s="65"/>
      <c r="EQ2" s="65"/>
      <c r="ER2" s="65"/>
      <c r="ES2" s="65"/>
      <c r="ET2" s="65"/>
      <c r="EU2" s="65"/>
      <c r="EV2" s="65"/>
      <c r="EW2" s="65"/>
      <c r="EX2" s="65" t="s">
        <v>138</v>
      </c>
      <c r="EY2" s="65"/>
      <c r="EZ2" s="65"/>
      <c r="FA2" s="65"/>
      <c r="FB2" s="65"/>
      <c r="FC2" s="65"/>
      <c r="FD2" s="65"/>
      <c r="FE2" s="65"/>
      <c r="FF2" s="65"/>
      <c r="FG2" s="65"/>
      <c r="FH2" s="65"/>
      <c r="FI2" s="65"/>
      <c r="FJ2" s="65" t="s">
        <v>137</v>
      </c>
      <c r="FK2" s="65"/>
      <c r="FL2" s="65"/>
      <c r="FM2" s="65"/>
      <c r="FN2" s="65"/>
      <c r="FO2" s="65"/>
      <c r="FP2" s="65"/>
      <c r="FQ2" s="65"/>
      <c r="FR2" s="65"/>
      <c r="FS2" s="65"/>
      <c r="FT2" s="65" t="s">
        <v>10</v>
      </c>
      <c r="FU2" s="65"/>
      <c r="FV2" s="65"/>
      <c r="FW2" s="65"/>
      <c r="FX2" s="65"/>
      <c r="FY2" s="65"/>
      <c r="FZ2" s="65"/>
      <c r="GA2" s="65"/>
      <c r="GB2" s="65"/>
      <c r="GC2" s="65"/>
      <c r="GD2" s="1"/>
      <c r="GE2" s="65" t="s">
        <v>9</v>
      </c>
      <c r="GF2" s="65"/>
      <c r="GG2" s="65"/>
      <c r="GH2" s="65"/>
      <c r="GI2" s="65"/>
      <c r="GJ2" s="65"/>
      <c r="GK2" s="65"/>
      <c r="GL2" s="65"/>
      <c r="GM2" s="65"/>
      <c r="GN2" s="65"/>
      <c r="GO2" s="65" t="s">
        <v>135</v>
      </c>
      <c r="GP2" s="65"/>
      <c r="GQ2" s="65"/>
      <c r="GR2" s="65"/>
      <c r="GS2" s="65"/>
      <c r="GT2" s="65"/>
      <c r="GU2" s="65"/>
      <c r="GV2" s="65"/>
      <c r="GW2" s="65"/>
      <c r="GX2" s="65"/>
      <c r="GY2" s="65"/>
      <c r="GZ2" s="65"/>
      <c r="HA2" s="65" t="s">
        <v>138</v>
      </c>
      <c r="HB2" s="65"/>
      <c r="HC2" s="65"/>
      <c r="HD2" s="65"/>
      <c r="HE2" s="65"/>
      <c r="HF2" s="65"/>
      <c r="HG2" s="65"/>
      <c r="HH2" s="65"/>
      <c r="HI2" s="65"/>
      <c r="HJ2" s="65"/>
      <c r="HK2" s="65"/>
      <c r="HL2" s="65"/>
      <c r="HM2" s="65" t="s">
        <v>137</v>
      </c>
      <c r="HN2" s="65"/>
      <c r="HO2" s="65"/>
      <c r="HP2" s="65"/>
      <c r="HQ2" s="65"/>
      <c r="HR2" s="65"/>
      <c r="HS2" s="65"/>
      <c r="HT2" s="65"/>
      <c r="HU2" s="65"/>
      <c r="HV2" s="65"/>
      <c r="HW2" s="65" t="s">
        <v>10</v>
      </c>
      <c r="HX2" s="65"/>
      <c r="HY2" s="65"/>
      <c r="HZ2" s="65"/>
      <c r="IA2" s="65"/>
      <c r="IB2" s="65"/>
      <c r="IC2" s="65"/>
      <c r="ID2" s="65"/>
      <c r="IE2" s="65"/>
      <c r="IF2" s="65"/>
      <c r="IG2" s="1"/>
      <c r="IH2" s="65" t="s">
        <v>11</v>
      </c>
      <c r="II2" s="65"/>
      <c r="IJ2" s="16"/>
      <c r="IK2" s="65" t="s">
        <v>140</v>
      </c>
      <c r="IL2" s="65"/>
      <c r="IM2" s="65"/>
      <c r="IN2" s="65"/>
      <c r="IO2" s="1"/>
      <c r="IP2" s="65" t="s">
        <v>12</v>
      </c>
      <c r="IQ2" s="65"/>
      <c r="IR2" s="65"/>
      <c r="IS2" s="65"/>
      <c r="IT2" s="65" t="s">
        <v>13</v>
      </c>
      <c r="IU2" s="65"/>
      <c r="IV2" s="65"/>
      <c r="IW2" s="65"/>
      <c r="IX2" s="65" t="s">
        <v>14</v>
      </c>
      <c r="IY2" s="65"/>
      <c r="IZ2" s="65" t="s">
        <v>15</v>
      </c>
      <c r="JA2" s="65"/>
      <c r="JB2" s="3" t="s">
        <v>16</v>
      </c>
      <c r="JC2" s="65" t="s">
        <v>17</v>
      </c>
      <c r="JD2" s="65"/>
      <c r="JE2" s="65" t="s">
        <v>18</v>
      </c>
      <c r="JF2" s="65"/>
      <c r="JG2" s="65"/>
      <c r="JH2" s="3"/>
      <c r="JI2" s="2" t="s">
        <v>19</v>
      </c>
      <c r="JJ2" s="11">
        <v>67</v>
      </c>
      <c r="JK2" s="11" t="s">
        <v>236</v>
      </c>
      <c r="JL2" s="11">
        <f>JJ1/JJ2</f>
        <v>0.74626865671641796</v>
      </c>
      <c r="JM2" s="11" t="s">
        <v>238</v>
      </c>
      <c r="JN2" s="23">
        <v>131</v>
      </c>
      <c r="JO2" s="25" t="s">
        <v>236</v>
      </c>
      <c r="JP2" s="11">
        <f>JN1/JN2</f>
        <v>0.76335877862595425</v>
      </c>
      <c r="JQ2" s="11" t="s">
        <v>238</v>
      </c>
      <c r="JR2" s="2" t="s">
        <v>20</v>
      </c>
      <c r="JS2" s="2"/>
      <c r="JT2" s="66" t="s">
        <v>21</v>
      </c>
      <c r="JU2" s="67"/>
      <c r="JV2" s="67"/>
      <c r="JW2" s="67"/>
      <c r="JX2" s="67"/>
      <c r="JY2" s="72"/>
      <c r="JZ2" s="66" t="s">
        <v>22</v>
      </c>
      <c r="KA2" s="67"/>
      <c r="KB2" s="67"/>
      <c r="KC2" s="67"/>
      <c r="KD2" s="67"/>
      <c r="KE2" s="72"/>
      <c r="KF2" s="66" t="s">
        <v>23</v>
      </c>
      <c r="KG2" s="67"/>
      <c r="KH2" s="67"/>
      <c r="KI2" s="67"/>
      <c r="KJ2" s="67"/>
      <c r="KK2" s="72"/>
      <c r="KL2" s="66" t="s">
        <v>24</v>
      </c>
      <c r="KM2" s="67"/>
      <c r="KN2" s="67"/>
      <c r="KO2" s="67"/>
      <c r="KP2" s="67"/>
      <c r="KQ2" s="72"/>
      <c r="KR2" s="66" t="s">
        <v>183</v>
      </c>
      <c r="KS2" s="67"/>
      <c r="KT2" s="67"/>
      <c r="KU2" s="67"/>
      <c r="KV2" s="67"/>
      <c r="KW2" s="72"/>
      <c r="KX2" s="66" t="s">
        <v>26</v>
      </c>
      <c r="KY2" s="67"/>
      <c r="KZ2" s="67"/>
      <c r="LA2" s="67"/>
      <c r="LB2" s="67"/>
      <c r="LC2" s="72"/>
      <c r="LD2" s="66" t="s">
        <v>27</v>
      </c>
      <c r="LE2" s="67"/>
      <c r="LF2" s="67"/>
      <c r="LG2" s="67"/>
      <c r="LH2" s="67"/>
      <c r="LI2" s="72"/>
      <c r="LJ2" s="66" t="s">
        <v>187</v>
      </c>
      <c r="LK2" s="67"/>
      <c r="LL2" s="67"/>
      <c r="LM2" s="67"/>
      <c r="LN2" s="67"/>
      <c r="LO2" s="72"/>
      <c r="LP2" s="66" t="s">
        <v>188</v>
      </c>
      <c r="LQ2" s="67"/>
      <c r="LR2" s="67"/>
      <c r="LS2" s="67"/>
      <c r="LT2" s="67"/>
      <c r="LU2" s="73"/>
      <c r="LV2" s="65" t="s">
        <v>194</v>
      </c>
      <c r="LW2" s="65"/>
      <c r="LX2" s="65"/>
      <c r="LY2" s="65"/>
      <c r="LZ2" s="65"/>
      <c r="MA2" s="1"/>
      <c r="MB2" s="65" t="s">
        <v>29</v>
      </c>
      <c r="MC2" s="65"/>
      <c r="MD2" s="65"/>
      <c r="ME2" s="65"/>
      <c r="MF2" s="65"/>
      <c r="MG2" s="65"/>
      <c r="MH2" s="65"/>
      <c r="MI2" s="65"/>
      <c r="MJ2" s="65"/>
      <c r="MK2" s="65"/>
      <c r="ML2" s="65"/>
      <c r="MM2" s="65" t="s">
        <v>30</v>
      </c>
      <c r="MN2" s="65"/>
      <c r="MO2" s="65"/>
      <c r="MP2" s="65"/>
      <c r="MQ2" s="65"/>
      <c r="MR2" s="65"/>
      <c r="MS2" s="65"/>
      <c r="MT2" s="65"/>
      <c r="MU2" s="65" t="s">
        <v>31</v>
      </c>
      <c r="MV2" s="65"/>
      <c r="MW2" s="65"/>
      <c r="MX2" s="65"/>
      <c r="MY2" s="65"/>
      <c r="MZ2" s="65"/>
      <c r="NA2" s="65"/>
      <c r="NB2" s="65"/>
      <c r="NC2" s="65"/>
      <c r="ND2" s="65" t="s">
        <v>32</v>
      </c>
      <c r="NE2" s="65"/>
      <c r="NF2" s="65"/>
      <c r="NG2" s="65"/>
      <c r="NH2" s="65"/>
      <c r="NI2" s="65"/>
      <c r="NJ2" s="65"/>
      <c r="NK2" s="65"/>
      <c r="NL2" s="1"/>
      <c r="NM2" s="65" t="s">
        <v>33</v>
      </c>
      <c r="NN2" s="65"/>
      <c r="NO2" s="65"/>
      <c r="NP2" s="65"/>
      <c r="NQ2" s="65"/>
      <c r="NR2" s="65"/>
      <c r="NS2" s="4"/>
      <c r="NT2" s="65" t="s">
        <v>34</v>
      </c>
      <c r="NU2" s="65"/>
      <c r="NV2" s="65"/>
      <c r="NW2" s="65"/>
      <c r="NX2" s="65"/>
      <c r="NY2" s="65"/>
      <c r="NZ2" s="65"/>
      <c r="OA2" s="1"/>
      <c r="OB2" s="65" t="s">
        <v>35</v>
      </c>
      <c r="OC2" s="65"/>
      <c r="OD2" s="65"/>
      <c r="OE2" s="65"/>
      <c r="OF2" s="65"/>
      <c r="OG2" s="65"/>
      <c r="OH2" s="65"/>
      <c r="OI2" s="1"/>
      <c r="OJ2" s="65" t="s">
        <v>36</v>
      </c>
      <c r="OK2" s="65"/>
      <c r="OL2" s="65"/>
      <c r="OM2" s="1"/>
      <c r="ON2" s="65" t="s">
        <v>37</v>
      </c>
      <c r="OO2" s="65"/>
      <c r="OP2" s="65"/>
      <c r="OQ2" s="65"/>
      <c r="OR2" s="65"/>
      <c r="OS2" s="1"/>
      <c r="OT2" s="66" t="s">
        <v>21</v>
      </c>
      <c r="OU2" s="67"/>
      <c r="OV2" s="67"/>
      <c r="OW2" s="67"/>
      <c r="OX2" s="67"/>
      <c r="OY2" s="66" t="s">
        <v>22</v>
      </c>
      <c r="OZ2" s="67"/>
      <c r="PA2" s="67"/>
      <c r="PB2" s="67"/>
      <c r="PC2" s="67"/>
      <c r="PD2" s="66" t="s">
        <v>23</v>
      </c>
      <c r="PE2" s="67"/>
      <c r="PF2" s="67"/>
      <c r="PG2" s="67"/>
      <c r="PH2" s="67"/>
      <c r="PI2" s="66" t="s">
        <v>24</v>
      </c>
      <c r="PJ2" s="67"/>
      <c r="PK2" s="67"/>
      <c r="PL2" s="67"/>
      <c r="PM2" s="67"/>
      <c r="PN2" s="66" t="s">
        <v>183</v>
      </c>
      <c r="PO2" s="67"/>
      <c r="PP2" s="67"/>
      <c r="PQ2" s="67"/>
      <c r="PR2" s="67"/>
      <c r="PS2" s="66" t="s">
        <v>26</v>
      </c>
      <c r="PT2" s="67"/>
      <c r="PU2" s="67"/>
      <c r="PV2" s="67"/>
      <c r="PW2" s="67"/>
      <c r="PX2" s="66" t="s">
        <v>27</v>
      </c>
      <c r="PY2" s="67"/>
      <c r="PZ2" s="67"/>
      <c r="QA2" s="67"/>
      <c r="QB2" s="67"/>
      <c r="QC2" s="66" t="s">
        <v>187</v>
      </c>
      <c r="QD2" s="67"/>
      <c r="QE2" s="67"/>
      <c r="QF2" s="67"/>
      <c r="QG2" s="67"/>
      <c r="QH2" s="65" t="s">
        <v>188</v>
      </c>
      <c r="QI2" s="65"/>
      <c r="QJ2" s="65"/>
      <c r="QK2" s="65"/>
      <c r="QL2" s="65"/>
      <c r="QM2" s="65" t="s">
        <v>28</v>
      </c>
      <c r="QN2" s="65"/>
      <c r="QO2" s="65"/>
      <c r="QP2" s="65"/>
      <c r="QQ2" s="65"/>
    </row>
    <row r="3" spans="1:491" ht="57.6" x14ac:dyDescent="0.3">
      <c r="B3" s="1"/>
      <c r="C3" s="1" t="s">
        <v>39</v>
      </c>
      <c r="D3" s="1" t="s">
        <v>40</v>
      </c>
      <c r="E3" s="1" t="s">
        <v>41</v>
      </c>
      <c r="F3" s="1" t="s">
        <v>42</v>
      </c>
      <c r="G3" s="1" t="s">
        <v>43</v>
      </c>
      <c r="H3" s="1" t="s">
        <v>44</v>
      </c>
      <c r="I3" s="1" t="s">
        <v>45</v>
      </c>
      <c r="J3" s="1" t="s">
        <v>46</v>
      </c>
      <c r="K3" s="1"/>
      <c r="L3" s="1" t="s">
        <v>47</v>
      </c>
      <c r="M3" s="1" t="s">
        <v>48</v>
      </c>
      <c r="N3" s="1" t="s">
        <v>47</v>
      </c>
      <c r="O3" s="1" t="s">
        <v>48</v>
      </c>
      <c r="P3" s="1" t="s">
        <v>47</v>
      </c>
      <c r="Q3" s="1" t="s">
        <v>48</v>
      </c>
      <c r="R3" s="1" t="s">
        <v>47</v>
      </c>
      <c r="S3" s="1" t="s">
        <v>48</v>
      </c>
      <c r="T3" s="1" t="s">
        <v>47</v>
      </c>
      <c r="U3" s="1" t="s">
        <v>48</v>
      </c>
      <c r="V3" s="1"/>
      <c r="W3" s="2" t="s">
        <v>49</v>
      </c>
      <c r="X3" s="2" t="s">
        <v>50</v>
      </c>
      <c r="Y3" s="2" t="s">
        <v>51</v>
      </c>
      <c r="Z3" s="2" t="s">
        <v>52</v>
      </c>
      <c r="AA3" s="2" t="s">
        <v>53</v>
      </c>
      <c r="AB3" s="2" t="s">
        <v>51</v>
      </c>
      <c r="AC3" s="2" t="s">
        <v>52</v>
      </c>
      <c r="AD3" s="2" t="s">
        <v>54</v>
      </c>
      <c r="AE3" s="2" t="s">
        <v>55</v>
      </c>
      <c r="AF3" s="2" t="s">
        <v>56</v>
      </c>
      <c r="AG3" s="2" t="s">
        <v>49</v>
      </c>
      <c r="AH3" s="2" t="s">
        <v>50</v>
      </c>
      <c r="AI3" s="2" t="s">
        <v>57</v>
      </c>
      <c r="AJ3" s="2" t="s">
        <v>58</v>
      </c>
      <c r="AK3" s="2" t="s">
        <v>53</v>
      </c>
      <c r="AL3" s="2" t="s">
        <v>59</v>
      </c>
      <c r="AM3" s="2" t="s">
        <v>60</v>
      </c>
      <c r="AN3" s="2" t="s">
        <v>61</v>
      </c>
      <c r="AO3" s="2" t="s">
        <v>62</v>
      </c>
      <c r="AP3" s="2" t="s">
        <v>54</v>
      </c>
      <c r="AQ3" s="2" t="s">
        <v>55</v>
      </c>
      <c r="AR3" s="2" t="s">
        <v>56</v>
      </c>
      <c r="AS3" s="2" t="s">
        <v>49</v>
      </c>
      <c r="AT3" s="2" t="s">
        <v>50</v>
      </c>
      <c r="AU3" s="2" t="s">
        <v>63</v>
      </c>
      <c r="AV3" s="2" t="s">
        <v>64</v>
      </c>
      <c r="AW3" s="2" t="s">
        <v>65</v>
      </c>
      <c r="AX3" s="2" t="s">
        <v>53</v>
      </c>
      <c r="AY3" s="2" t="s">
        <v>66</v>
      </c>
      <c r="AZ3" s="2" t="s">
        <v>64</v>
      </c>
      <c r="BA3" s="2" t="s">
        <v>65</v>
      </c>
      <c r="BB3" s="2" t="s">
        <v>54</v>
      </c>
      <c r="BC3" s="2" t="s">
        <v>55</v>
      </c>
      <c r="BD3" s="2" t="s">
        <v>56</v>
      </c>
      <c r="BE3" s="2" t="s">
        <v>49</v>
      </c>
      <c r="BF3" s="2" t="s">
        <v>50</v>
      </c>
      <c r="BG3" s="2" t="s">
        <v>63</v>
      </c>
      <c r="BH3" s="2" t="s">
        <v>64</v>
      </c>
      <c r="BI3" s="2" t="s">
        <v>53</v>
      </c>
      <c r="BJ3" s="2" t="s">
        <v>66</v>
      </c>
      <c r="BK3" s="2" t="s">
        <v>64</v>
      </c>
      <c r="BL3" s="2" t="s">
        <v>54</v>
      </c>
      <c r="BM3" s="2" t="s">
        <v>55</v>
      </c>
      <c r="BN3" s="2" t="s">
        <v>56</v>
      </c>
      <c r="BO3" s="2" t="s">
        <v>49</v>
      </c>
      <c r="BP3" s="2" t="s">
        <v>50</v>
      </c>
      <c r="BQ3" s="2" t="s">
        <v>63</v>
      </c>
      <c r="BR3" s="2" t="s">
        <v>64</v>
      </c>
      <c r="BS3" s="2" t="s">
        <v>53</v>
      </c>
      <c r="BT3" s="2" t="s">
        <v>66</v>
      </c>
      <c r="BU3" s="2" t="s">
        <v>64</v>
      </c>
      <c r="BV3" s="2" t="s">
        <v>54</v>
      </c>
      <c r="BW3" s="2" t="s">
        <v>55</v>
      </c>
      <c r="BX3" s="2" t="s">
        <v>56</v>
      </c>
      <c r="BY3" s="1"/>
      <c r="BZ3" s="1" t="s">
        <v>67</v>
      </c>
      <c r="CA3" s="1"/>
      <c r="CB3" s="2" t="s">
        <v>49</v>
      </c>
      <c r="CC3" s="2" t="s">
        <v>50</v>
      </c>
      <c r="CD3" s="2" t="s">
        <v>51</v>
      </c>
      <c r="CE3" s="2" t="s">
        <v>52</v>
      </c>
      <c r="CF3" s="2" t="s">
        <v>53</v>
      </c>
      <c r="CG3" s="2" t="s">
        <v>51</v>
      </c>
      <c r="CH3" s="2" t="s">
        <v>52</v>
      </c>
      <c r="CI3" s="2" t="s">
        <v>54</v>
      </c>
      <c r="CJ3" s="2" t="s">
        <v>55</v>
      </c>
      <c r="CK3" s="2" t="s">
        <v>56</v>
      </c>
      <c r="CL3" s="2" t="s">
        <v>49</v>
      </c>
      <c r="CM3" s="2" t="s">
        <v>50</v>
      </c>
      <c r="CN3" s="2" t="s">
        <v>51</v>
      </c>
      <c r="CO3" s="2" t="s">
        <v>52</v>
      </c>
      <c r="CP3" s="2" t="s">
        <v>53</v>
      </c>
      <c r="CQ3" s="2" t="s">
        <v>59</v>
      </c>
      <c r="CR3" s="2" t="s">
        <v>60</v>
      </c>
      <c r="CS3" s="2" t="s">
        <v>61</v>
      </c>
      <c r="CT3" s="2" t="s">
        <v>62</v>
      </c>
      <c r="CU3" s="2" t="s">
        <v>54</v>
      </c>
      <c r="CV3" s="2" t="s">
        <v>55</v>
      </c>
      <c r="CW3" s="2" t="s">
        <v>56</v>
      </c>
      <c r="CX3" s="2" t="s">
        <v>49</v>
      </c>
      <c r="CY3" s="2" t="s">
        <v>50</v>
      </c>
      <c r="CZ3" s="2" t="s">
        <v>63</v>
      </c>
      <c r="DA3" s="2" t="s">
        <v>64</v>
      </c>
      <c r="DB3" s="2" t="s">
        <v>65</v>
      </c>
      <c r="DC3" s="2" t="s">
        <v>53</v>
      </c>
      <c r="DD3" s="2" t="s">
        <v>66</v>
      </c>
      <c r="DE3" s="2" t="s">
        <v>64</v>
      </c>
      <c r="DF3" s="2" t="s">
        <v>65</v>
      </c>
      <c r="DG3" s="2" t="s">
        <v>54</v>
      </c>
      <c r="DH3" s="2" t="s">
        <v>55</v>
      </c>
      <c r="DI3" s="2" t="s">
        <v>56</v>
      </c>
      <c r="DJ3" s="2" t="s">
        <v>49</v>
      </c>
      <c r="DK3" s="2" t="s">
        <v>50</v>
      </c>
      <c r="DL3" s="2" t="s">
        <v>63</v>
      </c>
      <c r="DM3" s="2" t="s">
        <v>64</v>
      </c>
      <c r="DN3" s="2" t="s">
        <v>53</v>
      </c>
      <c r="DO3" s="2" t="s">
        <v>66</v>
      </c>
      <c r="DP3" s="2" t="s">
        <v>64</v>
      </c>
      <c r="DQ3" s="2" t="s">
        <v>54</v>
      </c>
      <c r="DR3" s="2" t="s">
        <v>55</v>
      </c>
      <c r="DS3" s="2" t="s">
        <v>56</v>
      </c>
      <c r="DT3" s="2" t="s">
        <v>49</v>
      </c>
      <c r="DU3" s="5" t="s">
        <v>50</v>
      </c>
      <c r="DV3" s="2" t="s">
        <v>63</v>
      </c>
      <c r="DW3" s="2" t="s">
        <v>64</v>
      </c>
      <c r="DX3" s="2" t="s">
        <v>53</v>
      </c>
      <c r="DY3" s="2" t="s">
        <v>66</v>
      </c>
      <c r="DZ3" s="2" t="s">
        <v>64</v>
      </c>
      <c r="EA3" s="2" t="s">
        <v>54</v>
      </c>
      <c r="EB3" s="2" t="s">
        <v>55</v>
      </c>
      <c r="EC3" s="2" t="s">
        <v>56</v>
      </c>
      <c r="ED3" s="6" t="s">
        <v>49</v>
      </c>
      <c r="EE3" s="6" t="s">
        <v>50</v>
      </c>
      <c r="EF3" s="2" t="s">
        <v>51</v>
      </c>
      <c r="EG3" s="2" t="s">
        <v>52</v>
      </c>
      <c r="EH3" s="2" t="s">
        <v>53</v>
      </c>
      <c r="EI3" s="2" t="s">
        <v>51</v>
      </c>
      <c r="EJ3" s="2" t="s">
        <v>52</v>
      </c>
      <c r="EK3" s="2" t="s">
        <v>54</v>
      </c>
      <c r="EL3" s="2" t="s">
        <v>55</v>
      </c>
      <c r="EM3" s="2" t="s">
        <v>56</v>
      </c>
      <c r="EN3" s="2" t="s">
        <v>49</v>
      </c>
      <c r="EO3" s="2" t="s">
        <v>50</v>
      </c>
      <c r="EP3" s="2" t="s">
        <v>51</v>
      </c>
      <c r="EQ3" s="2" t="s">
        <v>52</v>
      </c>
      <c r="ER3" s="2" t="s">
        <v>53</v>
      </c>
      <c r="ES3" s="2" t="s">
        <v>51</v>
      </c>
      <c r="ET3" s="2" t="s">
        <v>52</v>
      </c>
      <c r="EU3" s="2" t="s">
        <v>54</v>
      </c>
      <c r="EV3" s="2" t="s">
        <v>55</v>
      </c>
      <c r="EW3" s="2" t="s">
        <v>56</v>
      </c>
      <c r="EX3" s="2" t="s">
        <v>49</v>
      </c>
      <c r="EY3" s="2" t="s">
        <v>50</v>
      </c>
      <c r="EZ3" s="2" t="s">
        <v>51</v>
      </c>
      <c r="FA3" s="2" t="s">
        <v>52</v>
      </c>
      <c r="FB3" s="2" t="s">
        <v>65</v>
      </c>
      <c r="FC3" s="2" t="s">
        <v>53</v>
      </c>
      <c r="FD3" s="2" t="s">
        <v>51</v>
      </c>
      <c r="FE3" s="2" t="s">
        <v>52</v>
      </c>
      <c r="FF3" s="2" t="s">
        <v>65</v>
      </c>
      <c r="FG3" s="2" t="s">
        <v>54</v>
      </c>
      <c r="FH3" s="2" t="s">
        <v>55</v>
      </c>
      <c r="FI3" s="2" t="s">
        <v>56</v>
      </c>
      <c r="FJ3" s="2" t="s">
        <v>49</v>
      </c>
      <c r="FK3" s="2" t="s">
        <v>50</v>
      </c>
      <c r="FL3" s="2" t="s">
        <v>51</v>
      </c>
      <c r="FM3" s="2" t="s">
        <v>52</v>
      </c>
      <c r="FN3" s="2" t="s">
        <v>53</v>
      </c>
      <c r="FO3" s="2" t="s">
        <v>51</v>
      </c>
      <c r="FP3" s="2" t="s">
        <v>52</v>
      </c>
      <c r="FQ3" s="2" t="s">
        <v>54</v>
      </c>
      <c r="FR3" s="2" t="s">
        <v>55</v>
      </c>
      <c r="FS3" s="2" t="s">
        <v>56</v>
      </c>
      <c r="FT3" s="2" t="s">
        <v>49</v>
      </c>
      <c r="FU3" s="2" t="s">
        <v>50</v>
      </c>
      <c r="FV3" s="2" t="s">
        <v>51</v>
      </c>
      <c r="FW3" s="2" t="s">
        <v>52</v>
      </c>
      <c r="FX3" s="2" t="s">
        <v>53</v>
      </c>
      <c r="FY3" s="2" t="s">
        <v>51</v>
      </c>
      <c r="FZ3" s="2" t="s">
        <v>52</v>
      </c>
      <c r="GA3" s="2" t="s">
        <v>54</v>
      </c>
      <c r="GB3" s="2" t="s">
        <v>55</v>
      </c>
      <c r="GC3" s="2" t="s">
        <v>56</v>
      </c>
      <c r="GD3" s="1"/>
      <c r="GE3" s="2" t="s">
        <v>49</v>
      </c>
      <c r="GF3" s="2" t="s">
        <v>50</v>
      </c>
      <c r="GG3" s="2" t="s">
        <v>51</v>
      </c>
      <c r="GH3" s="2" t="s">
        <v>52</v>
      </c>
      <c r="GI3" s="2" t="s">
        <v>53</v>
      </c>
      <c r="GJ3" s="2" t="s">
        <v>51</v>
      </c>
      <c r="GK3" s="2" t="s">
        <v>52</v>
      </c>
      <c r="GL3" s="2" t="s">
        <v>54</v>
      </c>
      <c r="GM3" s="2" t="s">
        <v>55</v>
      </c>
      <c r="GN3" s="2" t="s">
        <v>56</v>
      </c>
      <c r="GO3" s="2" t="s">
        <v>49</v>
      </c>
      <c r="GP3" s="2" t="s">
        <v>50</v>
      </c>
      <c r="GQ3" s="2" t="s">
        <v>57</v>
      </c>
      <c r="GR3" s="2" t="s">
        <v>58</v>
      </c>
      <c r="GS3" s="2" t="s">
        <v>53</v>
      </c>
      <c r="GT3" s="2" t="s">
        <v>59</v>
      </c>
      <c r="GU3" s="2" t="s">
        <v>60</v>
      </c>
      <c r="GV3" s="2" t="s">
        <v>61</v>
      </c>
      <c r="GW3" s="2" t="s">
        <v>62</v>
      </c>
      <c r="GX3" s="2" t="s">
        <v>54</v>
      </c>
      <c r="GY3" s="2" t="s">
        <v>55</v>
      </c>
      <c r="GZ3" s="2" t="s">
        <v>56</v>
      </c>
      <c r="HA3" s="2" t="s">
        <v>49</v>
      </c>
      <c r="HB3" s="2" t="s">
        <v>50</v>
      </c>
      <c r="HC3" s="2" t="s">
        <v>63</v>
      </c>
      <c r="HD3" s="2" t="s">
        <v>64</v>
      </c>
      <c r="HE3" s="2" t="s">
        <v>65</v>
      </c>
      <c r="HF3" s="2" t="s">
        <v>53</v>
      </c>
      <c r="HG3" s="2" t="s">
        <v>66</v>
      </c>
      <c r="HH3" s="2" t="s">
        <v>64</v>
      </c>
      <c r="HI3" s="2" t="s">
        <v>65</v>
      </c>
      <c r="HJ3" s="2" t="s">
        <v>54</v>
      </c>
      <c r="HK3" s="2" t="s">
        <v>55</v>
      </c>
      <c r="HL3" s="2" t="s">
        <v>56</v>
      </c>
      <c r="HM3" s="2" t="s">
        <v>49</v>
      </c>
      <c r="HN3" s="2" t="s">
        <v>50</v>
      </c>
      <c r="HO3" s="2" t="s">
        <v>63</v>
      </c>
      <c r="HP3" s="2" t="s">
        <v>64</v>
      </c>
      <c r="HQ3" s="2" t="s">
        <v>53</v>
      </c>
      <c r="HR3" s="2" t="s">
        <v>66</v>
      </c>
      <c r="HS3" s="2" t="s">
        <v>64</v>
      </c>
      <c r="HT3" s="2" t="s">
        <v>54</v>
      </c>
      <c r="HU3" s="2" t="s">
        <v>55</v>
      </c>
      <c r="HV3" s="2" t="s">
        <v>56</v>
      </c>
      <c r="HW3" s="2" t="s">
        <v>49</v>
      </c>
      <c r="HX3" s="2" t="s">
        <v>50</v>
      </c>
      <c r="HY3" s="2" t="s">
        <v>63</v>
      </c>
      <c r="HZ3" s="2" t="s">
        <v>64</v>
      </c>
      <c r="IA3" s="2" t="s">
        <v>53</v>
      </c>
      <c r="IB3" s="2" t="s">
        <v>66</v>
      </c>
      <c r="IC3" s="2" t="s">
        <v>64</v>
      </c>
      <c r="ID3" s="2" t="s">
        <v>54</v>
      </c>
      <c r="IE3" s="2" t="s">
        <v>55</v>
      </c>
      <c r="IF3" s="2" t="s">
        <v>56</v>
      </c>
      <c r="IG3" s="1"/>
      <c r="IH3" s="2" t="s">
        <v>68</v>
      </c>
      <c r="II3" s="2" t="s">
        <v>69</v>
      </c>
      <c r="IJ3" s="17"/>
      <c r="IK3" s="15" t="s">
        <v>141</v>
      </c>
      <c r="IL3" s="15" t="s">
        <v>144</v>
      </c>
      <c r="IM3" s="15" t="s">
        <v>142</v>
      </c>
      <c r="IN3" s="15" t="s">
        <v>143</v>
      </c>
      <c r="IO3" s="1"/>
      <c r="IP3" s="2" t="s">
        <v>70</v>
      </c>
      <c r="IQ3" s="8" t="s">
        <v>71</v>
      </c>
      <c r="IR3" s="2" t="s">
        <v>72</v>
      </c>
      <c r="IS3" s="2" t="s">
        <v>73</v>
      </c>
      <c r="IT3" s="2" t="s">
        <v>74</v>
      </c>
      <c r="IU3" s="8" t="s">
        <v>75</v>
      </c>
      <c r="IV3" s="2" t="s">
        <v>72</v>
      </c>
      <c r="IW3" s="2" t="s">
        <v>73</v>
      </c>
      <c r="IX3" s="2" t="s">
        <v>45</v>
      </c>
      <c r="IY3" s="2" t="s">
        <v>73</v>
      </c>
      <c r="IZ3" s="2" t="s">
        <v>48</v>
      </c>
      <c r="JA3" s="2" t="s">
        <v>73</v>
      </c>
      <c r="JB3" s="2" t="s">
        <v>76</v>
      </c>
      <c r="JC3" s="2" t="s">
        <v>77</v>
      </c>
      <c r="JD3" s="2" t="s">
        <v>78</v>
      </c>
      <c r="JE3" s="2" t="s">
        <v>79</v>
      </c>
      <c r="JF3" s="2" t="s">
        <v>80</v>
      </c>
      <c r="JG3" s="2" t="s">
        <v>81</v>
      </c>
      <c r="JH3" s="2" t="s">
        <v>82</v>
      </c>
      <c r="JI3" s="8" t="s">
        <v>83</v>
      </c>
      <c r="JJ3" s="14"/>
      <c r="JK3" s="19" t="s">
        <v>145</v>
      </c>
      <c r="JL3" s="19" t="s">
        <v>176</v>
      </c>
      <c r="JM3" s="19" t="s">
        <v>146</v>
      </c>
      <c r="JN3" s="19" t="s">
        <v>147</v>
      </c>
      <c r="JO3" s="18" t="s">
        <v>239</v>
      </c>
      <c r="JP3" s="14" t="s">
        <v>240</v>
      </c>
      <c r="JQ3" s="1"/>
      <c r="JR3" s="2" t="s">
        <v>84</v>
      </c>
      <c r="JS3" s="2" t="s">
        <v>85</v>
      </c>
      <c r="JT3" s="2" t="s">
        <v>86</v>
      </c>
      <c r="JU3" s="2" t="s">
        <v>47</v>
      </c>
      <c r="JV3" s="2" t="s">
        <v>87</v>
      </c>
      <c r="JW3" s="2" t="s">
        <v>88</v>
      </c>
      <c r="JX3" s="2" t="s">
        <v>89</v>
      </c>
      <c r="JY3" s="15" t="s">
        <v>148</v>
      </c>
      <c r="JZ3" s="2" t="s">
        <v>86</v>
      </c>
      <c r="KA3" s="2" t="s">
        <v>47</v>
      </c>
      <c r="KB3" s="2" t="s">
        <v>87</v>
      </c>
      <c r="KC3" s="2" t="s">
        <v>88</v>
      </c>
      <c r="KD3" s="2" t="s">
        <v>89</v>
      </c>
      <c r="KE3" s="15" t="s">
        <v>148</v>
      </c>
      <c r="KF3" s="2" t="s">
        <v>86</v>
      </c>
      <c r="KG3" s="2" t="s">
        <v>47</v>
      </c>
      <c r="KH3" s="2" t="s">
        <v>87</v>
      </c>
      <c r="KI3" s="2" t="s">
        <v>88</v>
      </c>
      <c r="KJ3" s="2" t="s">
        <v>89</v>
      </c>
      <c r="KK3" s="15" t="s">
        <v>148</v>
      </c>
      <c r="KL3" s="2" t="s">
        <v>86</v>
      </c>
      <c r="KM3" s="2" t="s">
        <v>47</v>
      </c>
      <c r="KN3" s="2" t="s">
        <v>87</v>
      </c>
      <c r="KO3" s="2" t="s">
        <v>88</v>
      </c>
      <c r="KP3" s="2" t="s">
        <v>89</v>
      </c>
      <c r="KQ3" s="15" t="s">
        <v>148</v>
      </c>
      <c r="KR3" s="2" t="s">
        <v>86</v>
      </c>
      <c r="KS3" s="2" t="s">
        <v>47</v>
      </c>
      <c r="KT3" s="2" t="s">
        <v>87</v>
      </c>
      <c r="KU3" s="2" t="s">
        <v>88</v>
      </c>
      <c r="KV3" s="2" t="s">
        <v>89</v>
      </c>
      <c r="KW3" s="15" t="s">
        <v>148</v>
      </c>
      <c r="KX3" s="2" t="s">
        <v>86</v>
      </c>
      <c r="KY3" s="2" t="s">
        <v>47</v>
      </c>
      <c r="KZ3" s="2" t="s">
        <v>87</v>
      </c>
      <c r="LA3" s="2" t="s">
        <v>88</v>
      </c>
      <c r="LB3" s="2" t="s">
        <v>89</v>
      </c>
      <c r="LC3" s="15" t="s">
        <v>148</v>
      </c>
      <c r="LD3" s="2" t="s">
        <v>86</v>
      </c>
      <c r="LE3" s="2" t="s">
        <v>47</v>
      </c>
      <c r="LF3" s="2" t="s">
        <v>87</v>
      </c>
      <c r="LG3" s="2" t="s">
        <v>88</v>
      </c>
      <c r="LH3" s="2" t="s">
        <v>89</v>
      </c>
      <c r="LI3" s="15" t="s">
        <v>148</v>
      </c>
      <c r="LJ3" s="2" t="s">
        <v>86</v>
      </c>
      <c r="LK3" s="2" t="s">
        <v>47</v>
      </c>
      <c r="LL3" s="2" t="s">
        <v>87</v>
      </c>
      <c r="LM3" s="2" t="s">
        <v>88</v>
      </c>
      <c r="LN3" s="2" t="s">
        <v>89</v>
      </c>
      <c r="LO3" s="15" t="s">
        <v>148</v>
      </c>
      <c r="LP3" s="2" t="s">
        <v>86</v>
      </c>
      <c r="LQ3" s="2" t="s">
        <v>47</v>
      </c>
      <c r="LR3" s="2" t="s">
        <v>87</v>
      </c>
      <c r="LS3" s="2" t="s">
        <v>88</v>
      </c>
      <c r="LT3" s="15" t="s">
        <v>191</v>
      </c>
      <c r="LU3" s="20" t="s">
        <v>148</v>
      </c>
      <c r="LV3" s="15">
        <v>1</v>
      </c>
      <c r="LW3" s="15">
        <v>2</v>
      </c>
      <c r="LX3" s="15">
        <v>3</v>
      </c>
      <c r="LY3" s="15">
        <v>4</v>
      </c>
      <c r="LZ3" s="15">
        <v>5</v>
      </c>
      <c r="MA3" s="1"/>
      <c r="MB3" s="2" t="s">
        <v>90</v>
      </c>
      <c r="MC3" s="2" t="s">
        <v>91</v>
      </c>
      <c r="MD3" s="2" t="s">
        <v>92</v>
      </c>
      <c r="ME3" s="15" t="s">
        <v>201</v>
      </c>
      <c r="MF3" s="2" t="s">
        <v>94</v>
      </c>
      <c r="MG3" s="2" t="s">
        <v>95</v>
      </c>
      <c r="MH3" s="2" t="s">
        <v>96</v>
      </c>
      <c r="MI3" s="2" t="s">
        <v>97</v>
      </c>
      <c r="MJ3" s="2" t="s">
        <v>98</v>
      </c>
      <c r="MK3" s="2" t="s">
        <v>99</v>
      </c>
      <c r="ML3" s="2" t="s">
        <v>100</v>
      </c>
      <c r="MM3" s="2" t="s">
        <v>90</v>
      </c>
      <c r="MN3" s="2" t="s">
        <v>91</v>
      </c>
      <c r="MO3" s="2" t="s">
        <v>92</v>
      </c>
      <c r="MP3" s="2" t="s">
        <v>93</v>
      </c>
      <c r="MQ3" s="2" t="s">
        <v>74</v>
      </c>
      <c r="MR3" s="2" t="s">
        <v>80</v>
      </c>
      <c r="MS3" s="2" t="s">
        <v>99</v>
      </c>
      <c r="MT3" s="2" t="s">
        <v>101</v>
      </c>
      <c r="MU3" s="2" t="s">
        <v>90</v>
      </c>
      <c r="MV3" s="2" t="s">
        <v>91</v>
      </c>
      <c r="MW3" s="2" t="s">
        <v>92</v>
      </c>
      <c r="MX3" s="15" t="s">
        <v>201</v>
      </c>
      <c r="MY3" s="2" t="s">
        <v>102</v>
      </c>
      <c r="MZ3" s="2" t="s">
        <v>80</v>
      </c>
      <c r="NA3" s="2" t="s">
        <v>103</v>
      </c>
      <c r="NB3" s="2" t="s">
        <v>99</v>
      </c>
      <c r="NC3" s="2" t="s">
        <v>104</v>
      </c>
      <c r="ND3" s="2" t="s">
        <v>90</v>
      </c>
      <c r="NE3" s="2" t="s">
        <v>91</v>
      </c>
      <c r="NF3" s="2" t="s">
        <v>92</v>
      </c>
      <c r="NG3" s="2" t="s">
        <v>105</v>
      </c>
      <c r="NH3" s="2" t="s">
        <v>74</v>
      </c>
      <c r="NI3" s="2" t="s">
        <v>80</v>
      </c>
      <c r="NJ3" s="2" t="s">
        <v>99</v>
      </c>
      <c r="NK3" s="2" t="s">
        <v>104</v>
      </c>
      <c r="NL3" s="1"/>
      <c r="NM3" s="2" t="s">
        <v>90</v>
      </c>
      <c r="NN3" s="2" t="s">
        <v>47</v>
      </c>
      <c r="NO3" s="2" t="s">
        <v>80</v>
      </c>
      <c r="NP3" s="2" t="s">
        <v>106</v>
      </c>
      <c r="NQ3" s="2" t="s">
        <v>107</v>
      </c>
      <c r="NR3" s="2" t="s">
        <v>104</v>
      </c>
      <c r="NS3" s="7"/>
      <c r="NT3" s="2" t="s">
        <v>90</v>
      </c>
      <c r="NU3" s="2" t="s">
        <v>47</v>
      </c>
      <c r="NV3" s="8" t="s">
        <v>108</v>
      </c>
      <c r="NW3" s="2" t="s">
        <v>80</v>
      </c>
      <c r="NX3" s="2" t="s">
        <v>109</v>
      </c>
      <c r="NY3" s="2" t="s">
        <v>107</v>
      </c>
      <c r="NZ3" s="2" t="s">
        <v>104</v>
      </c>
      <c r="OA3" s="7"/>
      <c r="OB3" s="2" t="s">
        <v>90</v>
      </c>
      <c r="OC3" s="2" t="s">
        <v>47</v>
      </c>
      <c r="OD3" s="8" t="s">
        <v>108</v>
      </c>
      <c r="OE3" s="2" t="s">
        <v>80</v>
      </c>
      <c r="OF3" s="2" t="s">
        <v>109</v>
      </c>
      <c r="OG3" s="2" t="s">
        <v>107</v>
      </c>
      <c r="OH3" s="2" t="s">
        <v>104</v>
      </c>
      <c r="OI3" s="7"/>
      <c r="OJ3" s="2" t="s">
        <v>110</v>
      </c>
      <c r="OK3" s="2" t="s">
        <v>111</v>
      </c>
      <c r="OL3" s="2" t="s">
        <v>80</v>
      </c>
      <c r="OM3" s="1"/>
      <c r="ON3" s="2" t="s">
        <v>112</v>
      </c>
      <c r="OO3" s="2" t="s">
        <v>113</v>
      </c>
      <c r="OP3" s="2" t="s">
        <v>114</v>
      </c>
      <c r="OQ3" s="2" t="s">
        <v>115</v>
      </c>
      <c r="OR3" s="2" t="s">
        <v>116</v>
      </c>
      <c r="OS3" s="1"/>
      <c r="OT3" s="15" t="s">
        <v>150</v>
      </c>
      <c r="OU3" s="15" t="s">
        <v>151</v>
      </c>
      <c r="OV3" s="19" t="s">
        <v>152</v>
      </c>
      <c r="OW3" s="19" t="s">
        <v>153</v>
      </c>
      <c r="OX3" s="15" t="s">
        <v>154</v>
      </c>
      <c r="OY3" s="15" t="s">
        <v>150</v>
      </c>
      <c r="OZ3" s="15" t="s">
        <v>151</v>
      </c>
      <c r="PA3" s="19" t="s">
        <v>152</v>
      </c>
      <c r="PB3" s="19" t="s">
        <v>153</v>
      </c>
      <c r="PC3" s="15" t="s">
        <v>154</v>
      </c>
      <c r="PD3" s="15" t="s">
        <v>150</v>
      </c>
      <c r="PE3" s="15" t="s">
        <v>151</v>
      </c>
      <c r="PF3" s="19" t="s">
        <v>152</v>
      </c>
      <c r="PG3" s="19" t="s">
        <v>153</v>
      </c>
      <c r="PH3" s="15" t="s">
        <v>154</v>
      </c>
      <c r="PI3" s="15" t="s">
        <v>150</v>
      </c>
      <c r="PJ3" s="15" t="s">
        <v>151</v>
      </c>
      <c r="PK3" s="19" t="s">
        <v>152</v>
      </c>
      <c r="PL3" s="19" t="s">
        <v>153</v>
      </c>
      <c r="PM3" s="15" t="s">
        <v>154</v>
      </c>
      <c r="PN3" s="15" t="s">
        <v>150</v>
      </c>
      <c r="PO3" s="15" t="s">
        <v>151</v>
      </c>
      <c r="PP3" s="19" t="s">
        <v>152</v>
      </c>
      <c r="PQ3" s="19" t="s">
        <v>153</v>
      </c>
      <c r="PR3" s="15" t="s">
        <v>154</v>
      </c>
      <c r="PS3" s="15" t="s">
        <v>150</v>
      </c>
      <c r="PT3" s="15" t="s">
        <v>151</v>
      </c>
      <c r="PU3" s="19" t="s">
        <v>152</v>
      </c>
      <c r="PV3" s="19" t="s">
        <v>153</v>
      </c>
      <c r="PW3" s="15" t="s">
        <v>154</v>
      </c>
      <c r="PX3" s="15" t="s">
        <v>150</v>
      </c>
      <c r="PY3" s="15" t="s">
        <v>151</v>
      </c>
      <c r="PZ3" s="19" t="s">
        <v>152</v>
      </c>
      <c r="QA3" s="19" t="s">
        <v>595</v>
      </c>
      <c r="QB3" s="15" t="s">
        <v>154</v>
      </c>
      <c r="QC3" s="15" t="s">
        <v>150</v>
      </c>
      <c r="QD3" s="15" t="s">
        <v>151</v>
      </c>
      <c r="QE3" s="19" t="s">
        <v>152</v>
      </c>
      <c r="QF3" s="19" t="s">
        <v>153</v>
      </c>
      <c r="QG3" s="15" t="s">
        <v>154</v>
      </c>
      <c r="QH3" s="15" t="s">
        <v>150</v>
      </c>
      <c r="QI3" s="15" t="s">
        <v>151</v>
      </c>
      <c r="QJ3" s="19" t="s">
        <v>152</v>
      </c>
      <c r="QK3" s="19" t="s">
        <v>153</v>
      </c>
      <c r="QL3" s="15" t="s">
        <v>154</v>
      </c>
      <c r="QM3" s="15" t="s">
        <v>150</v>
      </c>
      <c r="QN3" s="15" t="s">
        <v>151</v>
      </c>
      <c r="QO3" s="19" t="s">
        <v>152</v>
      </c>
      <c r="QP3" s="19" t="s">
        <v>153</v>
      </c>
      <c r="QQ3" s="15" t="s">
        <v>154</v>
      </c>
      <c r="QS3" s="11" t="s">
        <v>217</v>
      </c>
    </row>
    <row r="4" spans="1:491" s="63" customFormat="1" x14ac:dyDescent="0.3">
      <c r="A4" s="42"/>
      <c r="B4" s="42"/>
      <c r="C4" s="43">
        <v>42698</v>
      </c>
      <c r="D4" s="42" t="s">
        <v>155</v>
      </c>
      <c r="E4" s="42" t="s">
        <v>156</v>
      </c>
      <c r="F4" s="42">
        <v>29</v>
      </c>
      <c r="G4" s="42" t="s">
        <v>157</v>
      </c>
      <c r="H4" s="42" t="s">
        <v>158</v>
      </c>
      <c r="I4" s="42" t="s">
        <v>159</v>
      </c>
      <c r="J4" s="42">
        <f>L4+N4+P4+R4+T4</f>
        <v>5</v>
      </c>
      <c r="K4" s="42"/>
      <c r="L4" s="42">
        <v>1</v>
      </c>
      <c r="M4" s="42" t="s">
        <v>160</v>
      </c>
      <c r="N4" s="42">
        <v>1</v>
      </c>
      <c r="O4" s="42" t="s">
        <v>158</v>
      </c>
      <c r="P4" s="42">
        <v>2</v>
      </c>
      <c r="Q4" s="42" t="s">
        <v>159</v>
      </c>
      <c r="R4" s="42">
        <v>1</v>
      </c>
      <c r="S4" s="42" t="s">
        <v>161</v>
      </c>
      <c r="T4" s="42">
        <v>0</v>
      </c>
      <c r="U4" s="42"/>
      <c r="V4" s="42"/>
      <c r="W4" s="44">
        <v>0.29166666666666669</v>
      </c>
      <c r="X4" s="44">
        <v>0.29166666666666669</v>
      </c>
      <c r="Y4" s="44">
        <v>0.33333333333333331</v>
      </c>
      <c r="Z4" s="44">
        <v>0.5</v>
      </c>
      <c r="AA4" s="44">
        <v>0.5</v>
      </c>
      <c r="AB4" s="44">
        <v>0.58333333333333337</v>
      </c>
      <c r="AC4" s="44">
        <v>0.75</v>
      </c>
      <c r="AD4" s="44">
        <v>0.75</v>
      </c>
      <c r="AE4" s="44">
        <v>0.79166666666666663</v>
      </c>
      <c r="AF4" s="44">
        <v>0.91666666666666663</v>
      </c>
      <c r="AG4" s="44">
        <v>0.29166666666666669</v>
      </c>
      <c r="AH4" s="44">
        <v>0.29166666666666669</v>
      </c>
      <c r="AI4" s="44">
        <v>0.3125</v>
      </c>
      <c r="AJ4" s="44">
        <v>0.5</v>
      </c>
      <c r="AK4" s="44">
        <v>0.5</v>
      </c>
      <c r="AL4" s="44">
        <v>0.58333333333333337</v>
      </c>
      <c r="AM4" s="44">
        <v>0.66666666666666663</v>
      </c>
      <c r="AN4" s="44">
        <v>0.66666666666666663</v>
      </c>
      <c r="AO4" s="44">
        <v>0.75</v>
      </c>
      <c r="AP4" s="44">
        <v>0.75</v>
      </c>
      <c r="AQ4" s="44">
        <v>0.79166666666666663</v>
      </c>
      <c r="AR4" s="44">
        <v>0.91666666666666663</v>
      </c>
      <c r="AS4" s="44">
        <v>0.25</v>
      </c>
      <c r="AT4" s="44">
        <v>0.29166666666666669</v>
      </c>
      <c r="AU4" s="44">
        <v>0.3125</v>
      </c>
      <c r="AV4" s="44">
        <v>0.45833333333333331</v>
      </c>
      <c r="AW4" s="44">
        <v>0.45833333333333331</v>
      </c>
      <c r="AX4" s="44">
        <v>0.5</v>
      </c>
      <c r="AY4" s="44">
        <v>0.58333333333333337</v>
      </c>
      <c r="AZ4" s="44">
        <v>0.70833333333333337</v>
      </c>
      <c r="BA4" s="44">
        <v>0.70833333333333337</v>
      </c>
      <c r="BB4" s="44">
        <v>0.75</v>
      </c>
      <c r="BC4" s="44">
        <v>0.79166666666666663</v>
      </c>
      <c r="BD4" s="44">
        <v>0.91666666666666663</v>
      </c>
      <c r="BE4" s="44">
        <v>0.25</v>
      </c>
      <c r="BF4" s="44">
        <v>0.29166666666666669</v>
      </c>
      <c r="BG4" s="44">
        <v>0.3125</v>
      </c>
      <c r="BH4" s="44">
        <v>0.5</v>
      </c>
      <c r="BI4" s="44">
        <v>0.5</v>
      </c>
      <c r="BJ4" s="44">
        <v>0.58333333333333337</v>
      </c>
      <c r="BK4" s="44">
        <v>0.70833333333333337</v>
      </c>
      <c r="BL4" s="44">
        <v>0.75</v>
      </c>
      <c r="BM4" s="44">
        <v>0.79166666666666663</v>
      </c>
      <c r="BN4" s="44">
        <v>0.91666666666666663</v>
      </c>
      <c r="BO4" s="42"/>
      <c r="BP4" s="42"/>
      <c r="BQ4" s="42"/>
      <c r="BR4" s="42"/>
      <c r="BS4" s="42"/>
      <c r="BT4" s="42"/>
      <c r="BU4" s="42"/>
      <c r="BV4" s="42"/>
      <c r="BW4" s="42"/>
      <c r="BX4" s="42"/>
      <c r="BY4" s="42"/>
      <c r="BZ4" s="42">
        <v>1</v>
      </c>
      <c r="CA4" s="42"/>
      <c r="CB4" s="42" t="s">
        <v>162</v>
      </c>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c r="DQ4" s="42"/>
      <c r="DR4" s="42"/>
      <c r="DS4" s="42"/>
      <c r="DT4" s="42"/>
      <c r="DU4" s="42"/>
      <c r="DV4" s="42"/>
      <c r="DW4" s="42"/>
      <c r="DX4" s="42"/>
      <c r="DY4" s="42"/>
      <c r="DZ4" s="42"/>
      <c r="EA4" s="42"/>
      <c r="EB4" s="42"/>
      <c r="EC4" s="42"/>
      <c r="ED4" s="42"/>
      <c r="EE4" s="42"/>
      <c r="EF4" s="42"/>
      <c r="EG4" s="42"/>
      <c r="EH4" s="42"/>
      <c r="EI4" s="42"/>
      <c r="EJ4" s="42"/>
      <c r="EK4" s="42"/>
      <c r="EL4" s="42"/>
      <c r="EM4" s="42"/>
      <c r="EN4" s="42"/>
      <c r="EO4" s="42"/>
      <c r="EP4" s="42"/>
      <c r="EQ4" s="42"/>
      <c r="ER4" s="42"/>
      <c r="ES4" s="42"/>
      <c r="ET4" s="42"/>
      <c r="EU4" s="42"/>
      <c r="EV4" s="42"/>
      <c r="EW4" s="42"/>
      <c r="EX4" s="42"/>
      <c r="EY4" s="42"/>
      <c r="EZ4" s="42"/>
      <c r="FA4" s="42"/>
      <c r="FB4" s="42"/>
      <c r="FC4" s="42"/>
      <c r="FD4" s="42"/>
      <c r="FE4" s="42"/>
      <c r="FF4" s="42"/>
      <c r="FG4" s="42"/>
      <c r="FH4" s="42"/>
      <c r="FI4" s="42"/>
      <c r="FJ4" s="42"/>
      <c r="FK4" s="42"/>
      <c r="FL4" s="42"/>
      <c r="FM4" s="42"/>
      <c r="FN4" s="42"/>
      <c r="FO4" s="42"/>
      <c r="FP4" s="42"/>
      <c r="FQ4" s="42"/>
      <c r="FR4" s="42"/>
      <c r="FS4" s="42"/>
      <c r="FT4" s="42"/>
      <c r="FU4" s="42"/>
      <c r="FV4" s="42"/>
      <c r="FW4" s="42"/>
      <c r="FX4" s="42"/>
      <c r="FY4" s="42"/>
      <c r="FZ4" s="42"/>
      <c r="GA4" s="42"/>
      <c r="GB4" s="42"/>
      <c r="GC4" s="42"/>
      <c r="GD4" s="42"/>
      <c r="GE4" s="42"/>
      <c r="GF4" s="42"/>
      <c r="GG4" s="42"/>
      <c r="GH4" s="42"/>
      <c r="GI4" s="42"/>
      <c r="GJ4" s="42"/>
      <c r="GK4" s="42"/>
      <c r="GL4" s="42"/>
      <c r="GM4" s="42"/>
      <c r="GN4" s="42"/>
      <c r="GO4" s="42"/>
      <c r="GP4" s="42"/>
      <c r="GQ4" s="42"/>
      <c r="GR4" s="42"/>
      <c r="GS4" s="42"/>
      <c r="GT4" s="42"/>
      <c r="GU4" s="42"/>
      <c r="GV4" s="42"/>
      <c r="GW4" s="42"/>
      <c r="GX4" s="42"/>
      <c r="GY4" s="42"/>
      <c r="GZ4" s="42"/>
      <c r="HA4" s="42"/>
      <c r="HB4" s="42"/>
      <c r="HC4" s="42"/>
      <c r="HD4" s="42"/>
      <c r="HE4" s="42"/>
      <c r="HF4" s="42"/>
      <c r="HG4" s="42"/>
      <c r="HH4" s="42"/>
      <c r="HI4" s="42"/>
      <c r="HJ4" s="42"/>
      <c r="HK4" s="42"/>
      <c r="HL4" s="42"/>
      <c r="HM4" s="42"/>
      <c r="HN4" s="42"/>
      <c r="HO4" s="42"/>
      <c r="HP4" s="42"/>
      <c r="HQ4" s="42"/>
      <c r="HR4" s="42"/>
      <c r="HS4" s="42"/>
      <c r="HT4" s="42"/>
      <c r="HU4" s="42"/>
      <c r="HV4" s="42"/>
      <c r="HW4" s="42"/>
      <c r="HX4" s="42"/>
      <c r="HY4" s="42"/>
      <c r="HZ4" s="42"/>
      <c r="IA4" s="42"/>
      <c r="IB4" s="42"/>
      <c r="IC4" s="42"/>
      <c r="ID4" s="42"/>
      <c r="IE4" s="42"/>
      <c r="IF4" s="42"/>
      <c r="IG4" s="42"/>
      <c r="IH4" s="42" t="s">
        <v>163</v>
      </c>
      <c r="II4" s="42">
        <v>2</v>
      </c>
      <c r="IJ4" s="42"/>
      <c r="IK4" s="42" t="s">
        <v>164</v>
      </c>
      <c r="IL4" s="42" t="s">
        <v>165</v>
      </c>
      <c r="IM4" s="42" t="s">
        <v>166</v>
      </c>
      <c r="IN4" s="42" t="s">
        <v>167</v>
      </c>
      <c r="IO4" s="42"/>
      <c r="IP4" s="42">
        <v>5</v>
      </c>
      <c r="IQ4" s="42" t="s">
        <v>168</v>
      </c>
      <c r="IR4" s="42"/>
      <c r="IS4" s="42"/>
      <c r="IT4" s="42" t="s">
        <v>169</v>
      </c>
      <c r="IU4" s="42" t="s">
        <v>170</v>
      </c>
      <c r="IV4" s="42" t="s">
        <v>171</v>
      </c>
      <c r="IW4" s="42"/>
      <c r="IX4" s="42" t="s">
        <v>164</v>
      </c>
      <c r="IY4" s="42"/>
      <c r="IZ4" s="42" t="s">
        <v>198</v>
      </c>
      <c r="JA4" s="42"/>
      <c r="JB4" s="42" t="s">
        <v>172</v>
      </c>
      <c r="JC4" s="42" t="s">
        <v>164</v>
      </c>
      <c r="JD4" s="42"/>
      <c r="JE4" s="42">
        <v>7</v>
      </c>
      <c r="JF4" s="42" t="s">
        <v>173</v>
      </c>
      <c r="JG4" s="42">
        <v>30</v>
      </c>
      <c r="JH4" s="42">
        <f>JG4*JE4</f>
        <v>210</v>
      </c>
      <c r="JI4" s="42" t="s">
        <v>174</v>
      </c>
      <c r="JJ4" s="42"/>
      <c r="JK4" s="42" t="s">
        <v>175</v>
      </c>
      <c r="JL4" s="42">
        <v>50</v>
      </c>
      <c r="JM4" s="42"/>
      <c r="JN4" s="42"/>
      <c r="JO4" s="42"/>
      <c r="JP4" s="42"/>
      <c r="JQ4" s="42"/>
      <c r="JR4" s="45" t="s">
        <v>178</v>
      </c>
      <c r="JS4" s="42" t="s">
        <v>177</v>
      </c>
      <c r="JT4" s="42"/>
      <c r="JU4" s="42">
        <v>2</v>
      </c>
      <c r="JV4" s="42">
        <v>4</v>
      </c>
      <c r="JW4" s="42" t="s">
        <v>179</v>
      </c>
      <c r="JX4" s="42"/>
      <c r="JY4" s="42" t="s">
        <v>180</v>
      </c>
      <c r="JZ4" s="42"/>
      <c r="KA4" s="42">
        <v>1</v>
      </c>
      <c r="KB4" s="42">
        <v>4</v>
      </c>
      <c r="KC4" s="44" t="s">
        <v>179</v>
      </c>
      <c r="KD4" s="42"/>
      <c r="KE4" s="42" t="s">
        <v>180</v>
      </c>
      <c r="KF4" s="42"/>
      <c r="KG4" s="42">
        <v>0</v>
      </c>
      <c r="KH4" s="42"/>
      <c r="KI4" s="42"/>
      <c r="KJ4" s="42"/>
      <c r="KK4" s="42"/>
      <c r="KL4" s="42"/>
      <c r="KM4" s="42">
        <v>2</v>
      </c>
      <c r="KN4" s="42">
        <v>4</v>
      </c>
      <c r="KO4" s="42" t="s">
        <v>181</v>
      </c>
      <c r="KP4" s="42"/>
      <c r="KQ4" s="42" t="s">
        <v>182</v>
      </c>
      <c r="KR4" s="42"/>
      <c r="KS4" s="42">
        <v>1</v>
      </c>
      <c r="KT4" s="42" t="s">
        <v>184</v>
      </c>
      <c r="KU4" s="42" t="s">
        <v>185</v>
      </c>
      <c r="KV4" s="42"/>
      <c r="KW4" s="42" t="s">
        <v>180</v>
      </c>
      <c r="KX4" s="42"/>
      <c r="KY4" s="42">
        <v>1</v>
      </c>
      <c r="KZ4" s="42">
        <v>3</v>
      </c>
      <c r="LA4" s="42" t="s">
        <v>186</v>
      </c>
      <c r="LB4" s="42"/>
      <c r="LC4" s="42" t="s">
        <v>180</v>
      </c>
      <c r="LD4" s="42"/>
      <c r="LE4" s="42">
        <v>0</v>
      </c>
      <c r="LF4" s="42"/>
      <c r="LG4" s="42"/>
      <c r="LH4" s="42"/>
      <c r="LI4" s="42"/>
      <c r="LJ4" s="42" t="s">
        <v>189</v>
      </c>
      <c r="LK4" s="42">
        <v>1</v>
      </c>
      <c r="LL4" s="42">
        <v>6</v>
      </c>
      <c r="LM4" s="42" t="s">
        <v>190</v>
      </c>
      <c r="LN4" s="42"/>
      <c r="LO4" s="42"/>
      <c r="LP4" s="42"/>
      <c r="LQ4" s="42">
        <v>0</v>
      </c>
      <c r="LR4" s="42"/>
      <c r="LS4" s="42"/>
      <c r="LT4" s="42"/>
      <c r="LU4" s="42"/>
      <c r="LV4" s="42" t="s">
        <v>192</v>
      </c>
      <c r="LW4" s="42" t="s">
        <v>193</v>
      </c>
      <c r="LX4" s="42" t="s">
        <v>195</v>
      </c>
      <c r="LY4" s="42" t="s">
        <v>196</v>
      </c>
      <c r="LZ4" s="42" t="s">
        <v>197</v>
      </c>
      <c r="MA4" s="42"/>
      <c r="MB4" s="42">
        <v>1</v>
      </c>
      <c r="MC4" s="42" t="s">
        <v>199</v>
      </c>
      <c r="MD4" s="42" t="s">
        <v>200</v>
      </c>
      <c r="ME4" s="42">
        <v>70</v>
      </c>
      <c r="MF4" s="42">
        <v>20</v>
      </c>
      <c r="MG4" s="42">
        <v>40</v>
      </c>
      <c r="MH4" s="42" t="s">
        <v>202</v>
      </c>
      <c r="MI4" s="42"/>
      <c r="MJ4" s="42"/>
      <c r="MK4" s="42" t="s">
        <v>203</v>
      </c>
      <c r="ML4" s="42"/>
      <c r="MM4" s="42">
        <v>0</v>
      </c>
      <c r="MN4" s="42"/>
      <c r="MO4" s="42"/>
      <c r="MP4" s="42"/>
      <c r="MQ4" s="42"/>
      <c r="MR4" s="42"/>
      <c r="MS4" s="42"/>
      <c r="MT4" s="42"/>
      <c r="MU4" s="42">
        <v>0</v>
      </c>
      <c r="MV4" s="42"/>
      <c r="MW4" s="42"/>
      <c r="MX4" s="42"/>
      <c r="MY4" s="42"/>
      <c r="MZ4" s="42"/>
      <c r="NA4" s="42"/>
      <c r="NB4" s="42"/>
      <c r="NC4" s="42"/>
      <c r="ND4" s="42">
        <v>1</v>
      </c>
      <c r="NE4" s="42" t="s">
        <v>204</v>
      </c>
      <c r="NF4" s="42" t="s">
        <v>205</v>
      </c>
      <c r="NG4" s="42">
        <v>35</v>
      </c>
      <c r="NH4" s="42">
        <v>1</v>
      </c>
      <c r="NI4" s="42" t="s">
        <v>202</v>
      </c>
      <c r="NJ4" s="42" t="s">
        <v>206</v>
      </c>
      <c r="NK4" s="42">
        <v>10</v>
      </c>
      <c r="NL4" s="42"/>
      <c r="NM4" s="42">
        <v>0</v>
      </c>
      <c r="NN4" s="42"/>
      <c r="NO4" s="42"/>
      <c r="NP4" s="42"/>
      <c r="NQ4" s="42"/>
      <c r="NR4" s="42"/>
      <c r="NS4" s="42"/>
      <c r="NT4" s="42">
        <v>0</v>
      </c>
      <c r="NU4" s="42"/>
      <c r="NV4" s="42"/>
      <c r="NW4" s="42"/>
      <c r="NX4" s="42"/>
      <c r="NY4" s="42"/>
      <c r="NZ4" s="42"/>
      <c r="OA4" s="42"/>
      <c r="OB4" s="42">
        <v>0</v>
      </c>
      <c r="OC4" s="42"/>
      <c r="OD4" s="42"/>
      <c r="OE4" s="42"/>
      <c r="OF4" s="42"/>
      <c r="OG4" s="42"/>
      <c r="OH4" s="42"/>
      <c r="OI4" s="42"/>
      <c r="OJ4" s="42">
        <v>1</v>
      </c>
      <c r="OK4" s="42">
        <v>1</v>
      </c>
      <c r="OL4" s="42">
        <v>2</v>
      </c>
      <c r="OM4" s="42"/>
      <c r="ON4" s="42" t="s">
        <v>207</v>
      </c>
      <c r="OO4" s="42" t="s">
        <v>208</v>
      </c>
      <c r="OP4" s="42" t="s">
        <v>209</v>
      </c>
      <c r="OQ4" s="42" t="s">
        <v>210</v>
      </c>
      <c r="OR4" s="42" t="s">
        <v>211</v>
      </c>
      <c r="OS4" s="42"/>
      <c r="OT4" s="42" t="s">
        <v>212</v>
      </c>
      <c r="OU4" s="42"/>
      <c r="OV4" s="42" t="s">
        <v>213</v>
      </c>
      <c r="OW4" s="42"/>
      <c r="OX4" s="42"/>
      <c r="OY4" s="42" t="s">
        <v>212</v>
      </c>
      <c r="OZ4" s="42"/>
      <c r="PA4" s="42" t="s">
        <v>213</v>
      </c>
      <c r="PB4" s="42"/>
      <c r="PC4" s="42"/>
      <c r="PD4" s="42"/>
      <c r="PE4" s="42"/>
      <c r="PF4" s="42"/>
      <c r="PG4" s="42"/>
      <c r="PH4" s="42"/>
      <c r="PI4" s="42" t="s">
        <v>212</v>
      </c>
      <c r="PJ4" s="42"/>
      <c r="PK4" s="42" t="s">
        <v>214</v>
      </c>
      <c r="PL4" s="42"/>
      <c r="PM4" s="42"/>
      <c r="PN4" s="42" t="s">
        <v>212</v>
      </c>
      <c r="PO4" s="42"/>
      <c r="PP4" s="42" t="s">
        <v>215</v>
      </c>
      <c r="PQ4" s="42"/>
      <c r="PR4" s="42"/>
      <c r="PS4" s="42" t="s">
        <v>212</v>
      </c>
      <c r="PT4" s="42"/>
      <c r="PU4" s="42" t="s">
        <v>216</v>
      </c>
      <c r="PV4" s="42"/>
      <c r="PW4" s="42"/>
      <c r="PX4" s="42"/>
      <c r="PY4" s="42"/>
      <c r="PZ4" s="42"/>
      <c r="QA4" s="42"/>
      <c r="QB4" s="42"/>
      <c r="QC4" s="42" t="s">
        <v>212</v>
      </c>
      <c r="QD4" s="42"/>
      <c r="QE4" s="42" t="s">
        <v>282</v>
      </c>
      <c r="QF4" s="42"/>
      <c r="QG4" s="42"/>
      <c r="QH4" s="42"/>
      <c r="QI4" s="42"/>
      <c r="QJ4" s="42"/>
      <c r="QK4" s="42"/>
      <c r="QL4" s="42"/>
      <c r="QM4" s="42"/>
      <c r="QN4" s="42"/>
      <c r="QO4" s="42"/>
      <c r="QP4" s="42"/>
      <c r="QQ4" s="42"/>
      <c r="QR4" s="42"/>
      <c r="QS4" s="42" t="s">
        <v>218</v>
      </c>
      <c r="QT4" s="42"/>
      <c r="QU4" s="42"/>
      <c r="QV4" s="42"/>
      <c r="QW4" s="42"/>
      <c r="QX4" s="42"/>
      <c r="QY4" s="42"/>
      <c r="QZ4" s="42"/>
      <c r="RA4" s="42"/>
      <c r="RB4" s="42"/>
      <c r="RC4" s="42"/>
      <c r="RD4" s="42"/>
      <c r="RE4" s="42"/>
      <c r="RF4" s="42"/>
      <c r="RG4" s="42"/>
      <c r="RH4" s="42"/>
      <c r="RI4" s="42"/>
      <c r="RJ4" s="42"/>
      <c r="RK4" s="42"/>
      <c r="RL4" s="42"/>
      <c r="RM4" s="42"/>
      <c r="RN4" s="42"/>
      <c r="RO4" s="42"/>
      <c r="RP4" s="42"/>
      <c r="RQ4" s="42"/>
      <c r="RR4" s="42"/>
      <c r="RS4" s="42"/>
      <c r="RT4" s="42"/>
      <c r="RU4" s="42"/>
      <c r="RV4" s="42"/>
      <c r="RW4" s="42"/>
    </row>
    <row r="5" spans="1:491" s="63" customFormat="1" x14ac:dyDescent="0.3">
      <c r="A5" s="42"/>
      <c r="B5" s="42"/>
      <c r="C5" s="43">
        <v>42696</v>
      </c>
      <c r="D5" s="42" t="s">
        <v>155</v>
      </c>
      <c r="E5" s="42" t="s">
        <v>219</v>
      </c>
      <c r="F5" s="42">
        <v>58</v>
      </c>
      <c r="G5" s="42" t="s">
        <v>220</v>
      </c>
      <c r="H5" s="42" t="s">
        <v>158</v>
      </c>
      <c r="I5" s="42" t="s">
        <v>221</v>
      </c>
      <c r="J5" s="42">
        <f t="shared" ref="J5:J39" si="0">L5+N5+P5+R5+T5</f>
        <v>10</v>
      </c>
      <c r="K5" s="42"/>
      <c r="L5" s="42">
        <v>2</v>
      </c>
      <c r="M5" s="42" t="s">
        <v>160</v>
      </c>
      <c r="N5" s="42">
        <v>2</v>
      </c>
      <c r="O5" s="42" t="s">
        <v>158</v>
      </c>
      <c r="P5" s="42">
        <v>2</v>
      </c>
      <c r="Q5" s="42" t="s">
        <v>222</v>
      </c>
      <c r="R5" s="42">
        <v>3</v>
      </c>
      <c r="S5" s="42" t="s">
        <v>223</v>
      </c>
      <c r="T5" s="42">
        <v>1</v>
      </c>
      <c r="U5" s="42" t="s">
        <v>221</v>
      </c>
      <c r="V5" s="42"/>
      <c r="W5" s="44">
        <v>0.3125</v>
      </c>
      <c r="X5" s="44">
        <v>0.35416666666666669</v>
      </c>
      <c r="Y5" s="44">
        <v>0.375</v>
      </c>
      <c r="Z5" s="44">
        <v>0.5</v>
      </c>
      <c r="AA5" s="44">
        <v>0.5</v>
      </c>
      <c r="AB5" s="44">
        <v>0.58333333333333337</v>
      </c>
      <c r="AC5" s="44">
        <v>0.77083333333333337</v>
      </c>
      <c r="AD5" s="44">
        <v>0.79166666666666663</v>
      </c>
      <c r="AE5" s="44">
        <v>0.8125</v>
      </c>
      <c r="AF5" s="44">
        <v>0.91666666666666663</v>
      </c>
      <c r="AG5" s="44">
        <v>0.3125</v>
      </c>
      <c r="AH5" s="44">
        <v>0.33333333333333331</v>
      </c>
      <c r="AI5" s="44">
        <v>0.35416666666666669</v>
      </c>
      <c r="AJ5" s="44">
        <v>0.5</v>
      </c>
      <c r="AK5" s="44">
        <v>0.5</v>
      </c>
      <c r="AL5" s="44">
        <v>0.58333333333333337</v>
      </c>
      <c r="AM5" s="44">
        <v>0.66666666666666663</v>
      </c>
      <c r="AN5" s="44">
        <v>0.66666666666666663</v>
      </c>
      <c r="AO5" s="44">
        <v>0.77083333333333337</v>
      </c>
      <c r="AP5" s="44">
        <v>0.79166666666666663</v>
      </c>
      <c r="AQ5" s="44">
        <v>0.8125</v>
      </c>
      <c r="AR5" s="44">
        <v>0.91666666666666663</v>
      </c>
      <c r="AS5" s="44">
        <v>0.20833333333333334</v>
      </c>
      <c r="AT5" s="44">
        <v>0.29166666666666669</v>
      </c>
      <c r="AU5" s="44">
        <v>0.33333333333333331</v>
      </c>
      <c r="AV5" s="44">
        <v>0.45833333333333331</v>
      </c>
      <c r="AW5" s="44">
        <v>0.45833333333333331</v>
      </c>
      <c r="AX5" s="44">
        <v>0.5</v>
      </c>
      <c r="AY5" s="44">
        <v>0.58333333333333337</v>
      </c>
      <c r="AZ5" s="44">
        <v>0.75</v>
      </c>
      <c r="BA5" s="44">
        <v>0.75</v>
      </c>
      <c r="BB5" s="44">
        <v>0.79166666666666663</v>
      </c>
      <c r="BC5" s="44">
        <v>0.83333333333333337</v>
      </c>
      <c r="BD5" s="44">
        <v>0.9375</v>
      </c>
      <c r="BE5" s="44">
        <v>0.20833333333333334</v>
      </c>
      <c r="BF5" s="44">
        <v>0.29166666666666669</v>
      </c>
      <c r="BG5" s="44">
        <v>0.3125</v>
      </c>
      <c r="BH5" s="44">
        <v>0.5</v>
      </c>
      <c r="BI5" s="44">
        <v>0.5</v>
      </c>
      <c r="BJ5" s="44">
        <v>0.58333333333333337</v>
      </c>
      <c r="BK5" s="44">
        <v>0.75</v>
      </c>
      <c r="BL5" s="44">
        <v>0.79166666666666663</v>
      </c>
      <c r="BM5" s="44">
        <v>0.83333333333333337</v>
      </c>
      <c r="BN5" s="44">
        <v>0.9375</v>
      </c>
      <c r="BO5" s="44">
        <v>0.20833333333333334</v>
      </c>
      <c r="BP5" s="44">
        <v>0.29166666666666669</v>
      </c>
      <c r="BQ5" s="44">
        <v>0.3125</v>
      </c>
      <c r="BR5" s="44">
        <v>0.5</v>
      </c>
      <c r="BS5" s="44">
        <v>0.5</v>
      </c>
      <c r="BT5" s="44">
        <v>0.58333333333333337</v>
      </c>
      <c r="BU5" s="44">
        <v>0.75</v>
      </c>
      <c r="BV5" s="44">
        <v>0.79166666666666663</v>
      </c>
      <c r="BW5" s="44">
        <v>0.83333333333333337</v>
      </c>
      <c r="BX5" s="44">
        <v>0.9375</v>
      </c>
      <c r="BY5" s="42"/>
      <c r="BZ5" s="42">
        <v>1</v>
      </c>
      <c r="CA5" s="42"/>
      <c r="CB5" s="42" t="s">
        <v>224</v>
      </c>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c r="DQ5" s="42"/>
      <c r="DR5" s="42"/>
      <c r="DS5" s="42"/>
      <c r="DT5" s="42"/>
      <c r="DU5" s="42"/>
      <c r="DV5" s="42"/>
      <c r="DW5" s="42"/>
      <c r="DX5" s="42"/>
      <c r="DY5" s="42"/>
      <c r="DZ5" s="42"/>
      <c r="EA5" s="42"/>
      <c r="EB5" s="42"/>
      <c r="EC5" s="42"/>
      <c r="ED5" s="42"/>
      <c r="EE5" s="42"/>
      <c r="EF5" s="42"/>
      <c r="EG5" s="42"/>
      <c r="EH5" s="42"/>
      <c r="EI5" s="42"/>
      <c r="EJ5" s="42"/>
      <c r="EK5" s="42"/>
      <c r="EL5" s="42"/>
      <c r="EM5" s="42"/>
      <c r="EN5" s="42"/>
      <c r="EO5" s="42"/>
      <c r="EP5" s="42"/>
      <c r="EQ5" s="42"/>
      <c r="ER5" s="42"/>
      <c r="ES5" s="42"/>
      <c r="ET5" s="42"/>
      <c r="EU5" s="42"/>
      <c r="EV5" s="42"/>
      <c r="EW5" s="42"/>
      <c r="EX5" s="42"/>
      <c r="EY5" s="42"/>
      <c r="EZ5" s="42"/>
      <c r="FA5" s="42"/>
      <c r="FB5" s="42"/>
      <c r="FC5" s="42"/>
      <c r="FD5" s="42"/>
      <c r="FE5" s="42"/>
      <c r="FF5" s="42"/>
      <c r="FG5" s="42"/>
      <c r="FH5" s="42"/>
      <c r="FI5" s="42"/>
      <c r="FJ5" s="42"/>
      <c r="FK5" s="42"/>
      <c r="FL5" s="42"/>
      <c r="FM5" s="42"/>
      <c r="FN5" s="42"/>
      <c r="FO5" s="42"/>
      <c r="FP5" s="42"/>
      <c r="FQ5" s="42"/>
      <c r="FR5" s="42"/>
      <c r="FS5" s="42"/>
      <c r="FT5" s="42"/>
      <c r="FU5" s="42"/>
      <c r="FV5" s="42"/>
      <c r="FW5" s="42"/>
      <c r="FX5" s="42"/>
      <c r="FY5" s="42"/>
      <c r="FZ5" s="42"/>
      <c r="GA5" s="42"/>
      <c r="GB5" s="42"/>
      <c r="GC5" s="42"/>
      <c r="GD5" s="42"/>
      <c r="GE5" s="42"/>
      <c r="GF5" s="42"/>
      <c r="GG5" s="42"/>
      <c r="GH5" s="42"/>
      <c r="GI5" s="42"/>
      <c r="GJ5" s="42"/>
      <c r="GK5" s="42"/>
      <c r="GL5" s="42"/>
      <c r="GM5" s="42"/>
      <c r="GN5" s="42"/>
      <c r="GO5" s="42"/>
      <c r="GP5" s="42"/>
      <c r="GQ5" s="42"/>
      <c r="GR5" s="42"/>
      <c r="GS5" s="42"/>
      <c r="GT5" s="42"/>
      <c r="GU5" s="42"/>
      <c r="GV5" s="42"/>
      <c r="GW5" s="42"/>
      <c r="GX5" s="42"/>
      <c r="GY5" s="42"/>
      <c r="GZ5" s="42"/>
      <c r="HA5" s="42"/>
      <c r="HB5" s="42"/>
      <c r="HC5" s="42"/>
      <c r="HD5" s="42"/>
      <c r="HE5" s="42"/>
      <c r="HF5" s="42"/>
      <c r="HG5" s="42"/>
      <c r="HH5" s="42"/>
      <c r="HI5" s="42"/>
      <c r="HJ5" s="42"/>
      <c r="HK5" s="42"/>
      <c r="HL5" s="42"/>
      <c r="HM5" s="42"/>
      <c r="HN5" s="42"/>
      <c r="HO5" s="42"/>
      <c r="HP5" s="42"/>
      <c r="HQ5" s="42"/>
      <c r="HR5" s="42"/>
      <c r="HS5" s="42"/>
      <c r="HT5" s="42"/>
      <c r="HU5" s="42"/>
      <c r="HV5" s="42"/>
      <c r="HW5" s="42"/>
      <c r="HX5" s="42"/>
      <c r="HY5" s="42"/>
      <c r="HZ5" s="42"/>
      <c r="IA5" s="42"/>
      <c r="IB5" s="42"/>
      <c r="IC5" s="42"/>
      <c r="ID5" s="42"/>
      <c r="IE5" s="42"/>
      <c r="IF5" s="42"/>
      <c r="IG5" s="42"/>
      <c r="IH5" s="42" t="s">
        <v>225</v>
      </c>
      <c r="II5" s="42">
        <v>2</v>
      </c>
      <c r="IJ5" s="42"/>
      <c r="IK5" s="42" t="s">
        <v>226</v>
      </c>
      <c r="IL5" s="42" t="s">
        <v>262</v>
      </c>
      <c r="IM5" s="42" t="s">
        <v>227</v>
      </c>
      <c r="IN5" s="42" t="s">
        <v>228</v>
      </c>
      <c r="IO5" s="42"/>
      <c r="IP5" s="42">
        <v>6</v>
      </c>
      <c r="IQ5" s="42" t="s">
        <v>229</v>
      </c>
      <c r="IR5" s="42"/>
      <c r="IS5" s="42" t="s">
        <v>230</v>
      </c>
      <c r="IT5" s="42" t="s">
        <v>231</v>
      </c>
      <c r="IU5" s="42" t="s">
        <v>232</v>
      </c>
      <c r="IV5" s="42" t="s">
        <v>233</v>
      </c>
      <c r="IW5" s="42"/>
      <c r="IX5" s="42" t="s">
        <v>164</v>
      </c>
      <c r="IY5" s="42"/>
      <c r="IZ5" s="42" t="s">
        <v>246</v>
      </c>
      <c r="JA5" s="42"/>
      <c r="JB5" s="42" t="s">
        <v>172</v>
      </c>
      <c r="JC5" s="42" t="s">
        <v>164</v>
      </c>
      <c r="JD5" s="42"/>
      <c r="JE5" s="42">
        <v>3</v>
      </c>
      <c r="JF5" s="42" t="s">
        <v>173</v>
      </c>
      <c r="JG5" s="42"/>
      <c r="JH5" s="42"/>
      <c r="JI5" s="46" t="s">
        <v>234</v>
      </c>
      <c r="JJ5" s="42"/>
      <c r="JK5" s="42" t="s">
        <v>175</v>
      </c>
      <c r="JL5" s="42">
        <v>50</v>
      </c>
      <c r="JM5" s="42"/>
      <c r="JN5" s="42"/>
      <c r="JO5" s="42">
        <v>80</v>
      </c>
      <c r="JP5" s="42">
        <v>1500</v>
      </c>
      <c r="JQ5" s="42"/>
      <c r="JR5" s="45" t="s">
        <v>243</v>
      </c>
      <c r="JS5" s="42"/>
      <c r="JT5" s="42"/>
      <c r="JU5" s="42">
        <v>5</v>
      </c>
      <c r="JV5" s="42">
        <v>4</v>
      </c>
      <c r="JW5" s="42" t="s">
        <v>241</v>
      </c>
      <c r="JX5" s="42"/>
      <c r="JY5" s="42" t="s">
        <v>182</v>
      </c>
      <c r="JZ5" s="42"/>
      <c r="KA5" s="42">
        <v>1</v>
      </c>
      <c r="KB5" s="42">
        <v>11</v>
      </c>
      <c r="KC5" s="42" t="s">
        <v>242</v>
      </c>
      <c r="KD5" s="42"/>
      <c r="KE5" s="42" t="s">
        <v>182</v>
      </c>
      <c r="KF5" s="42"/>
      <c r="KG5" s="42">
        <v>0</v>
      </c>
      <c r="KH5" s="42"/>
      <c r="KI5" s="42"/>
      <c r="KJ5" s="42"/>
      <c r="KK5" s="42"/>
      <c r="KL5" s="42"/>
      <c r="KM5" s="42">
        <v>6</v>
      </c>
      <c r="KN5" s="42">
        <v>5</v>
      </c>
      <c r="KO5" s="42" t="s">
        <v>244</v>
      </c>
      <c r="KP5" s="42"/>
      <c r="KQ5" s="42" t="s">
        <v>182</v>
      </c>
      <c r="KR5" s="42"/>
      <c r="KS5" s="42">
        <v>1</v>
      </c>
      <c r="KT5" s="42" t="s">
        <v>184</v>
      </c>
      <c r="KU5" s="42" t="s">
        <v>185</v>
      </c>
      <c r="KV5" s="42"/>
      <c r="KW5" s="42" t="s">
        <v>182</v>
      </c>
      <c r="KX5" s="42"/>
      <c r="KY5" s="42">
        <v>2</v>
      </c>
      <c r="KZ5" s="42">
        <v>3</v>
      </c>
      <c r="LA5" s="42" t="s">
        <v>245</v>
      </c>
      <c r="LB5" s="42"/>
      <c r="LC5" s="42" t="s">
        <v>182</v>
      </c>
      <c r="LD5" s="42"/>
      <c r="LE5" s="42">
        <v>0</v>
      </c>
      <c r="LF5" s="42"/>
      <c r="LG5" s="42"/>
      <c r="LH5" s="42"/>
      <c r="LI5" s="42"/>
      <c r="LJ5" s="42"/>
      <c r="LK5" s="42">
        <v>0</v>
      </c>
      <c r="LL5" s="42"/>
      <c r="LM5" s="42"/>
      <c r="LN5" s="42"/>
      <c r="LO5" s="42"/>
      <c r="LP5" s="42"/>
      <c r="LQ5" s="42">
        <v>0</v>
      </c>
      <c r="LR5" s="42"/>
      <c r="LS5" s="42"/>
      <c r="LT5" s="42"/>
      <c r="LU5" s="42"/>
      <c r="LV5" s="42" t="s">
        <v>247</v>
      </c>
      <c r="LW5" s="42" t="s">
        <v>26</v>
      </c>
      <c r="LX5" s="42" t="s">
        <v>248</v>
      </c>
      <c r="LY5" s="42"/>
      <c r="LZ5" s="42"/>
      <c r="MA5" s="42"/>
      <c r="MB5" s="42">
        <v>1</v>
      </c>
      <c r="MC5" s="42" t="s">
        <v>199</v>
      </c>
      <c r="MD5" s="42" t="s">
        <v>200</v>
      </c>
      <c r="ME5" s="42">
        <v>0</v>
      </c>
      <c r="MF5" s="42">
        <v>3</v>
      </c>
      <c r="MG5" s="42"/>
      <c r="MH5" s="42">
        <v>2</v>
      </c>
      <c r="MI5" s="42"/>
      <c r="MJ5" s="42"/>
      <c r="MK5" s="42" t="s">
        <v>249</v>
      </c>
      <c r="ML5" s="42">
        <v>0.5</v>
      </c>
      <c r="MM5" s="42">
        <v>0</v>
      </c>
      <c r="MN5" s="42"/>
      <c r="MO5" s="42"/>
      <c r="MP5" s="42"/>
      <c r="MQ5" s="42"/>
      <c r="MR5" s="42"/>
      <c r="MS5" s="42"/>
      <c r="MT5" s="42"/>
      <c r="MU5" s="42">
        <v>1</v>
      </c>
      <c r="MV5" s="42"/>
      <c r="MW5" s="42" t="s">
        <v>250</v>
      </c>
      <c r="MX5" s="42">
        <v>3.5</v>
      </c>
      <c r="MY5" s="42">
        <v>40</v>
      </c>
      <c r="MZ5" s="42" t="s">
        <v>251</v>
      </c>
      <c r="NA5" s="42">
        <v>40</v>
      </c>
      <c r="NB5" s="42" t="s">
        <v>203</v>
      </c>
      <c r="NC5" s="42">
        <v>180</v>
      </c>
      <c r="ND5" s="42">
        <v>1</v>
      </c>
      <c r="NE5" s="42" t="s">
        <v>204</v>
      </c>
      <c r="NF5" s="42" t="s">
        <v>205</v>
      </c>
      <c r="NG5" s="42">
        <v>35</v>
      </c>
      <c r="NH5" s="42">
        <v>1</v>
      </c>
      <c r="NI5" s="42" t="s">
        <v>202</v>
      </c>
      <c r="NJ5" s="42" t="s">
        <v>206</v>
      </c>
      <c r="NK5" s="42">
        <v>10</v>
      </c>
      <c r="NL5" s="42"/>
      <c r="NM5" s="42">
        <v>0</v>
      </c>
      <c r="NN5" s="42"/>
      <c r="NO5" s="42"/>
      <c r="NP5" s="42"/>
      <c r="NQ5" s="42"/>
      <c r="NR5" s="42"/>
      <c r="NS5" s="42"/>
      <c r="NT5" s="42">
        <v>0</v>
      </c>
      <c r="NU5" s="42"/>
      <c r="NV5" s="42"/>
      <c r="NW5" s="42"/>
      <c r="NX5" s="42"/>
      <c r="NY5" s="42"/>
      <c r="NZ5" s="42"/>
      <c r="OA5" s="42"/>
      <c r="OB5" s="42">
        <v>0</v>
      </c>
      <c r="OC5" s="42"/>
      <c r="OD5" s="42"/>
      <c r="OE5" s="42"/>
      <c r="OF5" s="42"/>
      <c r="OG5" s="42"/>
      <c r="OH5" s="42"/>
      <c r="OI5" s="42"/>
      <c r="OJ5" s="42">
        <v>1</v>
      </c>
      <c r="OK5" s="42">
        <v>1</v>
      </c>
      <c r="OL5" s="42">
        <v>3</v>
      </c>
      <c r="OM5" s="42"/>
      <c r="ON5" s="42" t="s">
        <v>252</v>
      </c>
      <c r="OO5" s="42" t="s">
        <v>253</v>
      </c>
      <c r="OP5" s="42" t="s">
        <v>254</v>
      </c>
      <c r="OQ5" s="42" t="s">
        <v>210</v>
      </c>
      <c r="OR5" s="42" t="s">
        <v>211</v>
      </c>
      <c r="OS5" s="42"/>
      <c r="OT5" s="42" t="s">
        <v>255</v>
      </c>
      <c r="OU5" s="42"/>
      <c r="OV5" s="42"/>
      <c r="OW5" s="42"/>
      <c r="OX5" s="42"/>
      <c r="OY5" s="42"/>
      <c r="OZ5" s="42"/>
      <c r="PA5" s="42"/>
      <c r="PB5" s="42"/>
      <c r="PC5" s="42"/>
      <c r="PD5" s="42"/>
      <c r="PE5" s="42"/>
      <c r="PF5" s="42"/>
      <c r="PG5" s="42"/>
      <c r="PH5" s="42"/>
      <c r="PI5" s="42"/>
      <c r="PJ5" s="42"/>
      <c r="PK5" s="42"/>
      <c r="PL5" s="42"/>
      <c r="PM5" s="42"/>
      <c r="PN5" s="42"/>
      <c r="PO5" s="42"/>
      <c r="PP5" s="42"/>
      <c r="PQ5" s="42"/>
      <c r="PR5" s="42"/>
      <c r="PS5" s="42"/>
      <c r="PT5" s="42"/>
      <c r="PU5" s="42"/>
      <c r="PV5" s="42"/>
      <c r="PW5" s="42"/>
      <c r="PX5" s="42"/>
      <c r="PY5" s="42"/>
      <c r="PZ5" s="42"/>
      <c r="QA5" s="42"/>
      <c r="QB5" s="42"/>
      <c r="QC5" s="42"/>
      <c r="QD5" s="42"/>
      <c r="QE5" s="42"/>
      <c r="QF5" s="42"/>
      <c r="QG5" s="42"/>
      <c r="QH5" s="42"/>
      <c r="QI5" s="42"/>
      <c r="QJ5" s="42"/>
      <c r="QK5" s="42"/>
      <c r="QL5" s="42"/>
      <c r="QM5" s="42"/>
      <c r="QN5" s="42"/>
      <c r="QO5" s="42"/>
      <c r="QP5" s="42"/>
      <c r="QQ5" s="42"/>
      <c r="QR5" s="42"/>
      <c r="QS5" s="42" t="s">
        <v>256</v>
      </c>
      <c r="QT5" s="42"/>
      <c r="QU5" s="42"/>
      <c r="QV5" s="42"/>
      <c r="QW5" s="42"/>
      <c r="QX5" s="42"/>
      <c r="QY5" s="42"/>
      <c r="QZ5" s="42"/>
      <c r="RA5" s="42"/>
      <c r="RB5" s="42"/>
      <c r="RC5" s="42"/>
      <c r="RD5" s="42"/>
      <c r="RE5" s="42"/>
      <c r="RF5" s="42"/>
      <c r="RG5" s="42"/>
      <c r="RH5" s="42"/>
      <c r="RI5" s="42"/>
      <c r="RJ5" s="42"/>
      <c r="RK5" s="42"/>
      <c r="RL5" s="42"/>
      <c r="RM5" s="42"/>
      <c r="RN5" s="42"/>
      <c r="RO5" s="42"/>
      <c r="RP5" s="42"/>
      <c r="RQ5" s="42"/>
      <c r="RR5" s="42"/>
      <c r="RS5" s="42"/>
      <c r="RT5" s="42"/>
      <c r="RU5" s="42"/>
      <c r="RV5" s="42"/>
      <c r="RW5" s="42"/>
    </row>
    <row r="6" spans="1:491" s="63" customFormat="1" x14ac:dyDescent="0.3">
      <c r="A6" s="42"/>
      <c r="B6" s="42"/>
      <c r="C6" s="43">
        <v>42697</v>
      </c>
      <c r="D6" s="47" t="s">
        <v>155</v>
      </c>
      <c r="E6" s="47" t="s">
        <v>257</v>
      </c>
      <c r="F6" s="42">
        <v>64</v>
      </c>
      <c r="G6" s="47" t="s">
        <v>220</v>
      </c>
      <c r="H6" s="42" t="s">
        <v>158</v>
      </c>
      <c r="I6" s="47" t="s">
        <v>12</v>
      </c>
      <c r="J6" s="42">
        <f t="shared" si="0"/>
        <v>8</v>
      </c>
      <c r="K6" s="42"/>
      <c r="L6" s="42">
        <v>0</v>
      </c>
      <c r="M6" s="42"/>
      <c r="N6" s="42">
        <v>2</v>
      </c>
      <c r="O6" s="42" t="s">
        <v>158</v>
      </c>
      <c r="P6" s="42">
        <v>2</v>
      </c>
      <c r="Q6" s="42" t="s">
        <v>258</v>
      </c>
      <c r="R6" s="42">
        <v>3</v>
      </c>
      <c r="S6" s="42" t="s">
        <v>259</v>
      </c>
      <c r="T6" s="42">
        <v>1</v>
      </c>
      <c r="U6" s="42" t="s">
        <v>12</v>
      </c>
      <c r="V6" s="42"/>
      <c r="W6" s="42"/>
      <c r="X6" s="42"/>
      <c r="Y6" s="42"/>
      <c r="Z6" s="42"/>
      <c r="AA6" s="42"/>
      <c r="AB6" s="42"/>
      <c r="AC6" s="42"/>
      <c r="AD6" s="42"/>
      <c r="AE6" s="42"/>
      <c r="AF6" s="42"/>
      <c r="AG6" s="44">
        <v>0.29166666666666669</v>
      </c>
      <c r="AH6" s="44">
        <v>0.33333333333333331</v>
      </c>
      <c r="AI6" s="44">
        <v>0.35416666666666669</v>
      </c>
      <c r="AJ6" s="44">
        <v>0.5</v>
      </c>
      <c r="AK6" s="44">
        <v>0.5</v>
      </c>
      <c r="AL6" s="44">
        <v>0.58333333333333337</v>
      </c>
      <c r="AM6" s="44">
        <v>0.66666666666666663</v>
      </c>
      <c r="AN6" s="44">
        <v>0.66666666666666663</v>
      </c>
      <c r="AO6" s="44">
        <v>0.77083333333333337</v>
      </c>
      <c r="AP6" s="44">
        <v>0.79166666666666663</v>
      </c>
      <c r="AQ6" s="44">
        <v>0.8125</v>
      </c>
      <c r="AR6" s="44">
        <v>0.89583333333333337</v>
      </c>
      <c r="AS6" s="44">
        <v>0.25</v>
      </c>
      <c r="AT6" s="44">
        <v>0.33333333333333331</v>
      </c>
      <c r="AU6" s="44">
        <v>0.35416666666666669</v>
      </c>
      <c r="AV6" s="44">
        <v>0.45833333333333331</v>
      </c>
      <c r="AW6" s="44">
        <v>0.45833333333333331</v>
      </c>
      <c r="AX6" s="44">
        <v>0.5</v>
      </c>
      <c r="AY6" s="44">
        <v>0.58333333333333337</v>
      </c>
      <c r="AZ6" s="44">
        <v>0.72916666666666663</v>
      </c>
      <c r="BA6" s="44">
        <v>0.72916666666666663</v>
      </c>
      <c r="BB6" s="44">
        <v>0.79166666666666663</v>
      </c>
      <c r="BC6" s="44">
        <v>0.83333333333333337</v>
      </c>
      <c r="BD6" s="44">
        <v>0.91666666666666663</v>
      </c>
      <c r="BE6" s="44">
        <v>0.25</v>
      </c>
      <c r="BF6" s="44">
        <v>0.3125</v>
      </c>
      <c r="BG6" s="44">
        <v>0.33333333333333331</v>
      </c>
      <c r="BH6" s="44">
        <v>0.5</v>
      </c>
      <c r="BI6" s="44">
        <v>0.5</v>
      </c>
      <c r="BJ6" s="44">
        <v>0.58333333333333337</v>
      </c>
      <c r="BK6" s="44">
        <v>0.75</v>
      </c>
      <c r="BL6" s="44">
        <v>0.79166666666666663</v>
      </c>
      <c r="BM6" s="44">
        <v>0.83333333333333337</v>
      </c>
      <c r="BN6" s="44">
        <v>0.91666666666666663</v>
      </c>
      <c r="BO6" s="44">
        <v>0.25</v>
      </c>
      <c r="BP6" s="44">
        <v>0.3125</v>
      </c>
      <c r="BQ6" s="44">
        <v>0.33333333333333331</v>
      </c>
      <c r="BR6" s="44">
        <v>0.5</v>
      </c>
      <c r="BS6" s="44">
        <v>0.5</v>
      </c>
      <c r="BT6" s="44">
        <v>0.58333333333333337</v>
      </c>
      <c r="BU6" s="44">
        <v>0.75</v>
      </c>
      <c r="BV6" s="44">
        <v>0.79166666666666663</v>
      </c>
      <c r="BW6" s="44">
        <v>0.83333333333333337</v>
      </c>
      <c r="BX6" s="44">
        <v>0.91666666666666663</v>
      </c>
      <c r="BY6" s="42"/>
      <c r="BZ6" s="42">
        <v>1</v>
      </c>
      <c r="CA6" s="42"/>
      <c r="CB6" s="42" t="s">
        <v>261</v>
      </c>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c r="DQ6" s="42"/>
      <c r="DR6" s="42"/>
      <c r="DS6" s="42"/>
      <c r="DT6" s="42"/>
      <c r="DU6" s="42"/>
      <c r="DV6" s="42"/>
      <c r="DW6" s="42"/>
      <c r="DX6" s="42"/>
      <c r="DY6" s="42"/>
      <c r="DZ6" s="42"/>
      <c r="EA6" s="42"/>
      <c r="EB6" s="42"/>
      <c r="EC6" s="42"/>
      <c r="ED6" s="42"/>
      <c r="EE6" s="42"/>
      <c r="EF6" s="42"/>
      <c r="EG6" s="42"/>
      <c r="EH6" s="42"/>
      <c r="EI6" s="42"/>
      <c r="EJ6" s="42"/>
      <c r="EK6" s="42"/>
      <c r="EL6" s="42"/>
      <c r="EM6" s="42"/>
      <c r="EN6" s="42"/>
      <c r="EO6" s="42"/>
      <c r="EP6" s="42"/>
      <c r="EQ6" s="42"/>
      <c r="ER6" s="42"/>
      <c r="ES6" s="42"/>
      <c r="ET6" s="42"/>
      <c r="EU6" s="42"/>
      <c r="EV6" s="42"/>
      <c r="EW6" s="42"/>
      <c r="EX6" s="42"/>
      <c r="EY6" s="42"/>
      <c r="EZ6" s="42"/>
      <c r="FA6" s="42"/>
      <c r="FB6" s="42"/>
      <c r="FC6" s="42"/>
      <c r="FD6" s="42"/>
      <c r="FE6" s="42"/>
      <c r="FF6" s="42"/>
      <c r="FG6" s="42"/>
      <c r="FH6" s="42"/>
      <c r="FI6" s="42"/>
      <c r="FJ6" s="42"/>
      <c r="FK6" s="42"/>
      <c r="FL6" s="42"/>
      <c r="FM6" s="42"/>
      <c r="FN6" s="42"/>
      <c r="FO6" s="42"/>
      <c r="FP6" s="42"/>
      <c r="FQ6" s="42"/>
      <c r="FR6" s="42"/>
      <c r="FS6" s="42"/>
      <c r="FT6" s="42"/>
      <c r="FU6" s="42"/>
      <c r="FV6" s="42"/>
      <c r="FW6" s="42"/>
      <c r="FX6" s="42"/>
      <c r="FY6" s="42"/>
      <c r="FZ6" s="42"/>
      <c r="GA6" s="42"/>
      <c r="GB6" s="42"/>
      <c r="GC6" s="42"/>
      <c r="GD6" s="42"/>
      <c r="GE6" s="42"/>
      <c r="GF6" s="42"/>
      <c r="GG6" s="42"/>
      <c r="GH6" s="42"/>
      <c r="GI6" s="42"/>
      <c r="GJ6" s="42"/>
      <c r="GK6" s="42"/>
      <c r="GL6" s="42"/>
      <c r="GM6" s="42"/>
      <c r="GN6" s="42"/>
      <c r="GO6" s="42"/>
      <c r="GP6" s="42"/>
      <c r="GQ6" s="42"/>
      <c r="GR6" s="42"/>
      <c r="GS6" s="42"/>
      <c r="GT6" s="42"/>
      <c r="GU6" s="42"/>
      <c r="GV6" s="42"/>
      <c r="GW6" s="42"/>
      <c r="GX6" s="42"/>
      <c r="GY6" s="42"/>
      <c r="GZ6" s="42"/>
      <c r="HA6" s="42"/>
      <c r="HB6" s="42"/>
      <c r="HC6" s="42"/>
      <c r="HD6" s="42"/>
      <c r="HE6" s="42"/>
      <c r="HF6" s="42"/>
      <c r="HG6" s="42"/>
      <c r="HH6" s="42"/>
      <c r="HI6" s="42"/>
      <c r="HJ6" s="42"/>
      <c r="HK6" s="42"/>
      <c r="HL6" s="42"/>
      <c r="HM6" s="42"/>
      <c r="HN6" s="42"/>
      <c r="HO6" s="42"/>
      <c r="HP6" s="42"/>
      <c r="HQ6" s="42"/>
      <c r="HR6" s="42"/>
      <c r="HS6" s="42"/>
      <c r="HT6" s="42"/>
      <c r="HU6" s="42"/>
      <c r="HV6" s="42"/>
      <c r="HW6" s="42"/>
      <c r="HX6" s="42"/>
      <c r="HY6" s="42"/>
      <c r="HZ6" s="42"/>
      <c r="IA6" s="42"/>
      <c r="IB6" s="42"/>
      <c r="IC6" s="42"/>
      <c r="ID6" s="42"/>
      <c r="IE6" s="42"/>
      <c r="IF6" s="42"/>
      <c r="IG6" s="42"/>
      <c r="IH6" s="42" t="s">
        <v>260</v>
      </c>
      <c r="II6" s="42">
        <v>3</v>
      </c>
      <c r="IJ6" s="42"/>
      <c r="IK6" s="42" t="s">
        <v>164</v>
      </c>
      <c r="IL6" s="48" t="s">
        <v>165</v>
      </c>
      <c r="IM6" s="48" t="s">
        <v>263</v>
      </c>
      <c r="IN6" s="48" t="s">
        <v>264</v>
      </c>
      <c r="IO6" s="42"/>
      <c r="IP6" s="42">
        <v>1</v>
      </c>
      <c r="IQ6" s="42" t="s">
        <v>265</v>
      </c>
      <c r="IR6" s="42"/>
      <c r="IS6" s="42"/>
      <c r="IT6" s="42">
        <v>15</v>
      </c>
      <c r="IU6" s="42" t="s">
        <v>266</v>
      </c>
      <c r="IV6" s="42" t="s">
        <v>233</v>
      </c>
      <c r="IW6" s="42"/>
      <c r="IX6" s="42" t="s">
        <v>212</v>
      </c>
      <c r="IY6" s="42" t="s">
        <v>267</v>
      </c>
      <c r="IZ6" s="42" t="s">
        <v>164</v>
      </c>
      <c r="JA6" s="42"/>
      <c r="JB6" s="42" t="s">
        <v>172</v>
      </c>
      <c r="JC6" s="42" t="s">
        <v>164</v>
      </c>
      <c r="JD6" s="42"/>
      <c r="JE6" s="42">
        <v>7</v>
      </c>
      <c r="JF6" s="42" t="s">
        <v>173</v>
      </c>
      <c r="JG6" s="42">
        <v>50</v>
      </c>
      <c r="JH6" s="42">
        <f>JG6*JE6</f>
        <v>350</v>
      </c>
      <c r="JI6" s="46" t="s">
        <v>268</v>
      </c>
      <c r="JJ6" s="42"/>
      <c r="JK6" s="42" t="s">
        <v>175</v>
      </c>
      <c r="JL6" s="42">
        <v>100</v>
      </c>
      <c r="JM6" s="42"/>
      <c r="JN6" s="42"/>
      <c r="JO6" s="42"/>
      <c r="JP6" s="42">
        <v>1400</v>
      </c>
      <c r="JQ6" s="42"/>
      <c r="JR6" s="45" t="s">
        <v>269</v>
      </c>
      <c r="JS6" s="42"/>
      <c r="JT6" s="42"/>
      <c r="JU6" s="42">
        <v>4</v>
      </c>
      <c r="JV6" s="42">
        <v>3.5</v>
      </c>
      <c r="JW6" s="44" t="s">
        <v>270</v>
      </c>
      <c r="JX6" s="42"/>
      <c r="JY6" s="42" t="s">
        <v>182</v>
      </c>
      <c r="JZ6" s="42"/>
      <c r="KA6" s="42">
        <v>1</v>
      </c>
      <c r="KB6" s="42">
        <v>11</v>
      </c>
      <c r="KC6" s="42" t="s">
        <v>271</v>
      </c>
      <c r="KD6" s="42"/>
      <c r="KE6" s="42" t="s">
        <v>182</v>
      </c>
      <c r="KF6" s="42"/>
      <c r="KG6" s="42">
        <v>0</v>
      </c>
      <c r="KH6" s="42"/>
      <c r="KI6" s="42"/>
      <c r="KJ6" s="42"/>
      <c r="KK6" s="42"/>
      <c r="KL6" s="42"/>
      <c r="KM6" s="42">
        <v>2</v>
      </c>
      <c r="KN6" s="42">
        <v>4</v>
      </c>
      <c r="KO6" s="42" t="s">
        <v>241</v>
      </c>
      <c r="KP6" s="42"/>
      <c r="KQ6" s="42" t="s">
        <v>182</v>
      </c>
      <c r="KR6" s="42"/>
      <c r="KS6" s="42">
        <v>1</v>
      </c>
      <c r="KT6" s="42" t="s">
        <v>184</v>
      </c>
      <c r="KU6" s="42" t="s">
        <v>185</v>
      </c>
      <c r="KV6" s="42"/>
      <c r="KW6" s="42" t="s">
        <v>180</v>
      </c>
      <c r="KX6" s="42"/>
      <c r="KY6" s="42">
        <v>1</v>
      </c>
      <c r="KZ6" s="42">
        <v>1</v>
      </c>
      <c r="LA6" s="42" t="s">
        <v>272</v>
      </c>
      <c r="LB6" s="42"/>
      <c r="LC6" s="42" t="s">
        <v>180</v>
      </c>
      <c r="LD6" s="42"/>
      <c r="LE6" s="42">
        <v>0</v>
      </c>
      <c r="LF6" s="42"/>
      <c r="LG6" s="42"/>
      <c r="LH6" s="42"/>
      <c r="LI6" s="42"/>
      <c r="LJ6" s="42"/>
      <c r="LK6" s="42">
        <v>1</v>
      </c>
      <c r="LL6" s="42">
        <v>1.5</v>
      </c>
      <c r="LM6" s="42" t="s">
        <v>273</v>
      </c>
      <c r="LN6" s="42"/>
      <c r="LO6" s="42" t="s">
        <v>180</v>
      </c>
      <c r="LP6" s="42"/>
      <c r="LQ6" s="42">
        <v>0</v>
      </c>
      <c r="LR6" s="42"/>
      <c r="LS6" s="42"/>
      <c r="LT6" s="42"/>
      <c r="LU6" s="42"/>
      <c r="LV6" s="42" t="s">
        <v>274</v>
      </c>
      <c r="LW6" s="42" t="s">
        <v>275</v>
      </c>
      <c r="LX6" s="42" t="s">
        <v>276</v>
      </c>
      <c r="LY6" s="42"/>
      <c r="LZ6" s="42"/>
      <c r="MA6" s="42"/>
      <c r="MB6" s="42">
        <v>1</v>
      </c>
      <c r="MC6" s="42" t="s">
        <v>199</v>
      </c>
      <c r="MD6" s="42" t="s">
        <v>200</v>
      </c>
      <c r="ME6" s="42">
        <v>0</v>
      </c>
      <c r="MF6" s="42">
        <v>1</v>
      </c>
      <c r="MG6" s="42"/>
      <c r="MH6" s="42">
        <v>1</v>
      </c>
      <c r="MI6" s="42"/>
      <c r="MJ6" s="42"/>
      <c r="MK6" s="42" t="s">
        <v>277</v>
      </c>
      <c r="ML6" s="42">
        <v>2</v>
      </c>
      <c r="MM6" s="42">
        <v>0</v>
      </c>
      <c r="MN6" s="42"/>
      <c r="MO6" s="42"/>
      <c r="MP6" s="42"/>
      <c r="MQ6" s="42"/>
      <c r="MR6" s="42"/>
      <c r="MS6" s="42"/>
      <c r="MT6" s="42"/>
      <c r="MU6" s="42">
        <v>0</v>
      </c>
      <c r="MV6" s="42"/>
      <c r="MW6" s="42"/>
      <c r="MX6" s="42"/>
      <c r="MY6" s="42"/>
      <c r="MZ6" s="42"/>
      <c r="NA6" s="42"/>
      <c r="NB6" s="42"/>
      <c r="NC6" s="42"/>
      <c r="ND6" s="42">
        <v>1</v>
      </c>
      <c r="NE6" s="42" t="s">
        <v>204</v>
      </c>
      <c r="NF6" s="42" t="s">
        <v>205</v>
      </c>
      <c r="NG6" s="42">
        <v>35</v>
      </c>
      <c r="NH6" s="42">
        <v>0.5</v>
      </c>
      <c r="NI6" s="42" t="s">
        <v>202</v>
      </c>
      <c r="NJ6" s="42" t="s">
        <v>206</v>
      </c>
      <c r="NK6" s="42">
        <v>10</v>
      </c>
      <c r="NL6" s="42"/>
      <c r="NM6" s="42">
        <v>0</v>
      </c>
      <c r="NN6" s="42"/>
      <c r="NO6" s="42"/>
      <c r="NP6" s="42"/>
      <c r="NQ6" s="42"/>
      <c r="NR6" s="42"/>
      <c r="NS6" s="42"/>
      <c r="NT6" s="42">
        <v>0</v>
      </c>
      <c r="NU6" s="42"/>
      <c r="NV6" s="42"/>
      <c r="NW6" s="42"/>
      <c r="NX6" s="42"/>
      <c r="NY6" s="42"/>
      <c r="NZ6" s="42"/>
      <c r="OA6" s="42"/>
      <c r="OB6" s="42">
        <v>0</v>
      </c>
      <c r="OC6" s="42"/>
      <c r="OD6" s="42"/>
      <c r="OE6" s="42"/>
      <c r="OF6" s="42"/>
      <c r="OG6" s="42"/>
      <c r="OH6" s="42"/>
      <c r="OI6" s="42"/>
      <c r="OJ6" s="42">
        <v>1</v>
      </c>
      <c r="OK6" s="42">
        <v>1</v>
      </c>
      <c r="OL6" s="42">
        <v>3</v>
      </c>
      <c r="OM6" s="42"/>
      <c r="ON6" s="42" t="s">
        <v>207</v>
      </c>
      <c r="OO6" s="42" t="s">
        <v>278</v>
      </c>
      <c r="OP6" s="42" t="s">
        <v>279</v>
      </c>
      <c r="OQ6" s="42" t="s">
        <v>280</v>
      </c>
      <c r="OR6" s="42" t="s">
        <v>211</v>
      </c>
      <c r="OS6" s="42"/>
      <c r="OT6" s="42" t="s">
        <v>212</v>
      </c>
      <c r="OU6" s="42"/>
      <c r="OV6" s="42" t="s">
        <v>213</v>
      </c>
      <c r="OW6" s="42"/>
      <c r="OX6" s="42"/>
      <c r="OY6" s="42" t="s">
        <v>212</v>
      </c>
      <c r="OZ6" s="42"/>
      <c r="PA6" s="42" t="s">
        <v>213</v>
      </c>
      <c r="PB6" s="42"/>
      <c r="PC6" s="42"/>
      <c r="PD6" s="42"/>
      <c r="PE6" s="42"/>
      <c r="PF6" s="42"/>
      <c r="PG6" s="42"/>
      <c r="PH6" s="42"/>
      <c r="PI6" s="42" t="s">
        <v>212</v>
      </c>
      <c r="PJ6" s="42"/>
      <c r="PK6" s="42" t="s">
        <v>214</v>
      </c>
      <c r="PL6" s="42"/>
      <c r="PM6" s="42"/>
      <c r="PN6" s="42" t="s">
        <v>212</v>
      </c>
      <c r="PO6" s="42"/>
      <c r="PP6" s="42" t="s">
        <v>215</v>
      </c>
      <c r="PQ6" s="42"/>
      <c r="PR6" s="42"/>
      <c r="PS6" s="42" t="s">
        <v>212</v>
      </c>
      <c r="PT6" s="42"/>
      <c r="PU6" s="42" t="s">
        <v>281</v>
      </c>
      <c r="PV6" s="42"/>
      <c r="PW6" s="42"/>
      <c r="PX6" s="42"/>
      <c r="PY6" s="42"/>
      <c r="PZ6" s="42"/>
      <c r="QA6" s="42"/>
      <c r="QB6" s="42"/>
      <c r="QC6" s="42" t="s">
        <v>212</v>
      </c>
      <c r="QD6" s="42"/>
      <c r="QE6" s="42" t="s">
        <v>283</v>
      </c>
      <c r="QF6" s="42"/>
      <c r="QG6" s="42"/>
      <c r="QH6" s="42"/>
      <c r="QI6" s="42"/>
      <c r="QJ6" s="42"/>
      <c r="QK6" s="42"/>
      <c r="QL6" s="42"/>
      <c r="QM6" s="42"/>
      <c r="QN6" s="42"/>
      <c r="QO6" s="42"/>
      <c r="QP6" s="42"/>
      <c r="QQ6" s="42"/>
      <c r="QR6" s="42"/>
      <c r="QS6" s="42"/>
      <c r="QT6" s="42"/>
      <c r="QU6" s="42"/>
      <c r="QV6" s="42"/>
      <c r="QW6" s="42"/>
      <c r="QX6" s="42"/>
      <c r="QY6" s="42"/>
      <c r="QZ6" s="42"/>
      <c r="RA6" s="42"/>
      <c r="RB6" s="42"/>
      <c r="RC6" s="42"/>
      <c r="RD6" s="42"/>
      <c r="RE6" s="42"/>
      <c r="RF6" s="42"/>
      <c r="RG6" s="42"/>
      <c r="RH6" s="42"/>
      <c r="RI6" s="42"/>
      <c r="RJ6" s="42"/>
      <c r="RK6" s="42"/>
      <c r="RL6" s="42"/>
      <c r="RM6" s="42"/>
      <c r="RN6" s="42"/>
      <c r="RO6" s="42"/>
      <c r="RP6" s="42"/>
      <c r="RQ6" s="42"/>
      <c r="RR6" s="42"/>
      <c r="RS6" s="42"/>
      <c r="RT6" s="42"/>
      <c r="RU6" s="42"/>
      <c r="RV6" s="42"/>
      <c r="RW6" s="42"/>
    </row>
    <row r="7" spans="1:491" s="63" customFormat="1" x14ac:dyDescent="0.3">
      <c r="A7" s="34"/>
      <c r="B7" s="34"/>
      <c r="C7" s="35">
        <v>42697</v>
      </c>
      <c r="D7" s="36" t="s">
        <v>155</v>
      </c>
      <c r="E7" s="36" t="s">
        <v>284</v>
      </c>
      <c r="F7" s="34">
        <v>64</v>
      </c>
      <c r="G7" s="36" t="s">
        <v>157</v>
      </c>
      <c r="H7" s="36" t="s">
        <v>158</v>
      </c>
      <c r="I7" s="34" t="s">
        <v>159</v>
      </c>
      <c r="J7" s="34">
        <f t="shared" si="0"/>
        <v>8</v>
      </c>
      <c r="K7" s="34"/>
      <c r="L7" s="34">
        <v>1</v>
      </c>
      <c r="M7" s="34" t="s">
        <v>160</v>
      </c>
      <c r="N7" s="34">
        <v>1</v>
      </c>
      <c r="O7" s="34" t="s">
        <v>158</v>
      </c>
      <c r="P7" s="34">
        <v>1</v>
      </c>
      <c r="Q7" s="34" t="s">
        <v>258</v>
      </c>
      <c r="R7" s="34">
        <v>4</v>
      </c>
      <c r="S7" s="34" t="s">
        <v>285</v>
      </c>
      <c r="T7" s="34">
        <v>1</v>
      </c>
      <c r="U7" s="34" t="s">
        <v>12</v>
      </c>
      <c r="V7" s="34"/>
      <c r="W7" s="37">
        <v>0.29166666666666669</v>
      </c>
      <c r="X7" s="37">
        <v>0.33333333333333331</v>
      </c>
      <c r="Y7" s="37">
        <v>0.35416666666666669</v>
      </c>
      <c r="Z7" s="37">
        <v>0.5</v>
      </c>
      <c r="AA7" s="37">
        <v>0.5</v>
      </c>
      <c r="AB7" s="37">
        <v>0.58333333333333337</v>
      </c>
      <c r="AC7" s="37">
        <v>0.70833333333333337</v>
      </c>
      <c r="AD7" s="37">
        <v>0.72916666666666663</v>
      </c>
      <c r="AE7" s="37">
        <v>0.75</v>
      </c>
      <c r="AF7" s="37">
        <v>0.875</v>
      </c>
      <c r="AG7" s="37">
        <v>0.29166666666666669</v>
      </c>
      <c r="AH7" s="37">
        <v>0.33333333333333331</v>
      </c>
      <c r="AI7" s="37">
        <v>0.35416666666666669</v>
      </c>
      <c r="AJ7" s="37">
        <v>0.5</v>
      </c>
      <c r="AK7" s="37">
        <v>0.5</v>
      </c>
      <c r="AL7" s="37">
        <v>0.58333333333333337</v>
      </c>
      <c r="AM7" s="37">
        <v>0.66666666666666663</v>
      </c>
      <c r="AN7" s="37">
        <v>0.66666666666666663</v>
      </c>
      <c r="AO7" s="37">
        <v>0.70833333333333337</v>
      </c>
      <c r="AP7" s="37">
        <v>0.72916666666666663</v>
      </c>
      <c r="AQ7" s="37">
        <v>0.75</v>
      </c>
      <c r="AR7" s="37">
        <v>0.875</v>
      </c>
      <c r="AS7" s="37">
        <v>0.29166666666666669</v>
      </c>
      <c r="AT7" s="37">
        <v>0.33333333333333331</v>
      </c>
      <c r="AU7" s="37">
        <v>0.35416666666666669</v>
      </c>
      <c r="AV7" s="37">
        <v>0.45833333333333331</v>
      </c>
      <c r="AW7" s="37">
        <v>0.45833333333333331</v>
      </c>
      <c r="AX7" s="37">
        <v>0.5</v>
      </c>
      <c r="AY7" s="37">
        <v>0.58333333333333337</v>
      </c>
      <c r="AZ7" s="37">
        <v>0.6875</v>
      </c>
      <c r="BA7" s="37">
        <v>0.6875</v>
      </c>
      <c r="BB7" s="37">
        <v>0.72916666666666663</v>
      </c>
      <c r="BC7" s="37">
        <v>0.77083333333333337</v>
      </c>
      <c r="BD7" s="37">
        <v>0.89583333333333337</v>
      </c>
      <c r="BE7" s="37">
        <v>0.29166666666666669</v>
      </c>
      <c r="BF7" s="37">
        <v>0.33333333333333331</v>
      </c>
      <c r="BG7" s="37">
        <v>0.35416666666666669</v>
      </c>
      <c r="BH7" s="34"/>
      <c r="BI7" s="34"/>
      <c r="BJ7" s="34"/>
      <c r="BK7" s="37">
        <v>0.75</v>
      </c>
      <c r="BL7" s="37">
        <v>0.77083333333333337</v>
      </c>
      <c r="BM7" s="37">
        <v>0.8125</v>
      </c>
      <c r="BN7" s="37">
        <v>0.89583333333333337</v>
      </c>
      <c r="BO7" s="37">
        <v>0.29166666666666669</v>
      </c>
      <c r="BP7" s="37">
        <v>0.33333333333333331</v>
      </c>
      <c r="BQ7" s="37">
        <v>0.35416666666666669</v>
      </c>
      <c r="BR7" s="34"/>
      <c r="BS7" s="34"/>
      <c r="BT7" s="34"/>
      <c r="BU7" s="37">
        <v>0.75</v>
      </c>
      <c r="BV7" s="37">
        <v>0.77083333333333337</v>
      </c>
      <c r="BW7" s="37">
        <v>0.8125</v>
      </c>
      <c r="BX7" s="37">
        <v>0.89583333333333337</v>
      </c>
      <c r="BY7" s="34"/>
      <c r="BZ7" s="34">
        <v>1</v>
      </c>
      <c r="CA7" s="38" t="s">
        <v>286</v>
      </c>
      <c r="CB7" s="39" t="s">
        <v>287</v>
      </c>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v>2</v>
      </c>
      <c r="II7" s="34">
        <v>1</v>
      </c>
      <c r="IJ7" s="34"/>
      <c r="IK7" s="39" t="s">
        <v>288</v>
      </c>
      <c r="IL7" s="39" t="s">
        <v>165</v>
      </c>
      <c r="IM7" s="39" t="s">
        <v>164</v>
      </c>
      <c r="IN7" s="39" t="s">
        <v>289</v>
      </c>
      <c r="IO7" s="34"/>
      <c r="IP7" s="34">
        <v>4</v>
      </c>
      <c r="IQ7" s="34" t="s">
        <v>168</v>
      </c>
      <c r="IR7" s="34"/>
      <c r="IS7" s="34"/>
      <c r="IT7" s="34" t="s">
        <v>290</v>
      </c>
      <c r="IU7" s="39" t="s">
        <v>291</v>
      </c>
      <c r="IV7" s="34" t="s">
        <v>171</v>
      </c>
      <c r="IW7" s="34"/>
      <c r="IX7" s="39" t="s">
        <v>212</v>
      </c>
      <c r="IY7" s="39" t="s">
        <v>292</v>
      </c>
      <c r="IZ7" s="34"/>
      <c r="JA7" s="34"/>
      <c r="JB7" s="39" t="s">
        <v>172</v>
      </c>
      <c r="JC7" s="39" t="s">
        <v>164</v>
      </c>
      <c r="JD7" s="34"/>
      <c r="JE7" s="34">
        <v>7</v>
      </c>
      <c r="JF7" s="39" t="s">
        <v>173</v>
      </c>
      <c r="JG7" s="34">
        <v>50</v>
      </c>
      <c r="JH7" s="34">
        <f>JG7*JE7</f>
        <v>350</v>
      </c>
      <c r="JI7" s="40" t="s">
        <v>293</v>
      </c>
      <c r="JJ7" s="34"/>
      <c r="JK7" s="34" t="s">
        <v>175</v>
      </c>
      <c r="JL7" s="34">
        <v>30</v>
      </c>
      <c r="JM7" s="34"/>
      <c r="JN7" s="34"/>
      <c r="JO7" s="34"/>
      <c r="JP7" s="34">
        <v>1500</v>
      </c>
      <c r="JQ7" s="34"/>
      <c r="JR7" s="41" t="s">
        <v>243</v>
      </c>
      <c r="JS7" s="34"/>
      <c r="JT7" s="34"/>
      <c r="JU7" s="34">
        <v>3</v>
      </c>
      <c r="JV7" s="34">
        <v>3</v>
      </c>
      <c r="JW7" s="37" t="s">
        <v>294</v>
      </c>
      <c r="JX7" s="34"/>
      <c r="JY7" s="39" t="s">
        <v>295</v>
      </c>
      <c r="JZ7" s="34"/>
      <c r="KA7" s="34">
        <v>0</v>
      </c>
      <c r="KB7" s="34"/>
      <c r="KC7" s="34"/>
      <c r="KD7" s="34"/>
      <c r="KE7" s="34"/>
      <c r="KF7" s="34"/>
      <c r="KG7" s="34">
        <v>1</v>
      </c>
      <c r="KH7" s="34">
        <v>0.5</v>
      </c>
      <c r="KI7" s="34" t="s">
        <v>296</v>
      </c>
      <c r="KJ7" s="34"/>
      <c r="KK7" s="34" t="s">
        <v>182</v>
      </c>
      <c r="KL7" s="34"/>
      <c r="KM7" s="34">
        <v>4</v>
      </c>
      <c r="KN7" s="34">
        <v>4</v>
      </c>
      <c r="KO7" s="39" t="s">
        <v>181</v>
      </c>
      <c r="KP7" s="34"/>
      <c r="KQ7" s="34" t="s">
        <v>182</v>
      </c>
      <c r="KR7" s="34"/>
      <c r="KS7" s="39">
        <v>0</v>
      </c>
      <c r="KT7" s="34"/>
      <c r="KU7" s="34"/>
      <c r="KV7" s="34"/>
      <c r="KW7" s="34"/>
      <c r="KX7" s="34"/>
      <c r="KY7" s="34">
        <v>1</v>
      </c>
      <c r="KZ7" s="34">
        <v>3.5</v>
      </c>
      <c r="LA7" s="39" t="s">
        <v>297</v>
      </c>
      <c r="LB7" s="34"/>
      <c r="LC7" s="34" t="s">
        <v>180</v>
      </c>
      <c r="LD7" s="34"/>
      <c r="LE7" s="34">
        <v>0</v>
      </c>
      <c r="LF7" s="34"/>
      <c r="LG7" s="34"/>
      <c r="LH7" s="34"/>
      <c r="LI7" s="34"/>
      <c r="LJ7" s="34"/>
      <c r="LK7" s="34">
        <v>0</v>
      </c>
      <c r="LL7" s="34"/>
      <c r="LM7" s="34"/>
      <c r="LN7" s="34"/>
      <c r="LO7" s="34"/>
      <c r="LP7" s="34"/>
      <c r="LQ7" s="34">
        <v>0</v>
      </c>
      <c r="LR7" s="34"/>
      <c r="LS7" s="34"/>
      <c r="LT7" s="34"/>
      <c r="LU7" s="34"/>
      <c r="LV7" s="34"/>
      <c r="LW7" s="34"/>
      <c r="LX7" s="34"/>
      <c r="LY7" s="34"/>
      <c r="LZ7" s="34"/>
      <c r="MA7" s="34"/>
      <c r="MB7" s="34">
        <v>1</v>
      </c>
      <c r="MC7" s="34" t="s">
        <v>199</v>
      </c>
      <c r="MD7" s="34" t="s">
        <v>200</v>
      </c>
      <c r="ME7" s="34">
        <v>0</v>
      </c>
      <c r="MF7" s="34">
        <v>3</v>
      </c>
      <c r="MG7" s="34"/>
      <c r="MH7" s="34">
        <v>1</v>
      </c>
      <c r="MI7" s="34"/>
      <c r="MJ7" s="34"/>
      <c r="MK7" s="34" t="s">
        <v>277</v>
      </c>
      <c r="ML7" s="34">
        <v>1</v>
      </c>
      <c r="MM7" s="34">
        <v>0</v>
      </c>
      <c r="MN7" s="34"/>
      <c r="MO7" s="34"/>
      <c r="MP7" s="34"/>
      <c r="MQ7" s="34"/>
      <c r="MR7" s="34"/>
      <c r="MS7" s="34"/>
      <c r="MT7" s="34"/>
      <c r="MU7" s="34">
        <v>0</v>
      </c>
      <c r="MV7" s="34"/>
      <c r="MW7" s="34"/>
      <c r="MX7" s="34"/>
      <c r="MY7" s="34"/>
      <c r="MZ7" s="34"/>
      <c r="NA7" s="34"/>
      <c r="NB7" s="34"/>
      <c r="NC7" s="34"/>
      <c r="ND7" s="34">
        <v>0</v>
      </c>
      <c r="NE7" s="34"/>
      <c r="NF7" s="34"/>
      <c r="NG7" s="34"/>
      <c r="NH7" s="34"/>
      <c r="NI7" s="34"/>
      <c r="NJ7" s="34"/>
      <c r="NK7" s="34"/>
      <c r="NL7" s="34"/>
      <c r="NM7" s="34">
        <v>0</v>
      </c>
      <c r="NN7" s="34"/>
      <c r="NO7" s="34"/>
      <c r="NP7" s="34"/>
      <c r="NQ7" s="34"/>
      <c r="NR7" s="34"/>
      <c r="NS7" s="34"/>
      <c r="NT7" s="34">
        <v>0</v>
      </c>
      <c r="NU7" s="34"/>
      <c r="NV7" s="34"/>
      <c r="NW7" s="34"/>
      <c r="NX7" s="34"/>
      <c r="NY7" s="34"/>
      <c r="NZ7" s="34"/>
      <c r="OA7" s="34"/>
      <c r="OB7" s="34">
        <v>0</v>
      </c>
      <c r="OC7" s="34"/>
      <c r="OD7" s="34"/>
      <c r="OE7" s="34"/>
      <c r="OF7" s="34"/>
      <c r="OG7" s="34"/>
      <c r="OH7" s="34"/>
      <c r="OI7" s="34"/>
      <c r="OJ7" s="34">
        <v>0</v>
      </c>
      <c r="OK7" s="34">
        <v>1</v>
      </c>
      <c r="OL7" s="34">
        <v>2</v>
      </c>
      <c r="OM7" s="34"/>
      <c r="ON7" s="39" t="s">
        <v>298</v>
      </c>
      <c r="OO7" s="34" t="s">
        <v>208</v>
      </c>
      <c r="OP7" s="39" t="s">
        <v>299</v>
      </c>
      <c r="OQ7" s="34" t="s">
        <v>210</v>
      </c>
      <c r="OR7" s="34" t="s">
        <v>211</v>
      </c>
      <c r="OS7" s="34"/>
      <c r="OT7" s="34" t="s">
        <v>212</v>
      </c>
      <c r="OU7" s="34"/>
      <c r="OV7" s="34" t="s">
        <v>213</v>
      </c>
      <c r="OW7" s="34"/>
      <c r="OX7" s="34"/>
      <c r="OY7" s="34"/>
      <c r="OZ7" s="34"/>
      <c r="PA7" s="34"/>
      <c r="PB7" s="34"/>
      <c r="PC7" s="34"/>
      <c r="PD7" s="34"/>
      <c r="PE7" s="34"/>
      <c r="PF7" s="34"/>
      <c r="PG7" s="34"/>
      <c r="PH7" s="34"/>
      <c r="PI7" s="34" t="s">
        <v>212</v>
      </c>
      <c r="PJ7" s="34"/>
      <c r="PK7" s="34" t="s">
        <v>214</v>
      </c>
      <c r="PL7" s="34"/>
      <c r="PM7" s="34"/>
      <c r="PN7" s="34"/>
      <c r="PO7" s="34"/>
      <c r="PP7" s="34"/>
      <c r="PQ7" s="34"/>
      <c r="PR7" s="34"/>
      <c r="PS7" s="34" t="s">
        <v>212</v>
      </c>
      <c r="PT7" s="34"/>
      <c r="PU7" s="34" t="s">
        <v>216</v>
      </c>
      <c r="PV7" s="34"/>
      <c r="PW7" s="34"/>
      <c r="PX7" s="34"/>
      <c r="PY7" s="34"/>
      <c r="PZ7" s="34"/>
      <c r="QA7" s="34"/>
      <c r="QB7" s="34"/>
      <c r="QC7" s="34"/>
      <c r="QD7" s="34"/>
      <c r="QE7" s="34"/>
      <c r="QF7" s="34"/>
      <c r="QG7" s="34"/>
      <c r="QH7" s="34"/>
      <c r="QI7" s="34"/>
      <c r="QJ7" s="34"/>
      <c r="QK7" s="34"/>
      <c r="QL7" s="34"/>
      <c r="QM7" s="34"/>
      <c r="QN7" s="34"/>
      <c r="QO7" s="34"/>
      <c r="QP7" s="34"/>
      <c r="QQ7" s="34"/>
      <c r="QR7" s="34"/>
      <c r="QS7" s="34" t="s">
        <v>300</v>
      </c>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row>
    <row r="8" spans="1:491" s="63" customFormat="1" x14ac:dyDescent="0.3">
      <c r="A8" s="26"/>
      <c r="B8" s="26"/>
      <c r="C8" s="27">
        <v>42697</v>
      </c>
      <c r="D8" s="28" t="s">
        <v>155</v>
      </c>
      <c r="E8" s="28" t="s">
        <v>301</v>
      </c>
      <c r="F8" s="26">
        <v>57</v>
      </c>
      <c r="G8" s="28" t="s">
        <v>157</v>
      </c>
      <c r="H8" s="28" t="s">
        <v>302</v>
      </c>
      <c r="I8" s="26" t="s">
        <v>159</v>
      </c>
      <c r="J8" s="26">
        <f t="shared" si="0"/>
        <v>2</v>
      </c>
      <c r="K8" s="26"/>
      <c r="L8" s="26">
        <v>1</v>
      </c>
      <c r="M8" s="26" t="s">
        <v>160</v>
      </c>
      <c r="N8" s="26">
        <v>0</v>
      </c>
      <c r="O8" s="26"/>
      <c r="P8" s="26">
        <v>1</v>
      </c>
      <c r="Q8" s="26" t="s">
        <v>258</v>
      </c>
      <c r="R8" s="26">
        <v>0</v>
      </c>
      <c r="S8" s="26"/>
      <c r="T8" s="26">
        <v>0</v>
      </c>
      <c r="U8" s="26"/>
      <c r="V8" s="26"/>
      <c r="W8" s="29">
        <v>0.20833333333333334</v>
      </c>
      <c r="X8" s="29">
        <v>0.29166666666666669</v>
      </c>
      <c r="Y8" s="29">
        <v>0.3125</v>
      </c>
      <c r="Z8" s="29">
        <v>0.54166666666666663</v>
      </c>
      <c r="AA8" s="29">
        <v>0.54166666666666663</v>
      </c>
      <c r="AB8" s="29">
        <v>0.58333333333333337</v>
      </c>
      <c r="AC8" s="29">
        <v>0.79166666666666663</v>
      </c>
      <c r="AD8" s="29">
        <v>0.79166666666666663</v>
      </c>
      <c r="AE8" s="29">
        <v>0.8125</v>
      </c>
      <c r="AF8" s="29">
        <v>0.875</v>
      </c>
      <c r="AG8" s="26"/>
      <c r="AH8" s="26"/>
      <c r="AI8" s="26"/>
      <c r="AJ8" s="26"/>
      <c r="AK8" s="26"/>
      <c r="AL8" s="26"/>
      <c r="AM8" s="26"/>
      <c r="AN8" s="26"/>
      <c r="AO8" s="26"/>
      <c r="AP8" s="26"/>
      <c r="AQ8" s="26"/>
      <c r="AR8" s="26"/>
      <c r="AS8" s="29">
        <v>0.20833333333333334</v>
      </c>
      <c r="AT8" s="29">
        <v>0.29166666666666669</v>
      </c>
      <c r="AU8" s="29">
        <v>0.3125</v>
      </c>
      <c r="AV8" s="29">
        <v>0.5</v>
      </c>
      <c r="AW8" s="29">
        <v>0.5</v>
      </c>
      <c r="AX8" s="29">
        <v>0.54166666666666663</v>
      </c>
      <c r="AY8" s="29">
        <v>0.58333333333333337</v>
      </c>
      <c r="AZ8" s="29">
        <v>0.75</v>
      </c>
      <c r="BA8" s="29">
        <v>0.75</v>
      </c>
      <c r="BB8" s="29">
        <v>0.79166666666666663</v>
      </c>
      <c r="BC8" s="29">
        <v>0.8125</v>
      </c>
      <c r="BD8" s="29">
        <v>0.89583333333333337</v>
      </c>
      <c r="BE8" s="33"/>
      <c r="BF8" s="26"/>
      <c r="BG8" s="26"/>
      <c r="BH8" s="26"/>
      <c r="BI8" s="26"/>
      <c r="BJ8" s="26"/>
      <c r="BK8" s="26"/>
      <c r="BL8" s="26"/>
      <c r="BM8" s="26"/>
      <c r="BN8" s="26"/>
      <c r="BO8" s="26"/>
      <c r="BP8" s="26"/>
      <c r="BQ8" s="26"/>
      <c r="BR8" s="26"/>
      <c r="BS8" s="26"/>
      <c r="BT8" s="26"/>
      <c r="BU8" s="26"/>
      <c r="BV8" s="26"/>
      <c r="BW8" s="26"/>
      <c r="BX8" s="26"/>
      <c r="BY8" s="26"/>
      <c r="BZ8" s="26">
        <v>1</v>
      </c>
      <c r="CA8" s="26"/>
      <c r="CB8" s="31" t="s">
        <v>303</v>
      </c>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c r="GG8" s="26"/>
      <c r="GH8" s="26"/>
      <c r="GI8" s="26"/>
      <c r="GJ8" s="26"/>
      <c r="GK8" s="26"/>
      <c r="GL8" s="26"/>
      <c r="GM8" s="26"/>
      <c r="GN8" s="26"/>
      <c r="GO8" s="26"/>
      <c r="GP8" s="26"/>
      <c r="GQ8" s="26"/>
      <c r="GR8" s="26"/>
      <c r="GS8" s="26"/>
      <c r="GT8" s="26"/>
      <c r="GU8" s="26"/>
      <c r="GV8" s="26"/>
      <c r="GW8" s="26"/>
      <c r="GX8" s="26"/>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c r="IF8" s="26"/>
      <c r="IG8" s="26"/>
      <c r="IH8" s="26">
        <v>3</v>
      </c>
      <c r="II8" s="26">
        <v>1</v>
      </c>
      <c r="IJ8" s="26"/>
      <c r="IK8" s="26"/>
      <c r="IL8" s="26"/>
      <c r="IM8" s="26"/>
      <c r="IN8" s="26"/>
      <c r="IO8" s="26"/>
      <c r="IP8" s="26">
        <v>0</v>
      </c>
      <c r="IQ8" s="26"/>
      <c r="IR8" s="26"/>
      <c r="IS8" s="26"/>
      <c r="IT8" s="31" t="s">
        <v>305</v>
      </c>
      <c r="IU8" s="31" t="s">
        <v>306</v>
      </c>
      <c r="IV8" s="26"/>
      <c r="IW8" s="26"/>
      <c r="IX8" s="31" t="s">
        <v>164</v>
      </c>
      <c r="IY8" s="26"/>
      <c r="IZ8" s="26" t="s">
        <v>164</v>
      </c>
      <c r="JA8" s="26"/>
      <c r="JB8" s="31" t="s">
        <v>212</v>
      </c>
      <c r="JC8" s="31" t="s">
        <v>164</v>
      </c>
      <c r="JD8" s="26"/>
      <c r="JE8" s="26">
        <v>1</v>
      </c>
      <c r="JF8" s="31" t="s">
        <v>173</v>
      </c>
      <c r="JG8" s="26"/>
      <c r="JH8" s="26"/>
      <c r="JI8" s="32" t="s">
        <v>307</v>
      </c>
      <c r="JJ8" s="26"/>
      <c r="JK8" s="31" t="s">
        <v>308</v>
      </c>
      <c r="JL8" s="31">
        <v>20</v>
      </c>
      <c r="JM8" s="26"/>
      <c r="JN8" s="26"/>
      <c r="JO8" s="26"/>
      <c r="JP8" s="26">
        <v>1700</v>
      </c>
      <c r="JQ8" s="26"/>
      <c r="JR8" s="30" t="s">
        <v>178</v>
      </c>
      <c r="JS8" s="26"/>
      <c r="JT8" s="26"/>
      <c r="JU8" s="26">
        <v>2</v>
      </c>
      <c r="JV8" s="26">
        <v>3</v>
      </c>
      <c r="JW8" s="26" t="s">
        <v>309</v>
      </c>
      <c r="JX8" s="26"/>
      <c r="JY8" s="26" t="s">
        <v>180</v>
      </c>
      <c r="JZ8" s="26"/>
      <c r="KA8" s="26">
        <v>0</v>
      </c>
      <c r="KB8" s="26"/>
      <c r="KC8" s="26"/>
      <c r="KD8" s="26"/>
      <c r="KE8" s="26"/>
      <c r="KF8" s="26"/>
      <c r="KG8" s="26">
        <v>0</v>
      </c>
      <c r="KH8" s="26"/>
      <c r="KI8" s="26"/>
      <c r="KJ8" s="26"/>
      <c r="KK8" s="26"/>
      <c r="KL8" s="26"/>
      <c r="KM8" s="26">
        <v>2</v>
      </c>
      <c r="KN8" s="26">
        <v>2</v>
      </c>
      <c r="KO8" s="31" t="s">
        <v>309</v>
      </c>
      <c r="KP8" s="26"/>
      <c r="KQ8" s="26" t="s">
        <v>182</v>
      </c>
      <c r="KR8" s="26"/>
      <c r="KS8" s="31">
        <v>0</v>
      </c>
      <c r="KT8" s="26"/>
      <c r="KU8" s="26"/>
      <c r="KV8" s="26"/>
      <c r="KW8" s="26"/>
      <c r="KX8" s="26"/>
      <c r="KY8" s="26">
        <v>1</v>
      </c>
      <c r="KZ8" s="26">
        <v>2</v>
      </c>
      <c r="LA8" s="31" t="s">
        <v>310</v>
      </c>
      <c r="LB8" s="26"/>
      <c r="LC8" s="26" t="s">
        <v>180</v>
      </c>
      <c r="LD8" s="26"/>
      <c r="LE8" s="26">
        <v>0</v>
      </c>
      <c r="LF8" s="26"/>
      <c r="LG8" s="26"/>
      <c r="LH8" s="26"/>
      <c r="LI8" s="26"/>
      <c r="LJ8" s="26"/>
      <c r="LK8" s="26">
        <v>0</v>
      </c>
      <c r="LL8" s="26"/>
      <c r="LM8" s="26"/>
      <c r="LN8" s="26"/>
      <c r="LO8" s="26"/>
      <c r="LP8" s="26"/>
      <c r="LQ8" s="26">
        <v>0</v>
      </c>
      <c r="LR8" s="26"/>
      <c r="LS8" s="26"/>
      <c r="LT8" s="26"/>
      <c r="LU8" s="26"/>
      <c r="LV8" s="31" t="s">
        <v>311</v>
      </c>
      <c r="LW8" s="31" t="s">
        <v>312</v>
      </c>
      <c r="LX8" s="31" t="s">
        <v>247</v>
      </c>
      <c r="LY8" s="31" t="s">
        <v>313</v>
      </c>
      <c r="LZ8" s="26"/>
      <c r="MA8" s="26"/>
      <c r="MB8" s="26">
        <v>1</v>
      </c>
      <c r="MC8" s="26" t="s">
        <v>199</v>
      </c>
      <c r="MD8" s="26" t="s">
        <v>200</v>
      </c>
      <c r="ME8" s="26">
        <v>0</v>
      </c>
      <c r="MF8" s="26">
        <v>2</v>
      </c>
      <c r="MG8" s="26"/>
      <c r="MH8" s="26">
        <v>1</v>
      </c>
      <c r="MI8" s="26"/>
      <c r="MJ8" s="26"/>
      <c r="MK8" s="26" t="s">
        <v>277</v>
      </c>
      <c r="ML8" s="26">
        <v>2</v>
      </c>
      <c r="MM8" s="26">
        <v>0</v>
      </c>
      <c r="MN8" s="26"/>
      <c r="MO8" s="26"/>
      <c r="MP8" s="26"/>
      <c r="MQ8" s="26"/>
      <c r="MR8" s="26"/>
      <c r="MS8" s="26"/>
      <c r="MT8" s="26"/>
      <c r="MU8" s="26">
        <v>0</v>
      </c>
      <c r="MV8" s="26"/>
      <c r="MW8" s="26"/>
      <c r="MX8" s="26"/>
      <c r="MY8" s="26"/>
      <c r="MZ8" s="26"/>
      <c r="NA8" s="26"/>
      <c r="NB8" s="26"/>
      <c r="NC8" s="26"/>
      <c r="ND8" s="26">
        <v>1</v>
      </c>
      <c r="NE8" s="26" t="s">
        <v>204</v>
      </c>
      <c r="NF8" s="26" t="s">
        <v>205</v>
      </c>
      <c r="NG8" s="26">
        <v>35</v>
      </c>
      <c r="NH8" s="26">
        <v>1</v>
      </c>
      <c r="NI8" s="26" t="s">
        <v>202</v>
      </c>
      <c r="NJ8" s="26" t="s">
        <v>206</v>
      </c>
      <c r="NK8" s="26">
        <v>10</v>
      </c>
      <c r="NL8" s="26"/>
      <c r="NM8" s="26">
        <v>1</v>
      </c>
      <c r="NN8" s="26" t="s">
        <v>314</v>
      </c>
      <c r="NO8" s="26"/>
      <c r="NP8" s="26"/>
      <c r="NQ8" s="26"/>
      <c r="NR8" s="26"/>
      <c r="NS8" s="26"/>
      <c r="NT8" s="26">
        <v>0</v>
      </c>
      <c r="NU8" s="26"/>
      <c r="NV8" s="26"/>
      <c r="NW8" s="26"/>
      <c r="NX8" s="26"/>
      <c r="NY8" s="26"/>
      <c r="NZ8" s="26"/>
      <c r="OA8" s="26"/>
      <c r="OB8" s="26">
        <v>0</v>
      </c>
      <c r="OC8" s="26"/>
      <c r="OD8" s="26"/>
      <c r="OE8" s="26"/>
      <c r="OF8" s="26"/>
      <c r="OG8" s="26"/>
      <c r="OH8" s="26"/>
      <c r="OI8" s="26"/>
      <c r="OJ8" s="26">
        <v>0</v>
      </c>
      <c r="OK8" s="26">
        <v>1</v>
      </c>
      <c r="OL8" s="26">
        <v>2</v>
      </c>
      <c r="OM8" s="26"/>
      <c r="ON8" s="31" t="s">
        <v>315</v>
      </c>
      <c r="OO8" s="26" t="s">
        <v>208</v>
      </c>
      <c r="OP8" s="31" t="s">
        <v>316</v>
      </c>
      <c r="OQ8" s="26" t="s">
        <v>210</v>
      </c>
      <c r="OR8" s="26" t="s">
        <v>211</v>
      </c>
      <c r="OS8" s="26"/>
      <c r="OT8" s="26" t="s">
        <v>212</v>
      </c>
      <c r="OU8" s="26"/>
      <c r="OV8" s="26" t="s">
        <v>213</v>
      </c>
      <c r="OW8" s="26"/>
      <c r="OX8" s="26"/>
      <c r="OY8" s="26"/>
      <c r="OZ8" s="26"/>
      <c r="PA8" s="26"/>
      <c r="PB8" s="26"/>
      <c r="PC8" s="26"/>
      <c r="PD8" s="26"/>
      <c r="PE8" s="26"/>
      <c r="PF8" s="26"/>
      <c r="PG8" s="26"/>
      <c r="PH8" s="26"/>
      <c r="PI8" s="26" t="s">
        <v>212</v>
      </c>
      <c r="PJ8" s="26"/>
      <c r="PK8" s="26" t="s">
        <v>214</v>
      </c>
      <c r="PL8" s="26"/>
      <c r="PM8" s="26"/>
      <c r="PN8" s="26"/>
      <c r="PO8" s="26"/>
      <c r="PP8" s="26"/>
      <c r="PQ8" s="26"/>
      <c r="PR8" s="26"/>
      <c r="PS8" s="31" t="s">
        <v>212</v>
      </c>
      <c r="PT8" s="26"/>
      <c r="PU8" s="31" t="s">
        <v>317</v>
      </c>
      <c r="PV8" s="26"/>
      <c r="PW8" s="26"/>
      <c r="PX8" s="26"/>
      <c r="PY8" s="26"/>
      <c r="PZ8" s="26"/>
      <c r="QA8" s="26"/>
      <c r="QB8" s="26"/>
      <c r="QC8" s="26"/>
      <c r="QD8" s="26"/>
      <c r="QE8" s="26"/>
      <c r="QF8" s="26"/>
      <c r="QG8" s="26"/>
      <c r="QH8" s="26"/>
      <c r="QI8" s="26"/>
      <c r="QJ8" s="26"/>
      <c r="QK8" s="26"/>
      <c r="QL8" s="26"/>
      <c r="QM8" s="26"/>
      <c r="QN8" s="26"/>
      <c r="QO8" s="26"/>
      <c r="QP8" s="26"/>
      <c r="QQ8" s="26"/>
      <c r="QR8" s="26"/>
      <c r="QS8" s="26" t="s">
        <v>318</v>
      </c>
      <c r="QT8" s="26"/>
      <c r="QU8" s="26"/>
      <c r="QV8" s="26"/>
      <c r="QW8" s="26"/>
      <c r="QX8" s="26"/>
      <c r="QY8" s="26"/>
      <c r="QZ8" s="26"/>
      <c r="RA8" s="26"/>
      <c r="RB8" s="26"/>
      <c r="RC8" s="26"/>
      <c r="RD8" s="26"/>
      <c r="RE8" s="26"/>
      <c r="RF8" s="26"/>
      <c r="RG8" s="26"/>
      <c r="RH8" s="26"/>
      <c r="RI8" s="26"/>
      <c r="RJ8" s="26"/>
      <c r="RK8" s="26"/>
      <c r="RL8" s="26"/>
      <c r="RM8" s="26"/>
      <c r="RN8" s="26"/>
      <c r="RO8" s="26"/>
      <c r="RP8" s="26"/>
      <c r="RQ8" s="26"/>
      <c r="RR8" s="26"/>
      <c r="RS8" s="26"/>
      <c r="RT8" s="26"/>
      <c r="RU8" s="26"/>
      <c r="RV8" s="26"/>
      <c r="RW8" s="26"/>
    </row>
    <row r="9" spans="1:491" s="63" customFormat="1" x14ac:dyDescent="0.3">
      <c r="A9" s="26"/>
      <c r="B9" s="26"/>
      <c r="C9" s="27">
        <v>42697</v>
      </c>
      <c r="D9" s="28" t="s">
        <v>155</v>
      </c>
      <c r="E9" s="28" t="s">
        <v>319</v>
      </c>
      <c r="F9" s="26">
        <v>25</v>
      </c>
      <c r="G9" s="28" t="s">
        <v>157</v>
      </c>
      <c r="H9" s="26" t="s">
        <v>356</v>
      </c>
      <c r="I9" s="28" t="s">
        <v>159</v>
      </c>
      <c r="J9" s="26">
        <f t="shared" si="0"/>
        <v>5</v>
      </c>
      <c r="K9" s="26"/>
      <c r="L9" s="26">
        <v>0</v>
      </c>
      <c r="M9" s="26"/>
      <c r="N9" s="26">
        <v>2</v>
      </c>
      <c r="O9" s="26" t="s">
        <v>158</v>
      </c>
      <c r="P9" s="26">
        <v>1</v>
      </c>
      <c r="Q9" s="26" t="s">
        <v>159</v>
      </c>
      <c r="R9" s="26">
        <v>2</v>
      </c>
      <c r="S9" s="26" t="s">
        <v>320</v>
      </c>
      <c r="T9" s="26">
        <v>0</v>
      </c>
      <c r="U9" s="26"/>
      <c r="V9" s="26"/>
      <c r="W9" s="26"/>
      <c r="X9" s="26"/>
      <c r="Y9" s="26"/>
      <c r="Z9" s="26"/>
      <c r="AA9" s="26"/>
      <c r="AB9" s="26"/>
      <c r="AC9" s="26"/>
      <c r="AD9" s="26"/>
      <c r="AE9" s="26"/>
      <c r="AF9" s="26"/>
      <c r="AG9" s="29">
        <v>0.25</v>
      </c>
      <c r="AH9" s="29">
        <v>0.29166666666666669</v>
      </c>
      <c r="AI9" s="29">
        <v>0.3125</v>
      </c>
      <c r="AJ9" s="29">
        <v>0.5</v>
      </c>
      <c r="AK9" s="29">
        <v>0.5</v>
      </c>
      <c r="AL9" s="29">
        <v>0.58333333333333337</v>
      </c>
      <c r="AM9" s="29">
        <v>0.66666666666666663</v>
      </c>
      <c r="AN9" s="29">
        <v>0.66666666666666663</v>
      </c>
      <c r="AO9" s="29">
        <v>0.75</v>
      </c>
      <c r="AP9" s="29">
        <v>0.75</v>
      </c>
      <c r="AQ9" s="29">
        <v>0.79166666666666663</v>
      </c>
      <c r="AR9" s="29">
        <v>0.875</v>
      </c>
      <c r="AS9" s="29">
        <v>0.25</v>
      </c>
      <c r="AT9" s="29">
        <v>0.29166666666666669</v>
      </c>
      <c r="AU9" s="29">
        <v>0.33333333333333331</v>
      </c>
      <c r="AV9" s="29">
        <v>0.45833333333333331</v>
      </c>
      <c r="AW9" s="29">
        <v>0.45833333333333331</v>
      </c>
      <c r="AX9" s="29">
        <v>0.5</v>
      </c>
      <c r="AY9" s="29">
        <v>0.58333333333333337</v>
      </c>
      <c r="AZ9" s="29">
        <v>0.70833333333333337</v>
      </c>
      <c r="BA9" s="29">
        <v>0.70833333333333337</v>
      </c>
      <c r="BB9" s="29">
        <v>0.75</v>
      </c>
      <c r="BC9" s="29">
        <v>0.79166666666666663</v>
      </c>
      <c r="BD9" s="29">
        <v>0.91666666666666663</v>
      </c>
      <c r="BE9" s="29">
        <v>0.25</v>
      </c>
      <c r="BF9" s="29">
        <v>0.29166666666666669</v>
      </c>
      <c r="BG9" s="29">
        <v>0.33333333333333331</v>
      </c>
      <c r="BH9" s="29">
        <v>0.5</v>
      </c>
      <c r="BI9" s="29">
        <v>0.5</v>
      </c>
      <c r="BJ9" s="29">
        <v>0.58333333333333337</v>
      </c>
      <c r="BK9" s="29">
        <v>0.72916666666666663</v>
      </c>
      <c r="BL9" s="29">
        <v>0.75</v>
      </c>
      <c r="BM9" s="29">
        <v>0.79166666666666663</v>
      </c>
      <c r="BN9" s="29">
        <v>0.91666666666666663</v>
      </c>
      <c r="BO9" s="26"/>
      <c r="BP9" s="26"/>
      <c r="BQ9" s="26"/>
      <c r="BR9" s="26"/>
      <c r="BS9" s="26"/>
      <c r="BT9" s="26"/>
      <c r="BU9" s="26"/>
      <c r="BV9" s="26"/>
      <c r="BW9" s="26"/>
      <c r="BX9" s="26"/>
      <c r="BY9" s="26"/>
      <c r="BZ9" s="26">
        <v>1</v>
      </c>
      <c r="CA9" s="26"/>
      <c r="CB9" s="31" t="s">
        <v>321</v>
      </c>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c r="FN9" s="26"/>
      <c r="FO9" s="26"/>
      <c r="FP9" s="26"/>
      <c r="FQ9" s="26"/>
      <c r="FR9" s="26"/>
      <c r="FS9" s="26"/>
      <c r="FT9" s="26"/>
      <c r="FU9" s="26"/>
      <c r="FV9" s="26"/>
      <c r="FW9" s="26"/>
      <c r="FX9" s="26"/>
      <c r="FY9" s="26"/>
      <c r="FZ9" s="26"/>
      <c r="GA9" s="26"/>
      <c r="GB9" s="26"/>
      <c r="GC9" s="26"/>
      <c r="GD9" s="26"/>
      <c r="GE9" s="26"/>
      <c r="GF9" s="26"/>
      <c r="GG9" s="26"/>
      <c r="GH9" s="26"/>
      <c r="GI9" s="26"/>
      <c r="GJ9" s="26"/>
      <c r="GK9" s="26"/>
      <c r="GL9" s="26"/>
      <c r="GM9" s="26"/>
      <c r="GN9" s="26"/>
      <c r="GO9" s="26"/>
      <c r="GP9" s="26"/>
      <c r="GQ9" s="26"/>
      <c r="GR9" s="26"/>
      <c r="GS9" s="26"/>
      <c r="GT9" s="26"/>
      <c r="GU9" s="26"/>
      <c r="GV9" s="26"/>
      <c r="GW9" s="26"/>
      <c r="GX9" s="26"/>
      <c r="GY9" s="26"/>
      <c r="GZ9" s="26"/>
      <c r="HA9" s="26"/>
      <c r="HB9" s="26"/>
      <c r="HC9" s="26"/>
      <c r="HD9" s="26"/>
      <c r="HE9" s="26"/>
      <c r="HF9" s="26"/>
      <c r="HG9" s="26"/>
      <c r="HH9" s="26"/>
      <c r="HI9" s="26"/>
      <c r="HJ9" s="26"/>
      <c r="HK9" s="26"/>
      <c r="HL9" s="26"/>
      <c r="HM9" s="26"/>
      <c r="HN9" s="26"/>
      <c r="HO9" s="26"/>
      <c r="HP9" s="26"/>
      <c r="HQ9" s="26"/>
      <c r="HR9" s="26"/>
      <c r="HS9" s="26"/>
      <c r="HT9" s="26"/>
      <c r="HU9" s="26"/>
      <c r="HV9" s="26"/>
      <c r="HW9" s="26"/>
      <c r="HX9" s="26"/>
      <c r="HY9" s="26"/>
      <c r="HZ9" s="26"/>
      <c r="IA9" s="26"/>
      <c r="IB9" s="26"/>
      <c r="IC9" s="26"/>
      <c r="ID9" s="26"/>
      <c r="IE9" s="26"/>
      <c r="IF9" s="26"/>
      <c r="IG9" s="26"/>
      <c r="IH9" s="26">
        <v>1</v>
      </c>
      <c r="II9" s="26">
        <v>1</v>
      </c>
      <c r="IJ9" s="26"/>
      <c r="IK9" s="26" t="s">
        <v>322</v>
      </c>
      <c r="IL9" s="26"/>
      <c r="IM9" s="26" t="s">
        <v>323</v>
      </c>
      <c r="IN9" s="26" t="s">
        <v>167</v>
      </c>
      <c r="IO9" s="26"/>
      <c r="IP9" s="26">
        <v>0</v>
      </c>
      <c r="IQ9" s="26"/>
      <c r="IR9" s="26"/>
      <c r="IS9" s="26"/>
      <c r="IT9" s="31" t="s">
        <v>324</v>
      </c>
      <c r="IU9" s="31" t="s">
        <v>291</v>
      </c>
      <c r="IV9" s="26" t="s">
        <v>325</v>
      </c>
      <c r="IW9" s="26"/>
      <c r="IX9" s="31" t="s">
        <v>164</v>
      </c>
      <c r="IY9" s="26"/>
      <c r="IZ9" s="26" t="s">
        <v>164</v>
      </c>
      <c r="JA9" s="26"/>
      <c r="JB9" s="31" t="s">
        <v>172</v>
      </c>
      <c r="JC9" s="31" t="s">
        <v>164</v>
      </c>
      <c r="JD9" s="26"/>
      <c r="JE9" s="26">
        <v>7</v>
      </c>
      <c r="JF9" s="31" t="s">
        <v>173</v>
      </c>
      <c r="JG9" s="26">
        <v>50</v>
      </c>
      <c r="JH9" s="26">
        <f>JG9*JE9</f>
        <v>350</v>
      </c>
      <c r="JI9" s="32" t="s">
        <v>174</v>
      </c>
      <c r="JJ9" s="26"/>
      <c r="JK9" s="31" t="s">
        <v>326</v>
      </c>
      <c r="JL9" s="31">
        <v>30</v>
      </c>
      <c r="JM9" s="26"/>
      <c r="JN9" s="26"/>
      <c r="JO9" s="26"/>
      <c r="JP9" s="26">
        <v>2000</v>
      </c>
      <c r="JQ9" s="26"/>
      <c r="JR9" s="30" t="s">
        <v>243</v>
      </c>
      <c r="JS9" s="26"/>
      <c r="JT9" s="26"/>
      <c r="JU9" s="26">
        <v>2</v>
      </c>
      <c r="JV9" s="26">
        <v>3</v>
      </c>
      <c r="JW9" s="26" t="s">
        <v>309</v>
      </c>
      <c r="JX9" s="26"/>
      <c r="JY9" s="26" t="s">
        <v>182</v>
      </c>
      <c r="JZ9" s="26"/>
      <c r="KA9" s="26">
        <v>0</v>
      </c>
      <c r="KB9" s="26"/>
      <c r="KC9" s="26"/>
      <c r="KD9" s="26"/>
      <c r="KE9" s="26"/>
      <c r="KF9" s="26"/>
      <c r="KG9" s="26">
        <v>1</v>
      </c>
      <c r="KH9" s="26">
        <v>1</v>
      </c>
      <c r="KI9" s="26" t="s">
        <v>327</v>
      </c>
      <c r="KJ9" s="26"/>
      <c r="KK9" s="26" t="s">
        <v>180</v>
      </c>
      <c r="KL9" s="26"/>
      <c r="KM9" s="26">
        <v>3</v>
      </c>
      <c r="KN9" s="26">
        <v>3.5</v>
      </c>
      <c r="KO9" s="31" t="s">
        <v>328</v>
      </c>
      <c r="KP9" s="26"/>
      <c r="KQ9" s="26"/>
      <c r="KR9" s="26"/>
      <c r="KS9" s="31">
        <v>0</v>
      </c>
      <c r="KT9" s="26"/>
      <c r="KU9" s="26"/>
      <c r="KV9" s="26"/>
      <c r="KW9" s="26"/>
      <c r="KX9" s="26"/>
      <c r="KY9" s="26">
        <v>1</v>
      </c>
      <c r="KZ9" s="26">
        <v>2</v>
      </c>
      <c r="LA9" s="31" t="s">
        <v>329</v>
      </c>
      <c r="LB9" s="26"/>
      <c r="LC9" s="26" t="s">
        <v>182</v>
      </c>
      <c r="LD9" s="26"/>
      <c r="LE9" s="26">
        <v>0</v>
      </c>
      <c r="LF9" s="26"/>
      <c r="LG9" s="26"/>
      <c r="LH9" s="26"/>
      <c r="LI9" s="26"/>
      <c r="LJ9" s="26"/>
      <c r="LK9" s="26">
        <v>1</v>
      </c>
      <c r="LL9" s="26">
        <v>1.5</v>
      </c>
      <c r="LM9" s="29" t="s">
        <v>330</v>
      </c>
      <c r="LN9" s="26"/>
      <c r="LO9" s="26" t="s">
        <v>180</v>
      </c>
      <c r="LP9" s="26"/>
      <c r="LQ9" s="26">
        <v>1</v>
      </c>
      <c r="LR9" s="26">
        <v>0.5</v>
      </c>
      <c r="LS9" s="26" t="s">
        <v>374</v>
      </c>
      <c r="LT9" s="26"/>
      <c r="LU9" s="26"/>
      <c r="LV9" s="31" t="s">
        <v>331</v>
      </c>
      <c r="LW9" s="26" t="s">
        <v>332</v>
      </c>
      <c r="LX9" s="31" t="s">
        <v>333</v>
      </c>
      <c r="LY9" s="26"/>
      <c r="LZ9" s="26"/>
      <c r="MA9" s="26"/>
      <c r="MB9" s="26">
        <v>1</v>
      </c>
      <c r="MC9" s="26" t="s">
        <v>199</v>
      </c>
      <c r="MD9" s="26" t="s">
        <v>200</v>
      </c>
      <c r="ME9" s="26">
        <v>0</v>
      </c>
      <c r="MF9" s="26">
        <v>1</v>
      </c>
      <c r="MG9" s="26"/>
      <c r="MH9" s="26">
        <v>2</v>
      </c>
      <c r="MI9" s="26"/>
      <c r="MJ9" s="26"/>
      <c r="MK9" s="26" t="s">
        <v>277</v>
      </c>
      <c r="ML9" s="26">
        <v>1</v>
      </c>
      <c r="MM9" s="26">
        <v>0</v>
      </c>
      <c r="MN9" s="26"/>
      <c r="MO9" s="26"/>
      <c r="MP9" s="26"/>
      <c r="MQ9" s="26"/>
      <c r="MR9" s="26"/>
      <c r="MS9" s="26"/>
      <c r="MT9" s="26"/>
      <c r="MU9" s="26">
        <v>1</v>
      </c>
      <c r="MV9" s="26" t="s">
        <v>334</v>
      </c>
      <c r="MW9" s="26" t="s">
        <v>335</v>
      </c>
      <c r="MX9" s="26">
        <v>5</v>
      </c>
      <c r="MY9" s="26">
        <v>4</v>
      </c>
      <c r="MZ9" s="26" t="s">
        <v>251</v>
      </c>
      <c r="NA9" s="26"/>
      <c r="NB9" s="26" t="s">
        <v>206</v>
      </c>
      <c r="NC9" s="26">
        <v>10</v>
      </c>
      <c r="ND9" s="26">
        <v>1</v>
      </c>
      <c r="NE9" s="26" t="s">
        <v>204</v>
      </c>
      <c r="NF9" s="26" t="s">
        <v>205</v>
      </c>
      <c r="NG9" s="26">
        <v>35</v>
      </c>
      <c r="NH9" s="26">
        <v>1</v>
      </c>
      <c r="NI9" s="26" t="s">
        <v>202</v>
      </c>
      <c r="NJ9" s="26" t="s">
        <v>206</v>
      </c>
      <c r="NK9" s="26">
        <v>10</v>
      </c>
      <c r="NL9" s="26"/>
      <c r="NM9" s="26">
        <v>0</v>
      </c>
      <c r="NN9" s="26"/>
      <c r="NO9" s="26"/>
      <c r="NP9" s="26"/>
      <c r="NQ9" s="26"/>
      <c r="NR9" s="26"/>
      <c r="NS9" s="26"/>
      <c r="NT9" s="26">
        <v>0</v>
      </c>
      <c r="NU9" s="26"/>
      <c r="NV9" s="26"/>
      <c r="NW9" s="26"/>
      <c r="NX9" s="26"/>
      <c r="NY9" s="26"/>
      <c r="NZ9" s="26"/>
      <c r="OA9" s="26"/>
      <c r="OB9" s="26">
        <v>0</v>
      </c>
      <c r="OC9" s="26"/>
      <c r="OD9" s="26"/>
      <c r="OE9" s="26"/>
      <c r="OF9" s="26"/>
      <c r="OG9" s="26"/>
      <c r="OH9" s="26"/>
      <c r="OI9" s="26"/>
      <c r="OJ9" s="26">
        <v>1</v>
      </c>
      <c r="OK9" s="26">
        <v>0</v>
      </c>
      <c r="OL9" s="26">
        <v>3</v>
      </c>
      <c r="OM9" s="26"/>
      <c r="ON9" s="31" t="s">
        <v>336</v>
      </c>
      <c r="OO9" s="26" t="s">
        <v>278</v>
      </c>
      <c r="OP9" s="31" t="s">
        <v>316</v>
      </c>
      <c r="OQ9" s="31" t="s">
        <v>280</v>
      </c>
      <c r="OR9" s="31" t="s">
        <v>211</v>
      </c>
      <c r="OS9" s="26"/>
      <c r="OT9" s="26"/>
      <c r="OU9" s="26"/>
      <c r="OV9" s="26"/>
      <c r="OW9" s="26"/>
      <c r="OX9" s="26"/>
      <c r="OY9" s="26"/>
      <c r="OZ9" s="26"/>
      <c r="PA9" s="26"/>
      <c r="PB9" s="26"/>
      <c r="PC9" s="26"/>
      <c r="PD9" s="26"/>
      <c r="PE9" s="26"/>
      <c r="PF9" s="26"/>
      <c r="PG9" s="26"/>
      <c r="PH9" s="26"/>
      <c r="PI9" s="26"/>
      <c r="PJ9" s="26"/>
      <c r="PK9" s="26"/>
      <c r="PL9" s="26"/>
      <c r="PM9" s="26"/>
      <c r="PN9" s="26"/>
      <c r="PO9" s="26"/>
      <c r="PP9" s="26"/>
      <c r="PQ9" s="26"/>
      <c r="PR9" s="26"/>
      <c r="PS9" s="31" t="s">
        <v>212</v>
      </c>
      <c r="PT9" s="26"/>
      <c r="PU9" s="26" t="s">
        <v>216</v>
      </c>
      <c r="PV9" s="26"/>
      <c r="PW9" s="26"/>
      <c r="PX9" s="26"/>
      <c r="PY9" s="26"/>
      <c r="PZ9" s="26"/>
      <c r="QA9" s="26"/>
      <c r="QB9" s="26"/>
      <c r="QC9" s="26" t="s">
        <v>212</v>
      </c>
      <c r="QD9" s="26"/>
      <c r="QE9" s="26" t="s">
        <v>283</v>
      </c>
      <c r="QF9" s="26"/>
      <c r="QG9" s="26"/>
      <c r="QH9" s="26" t="s">
        <v>212</v>
      </c>
      <c r="QI9" s="26"/>
      <c r="QJ9" s="26" t="s">
        <v>283</v>
      </c>
      <c r="QK9" s="26"/>
      <c r="QL9" s="26"/>
      <c r="QM9" s="26"/>
      <c r="QN9" s="26"/>
      <c r="QO9" s="26"/>
      <c r="QP9" s="26"/>
      <c r="QQ9" s="26"/>
      <c r="QR9" s="26"/>
      <c r="QS9" s="26"/>
      <c r="QT9" s="26"/>
      <c r="QU9" s="26"/>
      <c r="QV9" s="26"/>
      <c r="QW9" s="26"/>
      <c r="QX9" s="26"/>
      <c r="QY9" s="26"/>
      <c r="QZ9" s="26"/>
      <c r="RA9" s="26"/>
      <c r="RB9" s="26"/>
      <c r="RC9" s="26"/>
      <c r="RD9" s="26"/>
      <c r="RE9" s="26"/>
      <c r="RF9" s="26"/>
      <c r="RG9" s="26"/>
      <c r="RH9" s="26"/>
      <c r="RI9" s="26"/>
      <c r="RJ9" s="26"/>
      <c r="RK9" s="26"/>
      <c r="RL9" s="26"/>
      <c r="RM9" s="26"/>
      <c r="RN9" s="26"/>
      <c r="RO9" s="26"/>
      <c r="RP9" s="26"/>
      <c r="RQ9" s="26"/>
      <c r="RR9" s="26"/>
      <c r="RS9" s="26"/>
      <c r="RT9" s="26"/>
      <c r="RU9" s="26"/>
      <c r="RV9" s="26"/>
      <c r="RW9" s="26"/>
    </row>
    <row r="10" spans="1:491" s="63" customFormat="1" x14ac:dyDescent="0.3">
      <c r="A10" s="34"/>
      <c r="B10" s="34"/>
      <c r="C10" s="35">
        <v>42697</v>
      </c>
      <c r="D10" s="36" t="s">
        <v>155</v>
      </c>
      <c r="E10" s="40" t="s">
        <v>337</v>
      </c>
      <c r="F10" s="34">
        <v>32</v>
      </c>
      <c r="G10" s="36" t="s">
        <v>157</v>
      </c>
      <c r="H10" s="34" t="s">
        <v>356</v>
      </c>
      <c r="I10" s="36" t="s">
        <v>159</v>
      </c>
      <c r="J10" s="34">
        <f t="shared" si="0"/>
        <v>7</v>
      </c>
      <c r="K10" s="34"/>
      <c r="L10" s="34">
        <v>2</v>
      </c>
      <c r="M10" s="34" t="s">
        <v>160</v>
      </c>
      <c r="N10" s="34">
        <v>3</v>
      </c>
      <c r="O10" s="34" t="s">
        <v>158</v>
      </c>
      <c r="P10" s="34">
        <v>1</v>
      </c>
      <c r="Q10" s="34" t="s">
        <v>159</v>
      </c>
      <c r="R10" s="34">
        <v>1</v>
      </c>
      <c r="S10" s="34" t="s">
        <v>338</v>
      </c>
      <c r="T10" s="34">
        <v>0</v>
      </c>
      <c r="U10" s="34"/>
      <c r="V10" s="34"/>
      <c r="W10" s="37">
        <v>0.29166666666666669</v>
      </c>
      <c r="X10" s="37">
        <v>0.29166666666666669</v>
      </c>
      <c r="Y10" s="37">
        <v>0.33333333333333331</v>
      </c>
      <c r="Z10" s="37">
        <v>0.5</v>
      </c>
      <c r="AA10" s="37">
        <v>0.5</v>
      </c>
      <c r="AB10" s="37">
        <v>0.58333333333333337</v>
      </c>
      <c r="AC10" s="37">
        <v>0.79166666666666663</v>
      </c>
      <c r="AD10" s="37">
        <v>0.79166666666666663</v>
      </c>
      <c r="AE10" s="37">
        <v>0.8125</v>
      </c>
      <c r="AF10" s="37">
        <v>0.89583333333333337</v>
      </c>
      <c r="AG10" s="37">
        <v>0.29166666666666669</v>
      </c>
      <c r="AH10" s="37">
        <v>0.29166666666666669</v>
      </c>
      <c r="AI10" s="37">
        <v>0.3125</v>
      </c>
      <c r="AJ10" s="37">
        <v>0.5</v>
      </c>
      <c r="AK10" s="37">
        <v>0.5</v>
      </c>
      <c r="AL10" s="37">
        <v>0.58333333333333337</v>
      </c>
      <c r="AM10" s="37">
        <v>0.66666666666666663</v>
      </c>
      <c r="AN10" s="37">
        <v>0.66666666666666663</v>
      </c>
      <c r="AO10" s="37">
        <v>0.79166666666666663</v>
      </c>
      <c r="AP10" s="37">
        <v>0.79166666666666663</v>
      </c>
      <c r="AQ10" s="37">
        <v>0.8125</v>
      </c>
      <c r="AR10" s="37">
        <v>0.91666666666666663</v>
      </c>
      <c r="AS10" s="37">
        <v>0.20833333333333334</v>
      </c>
      <c r="AT10" s="37">
        <v>0.29166666666666669</v>
      </c>
      <c r="AU10" s="37">
        <v>0.33333333333333331</v>
      </c>
      <c r="AV10" s="37">
        <v>0.45833333333333331</v>
      </c>
      <c r="AW10" s="37">
        <v>0.45833333333333331</v>
      </c>
      <c r="AX10" s="37">
        <v>0.5</v>
      </c>
      <c r="AY10" s="37">
        <v>0.58333333333333337</v>
      </c>
      <c r="AZ10" s="37">
        <v>0.72916666666666663</v>
      </c>
      <c r="BA10" s="37">
        <v>0.72916666666666663</v>
      </c>
      <c r="BB10" s="37">
        <v>0.79166666666666663</v>
      </c>
      <c r="BC10" s="37">
        <v>0.8125</v>
      </c>
      <c r="BD10" s="37">
        <v>0.91666666666666663</v>
      </c>
      <c r="BE10" s="37">
        <v>0.20833333333333334</v>
      </c>
      <c r="BF10" s="37">
        <v>0.29166666666666669</v>
      </c>
      <c r="BG10" s="37">
        <v>0.33333333333333331</v>
      </c>
      <c r="BH10" s="37">
        <v>0.5</v>
      </c>
      <c r="BI10" s="37">
        <v>0.5</v>
      </c>
      <c r="BJ10" s="37">
        <v>0.58333333333333337</v>
      </c>
      <c r="BK10" s="37">
        <v>0.75</v>
      </c>
      <c r="BL10" s="37">
        <v>0.79166666666666663</v>
      </c>
      <c r="BM10" s="37">
        <v>0.8125</v>
      </c>
      <c r="BN10" s="37">
        <v>0.91666666666666663</v>
      </c>
      <c r="BO10" s="34"/>
      <c r="BP10" s="34"/>
      <c r="BQ10" s="34"/>
      <c r="BR10" s="34"/>
      <c r="BS10" s="34"/>
      <c r="BT10" s="34"/>
      <c r="BU10" s="34"/>
      <c r="BV10" s="34"/>
      <c r="BW10" s="34"/>
      <c r="BX10" s="34"/>
      <c r="BY10" s="34"/>
      <c r="BZ10" s="34">
        <v>0</v>
      </c>
      <c r="CA10" s="34"/>
      <c r="CB10" s="39" t="s">
        <v>339</v>
      </c>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t="s">
        <v>260</v>
      </c>
      <c r="II10" s="34">
        <v>2</v>
      </c>
      <c r="IJ10" s="34"/>
      <c r="IK10" s="34" t="s">
        <v>340</v>
      </c>
      <c r="IL10" s="39" t="s">
        <v>165</v>
      </c>
      <c r="IM10" s="39" t="s">
        <v>164</v>
      </c>
      <c r="IN10" s="39" t="s">
        <v>264</v>
      </c>
      <c r="IO10" s="34"/>
      <c r="IP10" s="34">
        <v>4</v>
      </c>
      <c r="IQ10" s="34" t="s">
        <v>168</v>
      </c>
      <c r="IR10" s="34"/>
      <c r="IS10" s="34"/>
      <c r="IT10" s="34">
        <v>30</v>
      </c>
      <c r="IU10" s="39" t="s">
        <v>266</v>
      </c>
      <c r="IV10" s="34" t="s">
        <v>325</v>
      </c>
      <c r="IW10" s="34"/>
      <c r="IX10" s="39" t="s">
        <v>341</v>
      </c>
      <c r="IY10" s="39" t="s">
        <v>342</v>
      </c>
      <c r="IZ10" s="39" t="s">
        <v>164</v>
      </c>
      <c r="JA10" s="34"/>
      <c r="JB10" s="39" t="s">
        <v>172</v>
      </c>
      <c r="JC10" s="39" t="s">
        <v>164</v>
      </c>
      <c r="JD10" s="34"/>
      <c r="JE10" s="34">
        <v>7</v>
      </c>
      <c r="JF10" s="39" t="s">
        <v>173</v>
      </c>
      <c r="JG10" s="34">
        <v>50</v>
      </c>
      <c r="JH10" s="34">
        <f>JG10*JE10</f>
        <v>350</v>
      </c>
      <c r="JI10" s="40" t="s">
        <v>343</v>
      </c>
      <c r="JJ10" s="34"/>
      <c r="JK10" s="39" t="s">
        <v>326</v>
      </c>
      <c r="JL10" s="39">
        <v>100</v>
      </c>
      <c r="JM10" s="34"/>
      <c r="JN10" s="34"/>
      <c r="JO10" s="34"/>
      <c r="JP10" s="34">
        <v>2100</v>
      </c>
      <c r="JQ10" s="34"/>
      <c r="JR10" s="41" t="s">
        <v>243</v>
      </c>
      <c r="JS10" s="34"/>
      <c r="JT10" s="34"/>
      <c r="JU10" s="34">
        <v>4</v>
      </c>
      <c r="JV10" s="34">
        <v>4</v>
      </c>
      <c r="JW10" s="34" t="s">
        <v>179</v>
      </c>
      <c r="JX10" s="34"/>
      <c r="JY10" s="34" t="s">
        <v>182</v>
      </c>
      <c r="JZ10" s="34"/>
      <c r="KA10" s="34">
        <v>0</v>
      </c>
      <c r="KB10" s="34"/>
      <c r="KC10" s="34"/>
      <c r="KD10" s="34"/>
      <c r="KE10" s="34"/>
      <c r="KF10" s="34"/>
      <c r="KG10" s="34">
        <v>1</v>
      </c>
      <c r="KH10" s="34" t="s">
        <v>344</v>
      </c>
      <c r="KI10" s="34" t="s">
        <v>345</v>
      </c>
      <c r="KJ10" s="34"/>
      <c r="KK10" s="34" t="s">
        <v>182</v>
      </c>
      <c r="KL10" s="34"/>
      <c r="KM10" s="34">
        <v>1</v>
      </c>
      <c r="KN10" s="34">
        <v>4</v>
      </c>
      <c r="KO10" s="39" t="s">
        <v>181</v>
      </c>
      <c r="KP10" s="34"/>
      <c r="KQ10" s="34" t="s">
        <v>182</v>
      </c>
      <c r="KR10" s="34"/>
      <c r="KS10" s="39">
        <v>0</v>
      </c>
      <c r="KT10" s="34"/>
      <c r="KU10" s="34"/>
      <c r="KV10" s="34"/>
      <c r="KW10" s="34"/>
      <c r="KX10" s="34"/>
      <c r="KY10" s="34">
        <v>1</v>
      </c>
      <c r="KZ10" s="34">
        <v>4</v>
      </c>
      <c r="LA10" s="39" t="s">
        <v>346</v>
      </c>
      <c r="LB10" s="34"/>
      <c r="LC10" s="34" t="s">
        <v>182</v>
      </c>
      <c r="LD10" s="34"/>
      <c r="LE10" s="34">
        <v>0</v>
      </c>
      <c r="LF10" s="34"/>
      <c r="LG10" s="34"/>
      <c r="LH10" s="34"/>
      <c r="LI10" s="34"/>
      <c r="LJ10" s="34"/>
      <c r="LK10" s="34">
        <v>0</v>
      </c>
      <c r="LL10" s="34"/>
      <c r="LM10" s="34"/>
      <c r="LN10" s="34"/>
      <c r="LO10" s="34"/>
      <c r="LP10" s="34"/>
      <c r="LQ10" s="34" t="s">
        <v>351</v>
      </c>
      <c r="LR10" s="34" t="s">
        <v>352</v>
      </c>
      <c r="LS10" s="34"/>
      <c r="LT10" s="34"/>
      <c r="LU10" s="34"/>
      <c r="LV10" s="39" t="s">
        <v>247</v>
      </c>
      <c r="LW10" s="34" t="s">
        <v>188</v>
      </c>
      <c r="LX10" s="34"/>
      <c r="LY10" s="34"/>
      <c r="LZ10" s="34"/>
      <c r="MA10" s="34"/>
      <c r="MB10" s="34">
        <v>1</v>
      </c>
      <c r="MC10" s="34" t="s">
        <v>347</v>
      </c>
      <c r="MD10" s="34" t="s">
        <v>200</v>
      </c>
      <c r="ME10" s="34">
        <v>0</v>
      </c>
      <c r="MF10" s="34">
        <v>1</v>
      </c>
      <c r="MG10" s="34"/>
      <c r="MH10" s="34">
        <v>1</v>
      </c>
      <c r="MI10" s="34"/>
      <c r="MJ10" s="34"/>
      <c r="MK10" s="34" t="s">
        <v>277</v>
      </c>
      <c r="ML10" s="34">
        <v>1</v>
      </c>
      <c r="MM10" s="34">
        <v>0</v>
      </c>
      <c r="MN10" s="34"/>
      <c r="MO10" s="34"/>
      <c r="MP10" s="34"/>
      <c r="MQ10" s="34"/>
      <c r="MR10" s="34"/>
      <c r="MS10" s="34"/>
      <c r="MT10" s="34"/>
      <c r="MU10" s="34">
        <v>1</v>
      </c>
      <c r="MV10" s="34" t="s">
        <v>334</v>
      </c>
      <c r="MW10" s="34" t="s">
        <v>335</v>
      </c>
      <c r="MX10" s="34">
        <v>5</v>
      </c>
      <c r="MY10" s="34">
        <v>1</v>
      </c>
      <c r="MZ10" s="34" t="s">
        <v>348</v>
      </c>
      <c r="NA10" s="34"/>
      <c r="NB10" s="34" t="s">
        <v>206</v>
      </c>
      <c r="NC10" s="34">
        <v>10</v>
      </c>
      <c r="ND10" s="34">
        <v>1</v>
      </c>
      <c r="NE10" s="34" t="s">
        <v>204</v>
      </c>
      <c r="NF10" s="34" t="s">
        <v>205</v>
      </c>
      <c r="NG10" s="34">
        <v>35</v>
      </c>
      <c r="NH10" s="34">
        <v>0.75</v>
      </c>
      <c r="NI10" s="34" t="s">
        <v>202</v>
      </c>
      <c r="NJ10" s="34" t="s">
        <v>206</v>
      </c>
      <c r="NK10" s="34">
        <v>10</v>
      </c>
      <c r="NL10" s="34"/>
      <c r="NM10" s="34">
        <v>0</v>
      </c>
      <c r="NN10" s="34"/>
      <c r="NO10" s="34"/>
      <c r="NP10" s="34"/>
      <c r="NQ10" s="34"/>
      <c r="NR10" s="34"/>
      <c r="NS10" s="34"/>
      <c r="NT10" s="34">
        <v>0</v>
      </c>
      <c r="NU10" s="34"/>
      <c r="NV10" s="34"/>
      <c r="NW10" s="34"/>
      <c r="NX10" s="34"/>
      <c r="NY10" s="34"/>
      <c r="NZ10" s="34"/>
      <c r="OA10" s="34"/>
      <c r="OB10" s="34">
        <v>0</v>
      </c>
      <c r="OC10" s="34"/>
      <c r="OD10" s="34"/>
      <c r="OE10" s="34"/>
      <c r="OF10" s="34"/>
      <c r="OG10" s="34"/>
      <c r="OH10" s="34"/>
      <c r="OI10" s="34"/>
      <c r="OJ10" s="34">
        <v>1</v>
      </c>
      <c r="OK10" s="34">
        <v>1</v>
      </c>
      <c r="OL10" s="34">
        <v>3</v>
      </c>
      <c r="OM10" s="34"/>
      <c r="ON10" s="39" t="s">
        <v>207</v>
      </c>
      <c r="OO10" s="34" t="s">
        <v>349</v>
      </c>
      <c r="OP10" s="39" t="s">
        <v>350</v>
      </c>
      <c r="OQ10" s="39" t="s">
        <v>351</v>
      </c>
      <c r="OR10" s="39" t="s">
        <v>211</v>
      </c>
      <c r="OS10" s="34"/>
      <c r="OT10" s="34" t="s">
        <v>212</v>
      </c>
      <c r="OU10" s="34"/>
      <c r="OV10" s="34" t="s">
        <v>213</v>
      </c>
      <c r="OW10" s="34"/>
      <c r="OX10" s="34"/>
      <c r="OY10" s="34"/>
      <c r="OZ10" s="34"/>
      <c r="PA10" s="34"/>
      <c r="PB10" s="34"/>
      <c r="PC10" s="34"/>
      <c r="PD10" s="34"/>
      <c r="PE10" s="34"/>
      <c r="PF10" s="34"/>
      <c r="PG10" s="34"/>
      <c r="PH10" s="34"/>
      <c r="PI10" s="34"/>
      <c r="PJ10" s="34"/>
      <c r="PK10" s="34"/>
      <c r="PL10" s="34"/>
      <c r="PM10" s="34"/>
      <c r="PN10" s="34"/>
      <c r="PO10" s="34"/>
      <c r="PP10" s="34"/>
      <c r="PQ10" s="34"/>
      <c r="PR10" s="34"/>
      <c r="PS10" s="39" t="s">
        <v>212</v>
      </c>
      <c r="PT10" s="34"/>
      <c r="PU10" s="34" t="s">
        <v>216</v>
      </c>
      <c r="PV10" s="34"/>
      <c r="PW10" s="34"/>
      <c r="PX10" s="34"/>
      <c r="PY10" s="34"/>
      <c r="PZ10" s="34"/>
      <c r="QA10" s="34"/>
      <c r="QB10" s="34"/>
      <c r="QC10" s="34"/>
      <c r="QD10" s="34"/>
      <c r="QE10" s="34"/>
      <c r="QF10" s="34"/>
      <c r="QG10" s="34"/>
      <c r="QH10" s="34"/>
      <c r="QI10" s="34"/>
      <c r="QJ10" s="34"/>
      <c r="QK10" s="34"/>
      <c r="QL10" s="34"/>
      <c r="QM10" s="34" t="s">
        <v>351</v>
      </c>
      <c r="QN10" s="34" t="s">
        <v>353</v>
      </c>
      <c r="QO10" s="34"/>
      <c r="QP10" s="34"/>
      <c r="QQ10" s="34"/>
      <c r="QR10" s="34"/>
      <c r="QS10" s="34" t="s">
        <v>354</v>
      </c>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row>
    <row r="11" spans="1:491" s="63" customFormat="1" x14ac:dyDescent="0.3">
      <c r="A11" s="26"/>
      <c r="B11" s="26"/>
      <c r="C11" s="27">
        <v>42697</v>
      </c>
      <c r="D11" s="28" t="s">
        <v>155</v>
      </c>
      <c r="E11" s="28" t="s">
        <v>355</v>
      </c>
      <c r="F11" s="26">
        <v>37</v>
      </c>
      <c r="G11" s="28" t="s">
        <v>220</v>
      </c>
      <c r="H11" s="28" t="s">
        <v>356</v>
      </c>
      <c r="I11" s="26" t="s">
        <v>221</v>
      </c>
      <c r="J11" s="26">
        <f t="shared" si="0"/>
        <v>6</v>
      </c>
      <c r="K11" s="26"/>
      <c r="L11" s="26">
        <v>1</v>
      </c>
      <c r="M11" s="26" t="s">
        <v>160</v>
      </c>
      <c r="N11" s="26">
        <v>3</v>
      </c>
      <c r="O11" s="26" t="s">
        <v>158</v>
      </c>
      <c r="P11" s="26">
        <v>1</v>
      </c>
      <c r="Q11" s="26" t="s">
        <v>159</v>
      </c>
      <c r="R11" s="26">
        <v>1</v>
      </c>
      <c r="S11" s="26" t="s">
        <v>221</v>
      </c>
      <c r="T11" s="26">
        <v>0</v>
      </c>
      <c r="U11" s="26"/>
      <c r="V11" s="26"/>
      <c r="W11" s="29">
        <v>0.29166666666666669</v>
      </c>
      <c r="X11" s="29">
        <v>0.29166666666666669</v>
      </c>
      <c r="Y11" s="29">
        <v>0.33333333333333331</v>
      </c>
      <c r="Z11" s="29">
        <v>0.5</v>
      </c>
      <c r="AA11" s="29">
        <v>0.5</v>
      </c>
      <c r="AB11" s="29">
        <v>0.58333333333333337</v>
      </c>
      <c r="AC11" s="29">
        <v>0.75</v>
      </c>
      <c r="AD11" s="29">
        <v>0.75</v>
      </c>
      <c r="AE11" s="29">
        <v>0.79166666666666663</v>
      </c>
      <c r="AF11" s="29">
        <v>0.89583333333333337</v>
      </c>
      <c r="AG11" s="29">
        <v>0.29166666666666669</v>
      </c>
      <c r="AH11" s="29">
        <v>0.29166666666666669</v>
      </c>
      <c r="AI11" s="29">
        <v>0.3125</v>
      </c>
      <c r="AJ11" s="29">
        <v>0.5</v>
      </c>
      <c r="AK11" s="29">
        <v>0.5</v>
      </c>
      <c r="AL11" s="29">
        <v>0.58333333333333337</v>
      </c>
      <c r="AM11" s="29">
        <v>0.66666666666666663</v>
      </c>
      <c r="AN11" s="29">
        <v>0.66666666666666663</v>
      </c>
      <c r="AO11" s="29">
        <v>0.75</v>
      </c>
      <c r="AP11" s="29">
        <v>0.75</v>
      </c>
      <c r="AQ11" s="29">
        <v>0.79166666666666663</v>
      </c>
      <c r="AR11" s="29">
        <v>0.91666666666666663</v>
      </c>
      <c r="AS11" s="29">
        <v>0.20833333333333334</v>
      </c>
      <c r="AT11" s="29">
        <v>0.29166666666666669</v>
      </c>
      <c r="AU11" s="29">
        <v>0.33333333333333331</v>
      </c>
      <c r="AV11" s="29">
        <v>0.45833333333333331</v>
      </c>
      <c r="AW11" s="29">
        <v>0.45833333333333331</v>
      </c>
      <c r="AX11" s="29">
        <v>0.5</v>
      </c>
      <c r="AY11" s="29">
        <v>0.58333333333333337</v>
      </c>
      <c r="AZ11" s="29">
        <v>0.70833333333333337</v>
      </c>
      <c r="BA11" s="29">
        <v>0.70833333333333337</v>
      </c>
      <c r="BB11" s="29">
        <v>0.75</v>
      </c>
      <c r="BC11" s="29">
        <v>0.79166666666666663</v>
      </c>
      <c r="BD11" s="29">
        <v>0.91666666666666663</v>
      </c>
      <c r="BE11" s="29">
        <v>0.20833333333333334</v>
      </c>
      <c r="BF11" s="29">
        <v>0.29166666666666669</v>
      </c>
      <c r="BG11" s="29">
        <v>0.33333333333333331</v>
      </c>
      <c r="BH11" s="29">
        <v>0.5</v>
      </c>
      <c r="BI11" s="29">
        <v>0.5</v>
      </c>
      <c r="BJ11" s="29">
        <v>0.58333333333333337</v>
      </c>
      <c r="BK11" s="29">
        <v>0.75</v>
      </c>
      <c r="BL11" s="29">
        <v>0.75</v>
      </c>
      <c r="BM11" s="29">
        <v>0.79166666666666663</v>
      </c>
      <c r="BN11" s="29">
        <v>0.91666666666666663</v>
      </c>
      <c r="BO11" s="26"/>
      <c r="BP11" s="26"/>
      <c r="BQ11" s="26"/>
      <c r="BR11" s="26"/>
      <c r="BS11" s="26"/>
      <c r="BT11" s="26"/>
      <c r="BU11" s="26"/>
      <c r="BV11" s="26"/>
      <c r="BW11" s="26"/>
      <c r="BX11" s="26"/>
      <c r="BY11" s="26"/>
      <c r="BZ11" s="26">
        <v>1</v>
      </c>
      <c r="CA11" s="26"/>
      <c r="CB11" s="31" t="s">
        <v>357</v>
      </c>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c r="IA11" s="26"/>
      <c r="IB11" s="26"/>
      <c r="IC11" s="26"/>
      <c r="ID11" s="26"/>
      <c r="IE11" s="26"/>
      <c r="IF11" s="26"/>
      <c r="IG11" s="26"/>
      <c r="IH11" s="26">
        <v>2</v>
      </c>
      <c r="II11" s="26">
        <v>1</v>
      </c>
      <c r="IJ11" s="26"/>
      <c r="IK11" s="26"/>
      <c r="IL11" s="31" t="s">
        <v>358</v>
      </c>
      <c r="IM11" s="26"/>
      <c r="IN11" s="26" t="s">
        <v>167</v>
      </c>
      <c r="IO11" s="26"/>
      <c r="IP11" s="26">
        <v>6</v>
      </c>
      <c r="IQ11" s="26" t="s">
        <v>359</v>
      </c>
      <c r="IR11" s="26"/>
      <c r="IS11" s="26"/>
      <c r="IT11" s="26">
        <v>6</v>
      </c>
      <c r="IU11" s="31" t="s">
        <v>360</v>
      </c>
      <c r="IV11" s="26" t="s">
        <v>325</v>
      </c>
      <c r="IW11" s="26"/>
      <c r="IX11" s="31" t="s">
        <v>164</v>
      </c>
      <c r="IY11" s="26"/>
      <c r="IZ11" s="31" t="s">
        <v>164</v>
      </c>
      <c r="JA11" s="26"/>
      <c r="JB11" s="31" t="s">
        <v>172</v>
      </c>
      <c r="JC11" s="31" t="s">
        <v>164</v>
      </c>
      <c r="JD11" s="26"/>
      <c r="JE11" s="26">
        <v>7</v>
      </c>
      <c r="JF11" s="31" t="s">
        <v>173</v>
      </c>
      <c r="JG11" s="26">
        <v>40</v>
      </c>
      <c r="JH11" s="26">
        <f>JG11*JE11</f>
        <v>280</v>
      </c>
      <c r="JI11" s="32" t="s">
        <v>361</v>
      </c>
      <c r="JJ11" s="26"/>
      <c r="JK11" s="31" t="s">
        <v>175</v>
      </c>
      <c r="JL11" s="31">
        <v>20</v>
      </c>
      <c r="JM11" s="26"/>
      <c r="JN11" s="26"/>
      <c r="JO11" s="26"/>
      <c r="JP11" s="26">
        <v>600</v>
      </c>
      <c r="JQ11" s="26"/>
      <c r="JR11" s="30" t="s">
        <v>178</v>
      </c>
      <c r="JS11" s="26"/>
      <c r="JT11" s="26"/>
      <c r="JU11" s="26">
        <v>3</v>
      </c>
      <c r="JV11" s="26">
        <v>4</v>
      </c>
      <c r="JW11" s="26" t="s">
        <v>362</v>
      </c>
      <c r="JX11" s="26"/>
      <c r="JY11" s="26" t="s">
        <v>180</v>
      </c>
      <c r="JZ11" s="26"/>
      <c r="KA11" s="26">
        <v>0</v>
      </c>
      <c r="KB11" s="26"/>
      <c r="KC11" s="26"/>
      <c r="KD11" s="26"/>
      <c r="KE11" s="26"/>
      <c r="KF11" s="26"/>
      <c r="KG11" s="26">
        <v>0</v>
      </c>
      <c r="KH11" s="26"/>
      <c r="KI11" s="26"/>
      <c r="KJ11" s="26"/>
      <c r="KK11" s="26"/>
      <c r="KL11" s="26"/>
      <c r="KM11" s="26">
        <v>1</v>
      </c>
      <c r="KN11" s="26">
        <v>1</v>
      </c>
      <c r="KO11" s="31" t="s">
        <v>179</v>
      </c>
      <c r="KP11" s="26"/>
      <c r="KQ11" s="26" t="s">
        <v>182</v>
      </c>
      <c r="KR11" s="26"/>
      <c r="KS11" s="31">
        <v>0</v>
      </c>
      <c r="KT11" s="26"/>
      <c r="KU11" s="26"/>
      <c r="KV11" s="26"/>
      <c r="KW11" s="26"/>
      <c r="KX11" s="26"/>
      <c r="KY11" s="26">
        <v>1</v>
      </c>
      <c r="KZ11" s="26">
        <v>2</v>
      </c>
      <c r="LA11" s="31" t="s">
        <v>346</v>
      </c>
      <c r="LB11" s="26"/>
      <c r="LC11" s="26" t="s">
        <v>180</v>
      </c>
      <c r="LD11" s="26"/>
      <c r="LE11" s="26">
        <v>0</v>
      </c>
      <c r="LF11" s="26"/>
      <c r="LG11" s="26"/>
      <c r="LH11" s="26"/>
      <c r="LI11" s="26"/>
      <c r="LJ11" s="26"/>
      <c r="LK11" s="26">
        <v>0</v>
      </c>
      <c r="LL11" s="26"/>
      <c r="LM11" s="26"/>
      <c r="LN11" s="26"/>
      <c r="LO11" s="26"/>
      <c r="LP11" s="26"/>
      <c r="LQ11" s="26">
        <v>0</v>
      </c>
      <c r="LR11" s="26"/>
      <c r="LS11" s="26"/>
      <c r="LT11" s="26"/>
      <c r="LU11" s="26"/>
      <c r="LV11" s="31" t="s">
        <v>363</v>
      </c>
      <c r="LW11" s="26" t="s">
        <v>364</v>
      </c>
      <c r="LX11" s="26" t="s">
        <v>365</v>
      </c>
      <c r="LY11" s="26" t="s">
        <v>276</v>
      </c>
      <c r="LZ11" s="26" t="s">
        <v>366</v>
      </c>
      <c r="MA11" s="26"/>
      <c r="MB11" s="26">
        <v>1</v>
      </c>
      <c r="MC11" s="26" t="s">
        <v>199</v>
      </c>
      <c r="MD11" s="26" t="s">
        <v>200</v>
      </c>
      <c r="ME11" s="26">
        <v>0</v>
      </c>
      <c r="MF11" s="26">
        <v>4</v>
      </c>
      <c r="MG11" s="26"/>
      <c r="MH11" s="26">
        <v>1</v>
      </c>
      <c r="MI11" s="26"/>
      <c r="MJ11" s="26"/>
      <c r="MK11" s="26" t="s">
        <v>277</v>
      </c>
      <c r="ML11" s="26">
        <v>2</v>
      </c>
      <c r="MM11" s="26">
        <v>0</v>
      </c>
      <c r="MN11" s="26"/>
      <c r="MO11" s="26"/>
      <c r="MP11" s="26"/>
      <c r="MQ11" s="26"/>
      <c r="MR11" s="26"/>
      <c r="MS11" s="26"/>
      <c r="MT11" s="26"/>
      <c r="MU11" s="26">
        <v>1</v>
      </c>
      <c r="MV11" s="26" t="s">
        <v>334</v>
      </c>
      <c r="MW11" s="26" t="s">
        <v>335</v>
      </c>
      <c r="MX11" s="26">
        <v>5</v>
      </c>
      <c r="MY11" s="26">
        <v>2</v>
      </c>
      <c r="MZ11" s="26" t="s">
        <v>348</v>
      </c>
      <c r="NA11" s="26"/>
      <c r="NB11" s="26" t="s">
        <v>206</v>
      </c>
      <c r="NC11" s="26">
        <v>20</v>
      </c>
      <c r="ND11" s="26">
        <v>0</v>
      </c>
      <c r="NE11" s="26"/>
      <c r="NF11" s="26"/>
      <c r="NG11" s="26"/>
      <c r="NH11" s="26"/>
      <c r="NI11" s="26"/>
      <c r="NJ11" s="26"/>
      <c r="NK11" s="26"/>
      <c r="NL11" s="26"/>
      <c r="NM11" s="26">
        <v>1</v>
      </c>
      <c r="NN11" s="26">
        <v>1</v>
      </c>
      <c r="NO11" s="26" t="s">
        <v>348</v>
      </c>
      <c r="NP11" s="26">
        <v>1</v>
      </c>
      <c r="NQ11" s="26" t="s">
        <v>367</v>
      </c>
      <c r="NR11" s="26">
        <v>10</v>
      </c>
      <c r="NS11" s="26"/>
      <c r="NT11" s="26">
        <v>0</v>
      </c>
      <c r="NU11" s="26"/>
      <c r="NV11" s="26"/>
      <c r="NW11" s="26"/>
      <c r="NX11" s="26"/>
      <c r="NY11" s="26"/>
      <c r="NZ11" s="26"/>
      <c r="OA11" s="26"/>
      <c r="OB11" s="26">
        <v>0</v>
      </c>
      <c r="OC11" s="26"/>
      <c r="OD11" s="26"/>
      <c r="OE11" s="26"/>
      <c r="OF11" s="26"/>
      <c r="OG11" s="26"/>
      <c r="OH11" s="26"/>
      <c r="OI11" s="26"/>
      <c r="OJ11" s="26">
        <v>0</v>
      </c>
      <c r="OK11" s="26">
        <v>1</v>
      </c>
      <c r="OL11" s="26">
        <v>3</v>
      </c>
      <c r="OM11" s="26"/>
      <c r="ON11" s="31" t="s">
        <v>336</v>
      </c>
      <c r="OO11" s="26" t="s">
        <v>278</v>
      </c>
      <c r="OP11" s="31" t="s">
        <v>279</v>
      </c>
      <c r="OQ11" s="26" t="s">
        <v>210</v>
      </c>
      <c r="OR11" s="31" t="s">
        <v>211</v>
      </c>
      <c r="OS11" s="26"/>
      <c r="OT11" s="26" t="s">
        <v>212</v>
      </c>
      <c r="OU11" s="26"/>
      <c r="OV11" s="26" t="s">
        <v>213</v>
      </c>
      <c r="OW11" s="26"/>
      <c r="OX11" s="26"/>
      <c r="OY11" s="26"/>
      <c r="OZ11" s="26"/>
      <c r="PA11" s="26"/>
      <c r="PB11" s="26"/>
      <c r="PC11" s="26"/>
      <c r="PD11" s="26"/>
      <c r="PE11" s="26"/>
      <c r="PF11" s="26"/>
      <c r="PG11" s="26"/>
      <c r="PH11" s="26"/>
      <c r="PI11" s="26"/>
      <c r="PJ11" s="26"/>
      <c r="PK11" s="26"/>
      <c r="PL11" s="26"/>
      <c r="PM11" s="26"/>
      <c r="PN11" s="26"/>
      <c r="PO11" s="26"/>
      <c r="PP11" s="26"/>
      <c r="PQ11" s="26"/>
      <c r="PR11" s="26"/>
      <c r="PS11" s="31" t="s">
        <v>212</v>
      </c>
      <c r="PT11" s="26"/>
      <c r="PU11" s="26" t="s">
        <v>216</v>
      </c>
      <c r="PV11" s="26"/>
      <c r="PW11" s="26"/>
      <c r="PX11" s="26"/>
      <c r="PY11" s="26"/>
      <c r="PZ11" s="26"/>
      <c r="QA11" s="26"/>
      <c r="QB11" s="26"/>
      <c r="QC11" s="26"/>
      <c r="QD11" s="26"/>
      <c r="QE11" s="26"/>
      <c r="QF11" s="26"/>
      <c r="QG11" s="26"/>
      <c r="QH11" s="26"/>
      <c r="QI11" s="26"/>
      <c r="QJ11" s="26"/>
      <c r="QK11" s="26"/>
      <c r="QL11" s="26"/>
      <c r="QM11" s="26"/>
      <c r="QN11" s="26"/>
      <c r="QO11" s="26"/>
      <c r="QP11" s="26"/>
      <c r="QQ11" s="26"/>
      <c r="QR11" s="26"/>
      <c r="QS11" s="26" t="s">
        <v>368</v>
      </c>
      <c r="QT11" s="26"/>
      <c r="QU11" s="26"/>
      <c r="QV11" s="26"/>
      <c r="QW11" s="26"/>
      <c r="QX11" s="26"/>
      <c r="QY11" s="26"/>
      <c r="QZ11" s="26"/>
      <c r="RA11" s="26"/>
      <c r="RB11" s="26"/>
      <c r="RC11" s="26"/>
      <c r="RD11" s="26"/>
      <c r="RE11" s="26"/>
      <c r="RF11" s="26"/>
      <c r="RG11" s="26"/>
      <c r="RH11" s="26"/>
      <c r="RI11" s="26"/>
      <c r="RJ11" s="26"/>
      <c r="RK11" s="26"/>
      <c r="RL11" s="26"/>
      <c r="RM11" s="26"/>
      <c r="RN11" s="26"/>
      <c r="RO11" s="26"/>
      <c r="RP11" s="26"/>
      <c r="RQ11" s="26"/>
      <c r="RR11" s="26"/>
      <c r="RS11" s="26"/>
      <c r="RT11" s="26"/>
      <c r="RU11" s="26"/>
      <c r="RV11" s="26"/>
      <c r="RW11" s="26"/>
    </row>
    <row r="12" spans="1:491" s="63" customFormat="1" x14ac:dyDescent="0.3">
      <c r="A12" s="42"/>
      <c r="B12" s="42"/>
      <c r="C12" s="43">
        <v>42697</v>
      </c>
      <c r="D12" s="47" t="s">
        <v>155</v>
      </c>
      <c r="E12" s="47" t="s">
        <v>369</v>
      </c>
      <c r="F12" s="42">
        <v>70</v>
      </c>
      <c r="G12" s="47" t="s">
        <v>157</v>
      </c>
      <c r="H12" s="47" t="s">
        <v>164</v>
      </c>
      <c r="I12" s="47" t="s">
        <v>159</v>
      </c>
      <c r="J12" s="42">
        <f t="shared" si="0"/>
        <v>2</v>
      </c>
      <c r="K12" s="42"/>
      <c r="L12" s="42">
        <v>0</v>
      </c>
      <c r="M12" s="42"/>
      <c r="N12" s="42">
        <v>0</v>
      </c>
      <c r="O12" s="42"/>
      <c r="P12" s="42">
        <v>1</v>
      </c>
      <c r="Q12" s="42" t="s">
        <v>159</v>
      </c>
      <c r="R12" s="42">
        <v>1</v>
      </c>
      <c r="S12" s="42" t="s">
        <v>14</v>
      </c>
      <c r="T12" s="42">
        <v>0</v>
      </c>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4">
        <v>0.25</v>
      </c>
      <c r="AT12" s="44">
        <v>0.33333333333333331</v>
      </c>
      <c r="AU12" s="44">
        <v>0.35416666666666669</v>
      </c>
      <c r="AV12" s="44">
        <v>0.45833333333333331</v>
      </c>
      <c r="AW12" s="44">
        <v>0.45833333333333331</v>
      </c>
      <c r="AX12" s="44">
        <v>0.5</v>
      </c>
      <c r="AY12" s="44">
        <v>0.58333333333333337</v>
      </c>
      <c r="AZ12" s="44">
        <v>0.75</v>
      </c>
      <c r="BA12" s="44">
        <v>0.79166666666666663</v>
      </c>
      <c r="BB12" s="44">
        <v>0.83333333333333337</v>
      </c>
      <c r="BC12" s="44">
        <v>0.85416666666666663</v>
      </c>
      <c r="BD12" s="44">
        <v>0.91666666666666663</v>
      </c>
      <c r="BE12" s="44">
        <v>0.25</v>
      </c>
      <c r="BF12" s="44">
        <v>0.33333333333333331</v>
      </c>
      <c r="BG12" s="44">
        <v>0.35416666666666669</v>
      </c>
      <c r="BH12" s="44">
        <v>0.5</v>
      </c>
      <c r="BI12" s="44">
        <v>0.5</v>
      </c>
      <c r="BJ12" s="44">
        <v>0.58333333333333337</v>
      </c>
      <c r="BK12" s="44">
        <v>0.75</v>
      </c>
      <c r="BL12" s="44">
        <v>0.83333333333333337</v>
      </c>
      <c r="BM12" s="44">
        <v>0.85416666666666663</v>
      </c>
      <c r="BN12" s="44">
        <v>0.91666666666666663</v>
      </c>
      <c r="BO12" s="42"/>
      <c r="BP12" s="42"/>
      <c r="BQ12" s="42"/>
      <c r="BR12" s="42"/>
      <c r="BS12" s="42"/>
      <c r="BT12" s="42"/>
      <c r="BU12" s="42"/>
      <c r="BV12" s="42"/>
      <c r="BW12" s="42"/>
      <c r="BX12" s="42"/>
      <c r="BY12" s="42"/>
      <c r="BZ12" s="42">
        <v>1</v>
      </c>
      <c r="CA12" s="42"/>
      <c r="CB12" s="48" t="s">
        <v>370</v>
      </c>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c r="IF12" s="42"/>
      <c r="IG12" s="42"/>
      <c r="IH12" s="42">
        <v>2</v>
      </c>
      <c r="II12" s="42">
        <v>1</v>
      </c>
      <c r="IJ12" s="42"/>
      <c r="IK12" s="42" t="s">
        <v>322</v>
      </c>
      <c r="IL12" s="48" t="s">
        <v>371</v>
      </c>
      <c r="IM12" s="42" t="s">
        <v>323</v>
      </c>
      <c r="IN12" s="42" t="s">
        <v>167</v>
      </c>
      <c r="IO12" s="42"/>
      <c r="IP12" s="42"/>
      <c r="IQ12" s="42" t="s">
        <v>168</v>
      </c>
      <c r="IR12" s="42"/>
      <c r="IS12" s="42"/>
      <c r="IT12" s="42">
        <v>15</v>
      </c>
      <c r="IU12" s="48" t="s">
        <v>360</v>
      </c>
      <c r="IV12" s="42" t="s">
        <v>171</v>
      </c>
      <c r="IW12" s="42"/>
      <c r="IX12" s="48" t="s">
        <v>212</v>
      </c>
      <c r="IY12" s="42">
        <v>6</v>
      </c>
      <c r="IZ12" s="48" t="s">
        <v>164</v>
      </c>
      <c r="JA12" s="42"/>
      <c r="JB12" s="48" t="s">
        <v>172</v>
      </c>
      <c r="JC12" s="48" t="s">
        <v>164</v>
      </c>
      <c r="JD12" s="42"/>
      <c r="JE12" s="42">
        <v>1</v>
      </c>
      <c r="JF12" s="48" t="s">
        <v>372</v>
      </c>
      <c r="JG12" s="42">
        <v>200</v>
      </c>
      <c r="JH12" s="42"/>
      <c r="JI12" s="46" t="s">
        <v>373</v>
      </c>
      <c r="JJ12" s="42"/>
      <c r="JK12" s="48" t="s">
        <v>308</v>
      </c>
      <c r="JL12" s="48">
        <v>100</v>
      </c>
      <c r="JM12" s="42"/>
      <c r="JN12" s="42"/>
      <c r="JO12" s="42"/>
      <c r="JP12" s="42"/>
      <c r="JQ12" s="42"/>
      <c r="JR12" s="45" t="s">
        <v>178</v>
      </c>
      <c r="JS12" s="42"/>
      <c r="JT12" s="42"/>
      <c r="JU12" s="42">
        <v>3</v>
      </c>
      <c r="JV12" s="42">
        <v>4</v>
      </c>
      <c r="JW12" s="42" t="s">
        <v>181</v>
      </c>
      <c r="JX12" s="42"/>
      <c r="JY12" s="42" t="s">
        <v>180</v>
      </c>
      <c r="JZ12" s="42"/>
      <c r="KA12" s="42">
        <v>0</v>
      </c>
      <c r="KB12" s="42"/>
      <c r="KC12" s="42"/>
      <c r="KD12" s="42"/>
      <c r="KE12" s="42"/>
      <c r="KF12" s="42"/>
      <c r="KG12" s="42">
        <v>1</v>
      </c>
      <c r="KH12" s="42">
        <v>2</v>
      </c>
      <c r="KI12" s="42" t="s">
        <v>273</v>
      </c>
      <c r="KJ12" s="42"/>
      <c r="KK12" s="42" t="s">
        <v>180</v>
      </c>
      <c r="KL12" s="42"/>
      <c r="KM12" s="42">
        <v>1</v>
      </c>
      <c r="KN12" s="42">
        <v>3</v>
      </c>
      <c r="KO12" s="48" t="s">
        <v>179</v>
      </c>
      <c r="KP12" s="42"/>
      <c r="KQ12" s="42" t="s">
        <v>182</v>
      </c>
      <c r="KR12" s="42"/>
      <c r="KS12" s="42">
        <v>1</v>
      </c>
      <c r="KT12" s="42" t="s">
        <v>184</v>
      </c>
      <c r="KU12" s="42" t="s">
        <v>185</v>
      </c>
      <c r="KV12" s="42"/>
      <c r="KW12" s="42" t="s">
        <v>180</v>
      </c>
      <c r="KX12" s="42"/>
      <c r="KY12" s="42">
        <v>1</v>
      </c>
      <c r="KZ12" s="42">
        <v>2</v>
      </c>
      <c r="LA12" s="42" t="s">
        <v>186</v>
      </c>
      <c r="LB12" s="42"/>
      <c r="LC12" s="42" t="s">
        <v>180</v>
      </c>
      <c r="LD12" s="42"/>
      <c r="LE12" s="42">
        <v>0</v>
      </c>
      <c r="LF12" s="42"/>
      <c r="LG12" s="42"/>
      <c r="LH12" s="42"/>
      <c r="LI12" s="42"/>
      <c r="LJ12" s="42"/>
      <c r="LK12" s="42">
        <v>0</v>
      </c>
      <c r="LL12" s="42"/>
      <c r="LM12" s="42"/>
      <c r="LN12" s="42"/>
      <c r="LO12" s="42"/>
      <c r="LP12" s="42"/>
      <c r="LQ12" s="42">
        <v>1</v>
      </c>
      <c r="LR12" s="42">
        <v>1</v>
      </c>
      <c r="LS12" s="42" t="s">
        <v>375</v>
      </c>
      <c r="LT12" s="42"/>
      <c r="LU12" s="42"/>
      <c r="LV12" s="48" t="s">
        <v>247</v>
      </c>
      <c r="LW12" s="42" t="s">
        <v>188</v>
      </c>
      <c r="LX12" s="42" t="s">
        <v>376</v>
      </c>
      <c r="LY12" s="42"/>
      <c r="LZ12" s="42"/>
      <c r="MA12" s="42"/>
      <c r="MB12" s="42">
        <v>1</v>
      </c>
      <c r="MC12" s="42" t="s">
        <v>199</v>
      </c>
      <c r="MD12" s="42" t="s">
        <v>200</v>
      </c>
      <c r="ME12" s="42">
        <v>200</v>
      </c>
      <c r="MF12" s="42" t="s">
        <v>377</v>
      </c>
      <c r="MG12" s="42"/>
      <c r="MH12" s="42" t="s">
        <v>378</v>
      </c>
      <c r="MI12" s="42"/>
      <c r="MJ12" s="42"/>
      <c r="MK12" s="42"/>
      <c r="ML12" s="42">
        <v>0.5</v>
      </c>
      <c r="MM12" s="42">
        <v>0</v>
      </c>
      <c r="MN12" s="42"/>
      <c r="MO12" s="42"/>
      <c r="MP12" s="42"/>
      <c r="MQ12" s="42"/>
      <c r="MR12" s="42"/>
      <c r="MS12" s="42"/>
      <c r="MT12" s="42"/>
      <c r="MU12" s="42">
        <v>0</v>
      </c>
      <c r="MV12" s="42"/>
      <c r="MW12" s="42"/>
      <c r="MX12" s="42"/>
      <c r="MY12" s="42"/>
      <c r="MZ12" s="42"/>
      <c r="NA12" s="42"/>
      <c r="NB12" s="42"/>
      <c r="NC12" s="42"/>
      <c r="ND12" s="42">
        <v>1</v>
      </c>
      <c r="NE12" s="42" t="s">
        <v>204</v>
      </c>
      <c r="NF12" s="42" t="s">
        <v>205</v>
      </c>
      <c r="NG12" s="42">
        <v>35</v>
      </c>
      <c r="NH12" s="42">
        <v>1</v>
      </c>
      <c r="NI12" s="42" t="s">
        <v>202</v>
      </c>
      <c r="NJ12" s="42" t="s">
        <v>206</v>
      </c>
      <c r="NK12" s="42">
        <v>10</v>
      </c>
      <c r="NL12" s="42"/>
      <c r="NM12" s="42">
        <v>0</v>
      </c>
      <c r="NN12" s="42"/>
      <c r="NO12" s="42"/>
      <c r="NP12" s="42"/>
      <c r="NQ12" s="42"/>
      <c r="NR12" s="42"/>
      <c r="NS12" s="42"/>
      <c r="NT12" s="42">
        <v>0</v>
      </c>
      <c r="NU12" s="42"/>
      <c r="NV12" s="42"/>
      <c r="NW12" s="42"/>
      <c r="NX12" s="42"/>
      <c r="NY12" s="42"/>
      <c r="NZ12" s="42"/>
      <c r="OA12" s="42"/>
      <c r="OB12" s="42">
        <v>0</v>
      </c>
      <c r="OC12" s="42"/>
      <c r="OD12" s="42"/>
      <c r="OE12" s="42"/>
      <c r="OF12" s="42"/>
      <c r="OG12" s="42"/>
      <c r="OH12" s="42"/>
      <c r="OI12" s="42"/>
      <c r="OJ12" s="42">
        <v>1</v>
      </c>
      <c r="OK12" s="42">
        <v>1</v>
      </c>
      <c r="OL12" s="42">
        <v>2</v>
      </c>
      <c r="OM12" s="42"/>
      <c r="ON12" s="48" t="s">
        <v>336</v>
      </c>
      <c r="OO12" s="42" t="s">
        <v>379</v>
      </c>
      <c r="OP12" s="48" t="s">
        <v>316</v>
      </c>
      <c r="OQ12" s="48" t="s">
        <v>280</v>
      </c>
      <c r="OR12" s="48" t="s">
        <v>211</v>
      </c>
      <c r="OS12" s="42"/>
      <c r="OT12" s="42" t="s">
        <v>212</v>
      </c>
      <c r="OU12" s="42"/>
      <c r="OV12" s="42" t="s">
        <v>213</v>
      </c>
      <c r="OW12" s="42"/>
      <c r="OX12" s="42"/>
      <c r="OY12" s="42"/>
      <c r="OZ12" s="42"/>
      <c r="PA12" s="42"/>
      <c r="PB12" s="42"/>
      <c r="PC12" s="42"/>
      <c r="PD12" s="42"/>
      <c r="PE12" s="42"/>
      <c r="PF12" s="42"/>
      <c r="PG12" s="42"/>
      <c r="PH12" s="42"/>
      <c r="PI12" s="42"/>
      <c r="PJ12" s="42"/>
      <c r="PK12" s="42"/>
      <c r="PL12" s="42"/>
      <c r="PM12" s="42"/>
      <c r="PN12" s="42"/>
      <c r="PO12" s="42"/>
      <c r="PP12" s="42"/>
      <c r="PQ12" s="42"/>
      <c r="PR12" s="42"/>
      <c r="PS12" s="48" t="s">
        <v>212</v>
      </c>
      <c r="PT12" s="42"/>
      <c r="PU12" s="42" t="s">
        <v>216</v>
      </c>
      <c r="PV12" s="42"/>
      <c r="PW12" s="42"/>
      <c r="PX12" s="42"/>
      <c r="PY12" s="42"/>
      <c r="PZ12" s="42"/>
      <c r="QA12" s="42"/>
      <c r="QB12" s="42"/>
      <c r="QC12" s="42"/>
      <c r="QD12" s="42"/>
      <c r="QE12" s="42"/>
      <c r="QF12" s="42"/>
      <c r="QG12" s="42"/>
      <c r="QH12" s="42" t="s">
        <v>212</v>
      </c>
      <c r="QI12" s="42"/>
      <c r="QJ12" s="42" t="s">
        <v>283</v>
      </c>
      <c r="QK12" s="42"/>
      <c r="QL12" s="42"/>
      <c r="QM12" s="42"/>
      <c r="QN12" s="42"/>
      <c r="QO12" s="42"/>
      <c r="QP12" s="42"/>
      <c r="QQ12" s="42"/>
      <c r="QR12" s="42"/>
      <c r="QS12" s="42" t="s">
        <v>380</v>
      </c>
      <c r="QT12" s="42"/>
      <c r="QU12" s="42"/>
      <c r="QV12" s="42"/>
      <c r="QW12" s="42"/>
      <c r="QX12" s="42"/>
      <c r="QY12" s="42"/>
      <c r="QZ12" s="42"/>
      <c r="RA12" s="42"/>
      <c r="RB12" s="42"/>
      <c r="RC12" s="42"/>
      <c r="RD12" s="42"/>
      <c r="RE12" s="42"/>
      <c r="RF12" s="42"/>
      <c r="RG12" s="42"/>
      <c r="RH12" s="42"/>
      <c r="RI12" s="42"/>
      <c r="RJ12" s="42"/>
      <c r="RK12" s="42"/>
      <c r="RL12" s="42"/>
      <c r="RM12" s="42"/>
      <c r="RN12" s="42"/>
      <c r="RO12" s="42"/>
      <c r="RP12" s="42"/>
      <c r="RQ12" s="42"/>
      <c r="RR12" s="42"/>
      <c r="RS12" s="42"/>
      <c r="RT12" s="42"/>
      <c r="RU12" s="42"/>
      <c r="RV12" s="42"/>
      <c r="RW12" s="42"/>
    </row>
    <row r="13" spans="1:491" s="63" customFormat="1" x14ac:dyDescent="0.3">
      <c r="A13" s="34" t="s">
        <v>635</v>
      </c>
      <c r="B13" s="34"/>
      <c r="C13" s="35">
        <v>42698</v>
      </c>
      <c r="D13" s="36" t="s">
        <v>155</v>
      </c>
      <c r="E13" s="36" t="s">
        <v>381</v>
      </c>
      <c r="F13" s="34">
        <v>58</v>
      </c>
      <c r="G13" s="36" t="s">
        <v>220</v>
      </c>
      <c r="H13" s="36" t="s">
        <v>356</v>
      </c>
      <c r="I13" s="36" t="s">
        <v>382</v>
      </c>
      <c r="J13" s="34">
        <f t="shared" si="0"/>
        <v>7</v>
      </c>
      <c r="K13" s="34"/>
      <c r="L13" s="34">
        <v>2</v>
      </c>
      <c r="M13" s="34" t="s">
        <v>160</v>
      </c>
      <c r="N13" s="34">
        <v>2</v>
      </c>
      <c r="O13" s="34" t="s">
        <v>158</v>
      </c>
      <c r="P13" s="34">
        <v>1</v>
      </c>
      <c r="Q13" s="34" t="s">
        <v>383</v>
      </c>
      <c r="R13" s="34">
        <v>2</v>
      </c>
      <c r="S13" s="34" t="s">
        <v>384</v>
      </c>
      <c r="T13" s="34">
        <v>0</v>
      </c>
      <c r="U13" s="34"/>
      <c r="V13" s="34"/>
      <c r="W13" s="37">
        <v>0.29166666666666669</v>
      </c>
      <c r="X13" s="37">
        <v>0.3125</v>
      </c>
      <c r="Y13" s="37">
        <v>0.33333333333333331</v>
      </c>
      <c r="Z13" s="37">
        <v>0.52083333333333337</v>
      </c>
      <c r="AA13" s="37">
        <v>0.54166666666666663</v>
      </c>
      <c r="AB13" s="37">
        <v>0.60416666666666663</v>
      </c>
      <c r="AC13" s="37">
        <v>0.77083333333333337</v>
      </c>
      <c r="AD13" s="37">
        <v>0.79166666666666663</v>
      </c>
      <c r="AE13" s="37">
        <v>0.8125</v>
      </c>
      <c r="AF13" s="37">
        <v>0.89583333333333337</v>
      </c>
      <c r="AG13" s="37">
        <v>0.29166666666666669</v>
      </c>
      <c r="AH13" s="37">
        <v>0.29166666666666669</v>
      </c>
      <c r="AI13" s="37">
        <v>0.3125</v>
      </c>
      <c r="AJ13" s="37">
        <v>0.5</v>
      </c>
      <c r="AK13" s="37">
        <v>0.54166666666666663</v>
      </c>
      <c r="AL13" s="37">
        <v>0.60416666666666663</v>
      </c>
      <c r="AM13" s="37">
        <v>0.6875</v>
      </c>
      <c r="AN13" s="37">
        <v>0.6875</v>
      </c>
      <c r="AO13" s="37">
        <v>0.77083333333333337</v>
      </c>
      <c r="AP13" s="37">
        <v>0.79166666666666663</v>
      </c>
      <c r="AQ13" s="37">
        <v>0.8125</v>
      </c>
      <c r="AR13" s="37">
        <v>0.91666666666666663</v>
      </c>
      <c r="AS13" s="37">
        <v>0.25</v>
      </c>
      <c r="AT13" s="37">
        <v>0.29166666666666669</v>
      </c>
      <c r="AU13" s="37">
        <v>0.33333333333333331</v>
      </c>
      <c r="AV13" s="37">
        <v>0.5</v>
      </c>
      <c r="AW13" s="37">
        <v>0.5</v>
      </c>
      <c r="AX13" s="37">
        <v>0.54166666666666663</v>
      </c>
      <c r="AY13" s="37">
        <v>0.60416666666666663</v>
      </c>
      <c r="AZ13" s="37">
        <v>0.75</v>
      </c>
      <c r="BA13" s="37">
        <v>0.75</v>
      </c>
      <c r="BB13" s="37">
        <v>0.79166666666666663</v>
      </c>
      <c r="BC13" s="37">
        <v>0.83333333333333337</v>
      </c>
      <c r="BD13" s="37">
        <v>0.91666666666666663</v>
      </c>
      <c r="BE13" s="37">
        <v>0.25</v>
      </c>
      <c r="BF13" s="37">
        <v>0.29166666666666669</v>
      </c>
      <c r="BG13" s="37">
        <v>0.3125</v>
      </c>
      <c r="BH13" s="37">
        <v>0.52083333333333337</v>
      </c>
      <c r="BI13" s="37">
        <v>0.54166666666666663</v>
      </c>
      <c r="BJ13" s="37">
        <v>0.60416666666666663</v>
      </c>
      <c r="BK13" s="37">
        <v>0.75</v>
      </c>
      <c r="BL13" s="37">
        <v>0.79166666666666663</v>
      </c>
      <c r="BM13" s="37">
        <v>0.83333333333333337</v>
      </c>
      <c r="BN13" s="37">
        <v>0.91666666666666663</v>
      </c>
      <c r="BO13" s="34"/>
      <c r="BP13" s="34"/>
      <c r="BQ13" s="34"/>
      <c r="BR13" s="34"/>
      <c r="BS13" s="34"/>
      <c r="BT13" s="34"/>
      <c r="BU13" s="34"/>
      <c r="BV13" s="34"/>
      <c r="BW13" s="34"/>
      <c r="BX13" s="34"/>
      <c r="BY13" s="34"/>
      <c r="BZ13" s="34">
        <v>1</v>
      </c>
      <c r="CA13" s="34"/>
      <c r="CB13" s="39" t="s">
        <v>385</v>
      </c>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t="s">
        <v>225</v>
      </c>
      <c r="II13" s="34">
        <v>2</v>
      </c>
      <c r="IJ13" s="34"/>
      <c r="IK13" s="34"/>
      <c r="IL13" s="34"/>
      <c r="IM13" s="34"/>
      <c r="IN13" s="34"/>
      <c r="IO13" s="34"/>
      <c r="IP13" s="34">
        <v>2</v>
      </c>
      <c r="IQ13" s="34" t="s">
        <v>168</v>
      </c>
      <c r="IR13" s="34"/>
      <c r="IS13" s="34"/>
      <c r="IT13" s="34" t="s">
        <v>386</v>
      </c>
      <c r="IU13" s="39" t="s">
        <v>387</v>
      </c>
      <c r="IV13" s="34" t="s">
        <v>325</v>
      </c>
      <c r="IW13" s="34"/>
      <c r="IX13" s="39" t="s">
        <v>164</v>
      </c>
      <c r="IY13" s="34"/>
      <c r="IZ13" s="39" t="s">
        <v>164</v>
      </c>
      <c r="JA13" s="34"/>
      <c r="JB13" s="39" t="s">
        <v>172</v>
      </c>
      <c r="JC13" s="39" t="s">
        <v>164</v>
      </c>
      <c r="JD13" s="34"/>
      <c r="JE13" s="34">
        <v>7</v>
      </c>
      <c r="JF13" s="39" t="s">
        <v>173</v>
      </c>
      <c r="JG13" s="34">
        <v>20</v>
      </c>
      <c r="JH13" s="34">
        <f>JG13*JE13</f>
        <v>140</v>
      </c>
      <c r="JI13" s="40" t="s">
        <v>307</v>
      </c>
      <c r="JJ13" s="34"/>
      <c r="JK13" s="34" t="s">
        <v>175</v>
      </c>
      <c r="JL13" s="34">
        <v>50</v>
      </c>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row>
    <row r="14" spans="1:491" s="63" customFormat="1" x14ac:dyDescent="0.3">
      <c r="A14" s="26" t="s">
        <v>635</v>
      </c>
      <c r="B14" s="26"/>
      <c r="C14" s="27">
        <v>42698</v>
      </c>
      <c r="D14" s="28" t="s">
        <v>155</v>
      </c>
      <c r="E14" s="28" t="s">
        <v>388</v>
      </c>
      <c r="F14" s="26">
        <v>36</v>
      </c>
      <c r="G14" s="28" t="s">
        <v>220</v>
      </c>
      <c r="H14" s="28" t="s">
        <v>356</v>
      </c>
      <c r="I14" s="26" t="s">
        <v>221</v>
      </c>
      <c r="J14" s="26">
        <f t="shared" si="0"/>
        <v>7</v>
      </c>
      <c r="K14" s="26"/>
      <c r="L14" s="26">
        <v>1</v>
      </c>
      <c r="M14" s="26" t="s">
        <v>160</v>
      </c>
      <c r="N14" s="26">
        <v>4</v>
      </c>
      <c r="O14" s="26" t="s">
        <v>158</v>
      </c>
      <c r="P14" s="26">
        <v>1</v>
      </c>
      <c r="Q14" s="26" t="s">
        <v>159</v>
      </c>
      <c r="R14" s="26">
        <v>1</v>
      </c>
      <c r="S14" s="26" t="s">
        <v>221</v>
      </c>
      <c r="T14" s="26">
        <v>0</v>
      </c>
      <c r="U14" s="26"/>
      <c r="V14" s="26"/>
      <c r="W14" s="29">
        <v>0.29166666666666669</v>
      </c>
      <c r="X14" s="29">
        <v>0.29166666666666669</v>
      </c>
      <c r="Y14" s="29">
        <v>0.33333333333333331</v>
      </c>
      <c r="Z14" s="29">
        <v>0.5</v>
      </c>
      <c r="AA14" s="29">
        <v>0.5</v>
      </c>
      <c r="AB14" s="29">
        <v>0.58333333333333337</v>
      </c>
      <c r="AC14" s="29">
        <v>0.77083333333333337</v>
      </c>
      <c r="AD14" s="29">
        <v>0.79166666666666663</v>
      </c>
      <c r="AE14" s="29">
        <v>0.8125</v>
      </c>
      <c r="AF14" s="29">
        <v>0.875</v>
      </c>
      <c r="AG14" s="29">
        <v>0.29166666666666669</v>
      </c>
      <c r="AH14" s="29">
        <v>0.29166666666666669</v>
      </c>
      <c r="AI14" s="29">
        <v>0.3125</v>
      </c>
      <c r="AJ14" s="29">
        <v>0.5</v>
      </c>
      <c r="AK14" s="29">
        <v>0.5</v>
      </c>
      <c r="AL14" s="29">
        <v>0.58333333333333337</v>
      </c>
      <c r="AM14" s="29">
        <v>0.66666666666666663</v>
      </c>
      <c r="AN14" s="29">
        <v>0.66666666666666663</v>
      </c>
      <c r="AO14" s="29">
        <v>0.77083333333333337</v>
      </c>
      <c r="AP14" s="29">
        <v>0.79166666666666663</v>
      </c>
      <c r="AQ14" s="29">
        <v>0.8125</v>
      </c>
      <c r="AR14" s="29">
        <v>0.91666666666666663</v>
      </c>
      <c r="AS14" s="29">
        <v>0.25</v>
      </c>
      <c r="AT14" s="29">
        <v>0.29166666666666669</v>
      </c>
      <c r="AU14" s="29">
        <v>0.33333333333333331</v>
      </c>
      <c r="AV14" s="29">
        <v>0.45833333333333331</v>
      </c>
      <c r="AW14" s="29">
        <v>0.45833333333333331</v>
      </c>
      <c r="AX14" s="29">
        <v>0.5</v>
      </c>
      <c r="AY14" s="29">
        <v>0.58333333333333337</v>
      </c>
      <c r="AZ14" s="29">
        <v>0.72916666666666663</v>
      </c>
      <c r="BA14" s="29">
        <v>0.75</v>
      </c>
      <c r="BB14" s="29">
        <v>0.79166666666666663</v>
      </c>
      <c r="BC14" s="29">
        <v>0.83333333333333337</v>
      </c>
      <c r="BD14" s="29">
        <v>0.91666666666666663</v>
      </c>
      <c r="BE14" s="29">
        <v>0.25</v>
      </c>
      <c r="BF14" s="29">
        <v>0.29166666666666669</v>
      </c>
      <c r="BG14" s="29">
        <v>8</v>
      </c>
      <c r="BH14" s="29">
        <v>0.5</v>
      </c>
      <c r="BI14" s="29">
        <v>0.5</v>
      </c>
      <c r="BJ14" s="29">
        <v>0.58333333333333337</v>
      </c>
      <c r="BK14" s="29">
        <v>0.75</v>
      </c>
      <c r="BL14" s="29">
        <v>0.79166666666666663</v>
      </c>
      <c r="BM14" s="29">
        <v>0.83333333333333337</v>
      </c>
      <c r="BN14" s="29">
        <v>0.91666666666666663</v>
      </c>
      <c r="BO14" s="26"/>
      <c r="BP14" s="26"/>
      <c r="BQ14" s="26"/>
      <c r="BR14" s="26"/>
      <c r="BS14" s="26"/>
      <c r="BT14" s="26"/>
      <c r="BU14" s="26"/>
      <c r="BV14" s="26"/>
      <c r="BW14" s="26"/>
      <c r="BX14" s="26"/>
      <c r="BY14" s="26"/>
      <c r="BZ14" s="26">
        <v>0</v>
      </c>
      <c r="CA14" s="26"/>
      <c r="CB14" s="31" t="s">
        <v>389</v>
      </c>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6"/>
      <c r="FN14" s="26"/>
      <c r="FO14" s="26"/>
      <c r="FP14" s="26"/>
      <c r="FQ14" s="26"/>
      <c r="FR14" s="26"/>
      <c r="FS14" s="26"/>
      <c r="FT14" s="26"/>
      <c r="FU14" s="26"/>
      <c r="FV14" s="26"/>
      <c r="FW14" s="26"/>
      <c r="FX14" s="26"/>
      <c r="FY14" s="26"/>
      <c r="FZ14" s="26"/>
      <c r="GA14" s="26"/>
      <c r="GB14" s="26"/>
      <c r="GC14" s="26"/>
      <c r="GD14" s="26"/>
      <c r="GE14" s="26"/>
      <c r="GF14" s="26"/>
      <c r="GG14" s="26"/>
      <c r="GH14" s="26"/>
      <c r="GI14" s="26"/>
      <c r="GJ14" s="26"/>
      <c r="GK14" s="26"/>
      <c r="GL14" s="26"/>
      <c r="GM14" s="26"/>
      <c r="GN14" s="26"/>
      <c r="GO14" s="26"/>
      <c r="GP14" s="26"/>
      <c r="GQ14" s="26"/>
      <c r="GR14" s="26"/>
      <c r="GS14" s="26"/>
      <c r="GT14" s="26"/>
      <c r="GU14" s="26"/>
      <c r="GV14" s="26"/>
      <c r="GW14" s="26"/>
      <c r="GX14" s="26"/>
      <c r="GY14" s="26"/>
      <c r="GZ14" s="26"/>
      <c r="HA14" s="26"/>
      <c r="HB14" s="26"/>
      <c r="HC14" s="26"/>
      <c r="HD14" s="26"/>
      <c r="HE14" s="26"/>
      <c r="HF14" s="26"/>
      <c r="HG14" s="26"/>
      <c r="HH14" s="26"/>
      <c r="HI14" s="26"/>
      <c r="HJ14" s="26"/>
      <c r="HK14" s="26"/>
      <c r="HL14" s="26"/>
      <c r="HM14" s="26"/>
      <c r="HN14" s="26"/>
      <c r="HO14" s="26"/>
      <c r="HP14" s="26"/>
      <c r="HQ14" s="26"/>
      <c r="HR14" s="26"/>
      <c r="HS14" s="26"/>
      <c r="HT14" s="26"/>
      <c r="HU14" s="26"/>
      <c r="HV14" s="26"/>
      <c r="HW14" s="26"/>
      <c r="HX14" s="26"/>
      <c r="HY14" s="26"/>
      <c r="HZ14" s="26"/>
      <c r="IA14" s="26"/>
      <c r="IB14" s="26"/>
      <c r="IC14" s="26"/>
      <c r="ID14" s="26"/>
      <c r="IE14" s="26"/>
      <c r="IF14" s="26"/>
      <c r="IG14" s="26"/>
      <c r="IH14" s="26" t="s">
        <v>390</v>
      </c>
      <c r="II14" s="26">
        <v>2</v>
      </c>
      <c r="IJ14" s="26"/>
      <c r="IK14" s="26" t="s">
        <v>391</v>
      </c>
      <c r="IL14" s="26" t="s">
        <v>164</v>
      </c>
      <c r="IM14" s="26" t="s">
        <v>323</v>
      </c>
      <c r="IN14" s="26" t="s">
        <v>164</v>
      </c>
      <c r="IO14" s="26"/>
      <c r="IP14" s="26">
        <v>3</v>
      </c>
      <c r="IQ14" s="26" t="s">
        <v>168</v>
      </c>
      <c r="IR14" s="26"/>
      <c r="IS14" s="26"/>
      <c r="IT14" s="26" t="s">
        <v>392</v>
      </c>
      <c r="IU14" s="31" t="s">
        <v>387</v>
      </c>
      <c r="IV14" s="26" t="s">
        <v>325</v>
      </c>
      <c r="IW14" s="26"/>
      <c r="IX14" s="31" t="s">
        <v>164</v>
      </c>
      <c r="IY14" s="26"/>
      <c r="IZ14" s="31" t="s">
        <v>164</v>
      </c>
      <c r="JA14" s="26"/>
      <c r="JB14" s="31" t="s">
        <v>172</v>
      </c>
      <c r="JC14" s="31" t="s">
        <v>164</v>
      </c>
      <c r="JD14" s="26"/>
      <c r="JE14" s="26">
        <v>7</v>
      </c>
      <c r="JF14" s="31" t="s">
        <v>173</v>
      </c>
      <c r="JG14" s="26">
        <v>50</v>
      </c>
      <c r="JH14" s="26">
        <f>JG14*JE14</f>
        <v>350</v>
      </c>
      <c r="JI14" s="32" t="s">
        <v>393</v>
      </c>
      <c r="JJ14" s="26"/>
      <c r="JK14" s="26" t="s">
        <v>394</v>
      </c>
      <c r="JL14" s="26">
        <v>50</v>
      </c>
      <c r="JM14" s="26"/>
      <c r="JN14" s="26"/>
      <c r="JO14" s="26"/>
      <c r="JP14" s="26">
        <v>1800</v>
      </c>
      <c r="JQ14" s="26"/>
      <c r="JR14" s="30" t="s">
        <v>178</v>
      </c>
      <c r="JS14" s="26"/>
      <c r="JT14" s="26"/>
      <c r="JU14" s="26">
        <v>3</v>
      </c>
      <c r="JV14" s="26">
        <v>3</v>
      </c>
      <c r="JW14" s="26" t="s">
        <v>294</v>
      </c>
      <c r="JX14" s="26"/>
      <c r="JY14" s="26" t="s">
        <v>180</v>
      </c>
      <c r="JZ14" s="26"/>
      <c r="KA14" s="26">
        <v>0</v>
      </c>
      <c r="KB14" s="26"/>
      <c r="KC14" s="26"/>
      <c r="KD14" s="26"/>
      <c r="KE14" s="26"/>
      <c r="KF14" s="26"/>
      <c r="KG14" s="26">
        <v>0</v>
      </c>
      <c r="KH14" s="26"/>
      <c r="KI14" s="26"/>
      <c r="KJ14" s="26"/>
      <c r="KK14" s="26"/>
      <c r="KL14" s="26"/>
      <c r="KM14" s="26">
        <v>0</v>
      </c>
      <c r="KN14" s="26"/>
      <c r="KO14" s="26"/>
      <c r="KP14" s="26"/>
      <c r="KQ14" s="26"/>
      <c r="KR14" s="26"/>
      <c r="KS14" s="26">
        <v>0</v>
      </c>
      <c r="KT14" s="26"/>
      <c r="KU14" s="26"/>
      <c r="KV14" s="26"/>
      <c r="KW14" s="26"/>
      <c r="KX14" s="26"/>
      <c r="KY14" s="26">
        <v>1</v>
      </c>
      <c r="KZ14" s="26">
        <v>2</v>
      </c>
      <c r="LA14" s="31" t="s">
        <v>346</v>
      </c>
      <c r="LB14" s="26"/>
      <c r="LC14" s="26" t="s">
        <v>180</v>
      </c>
      <c r="LD14" s="26"/>
      <c r="LE14" s="26">
        <v>0</v>
      </c>
      <c r="LF14" s="26"/>
      <c r="LG14" s="26"/>
      <c r="LH14" s="26"/>
      <c r="LI14" s="26"/>
      <c r="LJ14" s="26"/>
      <c r="LK14" s="26">
        <v>0</v>
      </c>
      <c r="LL14" s="26"/>
      <c r="LM14" s="26"/>
      <c r="LN14" s="26"/>
      <c r="LO14" s="26"/>
      <c r="LP14" s="26"/>
      <c r="LQ14" s="26">
        <v>0</v>
      </c>
      <c r="LR14" s="26"/>
      <c r="LS14" s="26"/>
      <c r="LT14" s="26"/>
      <c r="LU14" s="26" t="s">
        <v>395</v>
      </c>
      <c r="LV14" s="26"/>
      <c r="LW14" s="26"/>
      <c r="LX14" s="26"/>
      <c r="LY14" s="26"/>
      <c r="LZ14" s="26"/>
      <c r="MA14" s="26"/>
      <c r="MB14" s="26"/>
      <c r="MC14" s="26"/>
      <c r="MD14" s="26"/>
      <c r="ME14" s="26"/>
      <c r="MF14" s="26"/>
      <c r="MG14" s="26"/>
      <c r="MH14" s="26"/>
      <c r="MI14" s="26"/>
      <c r="MJ14" s="26"/>
      <c r="MK14" s="26"/>
      <c r="ML14" s="26"/>
      <c r="MM14" s="26"/>
      <c r="MN14" s="26"/>
      <c r="MO14" s="26"/>
      <c r="MP14" s="26"/>
      <c r="MQ14" s="26"/>
      <c r="MR14" s="26"/>
      <c r="MS14" s="26"/>
      <c r="MT14" s="26"/>
      <c r="MU14" s="26"/>
      <c r="MV14" s="26"/>
      <c r="MW14" s="26"/>
      <c r="MX14" s="26"/>
      <c r="MY14" s="26"/>
      <c r="MZ14" s="26"/>
      <c r="NA14" s="26"/>
      <c r="NB14" s="26"/>
      <c r="NC14" s="26"/>
      <c r="ND14" s="26"/>
      <c r="NE14" s="26"/>
      <c r="NF14" s="26"/>
      <c r="NG14" s="26"/>
      <c r="NH14" s="26"/>
      <c r="NI14" s="26"/>
      <c r="NJ14" s="26"/>
      <c r="NK14" s="26"/>
      <c r="NL14" s="26"/>
      <c r="NM14" s="26"/>
      <c r="NN14" s="26"/>
      <c r="NO14" s="26"/>
      <c r="NP14" s="26"/>
      <c r="NQ14" s="26"/>
      <c r="NR14" s="26"/>
      <c r="NS14" s="26"/>
      <c r="NT14" s="26"/>
      <c r="NU14" s="26"/>
      <c r="NV14" s="26"/>
      <c r="NW14" s="26"/>
      <c r="NX14" s="26"/>
      <c r="NY14" s="26"/>
      <c r="NZ14" s="26"/>
      <c r="OA14" s="26"/>
      <c r="OB14" s="26"/>
      <c r="OC14" s="26"/>
      <c r="OD14" s="26"/>
      <c r="OE14" s="26"/>
      <c r="OF14" s="26"/>
      <c r="OG14" s="26"/>
      <c r="OH14" s="26"/>
      <c r="OI14" s="26"/>
      <c r="OJ14" s="26"/>
      <c r="OK14" s="26"/>
      <c r="OL14" s="26"/>
      <c r="OM14" s="26"/>
      <c r="ON14" s="26" t="s">
        <v>336</v>
      </c>
      <c r="OO14" s="26" t="s">
        <v>208</v>
      </c>
      <c r="OP14" s="31" t="s">
        <v>279</v>
      </c>
      <c r="OQ14" s="31" t="s">
        <v>280</v>
      </c>
      <c r="OR14" s="31" t="s">
        <v>211</v>
      </c>
      <c r="OS14" s="26"/>
      <c r="OT14" s="26" t="s">
        <v>212</v>
      </c>
      <c r="OU14" s="26"/>
      <c r="OV14" s="26"/>
      <c r="OW14" s="26"/>
      <c r="OX14" s="26"/>
      <c r="OY14" s="26"/>
      <c r="OZ14" s="26"/>
      <c r="PA14" s="26"/>
      <c r="PB14" s="26"/>
      <c r="PC14" s="26"/>
      <c r="PD14" s="26"/>
      <c r="PE14" s="26"/>
      <c r="PF14" s="26"/>
      <c r="PG14" s="26"/>
      <c r="PH14" s="26"/>
      <c r="PI14" s="26"/>
      <c r="PJ14" s="26"/>
      <c r="PK14" s="26"/>
      <c r="PL14" s="26"/>
      <c r="PM14" s="26"/>
      <c r="PN14" s="26"/>
      <c r="PO14" s="26"/>
      <c r="PP14" s="26"/>
      <c r="PQ14" s="26"/>
      <c r="PR14" s="26"/>
      <c r="PS14" s="26"/>
      <c r="PT14" s="26"/>
      <c r="PU14" s="26"/>
      <c r="PV14" s="26"/>
      <c r="PW14" s="26"/>
      <c r="PX14" s="26"/>
      <c r="PY14" s="26"/>
      <c r="PZ14" s="26"/>
      <c r="QA14" s="26"/>
      <c r="QB14" s="26"/>
      <c r="QC14" s="26"/>
      <c r="QD14" s="26"/>
      <c r="QE14" s="26"/>
      <c r="QF14" s="26"/>
      <c r="QG14" s="26"/>
      <c r="QH14" s="26"/>
      <c r="QI14" s="26"/>
      <c r="QJ14" s="26"/>
      <c r="QK14" s="26"/>
      <c r="QL14" s="26"/>
      <c r="QM14" s="26"/>
      <c r="QN14" s="26"/>
      <c r="QO14" s="26"/>
      <c r="QP14" s="26"/>
      <c r="QQ14" s="26"/>
      <c r="QR14" s="26"/>
      <c r="QS14" s="26" t="s">
        <v>605</v>
      </c>
      <c r="QT14" s="26"/>
      <c r="QU14" s="26"/>
      <c r="QV14" s="26"/>
      <c r="QW14" s="26"/>
      <c r="QX14" s="26"/>
      <c r="QY14" s="26"/>
      <c r="QZ14" s="26"/>
      <c r="RA14" s="26"/>
      <c r="RB14" s="26"/>
      <c r="RC14" s="26"/>
      <c r="RD14" s="26"/>
      <c r="RE14" s="26"/>
      <c r="RF14" s="26"/>
      <c r="RG14" s="26"/>
      <c r="RH14" s="26"/>
      <c r="RI14" s="26"/>
      <c r="RJ14" s="26"/>
      <c r="RK14" s="26"/>
      <c r="RL14" s="26"/>
      <c r="RM14" s="26"/>
      <c r="RN14" s="26"/>
      <c r="RO14" s="26"/>
      <c r="RP14" s="26"/>
      <c r="RQ14" s="26"/>
      <c r="RR14" s="26"/>
      <c r="RS14" s="26"/>
      <c r="RT14" s="26"/>
      <c r="RU14" s="26"/>
      <c r="RV14" s="26"/>
      <c r="RW14" s="26"/>
    </row>
    <row r="15" spans="1:491" s="63" customFormat="1" x14ac:dyDescent="0.3">
      <c r="A15" s="54" t="s">
        <v>635</v>
      </c>
      <c r="B15" s="54"/>
      <c r="C15" s="55">
        <v>42698</v>
      </c>
      <c r="D15" s="56" t="s">
        <v>155</v>
      </c>
      <c r="E15" s="54" t="s">
        <v>396</v>
      </c>
      <c r="F15" s="54">
        <v>22</v>
      </c>
      <c r="G15" s="56" t="s">
        <v>157</v>
      </c>
      <c r="H15" s="56" t="s">
        <v>356</v>
      </c>
      <c r="I15" s="56" t="s">
        <v>397</v>
      </c>
      <c r="J15" s="54">
        <f t="shared" si="0"/>
        <v>4</v>
      </c>
      <c r="K15" s="54"/>
      <c r="L15" s="54">
        <v>0</v>
      </c>
      <c r="M15" s="54"/>
      <c r="N15" s="54">
        <v>0</v>
      </c>
      <c r="O15" s="54"/>
      <c r="P15" s="54">
        <v>2</v>
      </c>
      <c r="Q15" s="54" t="s">
        <v>398</v>
      </c>
      <c r="R15" s="54">
        <v>2</v>
      </c>
      <c r="S15" s="54" t="s">
        <v>399</v>
      </c>
      <c r="T15" s="54">
        <v>0</v>
      </c>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7">
        <v>0.25</v>
      </c>
      <c r="AT15" s="57">
        <v>0.29166666666666669</v>
      </c>
      <c r="AU15" s="57">
        <v>0.3125</v>
      </c>
      <c r="AV15" s="57">
        <v>0.45833333333333331</v>
      </c>
      <c r="AW15" s="57">
        <v>0.45833333333333331</v>
      </c>
      <c r="AX15" s="57">
        <v>0.5</v>
      </c>
      <c r="AY15" s="57">
        <v>0.58333333333333337</v>
      </c>
      <c r="AZ15" s="57">
        <v>0.75</v>
      </c>
      <c r="BA15" s="57">
        <v>0.75</v>
      </c>
      <c r="BB15" s="57">
        <v>0.79166666666666663</v>
      </c>
      <c r="BC15" s="57">
        <v>0.83333333333333337</v>
      </c>
      <c r="BD15" s="57">
        <v>0.95833333333333337</v>
      </c>
      <c r="BE15" s="57">
        <v>0.25</v>
      </c>
      <c r="BF15" s="57">
        <v>0.29166666666666669</v>
      </c>
      <c r="BG15" s="57">
        <v>0.3125</v>
      </c>
      <c r="BH15" s="57">
        <v>0.5</v>
      </c>
      <c r="BI15" s="57">
        <v>0.5</v>
      </c>
      <c r="BJ15" s="57">
        <v>0.58333333333333337</v>
      </c>
      <c r="BK15" s="57">
        <v>0.75</v>
      </c>
      <c r="BL15" s="57">
        <v>0.79166666666666663</v>
      </c>
      <c r="BM15" s="57">
        <v>0.83333333333333337</v>
      </c>
      <c r="BN15" s="57">
        <v>0.95833333333333337</v>
      </c>
      <c r="BO15" s="54"/>
      <c r="BP15" s="54"/>
      <c r="BQ15" s="54"/>
      <c r="BR15" s="54"/>
      <c r="BS15" s="54"/>
      <c r="BT15" s="54"/>
      <c r="BU15" s="54"/>
      <c r="BV15" s="54"/>
      <c r="BW15" s="54"/>
      <c r="BX15" s="54"/>
      <c r="BY15" s="54"/>
      <c r="BZ15" s="54">
        <v>0</v>
      </c>
      <c r="CA15" s="54"/>
      <c r="CB15" s="58" t="s">
        <v>400</v>
      </c>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t="s">
        <v>401</v>
      </c>
      <c r="IL15" s="54"/>
      <c r="IM15" s="54"/>
      <c r="IN15" s="54"/>
      <c r="IO15" s="54"/>
      <c r="IP15" s="54">
        <v>4</v>
      </c>
      <c r="IQ15" s="54" t="s">
        <v>168</v>
      </c>
      <c r="IR15" s="54"/>
      <c r="IS15" s="54"/>
      <c r="IT15" s="54" t="s">
        <v>402</v>
      </c>
      <c r="IU15" s="58" t="s">
        <v>403</v>
      </c>
      <c r="IV15" s="54" t="s">
        <v>171</v>
      </c>
      <c r="IW15" s="54"/>
      <c r="IX15" s="58" t="s">
        <v>164</v>
      </c>
      <c r="IY15" s="54"/>
      <c r="IZ15" s="58" t="s">
        <v>404</v>
      </c>
      <c r="JA15" s="54"/>
      <c r="JB15" s="58" t="s">
        <v>172</v>
      </c>
      <c r="JC15" s="58" t="s">
        <v>164</v>
      </c>
      <c r="JD15" s="54"/>
      <c r="JE15" s="54">
        <v>7</v>
      </c>
      <c r="JF15" s="58" t="s">
        <v>173</v>
      </c>
      <c r="JG15" s="54"/>
      <c r="JH15" s="54"/>
      <c r="JI15" s="54"/>
      <c r="JJ15" s="54"/>
      <c r="JK15" s="54" t="s">
        <v>175</v>
      </c>
      <c r="JL15" s="54">
        <v>100</v>
      </c>
      <c r="JM15" s="54"/>
      <c r="JN15" s="54"/>
      <c r="JO15" s="54"/>
      <c r="JP15" s="54"/>
      <c r="JQ15" s="54"/>
      <c r="JR15" s="59" t="s">
        <v>243</v>
      </c>
      <c r="JS15" s="54"/>
      <c r="JT15" s="54"/>
      <c r="JU15" s="54">
        <v>5</v>
      </c>
      <c r="JV15" s="54">
        <v>4</v>
      </c>
      <c r="JW15" s="54" t="s">
        <v>181</v>
      </c>
      <c r="JX15" s="54"/>
      <c r="JY15" s="54" t="s">
        <v>182</v>
      </c>
      <c r="JZ15" s="54"/>
      <c r="KA15" s="54">
        <v>0</v>
      </c>
      <c r="KB15" s="54"/>
      <c r="KC15" s="54"/>
      <c r="KD15" s="54"/>
      <c r="KE15" s="54"/>
      <c r="KF15" s="54"/>
      <c r="KG15" s="54">
        <v>0</v>
      </c>
      <c r="KH15" s="54"/>
      <c r="KI15" s="54"/>
      <c r="KJ15" s="54"/>
      <c r="KK15" s="54"/>
      <c r="KL15" s="54"/>
      <c r="KM15" s="54">
        <v>5</v>
      </c>
      <c r="KN15" s="54">
        <v>4</v>
      </c>
      <c r="KO15" s="58" t="s">
        <v>181</v>
      </c>
      <c r="KP15" s="54"/>
      <c r="KQ15" s="54" t="s">
        <v>182</v>
      </c>
      <c r="KR15" s="54"/>
      <c r="KS15" s="54">
        <v>3</v>
      </c>
      <c r="KT15" s="54" t="s">
        <v>184</v>
      </c>
      <c r="KU15" s="54" t="s">
        <v>185</v>
      </c>
      <c r="KV15" s="54"/>
      <c r="KW15" s="54" t="s">
        <v>405</v>
      </c>
      <c r="KX15" s="54"/>
      <c r="KY15" s="54">
        <v>1</v>
      </c>
      <c r="KZ15" s="54">
        <v>4</v>
      </c>
      <c r="LA15" s="58" t="s">
        <v>406</v>
      </c>
      <c r="LB15" s="54"/>
      <c r="LC15" s="54" t="s">
        <v>182</v>
      </c>
      <c r="LD15" s="54"/>
      <c r="LE15" s="54">
        <v>0</v>
      </c>
      <c r="LF15" s="54"/>
      <c r="LG15" s="54"/>
      <c r="LH15" s="54"/>
      <c r="LI15" s="54"/>
      <c r="LJ15" s="54"/>
      <c r="LK15" s="54">
        <v>1</v>
      </c>
      <c r="LL15" s="54" t="s">
        <v>407</v>
      </c>
      <c r="LM15" s="54"/>
      <c r="LN15" s="54"/>
      <c r="LO15" s="54" t="s">
        <v>180</v>
      </c>
      <c r="LP15" s="54"/>
      <c r="LQ15" s="54">
        <v>2</v>
      </c>
      <c r="LR15" s="54">
        <v>1</v>
      </c>
      <c r="LS15" s="54" t="s">
        <v>408</v>
      </c>
      <c r="LT15" s="54"/>
      <c r="LU15" s="54" t="s">
        <v>405</v>
      </c>
      <c r="LV15" s="54" t="s">
        <v>274</v>
      </c>
      <c r="LW15" s="54" t="s">
        <v>26</v>
      </c>
      <c r="LX15" s="54" t="s">
        <v>409</v>
      </c>
      <c r="LY15" s="54"/>
      <c r="LZ15" s="54"/>
      <c r="MA15" s="54"/>
      <c r="MB15" s="54">
        <v>1</v>
      </c>
      <c r="MC15" s="54" t="s">
        <v>347</v>
      </c>
      <c r="MD15" s="54" t="s">
        <v>200</v>
      </c>
      <c r="ME15" s="54">
        <v>0</v>
      </c>
      <c r="MF15" s="54">
        <v>20</v>
      </c>
      <c r="MG15" s="54"/>
      <c r="MH15" s="54" t="s">
        <v>202</v>
      </c>
      <c r="MI15" s="54"/>
      <c r="MJ15" s="54"/>
      <c r="MK15" s="54" t="s">
        <v>249</v>
      </c>
      <c r="ML15" s="54">
        <v>1</v>
      </c>
      <c r="MM15" s="54">
        <v>0</v>
      </c>
      <c r="MN15" s="54"/>
      <c r="MO15" s="54"/>
      <c r="MP15" s="54"/>
      <c r="MQ15" s="54"/>
      <c r="MR15" s="54"/>
      <c r="MS15" s="54"/>
      <c r="MT15" s="54"/>
      <c r="MU15" s="54">
        <v>0</v>
      </c>
      <c r="MV15" s="54"/>
      <c r="MW15" s="54"/>
      <c r="MX15" s="54"/>
      <c r="MY15" s="54"/>
      <c r="MZ15" s="54"/>
      <c r="NA15" s="54"/>
      <c r="NB15" s="54"/>
      <c r="NC15" s="54"/>
      <c r="ND15" s="54">
        <v>1</v>
      </c>
      <c r="NE15" s="54" t="s">
        <v>204</v>
      </c>
      <c r="NF15" s="54" t="s">
        <v>205</v>
      </c>
      <c r="NG15" s="54">
        <v>35</v>
      </c>
      <c r="NH15" s="54">
        <v>1</v>
      </c>
      <c r="NI15" s="54" t="s">
        <v>202</v>
      </c>
      <c r="NJ15" s="54" t="s">
        <v>206</v>
      </c>
      <c r="NK15" s="54">
        <v>10</v>
      </c>
      <c r="NL15" s="54"/>
      <c r="NM15" s="54">
        <v>0</v>
      </c>
      <c r="NN15" s="54"/>
      <c r="NO15" s="54"/>
      <c r="NP15" s="54"/>
      <c r="NQ15" s="54"/>
      <c r="NR15" s="54"/>
      <c r="NS15" s="54"/>
      <c r="NT15" s="54">
        <v>0</v>
      </c>
      <c r="NU15" s="54"/>
      <c r="NV15" s="54"/>
      <c r="NW15" s="54"/>
      <c r="NX15" s="54"/>
      <c r="NY15" s="54"/>
      <c r="NZ15" s="54"/>
      <c r="OA15" s="54"/>
      <c r="OB15" s="54">
        <v>0</v>
      </c>
      <c r="OC15" s="54"/>
      <c r="OD15" s="54"/>
      <c r="OE15" s="54"/>
      <c r="OF15" s="54"/>
      <c r="OG15" s="54"/>
      <c r="OH15" s="54"/>
      <c r="OI15" s="54"/>
      <c r="OJ15" s="54">
        <v>1</v>
      </c>
      <c r="OK15" s="54">
        <v>0</v>
      </c>
      <c r="OL15" s="54">
        <v>4</v>
      </c>
      <c r="OM15" s="54"/>
      <c r="ON15" s="54" t="s">
        <v>336</v>
      </c>
      <c r="OO15" s="54" t="s">
        <v>349</v>
      </c>
      <c r="OP15" s="58" t="s">
        <v>279</v>
      </c>
      <c r="OQ15" s="54" t="s">
        <v>210</v>
      </c>
      <c r="OR15" s="58" t="s">
        <v>211</v>
      </c>
      <c r="OS15" s="54"/>
      <c r="OT15" s="54" t="s">
        <v>410</v>
      </c>
      <c r="OU15" s="54"/>
      <c r="OV15" s="54"/>
      <c r="OW15" s="54"/>
      <c r="OX15" s="54"/>
      <c r="OY15" s="54"/>
      <c r="OZ15" s="54"/>
      <c r="PA15" s="54"/>
      <c r="PB15" s="54"/>
      <c r="PC15" s="54"/>
      <c r="PD15" s="54"/>
      <c r="PE15" s="54"/>
      <c r="PF15" s="54"/>
      <c r="PG15" s="54"/>
      <c r="PH15" s="54"/>
      <c r="PI15" s="54" t="s">
        <v>212</v>
      </c>
      <c r="PJ15" s="54"/>
      <c r="PK15" s="54" t="s">
        <v>214</v>
      </c>
      <c r="PL15" s="54"/>
      <c r="PM15" s="54"/>
      <c r="PN15" s="54" t="s">
        <v>212</v>
      </c>
      <c r="PO15" s="54"/>
      <c r="PP15" s="54" t="s">
        <v>411</v>
      </c>
      <c r="PQ15" s="54"/>
      <c r="PR15" s="54"/>
      <c r="PS15" s="54" t="s">
        <v>212</v>
      </c>
      <c r="PT15" s="54"/>
      <c r="PU15" s="54" t="s">
        <v>412</v>
      </c>
      <c r="PV15" s="54"/>
      <c r="PW15" s="54"/>
      <c r="PX15" s="54"/>
      <c r="PY15" s="54"/>
      <c r="PZ15" s="54"/>
      <c r="QA15" s="54"/>
      <c r="QB15" s="54"/>
      <c r="QC15" s="54" t="s">
        <v>212</v>
      </c>
      <c r="QD15" s="54"/>
      <c r="QE15" s="54" t="s">
        <v>282</v>
      </c>
      <c r="QF15" s="54"/>
      <c r="QG15" s="54"/>
      <c r="QH15" s="54" t="s">
        <v>212</v>
      </c>
      <c r="QI15" s="54"/>
      <c r="QJ15" s="54"/>
      <c r="QK15" s="54"/>
      <c r="QL15" s="54"/>
      <c r="QM15" s="54"/>
      <c r="QN15" s="54"/>
      <c r="QO15" s="54"/>
      <c r="QP15" s="54"/>
      <c r="QQ15" s="54"/>
      <c r="QR15" s="54"/>
      <c r="QS15" s="54" t="s">
        <v>413</v>
      </c>
      <c r="QT15" s="54"/>
      <c r="QU15" s="54"/>
      <c r="QV15" s="54"/>
      <c r="QW15" s="54"/>
      <c r="QX15" s="54"/>
      <c r="QY15" s="54"/>
      <c r="QZ15" s="54"/>
      <c r="RA15" s="54"/>
      <c r="RB15" s="54"/>
      <c r="RC15" s="54"/>
      <c r="RD15" s="54"/>
      <c r="RE15" s="54"/>
      <c r="RF15" s="54"/>
      <c r="RG15" s="54"/>
      <c r="RH15" s="54"/>
      <c r="RI15" s="54"/>
      <c r="RJ15" s="54"/>
      <c r="RK15" s="54"/>
      <c r="RL15" s="54"/>
      <c r="RM15" s="54"/>
      <c r="RN15" s="54"/>
      <c r="RO15" s="54"/>
      <c r="RP15" s="54"/>
      <c r="RQ15" s="54"/>
      <c r="RR15" s="54"/>
      <c r="RS15" s="54"/>
      <c r="RT15" s="54"/>
      <c r="RU15" s="54"/>
      <c r="RV15" s="54"/>
      <c r="RW15" s="54"/>
    </row>
    <row r="16" spans="1:491" s="63" customFormat="1" x14ac:dyDescent="0.3">
      <c r="A16" s="26"/>
      <c r="B16" s="26"/>
      <c r="C16" s="27">
        <v>42697</v>
      </c>
      <c r="D16" s="28" t="s">
        <v>155</v>
      </c>
      <c r="E16" s="26" t="s">
        <v>414</v>
      </c>
      <c r="F16" s="26">
        <v>64</v>
      </c>
      <c r="G16" s="28" t="s">
        <v>157</v>
      </c>
      <c r="H16" s="28" t="s">
        <v>164</v>
      </c>
      <c r="I16" s="28" t="s">
        <v>159</v>
      </c>
      <c r="J16" s="26">
        <f t="shared" si="0"/>
        <v>3</v>
      </c>
      <c r="K16" s="26"/>
      <c r="L16" s="26">
        <v>0</v>
      </c>
      <c r="M16" s="26"/>
      <c r="N16" s="26">
        <v>0</v>
      </c>
      <c r="O16" s="26"/>
      <c r="P16" s="26">
        <v>1</v>
      </c>
      <c r="Q16" s="26" t="s">
        <v>159</v>
      </c>
      <c r="R16" s="26">
        <v>1</v>
      </c>
      <c r="S16" s="26" t="s">
        <v>12</v>
      </c>
      <c r="T16" s="26">
        <v>1</v>
      </c>
      <c r="U16" s="26" t="s">
        <v>12</v>
      </c>
      <c r="V16" s="26"/>
      <c r="W16" s="26" t="s">
        <v>415</v>
      </c>
      <c r="X16" s="26"/>
      <c r="Y16" s="26"/>
      <c r="Z16" s="26"/>
      <c r="AA16" s="26"/>
      <c r="AB16" s="26"/>
      <c r="AC16" s="26"/>
      <c r="AD16" s="26"/>
      <c r="AE16" s="26"/>
      <c r="AF16" s="26"/>
      <c r="AG16" s="26"/>
      <c r="AH16" s="26"/>
      <c r="AI16" s="26"/>
      <c r="AJ16" s="26"/>
      <c r="AK16" s="26"/>
      <c r="AL16" s="26"/>
      <c r="AM16" s="26"/>
      <c r="AN16" s="26"/>
      <c r="AO16" s="26"/>
      <c r="AP16" s="26"/>
      <c r="AQ16" s="26"/>
      <c r="AR16" s="26"/>
      <c r="AS16" s="29">
        <v>0.20833333333333334</v>
      </c>
      <c r="AT16" s="29">
        <v>0.3125</v>
      </c>
      <c r="AU16" s="29">
        <v>0.33333333333333331</v>
      </c>
      <c r="AV16" s="29">
        <v>0.45833333333333331</v>
      </c>
      <c r="AW16" s="29">
        <v>0.45833333333333331</v>
      </c>
      <c r="AX16" s="29">
        <v>0.5</v>
      </c>
      <c r="AY16" s="29">
        <v>0.58333333333333337</v>
      </c>
      <c r="AZ16" s="29">
        <v>0.79166666666666663</v>
      </c>
      <c r="BA16" s="29">
        <v>0.83333333333333337</v>
      </c>
      <c r="BB16" s="29">
        <v>0.875</v>
      </c>
      <c r="BC16" s="29">
        <v>0.89583333333333337</v>
      </c>
      <c r="BD16" s="29">
        <v>0.95833333333333337</v>
      </c>
      <c r="BE16" s="29">
        <v>0.20833333333333334</v>
      </c>
      <c r="BF16" s="29">
        <v>0.3125</v>
      </c>
      <c r="BG16" s="29">
        <v>0.33333333333333331</v>
      </c>
      <c r="BH16" s="26"/>
      <c r="BI16" s="26"/>
      <c r="BJ16" s="26"/>
      <c r="BK16" s="29">
        <v>0.75</v>
      </c>
      <c r="BL16" s="29">
        <v>0.875</v>
      </c>
      <c r="BM16" s="29">
        <v>0.89583333333333337</v>
      </c>
      <c r="BN16" s="29">
        <v>0.95833333333333337</v>
      </c>
      <c r="BO16" s="26"/>
      <c r="BP16" s="26"/>
      <c r="BQ16" s="26"/>
      <c r="BR16" s="26"/>
      <c r="BS16" s="26"/>
      <c r="BT16" s="26"/>
      <c r="BU16" s="26"/>
      <c r="BV16" s="26"/>
      <c r="BW16" s="26"/>
      <c r="BX16" s="26"/>
      <c r="BY16" s="26"/>
      <c r="BZ16" s="26">
        <v>1</v>
      </c>
      <c r="CA16" s="26"/>
      <c r="CB16" s="31" t="s">
        <v>416</v>
      </c>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c r="FN16" s="26"/>
      <c r="FO16" s="26"/>
      <c r="FP16" s="26"/>
      <c r="FQ16" s="26"/>
      <c r="FR16" s="26"/>
      <c r="FS16" s="26"/>
      <c r="FT16" s="26"/>
      <c r="FU16" s="26"/>
      <c r="FV16" s="26"/>
      <c r="FW16" s="26"/>
      <c r="FX16" s="26"/>
      <c r="FY16" s="26"/>
      <c r="FZ16" s="26"/>
      <c r="GA16" s="26"/>
      <c r="GB16" s="26"/>
      <c r="GC16" s="26"/>
      <c r="GD16" s="26"/>
      <c r="GE16" s="26"/>
      <c r="GF16" s="26"/>
      <c r="GG16" s="26"/>
      <c r="GH16" s="26"/>
      <c r="GI16" s="26"/>
      <c r="GJ16" s="26"/>
      <c r="GK16" s="26"/>
      <c r="GL16" s="26"/>
      <c r="GM16" s="26"/>
      <c r="GN16" s="26"/>
      <c r="GO16" s="26"/>
      <c r="GP16" s="26"/>
      <c r="GQ16" s="26"/>
      <c r="GR16" s="26"/>
      <c r="GS16" s="26"/>
      <c r="GT16" s="26"/>
      <c r="GU16" s="26"/>
      <c r="GV16" s="26"/>
      <c r="GW16" s="26"/>
      <c r="GX16" s="26"/>
      <c r="GY16" s="26"/>
      <c r="GZ16" s="26"/>
      <c r="HA16" s="26"/>
      <c r="HB16" s="26"/>
      <c r="HC16" s="26"/>
      <c r="HD16" s="26"/>
      <c r="HE16" s="26"/>
      <c r="HF16" s="26"/>
      <c r="HG16" s="26"/>
      <c r="HH16" s="26"/>
      <c r="HI16" s="26"/>
      <c r="HJ16" s="26"/>
      <c r="HK16" s="26"/>
      <c r="HL16" s="26"/>
      <c r="HM16" s="26"/>
      <c r="HN16" s="26"/>
      <c r="HO16" s="26"/>
      <c r="HP16" s="26"/>
      <c r="HQ16" s="26"/>
      <c r="HR16" s="26"/>
      <c r="HS16" s="26"/>
      <c r="HT16" s="26"/>
      <c r="HU16" s="26"/>
      <c r="HV16" s="26"/>
      <c r="HW16" s="26"/>
      <c r="HX16" s="26"/>
      <c r="HY16" s="26"/>
      <c r="HZ16" s="26"/>
      <c r="IA16" s="26"/>
      <c r="IB16" s="26"/>
      <c r="IC16" s="26"/>
      <c r="ID16" s="26"/>
      <c r="IE16" s="26"/>
      <c r="IF16" s="26"/>
      <c r="IG16" s="26"/>
      <c r="IH16" s="26" t="s">
        <v>225</v>
      </c>
      <c r="II16" s="26">
        <v>2</v>
      </c>
      <c r="IJ16" s="26"/>
      <c r="IK16" s="26" t="s">
        <v>417</v>
      </c>
      <c r="IL16" s="26"/>
      <c r="IM16" s="26" t="s">
        <v>164</v>
      </c>
      <c r="IN16" s="26" t="s">
        <v>167</v>
      </c>
      <c r="IO16" s="26"/>
      <c r="IP16" s="26">
        <v>4</v>
      </c>
      <c r="IQ16" s="26" t="s">
        <v>432</v>
      </c>
      <c r="IR16" s="26"/>
      <c r="IS16" s="26"/>
      <c r="IT16" s="26" t="s">
        <v>418</v>
      </c>
      <c r="IU16" s="31" t="s">
        <v>403</v>
      </c>
      <c r="IV16" s="26" t="s">
        <v>171</v>
      </c>
      <c r="IW16" s="26"/>
      <c r="IX16" s="31" t="s">
        <v>212</v>
      </c>
      <c r="IY16" s="31" t="s">
        <v>419</v>
      </c>
      <c r="IZ16" s="31" t="s">
        <v>164</v>
      </c>
      <c r="JA16" s="26"/>
      <c r="JB16" s="31" t="s">
        <v>172</v>
      </c>
      <c r="JC16" s="31" t="s">
        <v>164</v>
      </c>
      <c r="JD16" s="26"/>
      <c r="JE16" s="26">
        <v>3</v>
      </c>
      <c r="JF16" s="31" t="s">
        <v>173</v>
      </c>
      <c r="JG16" s="26">
        <v>50</v>
      </c>
      <c r="JH16" s="26">
        <f>JG16*JE16</f>
        <v>150</v>
      </c>
      <c r="JI16" s="26" t="s">
        <v>420</v>
      </c>
      <c r="JJ16" s="26"/>
      <c r="JK16" s="31" t="s">
        <v>326</v>
      </c>
      <c r="JL16" s="26">
        <v>50</v>
      </c>
      <c r="JM16" s="26"/>
      <c r="JN16" s="26"/>
      <c r="JO16" s="26"/>
      <c r="JP16" s="26">
        <v>2000</v>
      </c>
      <c r="JQ16" s="26"/>
      <c r="JR16" s="30" t="s">
        <v>243</v>
      </c>
      <c r="JS16" s="26"/>
      <c r="JT16" s="26"/>
      <c r="JU16" s="26">
        <v>5</v>
      </c>
      <c r="JV16" s="26">
        <v>4</v>
      </c>
      <c r="JW16" s="26" t="s">
        <v>241</v>
      </c>
      <c r="JX16" s="26"/>
      <c r="JY16" s="26" t="s">
        <v>180</v>
      </c>
      <c r="JZ16" s="26"/>
      <c r="KA16" s="26">
        <v>0</v>
      </c>
      <c r="KB16" s="26"/>
      <c r="KC16" s="26"/>
      <c r="KD16" s="26"/>
      <c r="KE16" s="26"/>
      <c r="KF16" s="26"/>
      <c r="KG16" s="26">
        <v>0</v>
      </c>
      <c r="KH16" s="26"/>
      <c r="KI16" s="26"/>
      <c r="KJ16" s="26"/>
      <c r="KK16" s="26"/>
      <c r="KL16" s="26"/>
      <c r="KM16" s="26">
        <v>1</v>
      </c>
      <c r="KN16" s="26">
        <v>2</v>
      </c>
      <c r="KO16" s="31" t="s">
        <v>421</v>
      </c>
      <c r="KP16" s="26"/>
      <c r="KQ16" s="26" t="s">
        <v>182</v>
      </c>
      <c r="KR16" s="26"/>
      <c r="KS16" s="26">
        <v>0</v>
      </c>
      <c r="KT16" s="26"/>
      <c r="KU16" s="26"/>
      <c r="KV16" s="26"/>
      <c r="KW16" s="26"/>
      <c r="KX16" s="26"/>
      <c r="KY16" s="26">
        <v>1</v>
      </c>
      <c r="KZ16" s="26">
        <v>3</v>
      </c>
      <c r="LA16" s="31" t="s">
        <v>422</v>
      </c>
      <c r="LB16" s="26"/>
      <c r="LC16" s="26" t="s">
        <v>180</v>
      </c>
      <c r="LD16" s="26"/>
      <c r="LE16" s="26">
        <v>0</v>
      </c>
      <c r="LF16" s="26"/>
      <c r="LG16" s="26"/>
      <c r="LH16" s="26"/>
      <c r="LI16" s="26"/>
      <c r="LJ16" s="26"/>
      <c r="LK16" s="26">
        <v>0</v>
      </c>
      <c r="LL16" s="26"/>
      <c r="LM16" s="26"/>
      <c r="LN16" s="26"/>
      <c r="LO16" s="26"/>
      <c r="LP16" s="26"/>
      <c r="LQ16" s="26">
        <v>1</v>
      </c>
      <c r="LR16" s="26">
        <v>0.5</v>
      </c>
      <c r="LS16" s="26" t="s">
        <v>375</v>
      </c>
      <c r="LT16" s="26"/>
      <c r="LU16" s="26" t="s">
        <v>180</v>
      </c>
      <c r="LV16" s="26" t="s">
        <v>196</v>
      </c>
      <c r="LW16" s="26" t="s">
        <v>331</v>
      </c>
      <c r="LX16" s="26" t="s">
        <v>423</v>
      </c>
      <c r="LY16" s="26"/>
      <c r="LZ16" s="26"/>
      <c r="MA16" s="26"/>
      <c r="MB16" s="26">
        <v>1</v>
      </c>
      <c r="MC16" s="26" t="s">
        <v>199</v>
      </c>
      <c r="MD16" s="26" t="s">
        <v>200</v>
      </c>
      <c r="ME16" s="26">
        <v>0</v>
      </c>
      <c r="MF16" s="26">
        <v>3</v>
      </c>
      <c r="MG16" s="26"/>
      <c r="MH16" s="26">
        <v>1</v>
      </c>
      <c r="MI16" s="26"/>
      <c r="MJ16" s="26"/>
      <c r="MK16" s="26" t="s">
        <v>277</v>
      </c>
      <c r="ML16" s="26">
        <v>4</v>
      </c>
      <c r="MM16" s="26">
        <v>0</v>
      </c>
      <c r="MN16" s="26"/>
      <c r="MO16" s="26"/>
      <c r="MP16" s="26"/>
      <c r="MQ16" s="26"/>
      <c r="MR16" s="26"/>
      <c r="MS16" s="26"/>
      <c r="MT16" s="26"/>
      <c r="MU16" s="26">
        <v>1</v>
      </c>
      <c r="MV16" s="26" t="s">
        <v>334</v>
      </c>
      <c r="MW16" s="26" t="s">
        <v>335</v>
      </c>
      <c r="MX16" s="26">
        <v>5</v>
      </c>
      <c r="MY16" s="26">
        <v>1</v>
      </c>
      <c r="MZ16" s="26" t="s">
        <v>348</v>
      </c>
      <c r="NA16" s="26"/>
      <c r="NB16" s="26" t="s">
        <v>206</v>
      </c>
      <c r="NC16" s="26">
        <v>10</v>
      </c>
      <c r="ND16" s="26">
        <v>1</v>
      </c>
      <c r="NE16" s="26" t="s">
        <v>204</v>
      </c>
      <c r="NF16" s="26" t="s">
        <v>205</v>
      </c>
      <c r="NG16" s="26">
        <v>35</v>
      </c>
      <c r="NH16" s="26">
        <v>1</v>
      </c>
      <c r="NI16" s="26" t="s">
        <v>202</v>
      </c>
      <c r="NJ16" s="26" t="s">
        <v>206</v>
      </c>
      <c r="NK16" s="26">
        <v>10</v>
      </c>
      <c r="NL16" s="26"/>
      <c r="NM16" s="26">
        <v>0</v>
      </c>
      <c r="NN16" s="26"/>
      <c r="NO16" s="26"/>
      <c r="NP16" s="26"/>
      <c r="NQ16" s="26"/>
      <c r="NR16" s="26"/>
      <c r="NS16" s="26"/>
      <c r="NT16" s="26">
        <v>0</v>
      </c>
      <c r="NU16" s="26"/>
      <c r="NV16" s="26"/>
      <c r="NW16" s="26"/>
      <c r="NX16" s="26"/>
      <c r="NY16" s="26"/>
      <c r="NZ16" s="26"/>
      <c r="OA16" s="26"/>
      <c r="OB16" s="26">
        <v>0</v>
      </c>
      <c r="OC16" s="26"/>
      <c r="OD16" s="26"/>
      <c r="OE16" s="26"/>
      <c r="OF16" s="26"/>
      <c r="OG16" s="26"/>
      <c r="OH16" s="26"/>
      <c r="OI16" s="26"/>
      <c r="OJ16" s="26">
        <v>1</v>
      </c>
      <c r="OK16" s="26">
        <v>1</v>
      </c>
      <c r="OL16" s="26">
        <v>2</v>
      </c>
      <c r="OM16" s="26"/>
      <c r="ON16" s="26" t="s">
        <v>336</v>
      </c>
      <c r="OO16" s="26" t="s">
        <v>208</v>
      </c>
      <c r="OP16" s="31" t="s">
        <v>279</v>
      </c>
      <c r="OQ16" s="31" t="s">
        <v>280</v>
      </c>
      <c r="OR16" s="31" t="s">
        <v>211</v>
      </c>
      <c r="OS16" s="26"/>
      <c r="OT16" s="26" t="s">
        <v>212</v>
      </c>
      <c r="OU16" s="26"/>
      <c r="OV16" s="26" t="s">
        <v>213</v>
      </c>
      <c r="OW16" s="26"/>
      <c r="OX16" s="26"/>
      <c r="OY16" s="26"/>
      <c r="OZ16" s="26"/>
      <c r="PA16" s="26"/>
      <c r="PB16" s="26"/>
      <c r="PC16" s="26"/>
      <c r="PD16" s="26"/>
      <c r="PE16" s="26"/>
      <c r="PF16" s="26"/>
      <c r="PG16" s="26"/>
      <c r="PH16" s="26"/>
      <c r="PI16" s="26" t="s">
        <v>212</v>
      </c>
      <c r="PJ16" s="26"/>
      <c r="PK16" s="26" t="s">
        <v>214</v>
      </c>
      <c r="PL16" s="26"/>
      <c r="PM16" s="26"/>
      <c r="PN16" s="26"/>
      <c r="PO16" s="26"/>
      <c r="PP16" s="26"/>
      <c r="PQ16" s="26"/>
      <c r="PR16" s="26"/>
      <c r="PS16" s="31" t="s">
        <v>212</v>
      </c>
      <c r="PT16" s="26"/>
      <c r="PU16" s="26" t="s">
        <v>216</v>
      </c>
      <c r="PV16" s="26"/>
      <c r="PW16" s="26"/>
      <c r="PX16" s="26"/>
      <c r="PY16" s="26"/>
      <c r="PZ16" s="26"/>
      <c r="QA16" s="26"/>
      <c r="QB16" s="26"/>
      <c r="QC16" s="26"/>
      <c r="QD16" s="26"/>
      <c r="QE16" s="26"/>
      <c r="QF16" s="26"/>
      <c r="QG16" s="26"/>
      <c r="QH16" s="26" t="s">
        <v>212</v>
      </c>
      <c r="QI16" s="26"/>
      <c r="QJ16" s="26" t="s">
        <v>424</v>
      </c>
      <c r="QK16" s="26"/>
      <c r="QL16" s="26"/>
      <c r="QM16" s="26"/>
      <c r="QN16" s="26"/>
      <c r="QO16" s="26"/>
      <c r="QP16" s="26"/>
      <c r="QQ16" s="26"/>
      <c r="QR16" s="26"/>
      <c r="QS16" s="26" t="s">
        <v>425</v>
      </c>
      <c r="QT16" s="26"/>
      <c r="QU16" s="26"/>
      <c r="QV16" s="26"/>
      <c r="QW16" s="26"/>
      <c r="QX16" s="26"/>
      <c r="QY16" s="26"/>
      <c r="QZ16" s="26"/>
      <c r="RA16" s="26"/>
      <c r="RB16" s="26"/>
      <c r="RC16" s="26"/>
      <c r="RD16" s="26"/>
      <c r="RE16" s="26"/>
      <c r="RF16" s="26"/>
      <c r="RG16" s="26"/>
      <c r="RH16" s="26"/>
      <c r="RI16" s="26"/>
      <c r="RJ16" s="26"/>
      <c r="RK16" s="26"/>
      <c r="RL16" s="26"/>
      <c r="RM16" s="26"/>
      <c r="RN16" s="26"/>
      <c r="RO16" s="26"/>
      <c r="RP16" s="26"/>
      <c r="RQ16" s="26"/>
      <c r="RR16" s="26"/>
      <c r="RS16" s="26"/>
      <c r="RT16" s="26"/>
      <c r="RU16" s="26"/>
      <c r="RV16" s="26"/>
      <c r="RW16" s="26"/>
    </row>
    <row r="17" spans="1:491" s="63" customFormat="1" x14ac:dyDescent="0.3">
      <c r="A17" s="54"/>
      <c r="B17" s="54"/>
      <c r="C17" s="55">
        <v>42698</v>
      </c>
      <c r="D17" s="56" t="s">
        <v>155</v>
      </c>
      <c r="E17" s="54" t="s">
        <v>426</v>
      </c>
      <c r="F17" s="54">
        <v>54</v>
      </c>
      <c r="G17" s="56" t="s">
        <v>220</v>
      </c>
      <c r="H17" s="56" t="s">
        <v>302</v>
      </c>
      <c r="I17" s="56" t="s">
        <v>12</v>
      </c>
      <c r="J17" s="54">
        <f t="shared" si="0"/>
        <v>6</v>
      </c>
      <c r="K17" s="54"/>
      <c r="L17" s="54">
        <v>0</v>
      </c>
      <c r="M17" s="54"/>
      <c r="N17" s="54">
        <v>2</v>
      </c>
      <c r="O17" s="54" t="s">
        <v>158</v>
      </c>
      <c r="P17" s="54">
        <v>2</v>
      </c>
      <c r="Q17" s="54" t="s">
        <v>427</v>
      </c>
      <c r="R17" s="54">
        <v>2</v>
      </c>
      <c r="S17" s="54" t="s">
        <v>428</v>
      </c>
      <c r="T17" s="54">
        <v>0</v>
      </c>
      <c r="U17" s="54"/>
      <c r="V17" s="54"/>
      <c r="W17" s="54"/>
      <c r="X17" s="54"/>
      <c r="Y17" s="54"/>
      <c r="Z17" s="54"/>
      <c r="AA17" s="54"/>
      <c r="AB17" s="54"/>
      <c r="AC17" s="54"/>
      <c r="AD17" s="54"/>
      <c r="AE17" s="54"/>
      <c r="AF17" s="54"/>
      <c r="AG17" s="57">
        <v>0.29166666666666669</v>
      </c>
      <c r="AH17" s="57">
        <v>0.29166666666666669</v>
      </c>
      <c r="AI17" s="57">
        <v>0.3125</v>
      </c>
      <c r="AJ17" s="57">
        <v>0.5</v>
      </c>
      <c r="AK17" s="57">
        <v>0.5</v>
      </c>
      <c r="AL17" s="57">
        <v>0.58333333333333337</v>
      </c>
      <c r="AM17" s="57">
        <v>0.66666666666666663</v>
      </c>
      <c r="AN17" s="57">
        <v>0.66666666666666663</v>
      </c>
      <c r="AO17" s="57">
        <v>0.79166666666666663</v>
      </c>
      <c r="AP17" s="57">
        <v>0.8125</v>
      </c>
      <c r="AQ17" s="57">
        <v>0.83333333333333337</v>
      </c>
      <c r="AR17" s="57">
        <v>0.97916666666666663</v>
      </c>
      <c r="AS17" s="57">
        <v>0.20833333333333334</v>
      </c>
      <c r="AT17" s="57">
        <v>0.29166666666666669</v>
      </c>
      <c r="AU17" s="57">
        <v>0.3125</v>
      </c>
      <c r="AV17" s="57">
        <v>0.45833333333333331</v>
      </c>
      <c r="AW17" s="57">
        <v>0.45833333333333331</v>
      </c>
      <c r="AX17" s="57">
        <v>0.5</v>
      </c>
      <c r="AY17" s="57">
        <v>0.58333333333333337</v>
      </c>
      <c r="AZ17" s="57">
        <v>0.77083333333333337</v>
      </c>
      <c r="BA17" s="57">
        <v>0.77083333333333337</v>
      </c>
      <c r="BB17" s="57">
        <v>0.8125</v>
      </c>
      <c r="BC17" s="57">
        <v>0.83333333333333337</v>
      </c>
      <c r="BD17" s="57">
        <v>0.97916666666666663</v>
      </c>
      <c r="BE17" s="57">
        <v>0.20833333333333334</v>
      </c>
      <c r="BF17" s="57">
        <v>0.29166666666666669</v>
      </c>
      <c r="BG17" s="57">
        <v>0.3125</v>
      </c>
      <c r="BH17" s="57">
        <v>0.5</v>
      </c>
      <c r="BI17" s="57">
        <v>0.5</v>
      </c>
      <c r="BJ17" s="57">
        <v>0.58333333333333337</v>
      </c>
      <c r="BK17" s="57">
        <v>0.75</v>
      </c>
      <c r="BL17" s="57">
        <v>0.8125</v>
      </c>
      <c r="BM17" s="57">
        <v>0.83333333333333337</v>
      </c>
      <c r="BN17" s="57">
        <v>0.97916666666666663</v>
      </c>
      <c r="BO17" s="54"/>
      <c r="BP17" s="54"/>
      <c r="BQ17" s="54"/>
      <c r="BR17" s="54"/>
      <c r="BS17" s="54"/>
      <c r="BT17" s="54"/>
      <c r="BU17" s="54"/>
      <c r="BV17" s="54"/>
      <c r="BW17" s="54"/>
      <c r="BX17" s="54"/>
      <c r="BY17" s="54"/>
      <c r="BZ17" s="54">
        <v>1</v>
      </c>
      <c r="CA17" s="54"/>
      <c r="CB17" s="58" t="s">
        <v>429</v>
      </c>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t="s">
        <v>430</v>
      </c>
      <c r="II17" s="54">
        <v>2</v>
      </c>
      <c r="IJ17" s="54"/>
      <c r="IK17" s="54" t="s">
        <v>340</v>
      </c>
      <c r="IL17" s="54" t="s">
        <v>431</v>
      </c>
      <c r="IM17" s="54" t="s">
        <v>166</v>
      </c>
      <c r="IN17" s="54" t="s">
        <v>167</v>
      </c>
      <c r="IO17" s="54"/>
      <c r="IP17" s="54">
        <v>5</v>
      </c>
      <c r="IQ17" s="54" t="s">
        <v>168</v>
      </c>
      <c r="IR17" s="54"/>
      <c r="IS17" s="54"/>
      <c r="IT17" s="54" t="s">
        <v>433</v>
      </c>
      <c r="IU17" s="58" t="s">
        <v>434</v>
      </c>
      <c r="IV17" s="54" t="s">
        <v>171</v>
      </c>
      <c r="IW17" s="54"/>
      <c r="IX17" s="58" t="s">
        <v>164</v>
      </c>
      <c r="IY17" s="54"/>
      <c r="IZ17" s="58" t="s">
        <v>164</v>
      </c>
      <c r="JA17" s="54"/>
      <c r="JB17" s="58" t="s">
        <v>172</v>
      </c>
      <c r="JC17" s="58" t="s">
        <v>164</v>
      </c>
      <c r="JD17" s="54"/>
      <c r="JE17" s="54">
        <v>7</v>
      </c>
      <c r="JF17" s="58" t="s">
        <v>173</v>
      </c>
      <c r="JG17" s="54">
        <v>50</v>
      </c>
      <c r="JH17" s="54">
        <f>JG17*JE17</f>
        <v>350</v>
      </c>
      <c r="JI17" s="54" t="s">
        <v>435</v>
      </c>
      <c r="JJ17" s="54"/>
      <c r="JK17" s="58" t="s">
        <v>436</v>
      </c>
      <c r="JL17" s="54">
        <v>150</v>
      </c>
      <c r="JM17" s="54"/>
      <c r="JN17" s="54"/>
      <c r="JO17" s="54">
        <v>1200</v>
      </c>
      <c r="JP17" s="54">
        <v>1000</v>
      </c>
      <c r="JQ17" s="54"/>
      <c r="JR17" s="59" t="s">
        <v>243</v>
      </c>
      <c r="JS17" s="54"/>
      <c r="JT17" s="54"/>
      <c r="JU17" s="54">
        <v>7</v>
      </c>
      <c r="JV17" s="54">
        <v>5</v>
      </c>
      <c r="JW17" s="54" t="s">
        <v>437</v>
      </c>
      <c r="JX17" s="54"/>
      <c r="JY17" s="54" t="s">
        <v>182</v>
      </c>
      <c r="JZ17" s="54"/>
      <c r="KA17" s="54">
        <v>2</v>
      </c>
      <c r="KB17" s="54">
        <v>10</v>
      </c>
      <c r="KC17" s="54" t="s">
        <v>438</v>
      </c>
      <c r="KD17" s="54"/>
      <c r="KE17" s="54" t="s">
        <v>182</v>
      </c>
      <c r="KF17" s="54"/>
      <c r="KG17" s="54">
        <v>0</v>
      </c>
      <c r="KH17" s="54"/>
      <c r="KI17" s="54"/>
      <c r="KJ17" s="54"/>
      <c r="KK17" s="54"/>
      <c r="KL17" s="54"/>
      <c r="KM17" s="54">
        <v>5</v>
      </c>
      <c r="KN17" s="54">
        <v>4</v>
      </c>
      <c r="KO17" s="58" t="s">
        <v>439</v>
      </c>
      <c r="KP17" s="54"/>
      <c r="KQ17" s="54" t="s">
        <v>182</v>
      </c>
      <c r="KR17" s="54"/>
      <c r="KS17" s="54">
        <v>2</v>
      </c>
      <c r="KT17" s="54" t="s">
        <v>184</v>
      </c>
      <c r="KU17" s="54" t="s">
        <v>185</v>
      </c>
      <c r="KV17" s="54"/>
      <c r="KW17" s="54" t="s">
        <v>182</v>
      </c>
      <c r="KX17" s="54"/>
      <c r="KY17" s="54">
        <v>3</v>
      </c>
      <c r="KZ17" s="54">
        <v>5</v>
      </c>
      <c r="LA17" s="58" t="s">
        <v>439</v>
      </c>
      <c r="LB17" s="54"/>
      <c r="LC17" s="54" t="s">
        <v>182</v>
      </c>
      <c r="LD17" s="54"/>
      <c r="LE17" s="54">
        <v>0</v>
      </c>
      <c r="LF17" s="54"/>
      <c r="LG17" s="54"/>
      <c r="LH17" s="54"/>
      <c r="LI17" s="54"/>
      <c r="LJ17" s="54"/>
      <c r="LK17" s="54">
        <v>1</v>
      </c>
      <c r="LL17" s="54">
        <v>2</v>
      </c>
      <c r="LM17" s="54" t="s">
        <v>440</v>
      </c>
      <c r="LN17" s="54" t="s">
        <v>441</v>
      </c>
      <c r="LO17" s="54" t="s">
        <v>180</v>
      </c>
      <c r="LP17" s="54"/>
      <c r="LQ17" s="54">
        <v>1</v>
      </c>
      <c r="LR17" s="54">
        <v>1</v>
      </c>
      <c r="LS17" s="54" t="s">
        <v>408</v>
      </c>
      <c r="LT17" s="54"/>
      <c r="LU17" s="54" t="s">
        <v>180</v>
      </c>
      <c r="LV17" s="54" t="s">
        <v>196</v>
      </c>
      <c r="LW17" s="54" t="s">
        <v>442</v>
      </c>
      <c r="LX17" s="54" t="s">
        <v>443</v>
      </c>
      <c r="LY17" s="54"/>
      <c r="LZ17" s="54"/>
      <c r="MA17" s="54"/>
      <c r="MB17" s="54">
        <v>1</v>
      </c>
      <c r="MC17" s="54" t="s">
        <v>199</v>
      </c>
      <c r="MD17" s="54" t="s">
        <v>200</v>
      </c>
      <c r="ME17" s="54">
        <v>0</v>
      </c>
      <c r="MF17" s="54">
        <v>5</v>
      </c>
      <c r="MG17" s="54"/>
      <c r="MH17" s="54">
        <v>1</v>
      </c>
      <c r="MI17" s="54"/>
      <c r="MJ17" s="54"/>
      <c r="MK17" s="54" t="s">
        <v>277</v>
      </c>
      <c r="ML17" s="54">
        <v>2</v>
      </c>
      <c r="MM17" s="54">
        <v>0</v>
      </c>
      <c r="MN17" s="54"/>
      <c r="MO17" s="54"/>
      <c r="MP17" s="54"/>
      <c r="MQ17" s="54"/>
      <c r="MR17" s="54"/>
      <c r="MS17" s="54"/>
      <c r="MT17" s="54"/>
      <c r="MU17" s="54">
        <v>1</v>
      </c>
      <c r="MV17" s="54" t="s">
        <v>444</v>
      </c>
      <c r="MW17" s="54"/>
      <c r="MX17" s="54">
        <v>5</v>
      </c>
      <c r="MY17" s="54">
        <v>5</v>
      </c>
      <c r="MZ17" s="54" t="s">
        <v>251</v>
      </c>
      <c r="NA17" s="54"/>
      <c r="NB17" s="54" t="s">
        <v>206</v>
      </c>
      <c r="NC17" s="54">
        <v>10</v>
      </c>
      <c r="ND17" s="54">
        <v>1</v>
      </c>
      <c r="NE17" s="54" t="s">
        <v>204</v>
      </c>
      <c r="NF17" s="54" t="s">
        <v>205</v>
      </c>
      <c r="NG17" s="54">
        <v>35</v>
      </c>
      <c r="NH17" s="54">
        <v>1</v>
      </c>
      <c r="NI17" s="54" t="s">
        <v>202</v>
      </c>
      <c r="NJ17" s="54" t="s">
        <v>206</v>
      </c>
      <c r="NK17" s="54"/>
      <c r="NL17" s="54"/>
      <c r="NM17" s="54">
        <v>0</v>
      </c>
      <c r="NN17" s="54"/>
      <c r="NO17" s="54"/>
      <c r="NP17" s="54"/>
      <c r="NQ17" s="54"/>
      <c r="NR17" s="54"/>
      <c r="NS17" s="54"/>
      <c r="NT17" s="54">
        <v>0</v>
      </c>
      <c r="NU17" s="54"/>
      <c r="NV17" s="54"/>
      <c r="NW17" s="54"/>
      <c r="NX17" s="54"/>
      <c r="NY17" s="54"/>
      <c r="NZ17" s="54"/>
      <c r="OA17" s="54"/>
      <c r="OB17" s="54">
        <v>0</v>
      </c>
      <c r="OC17" s="54"/>
      <c r="OD17" s="54"/>
      <c r="OE17" s="54"/>
      <c r="OF17" s="54"/>
      <c r="OG17" s="54"/>
      <c r="OH17" s="54"/>
      <c r="OI17" s="54"/>
      <c r="OJ17" s="54">
        <v>1</v>
      </c>
      <c r="OK17" s="54">
        <v>1</v>
      </c>
      <c r="OL17" s="54">
        <v>2</v>
      </c>
      <c r="OM17" s="54"/>
      <c r="ON17" s="54" t="s">
        <v>207</v>
      </c>
      <c r="OO17" s="54" t="s">
        <v>278</v>
      </c>
      <c r="OP17" s="58" t="s">
        <v>316</v>
      </c>
      <c r="OQ17" s="54" t="s">
        <v>210</v>
      </c>
      <c r="OR17" s="58" t="s">
        <v>211</v>
      </c>
      <c r="OS17" s="54"/>
      <c r="OT17" s="54" t="s">
        <v>445</v>
      </c>
      <c r="OU17" s="54"/>
      <c r="OV17" s="54"/>
      <c r="OW17" s="54"/>
      <c r="OX17" s="54"/>
      <c r="OY17" s="54"/>
      <c r="OZ17" s="54"/>
      <c r="PA17" s="54"/>
      <c r="PB17" s="54"/>
      <c r="PC17" s="54"/>
      <c r="PD17" s="54"/>
      <c r="PE17" s="54"/>
      <c r="PF17" s="54"/>
      <c r="PG17" s="54"/>
      <c r="PH17" s="54"/>
      <c r="PI17" s="54"/>
      <c r="PJ17" s="54"/>
      <c r="PK17" s="54"/>
      <c r="PL17" s="54"/>
      <c r="PM17" s="54"/>
      <c r="PN17" s="54"/>
      <c r="PO17" s="54"/>
      <c r="PP17" s="54"/>
      <c r="PQ17" s="54"/>
      <c r="PR17" s="54"/>
      <c r="PS17" s="54"/>
      <c r="PT17" s="54"/>
      <c r="PU17" s="54"/>
      <c r="PV17" s="54"/>
      <c r="PW17" s="54"/>
      <c r="PX17" s="54"/>
      <c r="PY17" s="54"/>
      <c r="PZ17" s="54"/>
      <c r="QA17" s="54"/>
      <c r="QB17" s="54"/>
      <c r="QC17" s="54"/>
      <c r="QD17" s="54"/>
      <c r="QE17" s="54"/>
      <c r="QF17" s="54"/>
      <c r="QG17" s="54"/>
      <c r="QH17" s="54"/>
      <c r="QI17" s="54"/>
      <c r="QJ17" s="54"/>
      <c r="QK17" s="54"/>
      <c r="QL17" s="54"/>
      <c r="QM17" s="54"/>
      <c r="QN17" s="54"/>
      <c r="QO17" s="54"/>
      <c r="QP17" s="54"/>
      <c r="QQ17" s="54"/>
      <c r="QR17" s="54"/>
      <c r="QS17" s="54" t="s">
        <v>446</v>
      </c>
      <c r="QT17" s="54"/>
      <c r="QU17" s="54"/>
      <c r="QV17" s="54"/>
      <c r="QW17" s="54"/>
      <c r="QX17" s="54"/>
      <c r="QY17" s="54"/>
      <c r="QZ17" s="54"/>
      <c r="RA17" s="54"/>
      <c r="RB17" s="54"/>
      <c r="RC17" s="54"/>
      <c r="RD17" s="54"/>
      <c r="RE17" s="54"/>
      <c r="RF17" s="54"/>
      <c r="RG17" s="54"/>
      <c r="RH17" s="54"/>
      <c r="RI17" s="54"/>
      <c r="RJ17" s="54"/>
      <c r="RK17" s="54"/>
      <c r="RL17" s="54"/>
      <c r="RM17" s="54"/>
      <c r="RN17" s="54"/>
      <c r="RO17" s="54"/>
      <c r="RP17" s="54"/>
      <c r="RQ17" s="54"/>
      <c r="RR17" s="54"/>
      <c r="RS17" s="54"/>
      <c r="RT17" s="54"/>
      <c r="RU17" s="54"/>
      <c r="RV17" s="54"/>
      <c r="RW17" s="54"/>
    </row>
    <row r="18" spans="1:491" s="64" customFormat="1" ht="15" thickBot="1" x14ac:dyDescent="0.35">
      <c r="A18" s="49"/>
      <c r="B18" s="49"/>
      <c r="C18" s="50">
        <v>42697</v>
      </c>
      <c r="D18" s="51" t="s">
        <v>155</v>
      </c>
      <c r="E18" s="49" t="s">
        <v>447</v>
      </c>
      <c r="F18" s="49">
        <v>47</v>
      </c>
      <c r="G18" s="51" t="s">
        <v>157</v>
      </c>
      <c r="H18" s="51" t="s">
        <v>448</v>
      </c>
      <c r="I18" s="51" t="s">
        <v>159</v>
      </c>
      <c r="J18" s="49">
        <f t="shared" si="0"/>
        <v>5</v>
      </c>
      <c r="K18" s="49"/>
      <c r="L18" s="49">
        <v>1</v>
      </c>
      <c r="M18" s="49"/>
      <c r="N18" s="49">
        <v>2</v>
      </c>
      <c r="O18" s="49" t="s">
        <v>158</v>
      </c>
      <c r="P18" s="49">
        <v>2</v>
      </c>
      <c r="Q18" s="49" t="s">
        <v>159</v>
      </c>
      <c r="R18" s="49">
        <v>0</v>
      </c>
      <c r="S18" s="49"/>
      <c r="T18" s="49">
        <v>0</v>
      </c>
      <c r="U18" s="49"/>
      <c r="V18" s="49"/>
      <c r="W18" s="52">
        <v>0.29166666666666669</v>
      </c>
      <c r="X18" s="52">
        <v>0.29166666666666669</v>
      </c>
      <c r="Y18" s="52">
        <v>0.3125</v>
      </c>
      <c r="Z18" s="52">
        <v>0.5</v>
      </c>
      <c r="AA18" s="52">
        <v>0.5</v>
      </c>
      <c r="AB18" s="52">
        <v>0.58333333333333337</v>
      </c>
      <c r="AC18" s="52">
        <v>0.77083333333333337</v>
      </c>
      <c r="AD18" s="52">
        <v>0.79166666666666663</v>
      </c>
      <c r="AE18" s="52">
        <v>0.8125</v>
      </c>
      <c r="AF18" s="52">
        <v>0.91666666666666663</v>
      </c>
      <c r="AG18" s="52">
        <v>0.29166666666666669</v>
      </c>
      <c r="AH18" s="52">
        <v>0.29166666666666669</v>
      </c>
      <c r="AI18" s="52">
        <v>0.3125</v>
      </c>
      <c r="AJ18" s="52">
        <v>0.5</v>
      </c>
      <c r="AK18" s="52">
        <v>0.5</v>
      </c>
      <c r="AL18" s="52">
        <v>0.58333333333333337</v>
      </c>
      <c r="AM18" s="52">
        <v>0.66666666666666663</v>
      </c>
      <c r="AN18" s="52">
        <v>0.66666666666666663</v>
      </c>
      <c r="AO18" s="52">
        <v>0.79166666666666663</v>
      </c>
      <c r="AP18" s="52">
        <v>0.79166666666666663</v>
      </c>
      <c r="AQ18" s="52">
        <v>0.8125</v>
      </c>
      <c r="AR18" s="52">
        <v>0.91666666666666663</v>
      </c>
      <c r="AS18" s="52">
        <v>0.22916666666666666</v>
      </c>
      <c r="AT18" s="52">
        <v>0.29166666666666669</v>
      </c>
      <c r="AU18" s="52">
        <v>0.3125</v>
      </c>
      <c r="AV18" s="52">
        <v>0.45833333333333331</v>
      </c>
      <c r="AW18" s="52">
        <v>0.45833333333333331</v>
      </c>
      <c r="AX18" s="52">
        <v>0.5</v>
      </c>
      <c r="AY18" s="52">
        <v>0.58333333333333337</v>
      </c>
      <c r="AZ18" s="52">
        <v>0.75</v>
      </c>
      <c r="BA18" s="52">
        <v>0.75</v>
      </c>
      <c r="BB18" s="52">
        <v>0.79166666666666663</v>
      </c>
      <c r="BC18" s="52">
        <v>0.83333333333333337</v>
      </c>
      <c r="BD18" s="52">
        <v>0.9375</v>
      </c>
      <c r="BE18" s="49"/>
      <c r="BF18" s="49"/>
      <c r="BG18" s="49"/>
      <c r="BH18" s="49"/>
      <c r="BI18" s="49"/>
      <c r="BJ18" s="49"/>
      <c r="BK18" s="49"/>
      <c r="BL18" s="49"/>
      <c r="BM18" s="49"/>
      <c r="BN18" s="49"/>
      <c r="BO18" s="49"/>
      <c r="BP18" s="49"/>
      <c r="BQ18" s="49"/>
      <c r="BR18" s="49"/>
      <c r="BS18" s="49"/>
      <c r="BT18" s="49"/>
      <c r="BU18" s="49"/>
      <c r="BV18" s="49"/>
      <c r="BW18" s="49"/>
      <c r="BX18" s="49"/>
      <c r="BY18" s="49"/>
      <c r="BZ18" s="49">
        <v>1</v>
      </c>
      <c r="CA18" s="49"/>
      <c r="CB18" s="49" t="s">
        <v>449</v>
      </c>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A18" s="49"/>
      <c r="EB18" s="49"/>
      <c r="EC18" s="49"/>
      <c r="ED18" s="49"/>
      <c r="EE18" s="49"/>
      <c r="EF18" s="49"/>
      <c r="EG18" s="49"/>
      <c r="EH18" s="49"/>
      <c r="EI18" s="49"/>
      <c r="EJ18" s="49"/>
      <c r="EK18" s="49"/>
      <c r="EL18" s="49"/>
      <c r="EM18" s="49"/>
      <c r="EN18" s="49"/>
      <c r="EO18" s="49"/>
      <c r="EP18" s="49"/>
      <c r="EQ18" s="49"/>
      <c r="ER18" s="49"/>
      <c r="ES18" s="49"/>
      <c r="ET18" s="49"/>
      <c r="EU18" s="49"/>
      <c r="EV18" s="49"/>
      <c r="EW18" s="49"/>
      <c r="EX18" s="49"/>
      <c r="EY18" s="49"/>
      <c r="EZ18" s="49"/>
      <c r="FA18" s="49"/>
      <c r="FB18" s="49"/>
      <c r="FC18" s="49"/>
      <c r="FD18" s="49"/>
      <c r="FE18" s="49"/>
      <c r="FF18" s="49"/>
      <c r="FG18" s="49"/>
      <c r="FH18" s="49"/>
      <c r="FI18" s="49"/>
      <c r="FJ18" s="49"/>
      <c r="FK18" s="49"/>
      <c r="FL18" s="49"/>
      <c r="FM18" s="49"/>
      <c r="FN18" s="49"/>
      <c r="FO18" s="49"/>
      <c r="FP18" s="49"/>
      <c r="FQ18" s="49"/>
      <c r="FR18" s="49"/>
      <c r="FS18" s="49"/>
      <c r="FT18" s="49"/>
      <c r="FU18" s="49"/>
      <c r="FV18" s="49"/>
      <c r="FW18" s="49"/>
      <c r="FX18" s="49"/>
      <c r="FY18" s="49"/>
      <c r="FZ18" s="49"/>
      <c r="GA18" s="49"/>
      <c r="GB18" s="49"/>
      <c r="GC18" s="49"/>
      <c r="GD18" s="49"/>
      <c r="GE18" s="49"/>
      <c r="GF18" s="49"/>
      <c r="GG18" s="49"/>
      <c r="GH18" s="49"/>
      <c r="GI18" s="49"/>
      <c r="GJ18" s="49"/>
      <c r="GK18" s="49"/>
      <c r="GL18" s="49"/>
      <c r="GM18" s="49"/>
      <c r="GN18" s="49"/>
      <c r="GO18" s="49"/>
      <c r="GP18" s="49"/>
      <c r="GQ18" s="49"/>
      <c r="GR18" s="49"/>
      <c r="GS18" s="49"/>
      <c r="GT18" s="49"/>
      <c r="GU18" s="49"/>
      <c r="GV18" s="49"/>
      <c r="GW18" s="49"/>
      <c r="GX18" s="49"/>
      <c r="GY18" s="49"/>
      <c r="GZ18" s="49"/>
      <c r="HA18" s="49"/>
      <c r="HB18" s="49"/>
      <c r="HC18" s="49"/>
      <c r="HD18" s="49"/>
      <c r="HE18" s="49"/>
      <c r="HF18" s="49"/>
      <c r="HG18" s="49"/>
      <c r="HH18" s="49"/>
      <c r="HI18" s="49"/>
      <c r="HJ18" s="49"/>
      <c r="HK18" s="49"/>
      <c r="HL18" s="49"/>
      <c r="HM18" s="49"/>
      <c r="HN18" s="49"/>
      <c r="HO18" s="49"/>
      <c r="HP18" s="49"/>
      <c r="HQ18" s="49"/>
      <c r="HR18" s="49"/>
      <c r="HS18" s="49"/>
      <c r="HT18" s="49"/>
      <c r="HU18" s="49"/>
      <c r="HV18" s="49"/>
      <c r="HW18" s="49"/>
      <c r="HX18" s="49"/>
      <c r="HY18" s="49"/>
      <c r="HZ18" s="49"/>
      <c r="IA18" s="49"/>
      <c r="IB18" s="49"/>
      <c r="IC18" s="49"/>
      <c r="ID18" s="49"/>
      <c r="IE18" s="49"/>
      <c r="IF18" s="49"/>
      <c r="IG18" s="49"/>
      <c r="IH18" s="49" t="s">
        <v>225</v>
      </c>
      <c r="II18" s="49">
        <v>2</v>
      </c>
      <c r="IJ18" s="49"/>
      <c r="IK18" s="49" t="s">
        <v>450</v>
      </c>
      <c r="IL18" s="49" t="s">
        <v>165</v>
      </c>
      <c r="IM18" s="49" t="s">
        <v>451</v>
      </c>
      <c r="IN18" s="49" t="s">
        <v>167</v>
      </c>
      <c r="IO18" s="49"/>
      <c r="IP18" s="49">
        <v>7</v>
      </c>
      <c r="IQ18" s="49" t="s">
        <v>168</v>
      </c>
      <c r="IR18" s="49"/>
      <c r="IS18" s="49"/>
      <c r="IT18" s="49" t="s">
        <v>452</v>
      </c>
      <c r="IU18" s="49" t="s">
        <v>387</v>
      </c>
      <c r="IV18" s="49" t="s">
        <v>171</v>
      </c>
      <c r="IW18" s="49"/>
      <c r="IX18" s="49" t="s">
        <v>164</v>
      </c>
      <c r="IY18" s="49"/>
      <c r="IZ18" s="49" t="s">
        <v>164</v>
      </c>
      <c r="JA18" s="49"/>
      <c r="JB18" s="49" t="s">
        <v>453</v>
      </c>
      <c r="JC18" s="49" t="s">
        <v>164</v>
      </c>
      <c r="JD18" s="49"/>
      <c r="JE18" s="49">
        <v>3</v>
      </c>
      <c r="JF18" s="49" t="s">
        <v>173</v>
      </c>
      <c r="JG18" s="49">
        <v>30</v>
      </c>
      <c r="JH18" s="49">
        <f>JG18*JE18</f>
        <v>90</v>
      </c>
      <c r="JI18" s="51" t="s">
        <v>174</v>
      </c>
      <c r="JJ18" s="49"/>
      <c r="JK18" s="49" t="s">
        <v>175</v>
      </c>
      <c r="JL18" s="49">
        <v>70</v>
      </c>
      <c r="JM18" s="49"/>
      <c r="JN18" s="49"/>
      <c r="JO18" s="49">
        <v>2000</v>
      </c>
      <c r="JP18" s="49"/>
      <c r="JQ18" s="49"/>
      <c r="JR18" s="53" t="s">
        <v>454</v>
      </c>
      <c r="JS18" s="49"/>
      <c r="JT18" s="49"/>
      <c r="JU18" s="49">
        <v>3</v>
      </c>
      <c r="JV18" s="49">
        <v>3.5</v>
      </c>
      <c r="JW18" s="49" t="s">
        <v>455</v>
      </c>
      <c r="JX18" s="49"/>
      <c r="JY18" s="49" t="s">
        <v>182</v>
      </c>
      <c r="JZ18" s="49"/>
      <c r="KA18" s="49">
        <v>0</v>
      </c>
      <c r="KB18" s="49"/>
      <c r="KC18" s="49"/>
      <c r="KD18" s="49"/>
      <c r="KE18" s="49"/>
      <c r="KF18" s="49"/>
      <c r="KG18" s="49">
        <v>0</v>
      </c>
      <c r="KH18" s="49"/>
      <c r="KI18" s="49"/>
      <c r="KJ18" s="49"/>
      <c r="KK18" s="49"/>
      <c r="KL18" s="49"/>
      <c r="KM18" s="49">
        <v>2</v>
      </c>
      <c r="KN18" s="49">
        <v>4</v>
      </c>
      <c r="KO18" s="49" t="s">
        <v>181</v>
      </c>
      <c r="KP18" s="49"/>
      <c r="KQ18" s="49" t="s">
        <v>182</v>
      </c>
      <c r="KR18" s="49"/>
      <c r="KS18" s="49">
        <v>1</v>
      </c>
      <c r="KT18" s="49" t="s">
        <v>184</v>
      </c>
      <c r="KU18" s="49" t="s">
        <v>185</v>
      </c>
      <c r="KV18" s="49"/>
      <c r="KW18" s="49" t="s">
        <v>180</v>
      </c>
      <c r="KX18" s="49"/>
      <c r="KY18" s="49">
        <v>1</v>
      </c>
      <c r="KZ18" s="49">
        <v>3.5</v>
      </c>
      <c r="LA18" s="49" t="s">
        <v>456</v>
      </c>
      <c r="LB18" s="49"/>
      <c r="LC18" s="49" t="s">
        <v>180</v>
      </c>
      <c r="LD18" s="49"/>
      <c r="LE18" s="49">
        <v>0</v>
      </c>
      <c r="LF18" s="49"/>
      <c r="LG18" s="49"/>
      <c r="LH18" s="49"/>
      <c r="LI18" s="49"/>
      <c r="LJ18" s="49"/>
      <c r="LK18" s="49">
        <v>1</v>
      </c>
      <c r="LL18" s="49">
        <v>2</v>
      </c>
      <c r="LM18" s="49" t="s">
        <v>440</v>
      </c>
      <c r="LN18" s="49" t="s">
        <v>441</v>
      </c>
      <c r="LO18" s="49" t="s">
        <v>180</v>
      </c>
      <c r="LP18" s="49"/>
      <c r="LQ18" s="49">
        <v>0</v>
      </c>
      <c r="LR18" s="49"/>
      <c r="LS18" s="49"/>
      <c r="LT18" s="49"/>
      <c r="LU18" s="49"/>
      <c r="LV18" s="49" t="s">
        <v>196</v>
      </c>
      <c r="LW18" s="49" t="s">
        <v>457</v>
      </c>
      <c r="LX18" s="49" t="s">
        <v>366</v>
      </c>
      <c r="LY18" s="49" t="s">
        <v>458</v>
      </c>
      <c r="LZ18" s="49"/>
      <c r="MA18" s="49"/>
      <c r="MB18" s="49">
        <v>1</v>
      </c>
      <c r="MC18" s="49" t="s">
        <v>199</v>
      </c>
      <c r="MD18" s="49" t="s">
        <v>200</v>
      </c>
      <c r="ME18" s="49">
        <v>0</v>
      </c>
      <c r="MF18" s="49">
        <v>3</v>
      </c>
      <c r="MG18" s="49"/>
      <c r="MH18" s="49">
        <v>1</v>
      </c>
      <c r="MI18" s="49"/>
      <c r="MJ18" s="49"/>
      <c r="MK18" s="49" t="s">
        <v>277</v>
      </c>
      <c r="ML18" s="49">
        <v>4</v>
      </c>
      <c r="MM18" s="49">
        <v>0</v>
      </c>
      <c r="MN18" s="49"/>
      <c r="MO18" s="49"/>
      <c r="MP18" s="49"/>
      <c r="MQ18" s="49"/>
      <c r="MR18" s="49"/>
      <c r="MS18" s="49"/>
      <c r="MT18" s="49"/>
      <c r="MU18" s="49">
        <v>0</v>
      </c>
      <c r="MV18" s="49"/>
      <c r="MW18" s="49"/>
      <c r="MX18" s="49"/>
      <c r="MY18" s="49"/>
      <c r="MZ18" s="49"/>
      <c r="NA18" s="49"/>
      <c r="NB18" s="49"/>
      <c r="NC18" s="49"/>
      <c r="ND18" s="49">
        <v>1</v>
      </c>
      <c r="NE18" s="49" t="s">
        <v>204</v>
      </c>
      <c r="NF18" s="49" t="s">
        <v>205</v>
      </c>
      <c r="NG18" s="49">
        <v>35</v>
      </c>
      <c r="NH18" s="49">
        <v>1</v>
      </c>
      <c r="NI18" s="49" t="s">
        <v>202</v>
      </c>
      <c r="NJ18" s="49" t="s">
        <v>206</v>
      </c>
      <c r="NK18" s="49">
        <v>10</v>
      </c>
      <c r="NL18" s="49"/>
      <c r="NM18" s="49">
        <v>0</v>
      </c>
      <c r="NN18" s="49"/>
      <c r="NO18" s="49"/>
      <c r="NP18" s="49"/>
      <c r="NQ18" s="49"/>
      <c r="NR18" s="49"/>
      <c r="NS18" s="49"/>
      <c r="NT18" s="49">
        <v>0</v>
      </c>
      <c r="NU18" s="49"/>
      <c r="NV18" s="49"/>
      <c r="NW18" s="49"/>
      <c r="NX18" s="49"/>
      <c r="NY18" s="49"/>
      <c r="NZ18" s="49"/>
      <c r="OA18" s="49"/>
      <c r="OB18" s="49">
        <v>0</v>
      </c>
      <c r="OC18" s="49"/>
      <c r="OD18" s="49"/>
      <c r="OE18" s="49"/>
      <c r="OF18" s="49"/>
      <c r="OG18" s="49"/>
      <c r="OH18" s="49"/>
      <c r="OI18" s="49"/>
      <c r="OJ18" s="49">
        <v>1</v>
      </c>
      <c r="OK18" s="49">
        <v>1</v>
      </c>
      <c r="OL18" s="49">
        <v>2</v>
      </c>
      <c r="OM18" s="49"/>
      <c r="ON18" s="49" t="s">
        <v>207</v>
      </c>
      <c r="OO18" s="49" t="s">
        <v>208</v>
      </c>
      <c r="OP18" s="49" t="s">
        <v>350</v>
      </c>
      <c r="OQ18" s="49" t="s">
        <v>280</v>
      </c>
      <c r="OR18" s="49" t="s">
        <v>211</v>
      </c>
      <c r="OS18" s="49"/>
      <c r="OT18" s="49" t="s">
        <v>212</v>
      </c>
      <c r="OU18" s="49"/>
      <c r="OV18" s="49" t="s">
        <v>213</v>
      </c>
      <c r="OW18" s="49"/>
      <c r="OX18" s="49"/>
      <c r="OY18" s="49"/>
      <c r="OZ18" s="49"/>
      <c r="PA18" s="49"/>
      <c r="PB18" s="49"/>
      <c r="PC18" s="49"/>
      <c r="PD18" s="49"/>
      <c r="PE18" s="49"/>
      <c r="PF18" s="49"/>
      <c r="PG18" s="49"/>
      <c r="PH18" s="49"/>
      <c r="PI18" s="49" t="s">
        <v>212</v>
      </c>
      <c r="PJ18" s="49"/>
      <c r="PK18" s="49" t="s">
        <v>214</v>
      </c>
      <c r="PL18" s="49"/>
      <c r="PM18" s="49"/>
      <c r="PN18" s="49" t="s">
        <v>212</v>
      </c>
      <c r="PO18" s="49"/>
      <c r="PP18" s="49" t="s">
        <v>215</v>
      </c>
      <c r="PQ18" s="49"/>
      <c r="PR18" s="49"/>
      <c r="PS18" s="49" t="s">
        <v>212</v>
      </c>
      <c r="PT18" s="49"/>
      <c r="PU18" s="49" t="s">
        <v>216</v>
      </c>
      <c r="PV18" s="49"/>
      <c r="PW18" s="49"/>
      <c r="PX18" s="49"/>
      <c r="PY18" s="49"/>
      <c r="PZ18" s="49"/>
      <c r="QA18" s="49"/>
      <c r="QB18" s="49"/>
      <c r="QC18" s="49" t="s">
        <v>212</v>
      </c>
      <c r="QD18" s="49"/>
      <c r="QE18" s="49" t="s">
        <v>459</v>
      </c>
      <c r="QF18" s="49"/>
      <c r="QG18" s="49"/>
      <c r="QH18" s="49"/>
      <c r="QI18" s="49"/>
      <c r="QJ18" s="49"/>
      <c r="QK18" s="49"/>
      <c r="QL18" s="49"/>
      <c r="QM18" s="49"/>
      <c r="QN18" s="49"/>
      <c r="QO18" s="49"/>
      <c r="QP18" s="49"/>
      <c r="QQ18" s="49"/>
      <c r="QR18" s="49"/>
      <c r="QS18" s="49" t="s">
        <v>460</v>
      </c>
      <c r="QT18" s="49"/>
      <c r="QU18" s="49"/>
      <c r="QV18" s="49"/>
      <c r="QW18" s="49"/>
      <c r="QX18" s="49"/>
      <c r="QY18" s="49"/>
      <c r="QZ18" s="49"/>
      <c r="RA18" s="49"/>
      <c r="RB18" s="49"/>
      <c r="RC18" s="49"/>
      <c r="RD18" s="49"/>
      <c r="RE18" s="49"/>
      <c r="RF18" s="49"/>
      <c r="RG18" s="49"/>
      <c r="RH18" s="49"/>
      <c r="RI18" s="49"/>
      <c r="RJ18" s="49"/>
      <c r="RK18" s="49"/>
      <c r="RL18" s="49"/>
      <c r="RM18" s="49"/>
      <c r="RN18" s="49"/>
      <c r="RO18" s="49"/>
      <c r="RP18" s="49"/>
      <c r="RQ18" s="49"/>
      <c r="RR18" s="49"/>
      <c r="RS18" s="49"/>
      <c r="RT18" s="49"/>
      <c r="RU18" s="49"/>
      <c r="RV18" s="49"/>
      <c r="RW18" s="49"/>
    </row>
    <row r="19" spans="1:491" s="63" customFormat="1" x14ac:dyDescent="0.3">
      <c r="A19" s="34"/>
      <c r="B19" s="34"/>
      <c r="C19" s="35">
        <v>42698</v>
      </c>
      <c r="D19" s="36" t="s">
        <v>155</v>
      </c>
      <c r="E19" s="34" t="s">
        <v>461</v>
      </c>
      <c r="F19" s="34">
        <v>28</v>
      </c>
      <c r="G19" s="36" t="s">
        <v>157</v>
      </c>
      <c r="H19" s="36" t="s">
        <v>158</v>
      </c>
      <c r="I19" s="34"/>
      <c r="J19" s="34">
        <f t="shared" si="0"/>
        <v>5</v>
      </c>
      <c r="K19" s="34"/>
      <c r="L19" s="34">
        <v>1</v>
      </c>
      <c r="M19" s="34" t="s">
        <v>160</v>
      </c>
      <c r="N19" s="34">
        <v>2</v>
      </c>
      <c r="O19" s="34" t="s">
        <v>158</v>
      </c>
      <c r="P19" s="34">
        <v>2</v>
      </c>
      <c r="Q19" s="34" t="s">
        <v>462</v>
      </c>
      <c r="R19" s="34">
        <v>0</v>
      </c>
      <c r="S19" s="34"/>
      <c r="T19" s="34">
        <v>0</v>
      </c>
      <c r="U19" s="34"/>
      <c r="V19" s="34"/>
      <c r="W19" s="37">
        <v>0.29166666666666669</v>
      </c>
      <c r="X19" s="37">
        <v>0.29166666666666669</v>
      </c>
      <c r="Y19" s="37">
        <v>0.3125</v>
      </c>
      <c r="Z19" s="37">
        <v>0.52083333333333337</v>
      </c>
      <c r="AA19" s="37">
        <v>0.54166666666666663</v>
      </c>
      <c r="AB19" s="37">
        <v>0.60416666666666663</v>
      </c>
      <c r="AC19" s="37">
        <v>0.79166666666666663</v>
      </c>
      <c r="AD19" s="37">
        <v>0.83333333333333337</v>
      </c>
      <c r="AE19" s="37">
        <v>0.85416666666666663</v>
      </c>
      <c r="AF19" s="37">
        <v>0.91666666666666663</v>
      </c>
      <c r="AG19" s="37">
        <v>0.29166666666666669</v>
      </c>
      <c r="AH19" s="37">
        <v>0.29166666666666669</v>
      </c>
      <c r="AI19" s="37">
        <v>0.3125</v>
      </c>
      <c r="AJ19" s="37">
        <v>0.5</v>
      </c>
      <c r="AK19" s="37">
        <v>0.5</v>
      </c>
      <c r="AL19" s="37">
        <v>0.58333333333333337</v>
      </c>
      <c r="AM19" s="37">
        <v>0.66666666666666663</v>
      </c>
      <c r="AN19" s="37">
        <v>0.66666666666666663</v>
      </c>
      <c r="AO19" s="37">
        <v>0.79166666666666663</v>
      </c>
      <c r="AP19" s="37">
        <v>0.83333333333333337</v>
      </c>
      <c r="AQ19" s="37">
        <v>0.85416666666666663</v>
      </c>
      <c r="AR19" s="37">
        <v>0.9375</v>
      </c>
      <c r="AS19" s="37">
        <v>0.20833333333333334</v>
      </c>
      <c r="AT19" s="37">
        <v>0.29166666666666669</v>
      </c>
      <c r="AU19" s="37">
        <v>0.3125</v>
      </c>
      <c r="AV19" s="37">
        <v>0.5</v>
      </c>
      <c r="AW19" s="37">
        <v>0.5</v>
      </c>
      <c r="AX19" s="37">
        <v>0.54166666666666663</v>
      </c>
      <c r="AY19" s="37">
        <v>0.60416666666666663</v>
      </c>
      <c r="AZ19" s="37">
        <v>0.70833333333333337</v>
      </c>
      <c r="BA19" s="37">
        <v>0.79166666666666663</v>
      </c>
      <c r="BB19" s="37">
        <v>0.83333333333333337</v>
      </c>
      <c r="BC19" s="37">
        <v>0.85416666666666663</v>
      </c>
      <c r="BD19" s="37">
        <v>0.9375</v>
      </c>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9" t="s">
        <v>463</v>
      </c>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t="s">
        <v>163</v>
      </c>
      <c r="II19" s="34">
        <v>3</v>
      </c>
      <c r="IJ19" s="34"/>
      <c r="IK19" s="34" t="s">
        <v>164</v>
      </c>
      <c r="IL19" s="39" t="s">
        <v>164</v>
      </c>
      <c r="IM19" s="39" t="s">
        <v>164</v>
      </c>
      <c r="IN19" s="39" t="s">
        <v>164</v>
      </c>
      <c r="IO19" s="34"/>
      <c r="IP19" s="34">
        <v>7</v>
      </c>
      <c r="IQ19" s="34" t="s">
        <v>168</v>
      </c>
      <c r="IR19" s="34"/>
      <c r="IS19" s="34"/>
      <c r="IT19" s="34">
        <v>2</v>
      </c>
      <c r="IU19" s="39" t="s">
        <v>266</v>
      </c>
      <c r="IV19" s="34"/>
      <c r="IW19" s="34"/>
      <c r="IX19" s="39" t="s">
        <v>212</v>
      </c>
      <c r="IY19" s="34" t="s">
        <v>464</v>
      </c>
      <c r="IZ19" s="39" t="s">
        <v>164</v>
      </c>
      <c r="JA19" s="34"/>
      <c r="JB19" s="39" t="s">
        <v>212</v>
      </c>
      <c r="JC19" s="39" t="s">
        <v>164</v>
      </c>
      <c r="JD19" s="34"/>
      <c r="JE19" s="34">
        <v>7</v>
      </c>
      <c r="JF19" s="39" t="s">
        <v>173</v>
      </c>
      <c r="JG19" s="34">
        <v>50</v>
      </c>
      <c r="JH19" s="34">
        <f>JG19*JE19</f>
        <v>350</v>
      </c>
      <c r="JI19" s="39" t="s">
        <v>465</v>
      </c>
      <c r="JJ19" s="34"/>
      <c r="JK19" s="39" t="s">
        <v>175</v>
      </c>
      <c r="JL19" s="34">
        <v>50</v>
      </c>
      <c r="JM19" s="34"/>
      <c r="JN19" s="34"/>
      <c r="JO19" s="34"/>
      <c r="JP19" s="34"/>
      <c r="JQ19" s="34"/>
      <c r="JR19" s="41" t="s">
        <v>468</v>
      </c>
      <c r="JS19" s="34"/>
      <c r="JT19" s="34"/>
      <c r="JU19" s="34">
        <v>2</v>
      </c>
      <c r="JV19" s="34">
        <v>3</v>
      </c>
      <c r="JW19" s="34" t="s">
        <v>186</v>
      </c>
      <c r="JX19" s="34"/>
      <c r="JY19" s="34" t="s">
        <v>182</v>
      </c>
      <c r="JZ19" s="34"/>
      <c r="KA19" s="34">
        <v>1</v>
      </c>
      <c r="KB19" s="34">
        <v>10</v>
      </c>
      <c r="KC19" s="34" t="s">
        <v>466</v>
      </c>
      <c r="KD19" s="34"/>
      <c r="KE19" s="34" t="s">
        <v>180</v>
      </c>
      <c r="KF19" s="34"/>
      <c r="KG19" s="34">
        <v>0</v>
      </c>
      <c r="KH19" s="34"/>
      <c r="KI19" s="34"/>
      <c r="KJ19" s="34"/>
      <c r="KK19" s="34"/>
      <c r="KL19" s="34"/>
      <c r="KM19" s="34">
        <v>2</v>
      </c>
      <c r="KN19" s="34">
        <v>4</v>
      </c>
      <c r="KO19" s="39" t="s">
        <v>181</v>
      </c>
      <c r="KP19" s="34"/>
      <c r="KQ19" s="34" t="s">
        <v>182</v>
      </c>
      <c r="KR19" s="34"/>
      <c r="KS19" s="34">
        <v>0</v>
      </c>
      <c r="KT19" s="34"/>
      <c r="KU19" s="34"/>
      <c r="KV19" s="34"/>
      <c r="KW19" s="34"/>
      <c r="KX19" s="34"/>
      <c r="KY19" s="34">
        <v>2</v>
      </c>
      <c r="KZ19" s="34">
        <v>2</v>
      </c>
      <c r="LA19" s="34" t="s">
        <v>186</v>
      </c>
      <c r="LB19" s="34"/>
      <c r="LC19" s="34" t="s">
        <v>182</v>
      </c>
      <c r="LD19" s="34"/>
      <c r="LE19" s="34">
        <v>0</v>
      </c>
      <c r="LF19" s="34"/>
      <c r="LG19" s="34"/>
      <c r="LH19" s="34"/>
      <c r="LI19" s="34"/>
      <c r="LJ19" s="34"/>
      <c r="LK19" s="34"/>
      <c r="LL19" s="34"/>
      <c r="LM19" s="34"/>
      <c r="LN19" s="34"/>
      <c r="LO19" s="34"/>
      <c r="LP19" s="34"/>
      <c r="LQ19" s="34">
        <v>1</v>
      </c>
      <c r="LR19" s="34">
        <v>1</v>
      </c>
      <c r="LS19" s="34" t="s">
        <v>467</v>
      </c>
      <c r="LT19" s="34"/>
      <c r="LU19" s="34" t="s">
        <v>182</v>
      </c>
      <c r="LV19" s="34"/>
      <c r="LW19" s="34"/>
      <c r="LX19" s="34"/>
      <c r="LY19" s="34"/>
      <c r="LZ19" s="34"/>
      <c r="MA19" s="34"/>
      <c r="MB19" s="34">
        <v>1</v>
      </c>
      <c r="MC19" s="34" t="s">
        <v>199</v>
      </c>
      <c r="MD19" s="34" t="s">
        <v>200</v>
      </c>
      <c r="ME19" s="34">
        <v>0</v>
      </c>
      <c r="MF19" s="34">
        <v>1</v>
      </c>
      <c r="MG19" s="34"/>
      <c r="MH19" s="34">
        <v>2</v>
      </c>
      <c r="MI19" s="34"/>
      <c r="MJ19" s="34"/>
      <c r="MK19" s="34" t="s">
        <v>469</v>
      </c>
      <c r="ML19" s="34">
        <v>2</v>
      </c>
      <c r="MM19" s="34">
        <v>0</v>
      </c>
      <c r="MN19" s="34"/>
      <c r="MO19" s="34"/>
      <c r="MP19" s="34"/>
      <c r="MQ19" s="34"/>
      <c r="MR19" s="34"/>
      <c r="MS19" s="34"/>
      <c r="MT19" s="34"/>
      <c r="MU19" s="34"/>
      <c r="MV19" s="34"/>
      <c r="MW19" s="34"/>
      <c r="MX19" s="34"/>
      <c r="MY19" s="34"/>
      <c r="MZ19" s="34"/>
      <c r="NA19" s="34"/>
      <c r="NB19" s="34"/>
      <c r="NC19" s="34"/>
      <c r="ND19" s="34">
        <v>1</v>
      </c>
      <c r="NE19" s="34" t="s">
        <v>204</v>
      </c>
      <c r="NF19" s="34" t="s">
        <v>205</v>
      </c>
      <c r="NG19" s="34">
        <v>35</v>
      </c>
      <c r="NH19" s="34">
        <v>2</v>
      </c>
      <c r="NI19" s="34" t="s">
        <v>202</v>
      </c>
      <c r="NJ19" s="34" t="s">
        <v>206</v>
      </c>
      <c r="NK19" s="34">
        <v>10</v>
      </c>
      <c r="NL19" s="34"/>
      <c r="NM19" s="34">
        <v>0</v>
      </c>
      <c r="NN19" s="34"/>
      <c r="NO19" s="34"/>
      <c r="NP19" s="34"/>
      <c r="NQ19" s="34"/>
      <c r="NR19" s="34"/>
      <c r="NS19" s="34"/>
      <c r="NT19" s="34">
        <v>0</v>
      </c>
      <c r="NU19" s="34"/>
      <c r="NV19" s="34"/>
      <c r="NW19" s="34"/>
      <c r="NX19" s="34"/>
      <c r="NY19" s="34"/>
      <c r="NZ19" s="34"/>
      <c r="OA19" s="34"/>
      <c r="OB19" s="34">
        <v>0</v>
      </c>
      <c r="OC19" s="34"/>
      <c r="OD19" s="34"/>
      <c r="OE19" s="34"/>
      <c r="OF19" s="34"/>
      <c r="OG19" s="34"/>
      <c r="OH19" s="34"/>
      <c r="OI19" s="34"/>
      <c r="OJ19" s="34">
        <v>1</v>
      </c>
      <c r="OK19" s="34">
        <v>1</v>
      </c>
      <c r="OL19" s="34"/>
      <c r="OM19" s="34"/>
      <c r="ON19" s="34"/>
      <c r="OO19" s="39" t="s">
        <v>379</v>
      </c>
      <c r="OP19" s="34"/>
      <c r="OQ19" s="39" t="s">
        <v>470</v>
      </c>
      <c r="OR19" s="34"/>
      <c r="OS19" s="34"/>
      <c r="OT19" s="39" t="s">
        <v>212</v>
      </c>
      <c r="OU19" s="34"/>
      <c r="OV19" s="34" t="s">
        <v>471</v>
      </c>
      <c r="OW19" s="34"/>
      <c r="OX19" s="34"/>
      <c r="OY19" s="34" t="s">
        <v>212</v>
      </c>
      <c r="OZ19" s="34"/>
      <c r="PA19" s="34"/>
      <c r="PB19" s="34"/>
      <c r="PC19" s="34"/>
      <c r="PD19" s="34"/>
      <c r="PE19" s="34"/>
      <c r="PF19" s="34"/>
      <c r="PG19" s="34"/>
      <c r="PH19" s="34"/>
      <c r="PI19" s="34"/>
      <c r="PJ19" s="34"/>
      <c r="PK19" s="34"/>
      <c r="PL19" s="34"/>
      <c r="PM19" s="34"/>
      <c r="PN19" s="34"/>
      <c r="PO19" s="34"/>
      <c r="PP19" s="34"/>
      <c r="PQ19" s="34"/>
      <c r="PR19" s="34"/>
      <c r="PS19" s="39" t="s">
        <v>212</v>
      </c>
      <c r="PT19" s="34"/>
      <c r="PU19" s="39" t="s">
        <v>471</v>
      </c>
      <c r="PV19" s="34"/>
      <c r="PW19" s="34"/>
      <c r="PX19" s="34"/>
      <c r="PY19" s="34"/>
      <c r="PZ19" s="34"/>
      <c r="QA19" s="34"/>
      <c r="QB19" s="34"/>
      <c r="QC19" s="34" t="s">
        <v>212</v>
      </c>
      <c r="QD19" s="34"/>
      <c r="QE19" s="34" t="s">
        <v>473</v>
      </c>
      <c r="QF19" s="34"/>
      <c r="QG19" s="34"/>
      <c r="QH19" s="34" t="s">
        <v>212</v>
      </c>
      <c r="QI19" s="34"/>
      <c r="QJ19" s="34" t="s">
        <v>472</v>
      </c>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row>
    <row r="20" spans="1:491" s="63" customFormat="1" x14ac:dyDescent="0.3">
      <c r="A20" s="42"/>
      <c r="B20" s="42"/>
      <c r="C20" s="43">
        <v>42698</v>
      </c>
      <c r="D20" s="47" t="s">
        <v>155</v>
      </c>
      <c r="E20" s="42" t="s">
        <v>474</v>
      </c>
      <c r="F20" s="42">
        <v>39</v>
      </c>
      <c r="G20" s="47" t="s">
        <v>157</v>
      </c>
      <c r="H20" s="47" t="s">
        <v>158</v>
      </c>
      <c r="I20" s="42"/>
      <c r="J20" s="42">
        <f t="shared" si="0"/>
        <v>6</v>
      </c>
      <c r="K20" s="42"/>
      <c r="L20" s="42">
        <v>1</v>
      </c>
      <c r="M20" s="42" t="s">
        <v>160</v>
      </c>
      <c r="N20" s="42">
        <v>3</v>
      </c>
      <c r="O20" s="42" t="s">
        <v>158</v>
      </c>
      <c r="P20" s="42">
        <v>1</v>
      </c>
      <c r="Q20" s="42"/>
      <c r="R20" s="42">
        <v>1</v>
      </c>
      <c r="S20" s="42" t="s">
        <v>12</v>
      </c>
      <c r="T20" s="42">
        <v>0</v>
      </c>
      <c r="U20" s="42"/>
      <c r="V20" s="42"/>
      <c r="W20" s="44">
        <v>0.29166666666666669</v>
      </c>
      <c r="X20" s="44">
        <v>0.29166666666666669</v>
      </c>
      <c r="Y20" s="44">
        <v>0.3125</v>
      </c>
      <c r="Z20" s="44">
        <v>0.5</v>
      </c>
      <c r="AA20" s="44">
        <v>0.52083333333333337</v>
      </c>
      <c r="AB20" s="44">
        <v>0.60416666666666663</v>
      </c>
      <c r="AC20" s="44">
        <v>0.75</v>
      </c>
      <c r="AD20" s="44">
        <v>0.83333333333333337</v>
      </c>
      <c r="AE20" s="44">
        <v>0.85416666666666663</v>
      </c>
      <c r="AF20" s="44">
        <v>0.91666666666666663</v>
      </c>
      <c r="AG20" s="44">
        <v>0.29166666666666669</v>
      </c>
      <c r="AH20" s="44">
        <v>0.29166666666666669</v>
      </c>
      <c r="AI20" s="44">
        <v>0.3125</v>
      </c>
      <c r="AJ20" s="44">
        <v>0.5</v>
      </c>
      <c r="AK20" s="44">
        <v>0.52083333333333337</v>
      </c>
      <c r="AL20" s="44">
        <v>0.58333333333333337</v>
      </c>
      <c r="AM20" s="44">
        <v>0.66666666666666663</v>
      </c>
      <c r="AN20" s="44">
        <v>0.66666666666666663</v>
      </c>
      <c r="AO20" s="44">
        <v>0.79166666666666663</v>
      </c>
      <c r="AP20" s="44">
        <v>0.83333333333333337</v>
      </c>
      <c r="AQ20" s="44">
        <v>0.85416666666666663</v>
      </c>
      <c r="AR20" s="44">
        <v>0.9375</v>
      </c>
      <c r="AS20" s="44">
        <v>0.22916666666666666</v>
      </c>
      <c r="AT20" s="44">
        <v>0.29166666666666669</v>
      </c>
      <c r="AU20" s="44">
        <v>0.3125</v>
      </c>
      <c r="AV20" s="44">
        <v>0.47916666666666669</v>
      </c>
      <c r="AW20" s="44">
        <v>0.47916666666666669</v>
      </c>
      <c r="AX20" s="44">
        <v>0.52083333333333337</v>
      </c>
      <c r="AY20" s="44">
        <v>0.60416666666666663</v>
      </c>
      <c r="AZ20" s="44">
        <v>0.75</v>
      </c>
      <c r="BA20" s="44">
        <v>0.79166666666666663</v>
      </c>
      <c r="BB20" s="44">
        <v>0.83333333333333337</v>
      </c>
      <c r="BC20" s="44">
        <v>0.85416666666666663</v>
      </c>
      <c r="BD20" s="44">
        <v>0.95833333333333337</v>
      </c>
      <c r="BE20" s="44">
        <v>0.22916666666666666</v>
      </c>
      <c r="BF20" s="44">
        <v>0.29166666666666669</v>
      </c>
      <c r="BG20" s="44">
        <v>0.3125</v>
      </c>
      <c r="BH20" s="44">
        <v>0.5</v>
      </c>
      <c r="BI20" s="44">
        <v>0.52083333333333337</v>
      </c>
      <c r="BJ20" s="44">
        <v>0.60416666666666663</v>
      </c>
      <c r="BK20" s="44">
        <v>0.75</v>
      </c>
      <c r="BL20" s="44">
        <v>0.83333333333333337</v>
      </c>
      <c r="BM20" s="44">
        <v>0.85416666666666663</v>
      </c>
      <c r="BN20" s="44">
        <v>0.95833333333333337</v>
      </c>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c r="IF20" s="42"/>
      <c r="IG20" s="42"/>
      <c r="IH20" s="42">
        <v>2</v>
      </c>
      <c r="II20" s="42">
        <v>1</v>
      </c>
      <c r="IJ20" s="42"/>
      <c r="IK20" s="42" t="s">
        <v>475</v>
      </c>
      <c r="IL20" s="48" t="s">
        <v>164</v>
      </c>
      <c r="IM20" s="48" t="s">
        <v>476</v>
      </c>
      <c r="IN20" s="48" t="s">
        <v>164</v>
      </c>
      <c r="IO20" s="42"/>
      <c r="IP20" s="42">
        <v>4</v>
      </c>
      <c r="IQ20" s="42" t="s">
        <v>477</v>
      </c>
      <c r="IR20" s="42"/>
      <c r="IS20" s="42"/>
      <c r="IT20" s="42">
        <v>30</v>
      </c>
      <c r="IU20" s="48" t="s">
        <v>266</v>
      </c>
      <c r="IV20" s="42" t="s">
        <v>325</v>
      </c>
      <c r="IW20" s="42"/>
      <c r="IX20" s="48" t="s">
        <v>212</v>
      </c>
      <c r="IY20" s="48" t="s">
        <v>478</v>
      </c>
      <c r="IZ20" s="48" t="s">
        <v>212</v>
      </c>
      <c r="JA20" s="42"/>
      <c r="JB20" s="48" t="s">
        <v>172</v>
      </c>
      <c r="JC20" s="48" t="s">
        <v>164</v>
      </c>
      <c r="JD20" s="42"/>
      <c r="JE20" s="42">
        <v>7</v>
      </c>
      <c r="JF20" s="48" t="s">
        <v>173</v>
      </c>
      <c r="JG20" s="42">
        <v>30</v>
      </c>
      <c r="JH20" s="42">
        <f>JG20*JE20</f>
        <v>210</v>
      </c>
      <c r="JI20" s="48" t="s">
        <v>479</v>
      </c>
      <c r="JJ20" s="42"/>
      <c r="JK20" s="48" t="s">
        <v>175</v>
      </c>
      <c r="JL20" s="42">
        <v>50</v>
      </c>
      <c r="JM20" s="42"/>
      <c r="JN20" s="42" t="s">
        <v>579</v>
      </c>
      <c r="JO20" s="42"/>
      <c r="JP20" s="42"/>
      <c r="JQ20" s="42"/>
      <c r="JR20" s="45" t="s">
        <v>178</v>
      </c>
      <c r="JS20" s="42"/>
      <c r="JT20" s="42"/>
      <c r="JU20" s="42">
        <v>2</v>
      </c>
      <c r="JV20" s="42">
        <v>4.5</v>
      </c>
      <c r="JW20" s="42" t="s">
        <v>270</v>
      </c>
      <c r="JX20" s="42"/>
      <c r="JY20" s="42" t="s">
        <v>180</v>
      </c>
      <c r="JZ20" s="42"/>
      <c r="KA20" s="42">
        <v>4</v>
      </c>
      <c r="KB20" s="42">
        <v>10</v>
      </c>
      <c r="KC20" s="42" t="s">
        <v>480</v>
      </c>
      <c r="KD20" s="42"/>
      <c r="KE20" s="42" t="s">
        <v>180</v>
      </c>
      <c r="KF20" s="42"/>
      <c r="KG20" s="42">
        <v>0</v>
      </c>
      <c r="KH20" s="42"/>
      <c r="KI20" s="42"/>
      <c r="KJ20" s="42"/>
      <c r="KK20" s="42"/>
      <c r="KL20" s="42"/>
      <c r="KM20" s="42">
        <v>2</v>
      </c>
      <c r="KN20" s="42">
        <v>5</v>
      </c>
      <c r="KO20" s="48" t="s">
        <v>241</v>
      </c>
      <c r="KP20" s="42"/>
      <c r="KQ20" s="42" t="s">
        <v>182</v>
      </c>
      <c r="KR20" s="42"/>
      <c r="KS20" s="42">
        <v>1</v>
      </c>
      <c r="KT20" s="42" t="s">
        <v>184</v>
      </c>
      <c r="KU20" s="42" t="s">
        <v>185</v>
      </c>
      <c r="KV20" s="42"/>
      <c r="KW20" s="42" t="s">
        <v>180</v>
      </c>
      <c r="KX20" s="42"/>
      <c r="KY20" s="42">
        <v>1</v>
      </c>
      <c r="KZ20" s="42">
        <v>3</v>
      </c>
      <c r="LA20" s="42" t="s">
        <v>481</v>
      </c>
      <c r="LB20" s="42"/>
      <c r="LC20" s="48" t="s">
        <v>180</v>
      </c>
      <c r="LD20" s="42"/>
      <c r="LE20" s="42">
        <v>0</v>
      </c>
      <c r="LF20" s="42"/>
      <c r="LG20" s="42"/>
      <c r="LH20" s="42"/>
      <c r="LI20" s="42"/>
      <c r="LJ20" s="42"/>
      <c r="LK20" s="42">
        <v>0</v>
      </c>
      <c r="LL20" s="42"/>
      <c r="LM20" s="42"/>
      <c r="LN20" s="42"/>
      <c r="LO20" s="42"/>
      <c r="LP20" s="42"/>
      <c r="LQ20" s="42">
        <v>1</v>
      </c>
      <c r="LR20" s="42">
        <v>1</v>
      </c>
      <c r="LS20" s="42" t="s">
        <v>467</v>
      </c>
      <c r="LT20" s="42"/>
      <c r="LU20" s="42"/>
      <c r="LV20" s="42"/>
      <c r="LW20" s="42"/>
      <c r="LX20" s="42"/>
      <c r="LY20" s="42"/>
      <c r="LZ20" s="42"/>
      <c r="MA20" s="42"/>
      <c r="MB20" s="42">
        <v>1</v>
      </c>
      <c r="MC20" s="42" t="s">
        <v>199</v>
      </c>
      <c r="MD20" s="42" t="s">
        <v>200</v>
      </c>
      <c r="ME20" s="42">
        <v>0</v>
      </c>
      <c r="MF20" s="42">
        <v>1</v>
      </c>
      <c r="MG20" s="42"/>
      <c r="MH20" s="42">
        <v>1</v>
      </c>
      <c r="MI20" s="42"/>
      <c r="MJ20" s="42"/>
      <c r="MK20" s="42" t="s">
        <v>469</v>
      </c>
      <c r="ML20" s="42">
        <v>2</v>
      </c>
      <c r="MM20" s="42">
        <v>0</v>
      </c>
      <c r="MN20" s="42"/>
      <c r="MO20" s="42"/>
      <c r="MP20" s="42"/>
      <c r="MQ20" s="42"/>
      <c r="MR20" s="42"/>
      <c r="MS20" s="42"/>
      <c r="MT20" s="42"/>
      <c r="MU20" s="42">
        <v>0</v>
      </c>
      <c r="MV20" s="42"/>
      <c r="MW20" s="42"/>
      <c r="MX20" s="42"/>
      <c r="MY20" s="42"/>
      <c r="MZ20" s="42"/>
      <c r="NA20" s="42"/>
      <c r="NB20" s="42"/>
      <c r="NC20" s="42"/>
      <c r="ND20" s="42">
        <v>1</v>
      </c>
      <c r="NE20" s="42" t="s">
        <v>204</v>
      </c>
      <c r="NF20" s="42" t="s">
        <v>205</v>
      </c>
      <c r="NG20" s="42">
        <v>35</v>
      </c>
      <c r="NH20" s="42">
        <v>1</v>
      </c>
      <c r="NI20" s="42" t="s">
        <v>202</v>
      </c>
      <c r="NJ20" s="42" t="s">
        <v>206</v>
      </c>
      <c r="NK20" s="42">
        <v>10</v>
      </c>
      <c r="NL20" s="42"/>
      <c r="NM20" s="42">
        <v>0</v>
      </c>
      <c r="NN20" s="42"/>
      <c r="NO20" s="42"/>
      <c r="NP20" s="42"/>
      <c r="NQ20" s="42"/>
      <c r="NR20" s="42"/>
      <c r="NS20" s="42"/>
      <c r="NT20" s="42">
        <v>0</v>
      </c>
      <c r="NU20" s="42"/>
      <c r="NV20" s="42"/>
      <c r="NW20" s="42"/>
      <c r="NX20" s="42"/>
      <c r="NY20" s="42"/>
      <c r="NZ20" s="42"/>
      <c r="OA20" s="42"/>
      <c r="OB20" s="42">
        <v>0</v>
      </c>
      <c r="OC20" s="42"/>
      <c r="OD20" s="42"/>
      <c r="OE20" s="42"/>
      <c r="OF20" s="42"/>
      <c r="OG20" s="42"/>
      <c r="OH20" s="42"/>
      <c r="OI20" s="42"/>
      <c r="OJ20" s="42">
        <v>1</v>
      </c>
      <c r="OK20" s="42">
        <v>1</v>
      </c>
      <c r="OL20" s="42">
        <v>3</v>
      </c>
      <c r="OM20" s="42"/>
      <c r="ON20" s="42"/>
      <c r="OO20" s="48" t="s">
        <v>379</v>
      </c>
      <c r="OP20" s="42"/>
      <c r="OQ20" s="48" t="s">
        <v>470</v>
      </c>
      <c r="OR20" s="42" t="s">
        <v>211</v>
      </c>
      <c r="OS20" s="42"/>
      <c r="OT20" s="48" t="s">
        <v>212</v>
      </c>
      <c r="OU20" s="42"/>
      <c r="OV20" s="42"/>
      <c r="OW20" s="42"/>
      <c r="OX20" s="42"/>
      <c r="OY20" s="42" t="s">
        <v>212</v>
      </c>
      <c r="OZ20" s="42"/>
      <c r="PA20" s="42"/>
      <c r="PB20" s="42"/>
      <c r="PC20" s="42"/>
      <c r="PD20" s="42"/>
      <c r="PE20" s="42"/>
      <c r="PF20" s="42"/>
      <c r="PG20" s="42"/>
      <c r="PH20" s="42"/>
      <c r="PI20" s="42" t="s">
        <v>212</v>
      </c>
      <c r="PJ20" s="42"/>
      <c r="PK20" s="42"/>
      <c r="PL20" s="42"/>
      <c r="PM20" s="42"/>
      <c r="PN20" s="42" t="s">
        <v>212</v>
      </c>
      <c r="PO20" s="42"/>
      <c r="PP20" s="42" t="s">
        <v>482</v>
      </c>
      <c r="PQ20" s="42"/>
      <c r="PR20" s="42"/>
      <c r="PS20" s="48" t="s">
        <v>212</v>
      </c>
      <c r="PT20" s="42"/>
      <c r="PU20" s="48" t="s">
        <v>483</v>
      </c>
      <c r="PV20" s="42"/>
      <c r="PW20" s="42"/>
      <c r="PX20" s="42"/>
      <c r="PY20" s="42"/>
      <c r="PZ20" s="42"/>
      <c r="QA20" s="42"/>
      <c r="QB20" s="42"/>
      <c r="QC20" s="42"/>
      <c r="QD20" s="42"/>
      <c r="QE20" s="42"/>
      <c r="QF20" s="42"/>
      <c r="QG20" s="42"/>
      <c r="QH20" s="42" t="s">
        <v>212</v>
      </c>
      <c r="QI20" s="42"/>
      <c r="QJ20" s="42"/>
      <c r="QK20" s="42"/>
      <c r="QL20" s="42"/>
      <c r="QM20" s="42"/>
      <c r="QN20" s="42"/>
      <c r="QO20" s="42"/>
      <c r="QP20" s="42"/>
      <c r="QQ20" s="42"/>
      <c r="QR20" s="42"/>
      <c r="QS20" s="42"/>
      <c r="QT20" s="42"/>
      <c r="QU20" s="42"/>
      <c r="QV20" s="42"/>
      <c r="QW20" s="42"/>
      <c r="QX20" s="42"/>
      <c r="QY20" s="42"/>
      <c r="QZ20" s="42"/>
      <c r="RA20" s="42"/>
      <c r="RB20" s="42"/>
      <c r="RC20" s="42"/>
      <c r="RD20" s="42"/>
      <c r="RE20" s="42"/>
      <c r="RF20" s="42"/>
      <c r="RG20" s="42"/>
      <c r="RH20" s="42"/>
      <c r="RI20" s="42"/>
      <c r="RJ20" s="42"/>
      <c r="RK20" s="42"/>
      <c r="RL20" s="42"/>
      <c r="RM20" s="42"/>
      <c r="RN20" s="42"/>
      <c r="RO20" s="42"/>
      <c r="RP20" s="42"/>
      <c r="RQ20" s="42"/>
      <c r="RR20" s="42"/>
      <c r="RS20" s="42"/>
      <c r="RT20" s="42"/>
      <c r="RU20" s="42"/>
      <c r="RV20" s="42"/>
      <c r="RW20" s="42"/>
    </row>
    <row r="21" spans="1:491" s="63" customFormat="1" x14ac:dyDescent="0.3">
      <c r="A21" s="42" t="s">
        <v>635</v>
      </c>
      <c r="B21" s="42"/>
      <c r="C21" s="43">
        <v>42697</v>
      </c>
      <c r="D21" s="47" t="s">
        <v>155</v>
      </c>
      <c r="E21" s="42" t="s">
        <v>484</v>
      </c>
      <c r="F21" s="42">
        <v>53</v>
      </c>
      <c r="G21" s="47" t="s">
        <v>157</v>
      </c>
      <c r="H21" s="47" t="s">
        <v>158</v>
      </c>
      <c r="I21" s="47" t="s">
        <v>159</v>
      </c>
      <c r="J21" s="42">
        <f t="shared" si="0"/>
        <v>9</v>
      </c>
      <c r="K21" s="42"/>
      <c r="L21" s="42">
        <v>0</v>
      </c>
      <c r="M21" s="42"/>
      <c r="N21" s="42">
        <v>7</v>
      </c>
      <c r="O21" s="42" t="s">
        <v>158</v>
      </c>
      <c r="P21" s="42">
        <v>1</v>
      </c>
      <c r="Q21" s="42" t="s">
        <v>159</v>
      </c>
      <c r="R21" s="42">
        <v>1</v>
      </c>
      <c r="S21" s="42"/>
      <c r="T21" s="42">
        <v>0</v>
      </c>
      <c r="U21" s="42"/>
      <c r="V21" s="42"/>
      <c r="W21" s="42"/>
      <c r="X21" s="42"/>
      <c r="Y21" s="42"/>
      <c r="Z21" s="42"/>
      <c r="AA21" s="42"/>
      <c r="AB21" s="42"/>
      <c r="AC21" s="42"/>
      <c r="AD21" s="42"/>
      <c r="AE21" s="42"/>
      <c r="AF21" s="42"/>
      <c r="AG21" s="44">
        <v>0.29166666666666669</v>
      </c>
      <c r="AH21" s="44">
        <v>0.29166666666666669</v>
      </c>
      <c r="AI21" s="44">
        <v>0.3125</v>
      </c>
      <c r="AJ21" s="44">
        <v>0.5</v>
      </c>
      <c r="AK21" s="44">
        <v>0.52083333333333337</v>
      </c>
      <c r="AL21" s="44">
        <v>0.58333333333333337</v>
      </c>
      <c r="AM21" s="44">
        <v>0.66666666666666663</v>
      </c>
      <c r="AN21" s="44">
        <v>0.66666666666666663</v>
      </c>
      <c r="AO21" s="44">
        <v>0.79166666666666663</v>
      </c>
      <c r="AP21" s="44">
        <v>0.83333333333333337</v>
      </c>
      <c r="AQ21" s="44">
        <v>0.85416666666666663</v>
      </c>
      <c r="AR21" s="44">
        <v>0.9375</v>
      </c>
      <c r="AS21" s="44">
        <v>0.25</v>
      </c>
      <c r="AT21" s="44">
        <v>0.29166666666666669</v>
      </c>
      <c r="AU21" s="44">
        <v>0.3125</v>
      </c>
      <c r="AV21" s="44">
        <v>0.47916666666666669</v>
      </c>
      <c r="AW21" s="44">
        <v>0.47916666666666669</v>
      </c>
      <c r="AX21" s="44">
        <v>0.52083333333333337</v>
      </c>
      <c r="AY21" s="44">
        <v>0.60416666666666663</v>
      </c>
      <c r="AZ21" s="44">
        <v>0.77083333333333337</v>
      </c>
      <c r="BA21" s="44">
        <v>0.79166666666666663</v>
      </c>
      <c r="BB21" s="44">
        <v>0.83333333333333337</v>
      </c>
      <c r="BC21" s="44">
        <v>0.85416666666666663</v>
      </c>
      <c r="BD21" s="44">
        <v>0.95833333333333337</v>
      </c>
      <c r="BE21" s="44">
        <v>0.25</v>
      </c>
      <c r="BF21" s="44">
        <v>0.29166666666666669</v>
      </c>
      <c r="BG21" s="42"/>
      <c r="BH21" s="42"/>
      <c r="BI21" s="44">
        <v>0.52083333333333337</v>
      </c>
      <c r="BJ21" s="42"/>
      <c r="BK21" s="42"/>
      <c r="BL21" s="44">
        <v>0.83333333333333337</v>
      </c>
      <c r="BM21" s="44">
        <v>0.85416666666666663</v>
      </c>
      <c r="BN21" s="44">
        <v>0.95833333333333337</v>
      </c>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c r="IF21" s="42"/>
      <c r="IG21" s="42"/>
      <c r="IH21" s="42" t="s">
        <v>260</v>
      </c>
      <c r="II21" s="42">
        <v>3</v>
      </c>
      <c r="IJ21" s="42"/>
      <c r="IK21" s="42" t="s">
        <v>475</v>
      </c>
      <c r="IL21" s="48" t="s">
        <v>164</v>
      </c>
      <c r="IM21" s="48" t="s">
        <v>164</v>
      </c>
      <c r="IN21" s="48" t="s">
        <v>485</v>
      </c>
      <c r="IO21" s="42"/>
      <c r="IP21" s="42" t="s">
        <v>486</v>
      </c>
      <c r="IQ21" s="42"/>
      <c r="IR21" s="42"/>
      <c r="IS21" s="42"/>
      <c r="IT21" s="42"/>
      <c r="IU21" s="42"/>
      <c r="IV21" s="42"/>
      <c r="IW21" s="42"/>
      <c r="IX21" s="42"/>
      <c r="IY21" s="42"/>
      <c r="IZ21" s="42"/>
      <c r="JA21" s="42"/>
      <c r="JB21" s="48" t="s">
        <v>487</v>
      </c>
      <c r="JC21" s="42"/>
      <c r="JD21" s="42"/>
      <c r="JE21" s="42"/>
      <c r="JF21" s="42"/>
      <c r="JG21" s="42"/>
      <c r="JH21" s="42"/>
      <c r="JI21" s="42"/>
      <c r="JJ21" s="42"/>
      <c r="JK21" s="42"/>
      <c r="JL21" s="42"/>
      <c r="JM21" s="42"/>
      <c r="JN21" s="42"/>
      <c r="JO21" s="42" t="s">
        <v>687</v>
      </c>
      <c r="JP21" s="42"/>
      <c r="JQ21" s="42"/>
      <c r="JR21" s="45" t="s">
        <v>243</v>
      </c>
      <c r="JS21" s="42"/>
      <c r="JT21" s="42"/>
      <c r="JU21" s="42">
        <v>6</v>
      </c>
      <c r="JV21" s="42">
        <v>4</v>
      </c>
      <c r="JW21" s="42" t="s">
        <v>489</v>
      </c>
      <c r="JX21" s="42"/>
      <c r="JY21" s="42" t="s">
        <v>488</v>
      </c>
      <c r="JZ21" s="42"/>
      <c r="KA21" s="42">
        <v>2</v>
      </c>
      <c r="KB21" s="42">
        <v>12</v>
      </c>
      <c r="KC21" s="42" t="s">
        <v>438</v>
      </c>
      <c r="KD21" s="42"/>
      <c r="KE21" s="42" t="s">
        <v>180</v>
      </c>
      <c r="KF21" s="42"/>
      <c r="KG21" s="42">
        <v>1</v>
      </c>
      <c r="KH21" s="42"/>
      <c r="KI21" s="42"/>
      <c r="KJ21" s="42"/>
      <c r="KK21" s="42" t="s">
        <v>180</v>
      </c>
      <c r="KL21" s="42"/>
      <c r="KM21" s="42">
        <v>8</v>
      </c>
      <c r="KN21" s="42">
        <v>5</v>
      </c>
      <c r="KO21" s="48" t="s">
        <v>241</v>
      </c>
      <c r="KP21" s="42"/>
      <c r="KQ21" s="42" t="s">
        <v>182</v>
      </c>
      <c r="KR21" s="42"/>
      <c r="KS21" s="42">
        <v>1</v>
      </c>
      <c r="KT21" s="42" t="s">
        <v>184</v>
      </c>
      <c r="KU21" s="42" t="s">
        <v>185</v>
      </c>
      <c r="KV21" s="42"/>
      <c r="KW21" s="42" t="s">
        <v>180</v>
      </c>
      <c r="KX21" s="42"/>
      <c r="KY21" s="42">
        <v>3</v>
      </c>
      <c r="KZ21" s="48">
        <v>6.5</v>
      </c>
      <c r="LA21" s="42" t="s">
        <v>490</v>
      </c>
      <c r="LB21" s="42"/>
      <c r="LC21" s="48" t="s">
        <v>491</v>
      </c>
      <c r="LD21" s="42"/>
      <c r="LE21" s="42" t="s">
        <v>351</v>
      </c>
      <c r="LF21" s="42"/>
      <c r="LG21" s="42"/>
      <c r="LH21" s="42"/>
      <c r="LI21" s="42"/>
      <c r="LJ21" s="42"/>
      <c r="LK21" s="42">
        <v>1</v>
      </c>
      <c r="LL21" s="42"/>
      <c r="LM21" s="42"/>
      <c r="LN21" s="42"/>
      <c r="LO21" s="42" t="s">
        <v>182</v>
      </c>
      <c r="LP21" s="42"/>
      <c r="LQ21" s="42">
        <v>1</v>
      </c>
      <c r="LR21" s="42"/>
      <c r="LS21" s="42"/>
      <c r="LT21" s="42"/>
      <c r="LU21" s="42" t="s">
        <v>180</v>
      </c>
      <c r="LV21" s="42"/>
      <c r="LW21" s="42"/>
      <c r="LX21" s="42"/>
      <c r="LY21" s="42"/>
      <c r="LZ21" s="42"/>
      <c r="MA21" s="42"/>
      <c r="MB21" s="42">
        <v>1</v>
      </c>
      <c r="MC21" s="42" t="s">
        <v>199</v>
      </c>
      <c r="MD21" s="42" t="s">
        <v>200</v>
      </c>
      <c r="ME21" s="42">
        <v>0</v>
      </c>
      <c r="MF21" s="42"/>
      <c r="MG21" s="42"/>
      <c r="MH21" s="42"/>
      <c r="MI21" s="42"/>
      <c r="MJ21" s="42"/>
      <c r="MK21" s="42"/>
      <c r="ML21" s="42"/>
      <c r="MM21" s="42">
        <v>1</v>
      </c>
      <c r="MN21" s="42"/>
      <c r="MO21" s="42"/>
      <c r="MP21" s="42" t="s">
        <v>492</v>
      </c>
      <c r="MQ21" s="42" t="s">
        <v>493</v>
      </c>
      <c r="MR21" s="42"/>
      <c r="MS21" s="42"/>
      <c r="MT21" s="42"/>
      <c r="MU21" s="42">
        <v>1</v>
      </c>
      <c r="MV21" s="42"/>
      <c r="MW21" s="42"/>
      <c r="MX21" s="42"/>
      <c r="MY21" s="42"/>
      <c r="MZ21" s="42"/>
      <c r="NA21" s="42"/>
      <c r="NB21" s="42"/>
      <c r="NC21" s="42"/>
      <c r="ND21" s="42">
        <v>1</v>
      </c>
      <c r="NE21" s="42" t="s">
        <v>204</v>
      </c>
      <c r="NF21" s="42" t="s">
        <v>205</v>
      </c>
      <c r="NG21" s="42">
        <v>35</v>
      </c>
      <c r="NH21" s="42"/>
      <c r="NI21" s="42"/>
      <c r="NJ21" s="42"/>
      <c r="NK21" s="42"/>
      <c r="NL21" s="42"/>
      <c r="NM21" s="42">
        <v>0</v>
      </c>
      <c r="NN21" s="42"/>
      <c r="NO21" s="42"/>
      <c r="NP21" s="42"/>
      <c r="NQ21" s="42"/>
      <c r="NR21" s="42"/>
      <c r="NS21" s="42"/>
      <c r="NT21" s="42">
        <v>0</v>
      </c>
      <c r="NU21" s="42"/>
      <c r="NV21" s="42"/>
      <c r="NW21" s="42"/>
      <c r="NX21" s="42"/>
      <c r="NY21" s="42"/>
      <c r="NZ21" s="42"/>
      <c r="OA21" s="42"/>
      <c r="OB21" s="42">
        <v>0</v>
      </c>
      <c r="OC21" s="42"/>
      <c r="OD21" s="42"/>
      <c r="OE21" s="42"/>
      <c r="OF21" s="42"/>
      <c r="OG21" s="42"/>
      <c r="OH21" s="42"/>
      <c r="OI21" s="42"/>
      <c r="OJ21" s="42">
        <v>1</v>
      </c>
      <c r="OK21" s="42">
        <v>1</v>
      </c>
      <c r="OL21" s="42"/>
      <c r="OM21" s="42"/>
      <c r="ON21" s="42"/>
      <c r="OO21" s="48" t="s">
        <v>379</v>
      </c>
      <c r="OP21" s="42"/>
      <c r="OQ21" s="48" t="s">
        <v>494</v>
      </c>
      <c r="OR21" s="42"/>
      <c r="OS21" s="42"/>
      <c r="OT21" s="48" t="s">
        <v>212</v>
      </c>
      <c r="OU21" s="48"/>
      <c r="OV21" s="48" t="s">
        <v>213</v>
      </c>
      <c r="OW21" s="48"/>
      <c r="OX21" s="42"/>
      <c r="OY21" s="42" t="s">
        <v>212</v>
      </c>
      <c r="OZ21" s="42"/>
      <c r="PA21" s="42"/>
      <c r="PB21" s="42"/>
      <c r="PC21" s="42"/>
      <c r="PD21" s="42"/>
      <c r="PE21" s="42"/>
      <c r="PF21" s="42"/>
      <c r="PG21" s="42"/>
      <c r="PH21" s="42"/>
      <c r="PI21" s="48" t="s">
        <v>212</v>
      </c>
      <c r="PJ21" s="48"/>
      <c r="PK21" s="48" t="s">
        <v>214</v>
      </c>
      <c r="PL21" s="42"/>
      <c r="PM21" s="42"/>
      <c r="PN21" s="42" t="s">
        <v>212</v>
      </c>
      <c r="PO21" s="42"/>
      <c r="PP21" s="42" t="s">
        <v>215</v>
      </c>
      <c r="PQ21" s="42"/>
      <c r="PR21" s="42"/>
      <c r="PS21" s="48" t="s">
        <v>212</v>
      </c>
      <c r="PT21" s="42"/>
      <c r="PU21" s="48" t="s">
        <v>495</v>
      </c>
      <c r="PV21" s="42"/>
      <c r="PW21" s="42"/>
      <c r="PX21" s="42"/>
      <c r="PY21" s="42"/>
      <c r="PZ21" s="42"/>
      <c r="QA21" s="42"/>
      <c r="QB21" s="42"/>
      <c r="QC21" s="42" t="s">
        <v>212</v>
      </c>
      <c r="QD21" s="42"/>
      <c r="QE21" s="42"/>
      <c r="QF21" s="42"/>
      <c r="QG21" s="42"/>
      <c r="QH21" s="42" t="s">
        <v>212</v>
      </c>
      <c r="QI21" s="42"/>
      <c r="QJ21" s="42"/>
      <c r="QK21" s="42"/>
      <c r="QL21" s="42"/>
      <c r="QM21" s="42" t="s">
        <v>351</v>
      </c>
      <c r="QN21" s="42"/>
      <c r="QO21" s="42"/>
      <c r="QP21" s="42"/>
      <c r="QQ21" s="42"/>
      <c r="QR21" s="42"/>
      <c r="QS21" s="42"/>
      <c r="QT21" s="42"/>
      <c r="QU21" s="42"/>
      <c r="QV21" s="42"/>
      <c r="QW21" s="42"/>
      <c r="QX21" s="42"/>
      <c r="QY21" s="42"/>
      <c r="QZ21" s="42"/>
      <c r="RA21" s="42"/>
      <c r="RB21" s="42"/>
      <c r="RC21" s="42"/>
      <c r="RD21" s="42"/>
      <c r="RE21" s="42"/>
      <c r="RF21" s="42"/>
      <c r="RG21" s="42"/>
      <c r="RH21" s="42"/>
      <c r="RI21" s="42"/>
      <c r="RJ21" s="42"/>
      <c r="RK21" s="42"/>
      <c r="RL21" s="42"/>
      <c r="RM21" s="42"/>
      <c r="RN21" s="42"/>
      <c r="RO21" s="42"/>
      <c r="RP21" s="42"/>
      <c r="RQ21" s="42"/>
      <c r="RR21" s="42"/>
      <c r="RS21" s="42"/>
      <c r="RT21" s="42"/>
      <c r="RU21" s="42"/>
      <c r="RV21" s="42"/>
      <c r="RW21" s="42"/>
    </row>
    <row r="22" spans="1:491" s="63" customFormat="1" x14ac:dyDescent="0.3">
      <c r="A22" s="34"/>
      <c r="B22" s="34"/>
      <c r="C22" s="35">
        <v>42697</v>
      </c>
      <c r="D22" s="36" t="s">
        <v>155</v>
      </c>
      <c r="E22" s="34" t="s">
        <v>496</v>
      </c>
      <c r="F22" s="34">
        <v>62</v>
      </c>
      <c r="G22" s="36" t="s">
        <v>220</v>
      </c>
      <c r="H22" s="36" t="s">
        <v>158</v>
      </c>
      <c r="I22" s="36" t="s">
        <v>12</v>
      </c>
      <c r="J22" s="34">
        <f t="shared" si="0"/>
        <v>4</v>
      </c>
      <c r="K22" s="34"/>
      <c r="L22" s="34">
        <v>0</v>
      </c>
      <c r="M22" s="34"/>
      <c r="N22" s="34">
        <v>1</v>
      </c>
      <c r="O22" s="34" t="s">
        <v>158</v>
      </c>
      <c r="P22" s="34">
        <v>2</v>
      </c>
      <c r="Q22" s="34"/>
      <c r="R22" s="34">
        <v>1</v>
      </c>
      <c r="S22" s="34" t="s">
        <v>12</v>
      </c>
      <c r="T22" s="34">
        <v>0</v>
      </c>
      <c r="U22" s="34"/>
      <c r="V22" s="34"/>
      <c r="W22" s="34"/>
      <c r="X22" s="34"/>
      <c r="Y22" s="34"/>
      <c r="Z22" s="34"/>
      <c r="AA22" s="34"/>
      <c r="AB22" s="34"/>
      <c r="AC22" s="34"/>
      <c r="AD22" s="34"/>
      <c r="AE22" s="34"/>
      <c r="AF22" s="34"/>
      <c r="AG22" s="37">
        <v>0.29166666666666669</v>
      </c>
      <c r="AH22" s="37">
        <v>0.29166666666666669</v>
      </c>
      <c r="AI22" s="37">
        <v>0.3125</v>
      </c>
      <c r="AJ22" s="37">
        <v>0.5</v>
      </c>
      <c r="AK22" s="37">
        <v>0.5</v>
      </c>
      <c r="AL22" s="37">
        <v>0.58333333333333337</v>
      </c>
      <c r="AM22" s="37">
        <v>0.66666666666666663</v>
      </c>
      <c r="AN22" s="37">
        <v>0.66666666666666663</v>
      </c>
      <c r="AO22" s="37">
        <v>0.79166666666666663</v>
      </c>
      <c r="AP22" s="37">
        <v>0.79166666666666663</v>
      </c>
      <c r="AQ22" s="37">
        <v>0.83333333333333337</v>
      </c>
      <c r="AR22" s="37">
        <v>0.91666666666666663</v>
      </c>
      <c r="AS22" s="37">
        <v>0.25</v>
      </c>
      <c r="AT22" s="37">
        <v>0.29166666666666669</v>
      </c>
      <c r="AU22" s="37">
        <v>0.3125</v>
      </c>
      <c r="AV22" s="37">
        <v>0.45833333333333331</v>
      </c>
      <c r="AW22" s="37">
        <v>0.45833333333333331</v>
      </c>
      <c r="AX22" s="37">
        <v>0.5</v>
      </c>
      <c r="AY22" s="37">
        <v>0.58333333333333337</v>
      </c>
      <c r="AZ22" s="37">
        <v>0.75</v>
      </c>
      <c r="BA22" s="37">
        <v>0.75</v>
      </c>
      <c r="BB22" s="37">
        <v>0.79166666666666663</v>
      </c>
      <c r="BC22" s="37">
        <v>0.83333333333333337</v>
      </c>
      <c r="BD22" s="37">
        <v>0.95833333333333337</v>
      </c>
      <c r="BE22" s="37">
        <v>0.25</v>
      </c>
      <c r="BF22" s="37">
        <v>0.29166666666666669</v>
      </c>
      <c r="BG22" s="37">
        <v>0.3125</v>
      </c>
      <c r="BH22" s="37">
        <v>0.5</v>
      </c>
      <c r="BI22" s="37">
        <v>0.5</v>
      </c>
      <c r="BJ22" s="37">
        <v>0.58333333333333337</v>
      </c>
      <c r="BK22" s="37">
        <v>0.75</v>
      </c>
      <c r="BL22" s="37">
        <v>0.79166666666666663</v>
      </c>
      <c r="BM22" s="37">
        <v>0.83333333333333337</v>
      </c>
      <c r="BN22" s="37">
        <v>0.95833333333333337</v>
      </c>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t="s">
        <v>430</v>
      </c>
      <c r="II22" s="34">
        <v>2</v>
      </c>
      <c r="IJ22" s="34"/>
      <c r="IK22" s="34" t="s">
        <v>475</v>
      </c>
      <c r="IL22" s="34"/>
      <c r="IM22" s="39" t="s">
        <v>164</v>
      </c>
      <c r="IN22" s="39" t="s">
        <v>167</v>
      </c>
      <c r="IO22" s="34"/>
      <c r="IP22" s="34">
        <v>5</v>
      </c>
      <c r="IQ22" s="34" t="s">
        <v>497</v>
      </c>
      <c r="IR22" s="34" t="s">
        <v>498</v>
      </c>
      <c r="IS22" s="34"/>
      <c r="IT22" s="34" t="s">
        <v>499</v>
      </c>
      <c r="IU22" s="34" t="s">
        <v>500</v>
      </c>
      <c r="IV22" s="34" t="s">
        <v>325</v>
      </c>
      <c r="IW22" s="34"/>
      <c r="IX22" s="34" t="s">
        <v>164</v>
      </c>
      <c r="IY22" s="34"/>
      <c r="IZ22" s="34" t="s">
        <v>164</v>
      </c>
      <c r="JA22" s="34"/>
      <c r="JB22" s="39" t="s">
        <v>501</v>
      </c>
      <c r="JC22" s="39" t="s">
        <v>164</v>
      </c>
      <c r="JD22" s="34"/>
      <c r="JE22" s="34">
        <v>7</v>
      </c>
      <c r="JF22" s="34" t="s">
        <v>173</v>
      </c>
      <c r="JG22" s="34">
        <v>80</v>
      </c>
      <c r="JH22" s="34">
        <f>JG22*JE22</f>
        <v>560</v>
      </c>
      <c r="JI22" s="34" t="s">
        <v>502</v>
      </c>
      <c r="JJ22" s="34"/>
      <c r="JK22" s="34" t="s">
        <v>175</v>
      </c>
      <c r="JL22" s="34">
        <v>50</v>
      </c>
      <c r="JM22" s="34"/>
      <c r="JN22" s="34"/>
      <c r="JO22" s="34"/>
      <c r="JP22" s="34"/>
      <c r="JQ22" s="34"/>
      <c r="JR22" s="41" t="s">
        <v>503</v>
      </c>
      <c r="JS22" s="34"/>
      <c r="JT22" s="34"/>
      <c r="JU22" s="34">
        <v>4</v>
      </c>
      <c r="JV22" s="34">
        <v>4.5</v>
      </c>
      <c r="JW22" s="34" t="s">
        <v>270</v>
      </c>
      <c r="JX22" s="34"/>
      <c r="JY22" s="34" t="s">
        <v>504</v>
      </c>
      <c r="JZ22" s="34"/>
      <c r="KA22" s="34">
        <v>4</v>
      </c>
      <c r="KB22" s="34">
        <v>10</v>
      </c>
      <c r="KC22" s="34" t="s">
        <v>480</v>
      </c>
      <c r="KD22" s="34"/>
      <c r="KE22" s="34" t="s">
        <v>505</v>
      </c>
      <c r="KF22" s="34"/>
      <c r="KG22" s="34">
        <v>0</v>
      </c>
      <c r="KH22" s="34"/>
      <c r="KI22" s="34"/>
      <c r="KJ22" s="34"/>
      <c r="KK22" s="34"/>
      <c r="KL22" s="34"/>
      <c r="KM22" s="34">
        <v>4</v>
      </c>
      <c r="KN22" s="34">
        <v>5</v>
      </c>
      <c r="KO22" s="39" t="s">
        <v>241</v>
      </c>
      <c r="KP22" s="34"/>
      <c r="KQ22" s="34" t="s">
        <v>182</v>
      </c>
      <c r="KR22" s="34"/>
      <c r="KS22" s="34">
        <v>0</v>
      </c>
      <c r="KT22" s="34"/>
      <c r="KU22" s="34"/>
      <c r="KV22" s="34"/>
      <c r="KW22" s="34"/>
      <c r="KX22" s="34"/>
      <c r="KY22" s="34">
        <v>1</v>
      </c>
      <c r="KZ22" s="39">
        <v>4</v>
      </c>
      <c r="LA22" s="34" t="s">
        <v>506</v>
      </c>
      <c r="LB22" s="34"/>
      <c r="LC22" s="39" t="s">
        <v>180</v>
      </c>
      <c r="LD22" s="34"/>
      <c r="LE22" s="34" t="s">
        <v>351</v>
      </c>
      <c r="LF22" s="34"/>
      <c r="LG22" s="34"/>
      <c r="LH22" s="34"/>
      <c r="LI22" s="34"/>
      <c r="LJ22" s="34"/>
      <c r="LK22" s="34">
        <v>0</v>
      </c>
      <c r="LL22" s="34"/>
      <c r="LM22" s="34"/>
      <c r="LN22" s="34"/>
      <c r="LO22" s="34"/>
      <c r="LP22" s="34"/>
      <c r="LQ22" s="34">
        <v>1</v>
      </c>
      <c r="LR22" s="34"/>
      <c r="LS22" s="34"/>
      <c r="LT22" s="34"/>
      <c r="LU22" s="34" t="s">
        <v>180</v>
      </c>
      <c r="LV22" s="34"/>
      <c r="LW22" s="34"/>
      <c r="LX22" s="34"/>
      <c r="LY22" s="34"/>
      <c r="LZ22" s="34"/>
      <c r="MA22" s="34"/>
      <c r="MB22" s="34">
        <v>1</v>
      </c>
      <c r="MC22" s="34" t="s">
        <v>199</v>
      </c>
      <c r="MD22" s="34" t="s">
        <v>507</v>
      </c>
      <c r="ME22" s="34">
        <v>20</v>
      </c>
      <c r="MF22" s="34" t="s">
        <v>508</v>
      </c>
      <c r="MG22" s="34"/>
      <c r="MH22" s="34">
        <v>1</v>
      </c>
      <c r="MI22" s="34"/>
      <c r="MJ22" s="34"/>
      <c r="MK22" s="34" t="s">
        <v>509</v>
      </c>
      <c r="ML22" s="34">
        <v>0</v>
      </c>
      <c r="MM22" s="34">
        <v>0</v>
      </c>
      <c r="MN22" s="34"/>
      <c r="MO22" s="34"/>
      <c r="MP22" s="34"/>
      <c r="MQ22" s="34"/>
      <c r="MR22" s="34"/>
      <c r="MS22" s="34"/>
      <c r="MT22" s="34"/>
      <c r="MU22" s="34">
        <v>0</v>
      </c>
      <c r="MV22" s="34"/>
      <c r="MW22" s="34"/>
      <c r="MX22" s="34"/>
      <c r="MY22" s="34"/>
      <c r="MZ22" s="34"/>
      <c r="NA22" s="34"/>
      <c r="NB22" s="34"/>
      <c r="NC22" s="34"/>
      <c r="ND22" s="34">
        <v>1</v>
      </c>
      <c r="NE22" s="34" t="s">
        <v>204</v>
      </c>
      <c r="NF22" s="34" t="s">
        <v>205</v>
      </c>
      <c r="NG22" s="34">
        <v>35</v>
      </c>
      <c r="NH22" s="34"/>
      <c r="NI22" s="34"/>
      <c r="NJ22" s="34"/>
      <c r="NK22" s="34"/>
      <c r="NL22" s="34"/>
      <c r="NM22" s="34">
        <v>0</v>
      </c>
      <c r="NN22" s="34"/>
      <c r="NO22" s="34"/>
      <c r="NP22" s="34"/>
      <c r="NQ22" s="34"/>
      <c r="NR22" s="34"/>
      <c r="NS22" s="34"/>
      <c r="NT22" s="34">
        <v>0</v>
      </c>
      <c r="NU22" s="34"/>
      <c r="NV22" s="34"/>
      <c r="NW22" s="34"/>
      <c r="NX22" s="34"/>
      <c r="NY22" s="34"/>
      <c r="NZ22" s="34"/>
      <c r="OA22" s="34"/>
      <c r="OB22" s="34">
        <v>1</v>
      </c>
      <c r="OC22" s="34">
        <v>1</v>
      </c>
      <c r="OD22" s="34">
        <v>2</v>
      </c>
      <c r="OE22" s="34" t="s">
        <v>372</v>
      </c>
      <c r="OF22" s="34">
        <v>2</v>
      </c>
      <c r="OG22" s="34" t="s">
        <v>335</v>
      </c>
      <c r="OH22" s="34">
        <v>10</v>
      </c>
      <c r="OI22" s="34"/>
      <c r="OJ22" s="34">
        <v>1</v>
      </c>
      <c r="OK22" s="34">
        <v>1</v>
      </c>
      <c r="OL22" s="34">
        <v>3</v>
      </c>
      <c r="OM22" s="34"/>
      <c r="ON22" s="34"/>
      <c r="OO22" s="39" t="s">
        <v>379</v>
      </c>
      <c r="OP22" s="34"/>
      <c r="OQ22" s="39" t="s">
        <v>351</v>
      </c>
      <c r="OR22" s="34"/>
      <c r="OS22" s="34"/>
      <c r="OT22" s="39" t="s">
        <v>212</v>
      </c>
      <c r="OU22" s="34"/>
      <c r="OV22" s="34"/>
      <c r="OW22" s="34"/>
      <c r="OX22" s="34"/>
      <c r="OY22" s="34" t="s">
        <v>212</v>
      </c>
      <c r="OZ22" s="34"/>
      <c r="PA22" s="34"/>
      <c r="PB22" s="34"/>
      <c r="PC22" s="34"/>
      <c r="PD22" s="34"/>
      <c r="PE22" s="34"/>
      <c r="PF22" s="34"/>
      <c r="PG22" s="34"/>
      <c r="PH22" s="34"/>
      <c r="PI22" s="39" t="s">
        <v>212</v>
      </c>
      <c r="PJ22" s="34"/>
      <c r="PK22" s="39" t="s">
        <v>214</v>
      </c>
      <c r="PL22" s="34"/>
      <c r="PM22" s="34"/>
      <c r="PN22" s="34"/>
      <c r="PO22" s="34"/>
      <c r="PP22" s="34"/>
      <c r="PQ22" s="34"/>
      <c r="PR22" s="34"/>
      <c r="PS22" s="39" t="s">
        <v>212</v>
      </c>
      <c r="PT22" s="34"/>
      <c r="PU22" s="39" t="s">
        <v>510</v>
      </c>
      <c r="PV22" s="34"/>
      <c r="PW22" s="34"/>
      <c r="PX22" s="34"/>
      <c r="PY22" s="34"/>
      <c r="PZ22" s="34"/>
      <c r="QA22" s="34"/>
      <c r="QB22" s="34"/>
      <c r="QC22" s="34"/>
      <c r="QD22" s="34"/>
      <c r="QE22" s="34"/>
      <c r="QF22" s="34"/>
      <c r="QG22" s="34"/>
      <c r="QH22" s="34" t="s">
        <v>212</v>
      </c>
      <c r="QI22" s="34"/>
      <c r="QJ22" s="34" t="s">
        <v>511</v>
      </c>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row>
    <row r="23" spans="1:491" s="63" customFormat="1" x14ac:dyDescent="0.3">
      <c r="A23" s="26"/>
      <c r="B23" s="26"/>
      <c r="C23" s="27">
        <v>42697</v>
      </c>
      <c r="D23" s="28" t="s">
        <v>155</v>
      </c>
      <c r="E23" s="26" t="s">
        <v>512</v>
      </c>
      <c r="F23" s="26">
        <v>39</v>
      </c>
      <c r="G23" s="28" t="s">
        <v>220</v>
      </c>
      <c r="H23" s="28" t="s">
        <v>302</v>
      </c>
      <c r="I23" s="28" t="s">
        <v>513</v>
      </c>
      <c r="J23" s="26">
        <f t="shared" si="0"/>
        <v>4</v>
      </c>
      <c r="K23" s="26"/>
      <c r="L23" s="26">
        <v>0</v>
      </c>
      <c r="M23" s="26"/>
      <c r="N23" s="26">
        <v>1</v>
      </c>
      <c r="O23" s="26" t="s">
        <v>158</v>
      </c>
      <c r="P23" s="26">
        <v>1</v>
      </c>
      <c r="Q23" s="26"/>
      <c r="R23" s="26">
        <v>1</v>
      </c>
      <c r="S23" s="26"/>
      <c r="T23" s="26">
        <v>1</v>
      </c>
      <c r="U23" s="26"/>
      <c r="V23" s="26"/>
      <c r="W23" s="26"/>
      <c r="X23" s="26"/>
      <c r="Y23" s="26"/>
      <c r="Z23" s="26"/>
      <c r="AA23" s="26"/>
      <c r="AB23" s="26"/>
      <c r="AC23" s="26"/>
      <c r="AD23" s="26"/>
      <c r="AE23" s="26"/>
      <c r="AF23" s="26"/>
      <c r="AG23" s="29">
        <v>0.29166666666666669</v>
      </c>
      <c r="AH23" s="29">
        <v>0.29166666666666669</v>
      </c>
      <c r="AI23" s="29">
        <v>0.3125</v>
      </c>
      <c r="AJ23" s="29">
        <v>0.5</v>
      </c>
      <c r="AK23" s="29">
        <v>0.5</v>
      </c>
      <c r="AL23" s="29">
        <v>0.58333333333333337</v>
      </c>
      <c r="AM23" s="29">
        <v>0.66666666666666663</v>
      </c>
      <c r="AN23" s="29">
        <v>0.66666666666666663</v>
      </c>
      <c r="AO23" s="29">
        <v>0.79166666666666663</v>
      </c>
      <c r="AP23" s="26"/>
      <c r="AQ23" s="29">
        <v>0.83333333333333337</v>
      </c>
      <c r="AR23" s="29">
        <v>0.9375</v>
      </c>
      <c r="AS23" s="29">
        <v>0.22916666666666666</v>
      </c>
      <c r="AT23" s="29">
        <v>0.29166666666666669</v>
      </c>
      <c r="AU23" s="29">
        <v>0.3125</v>
      </c>
      <c r="AV23" s="29">
        <v>0.45833333333333331</v>
      </c>
      <c r="AW23" s="29">
        <v>0.45833333333333331</v>
      </c>
      <c r="AX23" s="29">
        <v>0.5</v>
      </c>
      <c r="AY23" s="29">
        <v>0.58333333333333337</v>
      </c>
      <c r="AZ23" s="29">
        <v>0.75</v>
      </c>
      <c r="BA23" s="26"/>
      <c r="BB23" s="26"/>
      <c r="BC23" s="29">
        <v>0.83333333333333337</v>
      </c>
      <c r="BD23" s="29">
        <v>0.95833333333333337</v>
      </c>
      <c r="BE23" s="29">
        <v>0.22916666666666666</v>
      </c>
      <c r="BF23" s="29">
        <v>0.29166666666666669</v>
      </c>
      <c r="BG23" s="29">
        <v>0.3125</v>
      </c>
      <c r="BH23" s="29">
        <v>0.5</v>
      </c>
      <c r="BI23" s="29">
        <v>0.5</v>
      </c>
      <c r="BJ23" s="29">
        <v>0.58333333333333337</v>
      </c>
      <c r="BK23" s="29">
        <v>0.75</v>
      </c>
      <c r="BL23" s="26"/>
      <c r="BM23" s="29">
        <v>0.83333333333333337</v>
      </c>
      <c r="BN23" s="29">
        <v>0.95833333333333337</v>
      </c>
      <c r="BO23" s="29">
        <v>0.22916666666666666</v>
      </c>
      <c r="BP23" s="29">
        <v>0.29166666666666669</v>
      </c>
      <c r="BQ23" s="29">
        <v>0.3125</v>
      </c>
      <c r="BR23" s="29">
        <v>0.5</v>
      </c>
      <c r="BS23" s="29">
        <v>0.5</v>
      </c>
      <c r="BT23" s="26"/>
      <c r="BU23" s="26"/>
      <c r="BV23" s="26"/>
      <c r="BW23" s="29">
        <v>0.83333333333333337</v>
      </c>
      <c r="BX23" s="29">
        <v>0.95833333333333337</v>
      </c>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6"/>
      <c r="FN23" s="26"/>
      <c r="FO23" s="26"/>
      <c r="FP23" s="26"/>
      <c r="FQ23" s="26"/>
      <c r="FR23" s="26"/>
      <c r="FS23" s="26"/>
      <c r="FT23" s="26"/>
      <c r="FU23" s="26"/>
      <c r="FV23" s="26"/>
      <c r="FW23" s="26"/>
      <c r="FX23" s="26"/>
      <c r="FY23" s="26"/>
      <c r="FZ23" s="26"/>
      <c r="GA23" s="26"/>
      <c r="GB23" s="26"/>
      <c r="GC23" s="26"/>
      <c r="GD23" s="26"/>
      <c r="GE23" s="26"/>
      <c r="GF23" s="26"/>
      <c r="GG23" s="26"/>
      <c r="GH23" s="26"/>
      <c r="GI23" s="26"/>
      <c r="GJ23" s="26"/>
      <c r="GK23" s="26"/>
      <c r="GL23" s="26"/>
      <c r="GM23" s="26"/>
      <c r="GN23" s="26"/>
      <c r="GO23" s="26"/>
      <c r="GP23" s="26"/>
      <c r="GQ23" s="26"/>
      <c r="GR23" s="26"/>
      <c r="GS23" s="26"/>
      <c r="GT23" s="26"/>
      <c r="GU23" s="26"/>
      <c r="GV23" s="26"/>
      <c r="GW23" s="26"/>
      <c r="GX23" s="26"/>
      <c r="GY23" s="26"/>
      <c r="GZ23" s="26"/>
      <c r="HA23" s="26"/>
      <c r="HB23" s="26"/>
      <c r="HC23" s="26"/>
      <c r="HD23" s="26"/>
      <c r="HE23" s="26"/>
      <c r="HF23" s="26"/>
      <c r="HG23" s="26"/>
      <c r="HH23" s="26"/>
      <c r="HI23" s="26"/>
      <c r="HJ23" s="26"/>
      <c r="HK23" s="26"/>
      <c r="HL23" s="26"/>
      <c r="HM23" s="26"/>
      <c r="HN23" s="26"/>
      <c r="HO23" s="26"/>
      <c r="HP23" s="26"/>
      <c r="HQ23" s="26"/>
      <c r="HR23" s="26"/>
      <c r="HS23" s="26"/>
      <c r="HT23" s="26"/>
      <c r="HU23" s="26"/>
      <c r="HV23" s="26"/>
      <c r="HW23" s="26"/>
      <c r="HX23" s="26"/>
      <c r="HY23" s="26"/>
      <c r="HZ23" s="26"/>
      <c r="IA23" s="26"/>
      <c r="IB23" s="26"/>
      <c r="IC23" s="26"/>
      <c r="ID23" s="26"/>
      <c r="IE23" s="26"/>
      <c r="IF23" s="26"/>
      <c r="IG23" s="26"/>
      <c r="IH23" s="26" t="s">
        <v>225</v>
      </c>
      <c r="II23" s="26">
        <v>2</v>
      </c>
      <c r="IJ23" s="26"/>
      <c r="IK23" s="26" t="s">
        <v>475</v>
      </c>
      <c r="IL23" s="26"/>
      <c r="IM23" s="26"/>
      <c r="IN23" s="26"/>
      <c r="IO23" s="26"/>
      <c r="IP23" s="26">
        <v>4</v>
      </c>
      <c r="IQ23" s="26"/>
      <c r="IR23" s="26" t="s">
        <v>514</v>
      </c>
      <c r="IS23" s="26"/>
      <c r="IT23" s="26" t="s">
        <v>515</v>
      </c>
      <c r="IU23" s="26" t="s">
        <v>232</v>
      </c>
      <c r="IV23" s="26"/>
      <c r="IW23" s="26"/>
      <c r="IX23" s="26" t="s">
        <v>164</v>
      </c>
      <c r="IY23" s="26"/>
      <c r="IZ23" s="26" t="s">
        <v>164</v>
      </c>
      <c r="JA23" s="26"/>
      <c r="JB23" s="31" t="s">
        <v>212</v>
      </c>
      <c r="JC23" s="31" t="s">
        <v>164</v>
      </c>
      <c r="JD23" s="26"/>
      <c r="JE23" s="26">
        <v>7</v>
      </c>
      <c r="JF23" s="26" t="s">
        <v>173</v>
      </c>
      <c r="JG23" s="26">
        <v>20</v>
      </c>
      <c r="JH23" s="26">
        <f>JG23*JE23</f>
        <v>140</v>
      </c>
      <c r="JI23" s="26" t="s">
        <v>516</v>
      </c>
      <c r="JJ23" s="26"/>
      <c r="JK23" s="26" t="s">
        <v>517</v>
      </c>
      <c r="JL23" s="26">
        <v>20</v>
      </c>
      <c r="JM23" s="26"/>
      <c r="JN23" s="26"/>
      <c r="JO23" s="26"/>
      <c r="JP23" s="26"/>
      <c r="JQ23" s="26"/>
      <c r="JR23" s="30" t="s">
        <v>178</v>
      </c>
      <c r="JS23" s="26"/>
      <c r="JT23" s="26"/>
      <c r="JU23" s="26">
        <v>5</v>
      </c>
      <c r="JV23" s="26">
        <v>4</v>
      </c>
      <c r="JW23" s="26" t="s">
        <v>489</v>
      </c>
      <c r="JX23" s="26"/>
      <c r="JY23" s="26" t="s">
        <v>180</v>
      </c>
      <c r="JZ23" s="26"/>
      <c r="KA23" s="26">
        <v>0</v>
      </c>
      <c r="KB23" s="26"/>
      <c r="KC23" s="26"/>
      <c r="KD23" s="26"/>
      <c r="KE23" s="26"/>
      <c r="KF23" s="26"/>
      <c r="KG23" s="26">
        <v>0</v>
      </c>
      <c r="KH23" s="26"/>
      <c r="KI23" s="26"/>
      <c r="KJ23" s="26"/>
      <c r="KK23" s="26"/>
      <c r="KL23" s="26"/>
      <c r="KM23" s="26">
        <v>3</v>
      </c>
      <c r="KN23" s="26">
        <v>5</v>
      </c>
      <c r="KO23" s="31" t="s">
        <v>241</v>
      </c>
      <c r="KP23" s="26"/>
      <c r="KQ23" s="26" t="s">
        <v>182</v>
      </c>
      <c r="KR23" s="26"/>
      <c r="KS23" s="26">
        <v>0</v>
      </c>
      <c r="KT23" s="26"/>
      <c r="KU23" s="26"/>
      <c r="KV23" s="26"/>
      <c r="KW23" s="26"/>
      <c r="KX23" s="26"/>
      <c r="KY23" s="26">
        <v>1</v>
      </c>
      <c r="KZ23" s="31">
        <v>4</v>
      </c>
      <c r="LA23" s="26" t="s">
        <v>518</v>
      </c>
      <c r="LB23" s="26"/>
      <c r="LC23" s="31" t="s">
        <v>180</v>
      </c>
      <c r="LD23" s="26"/>
      <c r="LE23" s="26" t="s">
        <v>519</v>
      </c>
      <c r="LF23" s="26"/>
      <c r="LG23" s="26"/>
      <c r="LH23" s="26"/>
      <c r="LI23" s="26" t="s">
        <v>180</v>
      </c>
      <c r="LJ23" s="26"/>
      <c r="LK23" s="26">
        <v>1</v>
      </c>
      <c r="LL23" s="26"/>
      <c r="LM23" s="26"/>
      <c r="LN23" s="26"/>
      <c r="LO23" s="26" t="s">
        <v>180</v>
      </c>
      <c r="LP23" s="26"/>
      <c r="LQ23" s="26">
        <v>0</v>
      </c>
      <c r="LR23" s="26"/>
      <c r="LS23" s="26"/>
      <c r="LT23" s="26"/>
      <c r="LU23" s="26"/>
      <c r="LV23" s="26" t="s">
        <v>26</v>
      </c>
      <c r="LW23" s="26" t="s">
        <v>520</v>
      </c>
      <c r="LX23" s="26"/>
      <c r="LY23" s="26"/>
      <c r="LZ23" s="26"/>
      <c r="MA23" s="26"/>
      <c r="MB23" s="26">
        <v>1</v>
      </c>
      <c r="MC23" s="26" t="s">
        <v>199</v>
      </c>
      <c r="MD23" s="26" t="s">
        <v>507</v>
      </c>
      <c r="ME23" s="26">
        <v>200</v>
      </c>
      <c r="MF23" s="26" t="s">
        <v>521</v>
      </c>
      <c r="MG23" s="26"/>
      <c r="MH23" s="26" t="s">
        <v>522</v>
      </c>
      <c r="MI23" s="26"/>
      <c r="MJ23" s="26"/>
      <c r="MK23" s="26" t="s">
        <v>509</v>
      </c>
      <c r="ML23" s="26">
        <v>0</v>
      </c>
      <c r="MM23" s="26">
        <v>0</v>
      </c>
      <c r="MN23" s="26"/>
      <c r="MO23" s="26"/>
      <c r="MP23" s="26"/>
      <c r="MQ23" s="26"/>
      <c r="MR23" s="26"/>
      <c r="MS23" s="26"/>
      <c r="MT23" s="26"/>
      <c r="MU23" s="26">
        <v>0</v>
      </c>
      <c r="MV23" s="26"/>
      <c r="MW23" s="26"/>
      <c r="MX23" s="26"/>
      <c r="MY23" s="26"/>
      <c r="MZ23" s="26"/>
      <c r="NA23" s="26"/>
      <c r="NB23" s="26"/>
      <c r="NC23" s="26"/>
      <c r="ND23" s="26">
        <v>1</v>
      </c>
      <c r="NE23" s="26" t="s">
        <v>204</v>
      </c>
      <c r="NF23" s="26" t="s">
        <v>205</v>
      </c>
      <c r="NG23" s="26">
        <v>35</v>
      </c>
      <c r="NH23" s="26">
        <v>1</v>
      </c>
      <c r="NI23" s="26" t="s">
        <v>202</v>
      </c>
      <c r="NJ23" s="26" t="s">
        <v>206</v>
      </c>
      <c r="NK23" s="26">
        <v>10</v>
      </c>
      <c r="NL23" s="26"/>
      <c r="NM23" s="26">
        <v>0</v>
      </c>
      <c r="NN23" s="26"/>
      <c r="NO23" s="26"/>
      <c r="NP23" s="26"/>
      <c r="NQ23" s="26"/>
      <c r="NR23" s="26"/>
      <c r="NS23" s="26"/>
      <c r="NT23" s="26">
        <v>0</v>
      </c>
      <c r="NU23" s="26"/>
      <c r="NV23" s="26"/>
      <c r="NW23" s="26"/>
      <c r="NX23" s="26"/>
      <c r="NY23" s="26"/>
      <c r="NZ23" s="26"/>
      <c r="OA23" s="26"/>
      <c r="OB23" s="26">
        <v>0</v>
      </c>
      <c r="OC23" s="26"/>
      <c r="OD23" s="26"/>
      <c r="OE23" s="26"/>
      <c r="OF23" s="26"/>
      <c r="OG23" s="26"/>
      <c r="OH23" s="26"/>
      <c r="OI23" s="26"/>
      <c r="OJ23" s="26">
        <v>1</v>
      </c>
      <c r="OK23" s="26">
        <v>0</v>
      </c>
      <c r="OL23" s="26"/>
      <c r="OM23" s="26"/>
      <c r="ON23" s="26"/>
      <c r="OO23" s="31" t="s">
        <v>379</v>
      </c>
      <c r="OP23" s="26"/>
      <c r="OQ23" s="31" t="s">
        <v>280</v>
      </c>
      <c r="OR23" s="26" t="s">
        <v>211</v>
      </c>
      <c r="OS23" s="26"/>
      <c r="OT23" s="31" t="s">
        <v>212</v>
      </c>
      <c r="OU23" s="31"/>
      <c r="OV23" s="31" t="s">
        <v>213</v>
      </c>
      <c r="OW23" s="26"/>
      <c r="OX23" s="26"/>
      <c r="OY23" s="26" t="s">
        <v>212</v>
      </c>
      <c r="OZ23" s="26"/>
      <c r="PA23" s="26"/>
      <c r="PB23" s="26"/>
      <c r="PC23" s="26"/>
      <c r="PD23" s="26"/>
      <c r="PE23" s="26"/>
      <c r="PF23" s="26"/>
      <c r="PG23" s="26"/>
      <c r="PH23" s="26"/>
      <c r="PI23" s="31" t="s">
        <v>212</v>
      </c>
      <c r="PJ23" s="26"/>
      <c r="PK23" s="31" t="s">
        <v>214</v>
      </c>
      <c r="PL23" s="26"/>
      <c r="PM23" s="26"/>
      <c r="PN23" s="26"/>
      <c r="PO23" s="26"/>
      <c r="PP23" s="26"/>
      <c r="PQ23" s="26"/>
      <c r="PR23" s="26"/>
      <c r="PS23" s="31" t="s">
        <v>212</v>
      </c>
      <c r="PT23" s="31"/>
      <c r="PU23" s="31" t="s">
        <v>216</v>
      </c>
      <c r="PV23" s="26"/>
      <c r="PW23" s="26"/>
      <c r="PX23" s="26"/>
      <c r="PY23" s="26"/>
      <c r="PZ23" s="26"/>
      <c r="QA23" s="26"/>
      <c r="QB23" s="26"/>
      <c r="QC23" s="26" t="s">
        <v>212</v>
      </c>
      <c r="QD23" s="26"/>
      <c r="QE23" s="26" t="s">
        <v>523</v>
      </c>
      <c r="QF23" s="26"/>
      <c r="QG23" s="26"/>
      <c r="QH23" s="26"/>
      <c r="QI23" s="26"/>
      <c r="QJ23" s="26"/>
      <c r="QK23" s="26"/>
      <c r="QL23" s="26"/>
      <c r="QM23" s="26"/>
      <c r="QN23" s="26"/>
      <c r="QO23" s="26"/>
      <c r="QP23" s="26"/>
      <c r="QQ23" s="26"/>
      <c r="QR23" s="26"/>
      <c r="QS23" s="26" t="s">
        <v>524</v>
      </c>
      <c r="QT23" s="26"/>
      <c r="QU23" s="26"/>
      <c r="QV23" s="26"/>
      <c r="QW23" s="26"/>
      <c r="QX23" s="26"/>
      <c r="QY23" s="26"/>
      <c r="QZ23" s="26"/>
      <c r="RA23" s="26"/>
      <c r="RB23" s="26"/>
      <c r="RC23" s="26"/>
      <c r="RD23" s="26"/>
      <c r="RE23" s="26"/>
      <c r="RF23" s="26"/>
      <c r="RG23" s="26"/>
      <c r="RH23" s="26"/>
      <c r="RI23" s="26"/>
      <c r="RJ23" s="26"/>
      <c r="RK23" s="26"/>
      <c r="RL23" s="26"/>
      <c r="RM23" s="26"/>
      <c r="RN23" s="26"/>
      <c r="RO23" s="26"/>
      <c r="RP23" s="26"/>
      <c r="RQ23" s="26"/>
      <c r="RR23" s="26"/>
      <c r="RS23" s="26"/>
      <c r="RT23" s="26"/>
      <c r="RU23" s="26"/>
      <c r="RV23" s="26"/>
      <c r="RW23" s="26"/>
    </row>
    <row r="24" spans="1:491" s="63" customFormat="1" x14ac:dyDescent="0.3">
      <c r="A24" s="34"/>
      <c r="B24" s="34"/>
      <c r="C24" s="35">
        <v>42696</v>
      </c>
      <c r="D24" s="36" t="s">
        <v>155</v>
      </c>
      <c r="E24" s="34" t="s">
        <v>525</v>
      </c>
      <c r="F24" s="34">
        <v>36</v>
      </c>
      <c r="G24" s="36" t="s">
        <v>157</v>
      </c>
      <c r="H24" s="34"/>
      <c r="I24" s="36" t="s">
        <v>159</v>
      </c>
      <c r="J24" s="34">
        <f t="shared" si="0"/>
        <v>6</v>
      </c>
      <c r="K24" s="34"/>
      <c r="L24" s="34">
        <v>0</v>
      </c>
      <c r="M24" s="34"/>
      <c r="N24" s="34">
        <v>4</v>
      </c>
      <c r="O24" s="34" t="s">
        <v>158</v>
      </c>
      <c r="P24" s="34">
        <v>1</v>
      </c>
      <c r="Q24" s="34" t="s">
        <v>159</v>
      </c>
      <c r="R24" s="34">
        <v>1</v>
      </c>
      <c r="S24" s="34"/>
      <c r="T24" s="34"/>
      <c r="U24" s="34"/>
      <c r="V24" s="34"/>
      <c r="W24" s="34"/>
      <c r="X24" s="34"/>
      <c r="Y24" s="34"/>
      <c r="Z24" s="34"/>
      <c r="AA24" s="34"/>
      <c r="AB24" s="34"/>
      <c r="AC24" s="34"/>
      <c r="AD24" s="34"/>
      <c r="AE24" s="34"/>
      <c r="AF24" s="34"/>
      <c r="AG24" s="37">
        <v>0.25</v>
      </c>
      <c r="AH24" s="37">
        <v>0.29166666666666669</v>
      </c>
      <c r="AI24" s="37">
        <v>0.3125</v>
      </c>
      <c r="AJ24" s="37">
        <v>0.5</v>
      </c>
      <c r="AK24" s="37">
        <v>0.5</v>
      </c>
      <c r="AL24" s="37">
        <v>0.58333333333333337</v>
      </c>
      <c r="AM24" s="37">
        <v>0.66666666666666663</v>
      </c>
      <c r="AN24" s="37">
        <v>0.66666666666666663</v>
      </c>
      <c r="AO24" s="37">
        <v>0.79166666666666663</v>
      </c>
      <c r="AP24" s="37">
        <v>0.79166666666666663</v>
      </c>
      <c r="AQ24" s="37">
        <v>0.83333333333333337</v>
      </c>
      <c r="AR24" s="37">
        <v>0.91666666666666663</v>
      </c>
      <c r="AS24" s="37">
        <v>0.20833333333333334</v>
      </c>
      <c r="AT24" s="37">
        <v>0.29166666666666669</v>
      </c>
      <c r="AU24" s="37">
        <v>0.3125</v>
      </c>
      <c r="AV24" s="37">
        <v>0.45833333333333331</v>
      </c>
      <c r="AW24" s="37">
        <v>0.45833333333333331</v>
      </c>
      <c r="AX24" s="37">
        <v>0.5</v>
      </c>
      <c r="AY24" s="37">
        <v>0.58333333333333337</v>
      </c>
      <c r="AZ24" s="37">
        <v>0.75</v>
      </c>
      <c r="BA24" s="37">
        <v>0.75</v>
      </c>
      <c r="BB24" s="37">
        <v>0.79166666666666663</v>
      </c>
      <c r="BC24" s="37">
        <v>0.83333333333333337</v>
      </c>
      <c r="BD24" s="37">
        <v>0.95833333333333337</v>
      </c>
      <c r="BE24" s="37">
        <v>0.20833333333333334</v>
      </c>
      <c r="BF24" s="37">
        <v>0.29166666666666669</v>
      </c>
      <c r="BG24" s="37">
        <v>0.3125</v>
      </c>
      <c r="BH24" s="37">
        <v>0.5</v>
      </c>
      <c r="BI24" s="37">
        <v>0.5</v>
      </c>
      <c r="BJ24" s="37">
        <v>0.58333333333333337</v>
      </c>
      <c r="BK24" s="37">
        <v>0.75</v>
      </c>
      <c r="BL24" s="37">
        <v>0.79166666666666663</v>
      </c>
      <c r="BM24" s="37">
        <v>0.83333333333333337</v>
      </c>
      <c r="BN24" s="37">
        <v>0.95833333333333337</v>
      </c>
      <c r="BO24" s="34"/>
      <c r="BP24" s="34"/>
      <c r="BQ24" s="34"/>
      <c r="BR24" s="34"/>
      <c r="BS24" s="34"/>
      <c r="BT24" s="34"/>
      <c r="BU24" s="34"/>
      <c r="BV24" s="34"/>
      <c r="BW24" s="34"/>
      <c r="BX24" s="34"/>
      <c r="BY24" s="34"/>
      <c r="BZ24" s="34"/>
      <c r="CA24" s="34"/>
      <c r="CB24" s="34" t="s">
        <v>526</v>
      </c>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v>3</v>
      </c>
      <c r="II24" s="34">
        <v>2</v>
      </c>
      <c r="IJ24" s="34"/>
      <c r="IK24" s="34" t="s">
        <v>475</v>
      </c>
      <c r="IL24" s="34"/>
      <c r="IM24" s="34"/>
      <c r="IN24" s="39" t="s">
        <v>167</v>
      </c>
      <c r="IO24" s="34"/>
      <c r="IP24" s="34">
        <v>3</v>
      </c>
      <c r="IQ24" s="34" t="s">
        <v>527</v>
      </c>
      <c r="IR24" s="34" t="s">
        <v>529</v>
      </c>
      <c r="IS24" s="34" t="s">
        <v>528</v>
      </c>
      <c r="IT24" s="34" t="s">
        <v>164</v>
      </c>
      <c r="IU24" s="34"/>
      <c r="IV24" s="34"/>
      <c r="IW24" s="34"/>
      <c r="IX24" s="34" t="s">
        <v>212</v>
      </c>
      <c r="IY24" s="34"/>
      <c r="IZ24" s="34" t="s">
        <v>212</v>
      </c>
      <c r="JA24" s="34" t="s">
        <v>530</v>
      </c>
      <c r="JB24" s="39" t="s">
        <v>172</v>
      </c>
      <c r="JC24" s="39" t="s">
        <v>164</v>
      </c>
      <c r="JD24" s="34"/>
      <c r="JE24" s="34">
        <v>7</v>
      </c>
      <c r="JF24" s="34" t="s">
        <v>173</v>
      </c>
      <c r="JG24" s="34">
        <v>80</v>
      </c>
      <c r="JH24" s="34">
        <f>JG24*JE24</f>
        <v>560</v>
      </c>
      <c r="JI24" s="34" t="s">
        <v>531</v>
      </c>
      <c r="JJ24" s="34"/>
      <c r="JK24" s="34" t="s">
        <v>175</v>
      </c>
      <c r="JL24" s="34">
        <v>50</v>
      </c>
      <c r="JM24" s="34"/>
      <c r="JN24" s="34"/>
      <c r="JO24" s="34"/>
      <c r="JP24" s="34"/>
      <c r="JQ24" s="34"/>
      <c r="JR24" s="41" t="s">
        <v>178</v>
      </c>
      <c r="JS24" s="34"/>
      <c r="JT24" s="34"/>
      <c r="JU24" s="34">
        <v>3</v>
      </c>
      <c r="JV24" s="34">
        <v>4</v>
      </c>
      <c r="JW24" s="34" t="s">
        <v>270</v>
      </c>
      <c r="JX24" s="34"/>
      <c r="JY24" s="34" t="s">
        <v>180</v>
      </c>
      <c r="JZ24" s="34"/>
      <c r="KA24" s="34">
        <v>3</v>
      </c>
      <c r="KB24" s="34">
        <v>10</v>
      </c>
      <c r="KC24" s="34" t="s">
        <v>480</v>
      </c>
      <c r="KD24" s="34"/>
      <c r="KE24" s="34" t="s">
        <v>180</v>
      </c>
      <c r="KF24" s="34"/>
      <c r="KG24" s="34">
        <v>0</v>
      </c>
      <c r="KH24" s="34"/>
      <c r="KI24" s="34"/>
      <c r="KJ24" s="34"/>
      <c r="KK24" s="34"/>
      <c r="KL24" s="34"/>
      <c r="KM24" s="34">
        <v>2</v>
      </c>
      <c r="KN24" s="34">
        <v>5</v>
      </c>
      <c r="KO24" s="39" t="s">
        <v>241</v>
      </c>
      <c r="KP24" s="34"/>
      <c r="KQ24" s="34" t="s">
        <v>182</v>
      </c>
      <c r="KR24" s="34"/>
      <c r="KS24" s="34">
        <v>0</v>
      </c>
      <c r="KT24" s="34"/>
      <c r="KU24" s="34"/>
      <c r="KV24" s="34"/>
      <c r="KW24" s="34"/>
      <c r="KX24" s="34"/>
      <c r="KY24" s="34">
        <v>1</v>
      </c>
      <c r="KZ24" s="39">
        <v>4</v>
      </c>
      <c r="LA24" s="34" t="s">
        <v>181</v>
      </c>
      <c r="LB24" s="34"/>
      <c r="LC24" s="39" t="s">
        <v>180</v>
      </c>
      <c r="LD24" s="34"/>
      <c r="LE24" s="34" t="s">
        <v>351</v>
      </c>
      <c r="LF24" s="34"/>
      <c r="LG24" s="34"/>
      <c r="LH24" s="34"/>
      <c r="LI24" s="34" t="s">
        <v>180</v>
      </c>
      <c r="LJ24" s="34"/>
      <c r="LK24" s="34">
        <v>0</v>
      </c>
      <c r="LL24" s="34"/>
      <c r="LM24" s="34"/>
      <c r="LN24" s="34"/>
      <c r="LO24" s="34"/>
      <c r="LP24" s="34"/>
      <c r="LQ24" s="34">
        <v>0</v>
      </c>
      <c r="LR24" s="34"/>
      <c r="LS24" s="34"/>
      <c r="LT24" s="34"/>
      <c r="LU24" s="34"/>
      <c r="LV24" s="34" t="s">
        <v>532</v>
      </c>
      <c r="LW24" s="34" t="s">
        <v>26</v>
      </c>
      <c r="LX24" s="34"/>
      <c r="LY24" s="34"/>
      <c r="LZ24" s="34"/>
      <c r="MA24" s="34"/>
      <c r="MB24" s="34">
        <v>1</v>
      </c>
      <c r="MC24" s="34" t="s">
        <v>199</v>
      </c>
      <c r="MD24" s="34" t="s">
        <v>533</v>
      </c>
      <c r="ME24" s="34">
        <v>10</v>
      </c>
      <c r="MF24" s="34" t="s">
        <v>534</v>
      </c>
      <c r="MG24" s="34"/>
      <c r="MH24" s="34">
        <v>1</v>
      </c>
      <c r="MI24" s="34"/>
      <c r="MJ24" s="34"/>
      <c r="MK24" s="34" t="s">
        <v>203</v>
      </c>
      <c r="ML24" s="34">
        <v>0</v>
      </c>
      <c r="MM24" s="34">
        <v>0</v>
      </c>
      <c r="MN24" s="34"/>
      <c r="MO24" s="34"/>
      <c r="MP24" s="34"/>
      <c r="MQ24" s="34"/>
      <c r="MR24" s="34"/>
      <c r="MS24" s="34"/>
      <c r="MT24" s="34"/>
      <c r="MU24" s="34">
        <v>0</v>
      </c>
      <c r="MV24" s="34"/>
      <c r="MW24" s="34"/>
      <c r="MX24" s="34"/>
      <c r="MY24" s="34"/>
      <c r="MZ24" s="34"/>
      <c r="NA24" s="34"/>
      <c r="NB24" s="34"/>
      <c r="NC24" s="34"/>
      <c r="ND24" s="34">
        <v>0</v>
      </c>
      <c r="NE24" s="34"/>
      <c r="NF24" s="34"/>
      <c r="NG24" s="34"/>
      <c r="NH24" s="34"/>
      <c r="NI24" s="34"/>
      <c r="NJ24" s="34"/>
      <c r="NK24" s="34"/>
      <c r="NL24" s="34"/>
      <c r="NM24" s="34">
        <v>0</v>
      </c>
      <c r="NN24" s="34"/>
      <c r="NO24" s="34"/>
      <c r="NP24" s="34"/>
      <c r="NQ24" s="34"/>
      <c r="NR24" s="34"/>
      <c r="NS24" s="34"/>
      <c r="NT24" s="34">
        <v>0</v>
      </c>
      <c r="NU24" s="34"/>
      <c r="NV24" s="34"/>
      <c r="NW24" s="34"/>
      <c r="NX24" s="34"/>
      <c r="NY24" s="34"/>
      <c r="NZ24" s="34"/>
      <c r="OA24" s="34"/>
      <c r="OB24" s="34">
        <v>1</v>
      </c>
      <c r="OC24" s="34">
        <v>1</v>
      </c>
      <c r="OD24" s="34">
        <v>2</v>
      </c>
      <c r="OE24" s="34" t="s">
        <v>372</v>
      </c>
      <c r="OF24" s="34">
        <v>2</v>
      </c>
      <c r="OG24" s="34" t="s">
        <v>335</v>
      </c>
      <c r="OH24" s="34">
        <v>10</v>
      </c>
      <c r="OI24" s="34"/>
      <c r="OJ24" s="34">
        <v>0</v>
      </c>
      <c r="OK24" s="34">
        <v>1</v>
      </c>
      <c r="OL24" s="34">
        <v>2</v>
      </c>
      <c r="OM24" s="34"/>
      <c r="ON24" s="34"/>
      <c r="OO24" s="34"/>
      <c r="OP24" s="34"/>
      <c r="OQ24" s="34"/>
      <c r="OR24" s="34" t="s">
        <v>211</v>
      </c>
      <c r="OS24" s="34"/>
      <c r="OT24" s="39" t="s">
        <v>212</v>
      </c>
      <c r="OU24" s="34"/>
      <c r="OV24" s="39" t="s">
        <v>535</v>
      </c>
      <c r="OW24" s="34"/>
      <c r="OX24" s="34"/>
      <c r="OY24" s="39" t="s">
        <v>212</v>
      </c>
      <c r="OZ24" s="34"/>
      <c r="PA24" s="39" t="s">
        <v>535</v>
      </c>
      <c r="PB24" s="34"/>
      <c r="PC24" s="34"/>
      <c r="PD24" s="34" t="s">
        <v>212</v>
      </c>
      <c r="PE24" s="34"/>
      <c r="PF24" s="34" t="s">
        <v>536</v>
      </c>
      <c r="PG24" s="34"/>
      <c r="PH24" s="34"/>
      <c r="PI24" s="39" t="s">
        <v>212</v>
      </c>
      <c r="PJ24" s="34"/>
      <c r="PK24" s="39" t="s">
        <v>214</v>
      </c>
      <c r="PL24" s="34"/>
      <c r="PM24" s="34"/>
      <c r="PN24" s="34" t="s">
        <v>164</v>
      </c>
      <c r="PO24" s="34"/>
      <c r="PP24" s="34"/>
      <c r="PQ24" s="34" t="s">
        <v>472</v>
      </c>
      <c r="PR24" s="34" t="s">
        <v>537</v>
      </c>
      <c r="PS24" s="39" t="s">
        <v>212</v>
      </c>
      <c r="PT24" s="34"/>
      <c r="PU24" s="39" t="s">
        <v>538</v>
      </c>
      <c r="PV24" s="34"/>
      <c r="PW24" s="34"/>
      <c r="PX24" s="34"/>
      <c r="PY24" s="34"/>
      <c r="PZ24" s="34"/>
      <c r="QA24" s="34"/>
      <c r="QB24" s="34"/>
      <c r="QC24" s="34"/>
      <c r="QD24" s="34"/>
      <c r="QE24" s="34"/>
      <c r="QF24" s="34"/>
      <c r="QG24" s="34"/>
      <c r="QH24" s="34"/>
      <c r="QI24" s="34"/>
      <c r="QJ24" s="34"/>
      <c r="QK24" s="34"/>
      <c r="QL24" s="34"/>
      <c r="QM24" s="34" t="s">
        <v>351</v>
      </c>
      <c r="QN24" s="34"/>
      <c r="QO24" s="34"/>
      <c r="QP24" s="34" t="s">
        <v>539</v>
      </c>
      <c r="QQ24" s="34" t="s">
        <v>540</v>
      </c>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row>
    <row r="25" spans="1:491" s="63" customFormat="1" x14ac:dyDescent="0.3">
      <c r="A25" s="26"/>
      <c r="B25" s="26"/>
      <c r="C25" s="27">
        <v>42697</v>
      </c>
      <c r="D25" s="28" t="s">
        <v>155</v>
      </c>
      <c r="E25" s="26" t="s">
        <v>541</v>
      </c>
      <c r="F25" s="26">
        <v>33</v>
      </c>
      <c r="G25" s="28" t="s">
        <v>157</v>
      </c>
      <c r="H25" s="28" t="s">
        <v>158</v>
      </c>
      <c r="I25" s="26"/>
      <c r="J25" s="26">
        <f t="shared" si="0"/>
        <v>3</v>
      </c>
      <c r="K25" s="26"/>
      <c r="L25" s="26">
        <v>0</v>
      </c>
      <c r="M25" s="26"/>
      <c r="N25" s="26">
        <v>2</v>
      </c>
      <c r="O25" s="26" t="s">
        <v>158</v>
      </c>
      <c r="P25" s="26">
        <v>1</v>
      </c>
      <c r="Q25" s="26"/>
      <c r="R25" s="26">
        <v>0</v>
      </c>
      <c r="S25" s="26"/>
      <c r="T25" s="26">
        <v>0</v>
      </c>
      <c r="U25" s="26"/>
      <c r="V25" s="26"/>
      <c r="W25" s="26"/>
      <c r="X25" s="26"/>
      <c r="Y25" s="26"/>
      <c r="Z25" s="26"/>
      <c r="AA25" s="26"/>
      <c r="AB25" s="26"/>
      <c r="AC25" s="26"/>
      <c r="AD25" s="26"/>
      <c r="AE25" s="26"/>
      <c r="AF25" s="26"/>
      <c r="AG25" s="29">
        <v>0.25</v>
      </c>
      <c r="AH25" s="29">
        <v>0.29166666666666669</v>
      </c>
      <c r="AI25" s="29">
        <v>0.3125</v>
      </c>
      <c r="AJ25" s="29">
        <v>0.5</v>
      </c>
      <c r="AK25" s="29">
        <v>0.5</v>
      </c>
      <c r="AL25" s="29">
        <v>0.58333333333333337</v>
      </c>
      <c r="AM25" s="29">
        <v>0.66666666666666663</v>
      </c>
      <c r="AN25" s="29">
        <v>0.66666666666666663</v>
      </c>
      <c r="AO25" s="29">
        <v>0.79166666666666663</v>
      </c>
      <c r="AP25" s="29">
        <v>0.79166666666666663</v>
      </c>
      <c r="AQ25" s="29">
        <v>0.8125</v>
      </c>
      <c r="AR25" s="29">
        <v>0.91666666666666663</v>
      </c>
      <c r="AS25" s="29">
        <v>0.22916666666666666</v>
      </c>
      <c r="AT25" s="29">
        <v>0.29166666666666669</v>
      </c>
      <c r="AU25" s="29">
        <v>0.3125</v>
      </c>
      <c r="AV25" s="29">
        <v>0.45833333333333331</v>
      </c>
      <c r="AW25" s="29">
        <v>0.45833333333333331</v>
      </c>
      <c r="AX25" s="29">
        <v>0.5</v>
      </c>
      <c r="AY25" s="29">
        <v>0.58333333333333337</v>
      </c>
      <c r="AZ25" s="29">
        <v>0.66666666666666663</v>
      </c>
      <c r="BA25" s="29">
        <v>0.66666666666666663</v>
      </c>
      <c r="BB25" s="29">
        <v>0.79166666666666663</v>
      </c>
      <c r="BC25" s="29">
        <v>0.8125</v>
      </c>
      <c r="BD25" s="29">
        <v>0.9375</v>
      </c>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v>1</v>
      </c>
      <c r="II25" s="26">
        <v>1</v>
      </c>
      <c r="IJ25" s="26"/>
      <c r="IK25" s="26" t="s">
        <v>475</v>
      </c>
      <c r="IL25" s="26"/>
      <c r="IM25" s="26" t="s">
        <v>476</v>
      </c>
      <c r="IN25" s="31" t="s">
        <v>542</v>
      </c>
      <c r="IO25" s="26"/>
      <c r="IP25" s="26" t="s">
        <v>164</v>
      </c>
      <c r="IQ25" s="26"/>
      <c r="IR25" s="26"/>
      <c r="IS25" s="26"/>
      <c r="IT25" s="26">
        <v>30</v>
      </c>
      <c r="IU25" s="26" t="s">
        <v>543</v>
      </c>
      <c r="IV25" s="26" t="s">
        <v>325</v>
      </c>
      <c r="IW25" s="26"/>
      <c r="IX25" s="26" t="s">
        <v>212</v>
      </c>
      <c r="IY25" s="26" t="s">
        <v>544</v>
      </c>
      <c r="IZ25" s="26" t="s">
        <v>164</v>
      </c>
      <c r="JA25" s="26"/>
      <c r="JB25" s="31" t="s">
        <v>172</v>
      </c>
      <c r="JC25" s="31" t="s">
        <v>164</v>
      </c>
      <c r="JD25" s="26"/>
      <c r="JE25" s="26">
        <v>1</v>
      </c>
      <c r="JF25" s="26" t="s">
        <v>173</v>
      </c>
      <c r="JG25" s="26" t="s">
        <v>545</v>
      </c>
      <c r="JH25" s="26"/>
      <c r="JI25" s="26" t="s">
        <v>546</v>
      </c>
      <c r="JJ25" s="26"/>
      <c r="JK25" s="31" t="s">
        <v>326</v>
      </c>
      <c r="JL25" s="26">
        <v>10</v>
      </c>
      <c r="JM25" s="26"/>
      <c r="JN25" s="26"/>
      <c r="JO25" s="26"/>
      <c r="JP25" s="26"/>
      <c r="JQ25" s="26"/>
      <c r="JR25" s="30" t="s">
        <v>178</v>
      </c>
      <c r="JS25" s="26"/>
      <c r="JT25" s="26"/>
      <c r="JU25" s="26">
        <v>1</v>
      </c>
      <c r="JV25" s="26">
        <v>4</v>
      </c>
      <c r="JW25" s="26" t="s">
        <v>547</v>
      </c>
      <c r="JX25" s="26"/>
      <c r="JY25" s="26" t="s">
        <v>180</v>
      </c>
      <c r="JZ25" s="26"/>
      <c r="KA25" s="26">
        <v>1</v>
      </c>
      <c r="KB25" s="26">
        <v>4</v>
      </c>
      <c r="KC25" s="26" t="s">
        <v>179</v>
      </c>
      <c r="KD25" s="26"/>
      <c r="KE25" s="26" t="s">
        <v>180</v>
      </c>
      <c r="KF25" s="26"/>
      <c r="KG25" s="26">
        <v>0</v>
      </c>
      <c r="KH25" s="26"/>
      <c r="KI25" s="26"/>
      <c r="KJ25" s="26"/>
      <c r="KK25" s="26"/>
      <c r="KL25" s="26"/>
      <c r="KM25" s="26">
        <v>1</v>
      </c>
      <c r="KN25" s="26">
        <v>4</v>
      </c>
      <c r="KO25" s="31" t="s">
        <v>179</v>
      </c>
      <c r="KP25" s="26"/>
      <c r="KQ25" s="26" t="s">
        <v>182</v>
      </c>
      <c r="KR25" s="26"/>
      <c r="KS25" s="26">
        <v>0</v>
      </c>
      <c r="KT25" s="26"/>
      <c r="KU25" s="26"/>
      <c r="KV25" s="26"/>
      <c r="KW25" s="26"/>
      <c r="KX25" s="26"/>
      <c r="KY25" s="26">
        <v>1</v>
      </c>
      <c r="KZ25" s="31">
        <v>2</v>
      </c>
      <c r="LA25" s="26" t="s">
        <v>272</v>
      </c>
      <c r="LB25" s="26"/>
      <c r="LC25" s="31" t="s">
        <v>180</v>
      </c>
      <c r="LD25" s="26"/>
      <c r="LE25" s="26">
        <v>0</v>
      </c>
      <c r="LF25" s="26"/>
      <c r="LG25" s="26"/>
      <c r="LH25" s="26"/>
      <c r="LI25" s="26"/>
      <c r="LJ25" s="26"/>
      <c r="LK25" s="26">
        <v>1</v>
      </c>
      <c r="LL25" s="26">
        <v>1</v>
      </c>
      <c r="LM25" s="26" t="s">
        <v>272</v>
      </c>
      <c r="LN25" s="26"/>
      <c r="LO25" s="26" t="s">
        <v>180</v>
      </c>
      <c r="LP25" s="26"/>
      <c r="LQ25" s="26">
        <v>1</v>
      </c>
      <c r="LR25" s="26">
        <v>0.5</v>
      </c>
      <c r="LS25" s="26" t="s">
        <v>548</v>
      </c>
      <c r="LT25" s="26"/>
      <c r="LU25" s="26" t="s">
        <v>180</v>
      </c>
      <c r="LV25" s="26"/>
      <c r="LW25" s="26"/>
      <c r="LX25" s="26"/>
      <c r="LY25" s="26"/>
      <c r="LZ25" s="26"/>
      <c r="MA25" s="26"/>
      <c r="MB25" s="26">
        <v>1</v>
      </c>
      <c r="MC25" s="26" t="s">
        <v>199</v>
      </c>
      <c r="MD25" s="26" t="s">
        <v>200</v>
      </c>
      <c r="ME25" s="26">
        <v>0</v>
      </c>
      <c r="MF25" s="26"/>
      <c r="MG25" s="26"/>
      <c r="MH25" s="26"/>
      <c r="MI25" s="26"/>
      <c r="MJ25" s="26"/>
      <c r="MK25" s="26"/>
      <c r="ML25" s="26"/>
      <c r="MM25" s="26">
        <v>0</v>
      </c>
      <c r="MN25" s="26"/>
      <c r="MO25" s="26"/>
      <c r="MP25" s="26"/>
      <c r="MQ25" s="26"/>
      <c r="MR25" s="26"/>
      <c r="MS25" s="26"/>
      <c r="MT25" s="26"/>
      <c r="MU25" s="26">
        <v>0</v>
      </c>
      <c r="MV25" s="26"/>
      <c r="MW25" s="26"/>
      <c r="MX25" s="26"/>
      <c r="MY25" s="26"/>
      <c r="MZ25" s="26"/>
      <c r="NA25" s="26"/>
      <c r="NB25" s="26"/>
      <c r="NC25" s="26"/>
      <c r="ND25" s="26">
        <v>0</v>
      </c>
      <c r="NE25" s="26"/>
      <c r="NF25" s="26"/>
      <c r="NG25" s="26"/>
      <c r="NH25" s="26"/>
      <c r="NI25" s="26"/>
      <c r="NJ25" s="26"/>
      <c r="NK25" s="26"/>
      <c r="NL25" s="26"/>
      <c r="NM25" s="26">
        <v>0</v>
      </c>
      <c r="NN25" s="26"/>
      <c r="NO25" s="26"/>
      <c r="NP25" s="26"/>
      <c r="NQ25" s="26"/>
      <c r="NR25" s="26"/>
      <c r="NS25" s="26"/>
      <c r="NT25" s="26">
        <v>0</v>
      </c>
      <c r="NU25" s="26"/>
      <c r="NV25" s="26"/>
      <c r="NW25" s="26"/>
      <c r="NX25" s="26"/>
      <c r="NY25" s="26"/>
      <c r="NZ25" s="26"/>
      <c r="OA25" s="26"/>
      <c r="OB25" s="26">
        <v>0</v>
      </c>
      <c r="OC25" s="26"/>
      <c r="OD25" s="26"/>
      <c r="OE25" s="26"/>
      <c r="OF25" s="26"/>
      <c r="OG25" s="26"/>
      <c r="OH25" s="26"/>
      <c r="OI25" s="26"/>
      <c r="OJ25" s="26">
        <v>0</v>
      </c>
      <c r="OK25" s="26">
        <v>1</v>
      </c>
      <c r="OL25" s="26"/>
      <c r="OM25" s="26"/>
      <c r="ON25" s="26"/>
      <c r="OO25" s="26" t="s">
        <v>379</v>
      </c>
      <c r="OP25" s="26"/>
      <c r="OQ25" s="26"/>
      <c r="OR25" s="26" t="s">
        <v>211</v>
      </c>
      <c r="OS25" s="26"/>
      <c r="OT25" s="31" t="s">
        <v>212</v>
      </c>
      <c r="OU25" s="26"/>
      <c r="OV25" s="31" t="s">
        <v>535</v>
      </c>
      <c r="OW25" s="26"/>
      <c r="OX25" s="26"/>
      <c r="OY25" s="31" t="s">
        <v>212</v>
      </c>
      <c r="OZ25" s="26"/>
      <c r="PA25" s="26"/>
      <c r="PB25" s="26"/>
      <c r="PC25" s="26"/>
      <c r="PD25" s="26"/>
      <c r="PE25" s="26"/>
      <c r="PF25" s="26"/>
      <c r="PG25" s="26"/>
      <c r="PH25" s="26"/>
      <c r="PI25" s="31" t="s">
        <v>212</v>
      </c>
      <c r="PJ25" s="26"/>
      <c r="PK25" s="31" t="s">
        <v>214</v>
      </c>
      <c r="PL25" s="26"/>
      <c r="PM25" s="26"/>
      <c r="PN25" s="26"/>
      <c r="PO25" s="26"/>
      <c r="PP25" s="26"/>
      <c r="PQ25" s="26"/>
      <c r="PR25" s="26"/>
      <c r="PS25" s="31" t="s">
        <v>212</v>
      </c>
      <c r="PT25" s="26"/>
      <c r="PU25" s="31" t="s">
        <v>216</v>
      </c>
      <c r="PV25" s="26"/>
      <c r="PW25" s="26"/>
      <c r="PX25" s="26"/>
      <c r="PY25" s="26"/>
      <c r="PZ25" s="26"/>
      <c r="QA25" s="26"/>
      <c r="QB25" s="26"/>
      <c r="QC25" s="26" t="s">
        <v>212</v>
      </c>
      <c r="QD25" s="26"/>
      <c r="QE25" s="26" t="s">
        <v>549</v>
      </c>
      <c r="QF25" s="26"/>
      <c r="QG25" s="26"/>
      <c r="QH25" s="26" t="s">
        <v>212</v>
      </c>
      <c r="QI25" s="26"/>
      <c r="QJ25" s="26" t="s">
        <v>424</v>
      </c>
      <c r="QK25" s="26"/>
      <c r="QL25" s="26"/>
      <c r="QM25" s="26"/>
      <c r="QN25" s="26"/>
      <c r="QO25" s="26"/>
      <c r="QP25" s="26"/>
      <c r="QQ25" s="26"/>
      <c r="QR25" s="26"/>
      <c r="QS25" s="26"/>
      <c r="QT25" s="26"/>
      <c r="QU25" s="26"/>
      <c r="QV25" s="26"/>
      <c r="QW25" s="26"/>
      <c r="QX25" s="26"/>
      <c r="QY25" s="26"/>
      <c r="QZ25" s="26"/>
      <c r="RA25" s="26"/>
      <c r="RB25" s="26"/>
      <c r="RC25" s="26"/>
      <c r="RD25" s="26"/>
      <c r="RE25" s="26"/>
      <c r="RF25" s="26"/>
      <c r="RG25" s="26"/>
      <c r="RH25" s="26"/>
      <c r="RI25" s="26"/>
      <c r="RJ25" s="26"/>
      <c r="RK25" s="26"/>
      <c r="RL25" s="26"/>
      <c r="RM25" s="26"/>
      <c r="RN25" s="26"/>
      <c r="RO25" s="26"/>
      <c r="RP25" s="26"/>
      <c r="RQ25" s="26"/>
      <c r="RR25" s="26"/>
      <c r="RS25" s="26"/>
      <c r="RT25" s="26"/>
      <c r="RU25" s="26"/>
      <c r="RV25" s="26"/>
      <c r="RW25" s="26"/>
    </row>
    <row r="26" spans="1:491" s="63" customFormat="1" x14ac:dyDescent="0.3">
      <c r="A26" s="26"/>
      <c r="B26" s="26"/>
      <c r="C26" s="27">
        <v>42697</v>
      </c>
      <c r="D26" s="28" t="s">
        <v>155</v>
      </c>
      <c r="E26" s="26" t="s">
        <v>550</v>
      </c>
      <c r="F26" s="26">
        <v>21</v>
      </c>
      <c r="G26" s="28" t="s">
        <v>551</v>
      </c>
      <c r="H26" s="28" t="s">
        <v>158</v>
      </c>
      <c r="I26" s="26"/>
      <c r="J26" s="26">
        <f t="shared" si="0"/>
        <v>4</v>
      </c>
      <c r="K26" s="26"/>
      <c r="L26" s="26">
        <v>1</v>
      </c>
      <c r="M26" s="26" t="s">
        <v>160</v>
      </c>
      <c r="N26" s="26">
        <v>1</v>
      </c>
      <c r="O26" s="26" t="s">
        <v>158</v>
      </c>
      <c r="P26" s="26">
        <v>2</v>
      </c>
      <c r="Q26" s="26" t="s">
        <v>159</v>
      </c>
      <c r="R26" s="26">
        <v>0</v>
      </c>
      <c r="S26" s="26"/>
      <c r="T26" s="26">
        <v>0</v>
      </c>
      <c r="U26" s="26"/>
      <c r="V26" s="26"/>
      <c r="W26" s="29">
        <v>0.33333333333333331</v>
      </c>
      <c r="X26" s="29">
        <v>0.33333333333333331</v>
      </c>
      <c r="Y26" s="29">
        <v>0.375</v>
      </c>
      <c r="Z26" s="29">
        <v>0.54166666666666663</v>
      </c>
      <c r="AA26" s="29">
        <v>0.54166666666666663</v>
      </c>
      <c r="AB26" s="29">
        <v>0.625</v>
      </c>
      <c r="AC26" s="29">
        <v>0.79166666666666663</v>
      </c>
      <c r="AD26" s="29">
        <v>0.83333333333333337</v>
      </c>
      <c r="AE26" s="29">
        <v>0.85416666666666663</v>
      </c>
      <c r="AF26" s="29">
        <v>0.89583333333333337</v>
      </c>
      <c r="AG26" s="29">
        <v>0.29166666666666669</v>
      </c>
      <c r="AH26" s="29">
        <v>0.29166666666666669</v>
      </c>
      <c r="AI26" s="29">
        <v>0.3125</v>
      </c>
      <c r="AJ26" s="29">
        <v>0.5</v>
      </c>
      <c r="AK26" s="29">
        <v>0.54166666666666663</v>
      </c>
      <c r="AL26" s="29">
        <v>0.58333333333333337</v>
      </c>
      <c r="AM26" s="29">
        <v>0.66666666666666663</v>
      </c>
      <c r="AN26" s="29">
        <v>0.66666666666666663</v>
      </c>
      <c r="AO26" s="29">
        <v>0.79166666666666663</v>
      </c>
      <c r="AP26" s="29">
        <v>0.83333333333333337</v>
      </c>
      <c r="AQ26" s="29">
        <v>0.85416666666666663</v>
      </c>
      <c r="AR26" s="29">
        <v>0.97916666666666663</v>
      </c>
      <c r="AS26" s="29">
        <v>0.25</v>
      </c>
      <c r="AT26" s="29">
        <v>0.29166666666666669</v>
      </c>
      <c r="AU26" s="29">
        <v>0.3125</v>
      </c>
      <c r="AV26" s="29">
        <v>0.5</v>
      </c>
      <c r="AW26" s="29">
        <v>0.5</v>
      </c>
      <c r="AX26" s="29">
        <v>0.54166666666666663</v>
      </c>
      <c r="AY26" s="29">
        <v>0.58333333333333337</v>
      </c>
      <c r="AZ26" s="29">
        <v>0.75</v>
      </c>
      <c r="BA26" s="29">
        <v>0.79166666666666663</v>
      </c>
      <c r="BB26" s="29">
        <v>0.83333333333333337</v>
      </c>
      <c r="BC26" s="29">
        <v>0.85416666666666663</v>
      </c>
      <c r="BD26" s="29">
        <v>0.9375</v>
      </c>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t="s">
        <v>552</v>
      </c>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c r="FN26" s="26"/>
      <c r="FO26" s="26"/>
      <c r="FP26" s="26"/>
      <c r="FQ26" s="26"/>
      <c r="FR26" s="26"/>
      <c r="FS26" s="26"/>
      <c r="FT26" s="26"/>
      <c r="FU26" s="26"/>
      <c r="FV26" s="26"/>
      <c r="FW26" s="26"/>
      <c r="FX26" s="26"/>
      <c r="FY26" s="26"/>
      <c r="FZ26" s="26"/>
      <c r="GA26" s="26"/>
      <c r="GB26" s="26"/>
      <c r="GC26" s="26"/>
      <c r="GD26" s="26"/>
      <c r="GE26" s="26"/>
      <c r="GF26" s="26"/>
      <c r="GG26" s="26"/>
      <c r="GH26" s="26"/>
      <c r="GI26" s="26"/>
      <c r="GJ26" s="26"/>
      <c r="GK26" s="26"/>
      <c r="GL26" s="26"/>
      <c r="GM26" s="26"/>
      <c r="GN26" s="26"/>
      <c r="GO26" s="26"/>
      <c r="GP26" s="26"/>
      <c r="GQ26" s="26"/>
      <c r="GR26" s="26"/>
      <c r="GS26" s="26"/>
      <c r="GT26" s="26"/>
      <c r="GU26" s="26"/>
      <c r="GV26" s="26"/>
      <c r="GW26" s="26"/>
      <c r="GX26" s="26"/>
      <c r="GY26" s="26"/>
      <c r="GZ26" s="26"/>
      <c r="HA26" s="26"/>
      <c r="HB26" s="26"/>
      <c r="HC26" s="26"/>
      <c r="HD26" s="26"/>
      <c r="HE26" s="26"/>
      <c r="HF26" s="26"/>
      <c r="HG26" s="26"/>
      <c r="HH26" s="26"/>
      <c r="HI26" s="26"/>
      <c r="HJ26" s="26"/>
      <c r="HK26" s="26"/>
      <c r="HL26" s="26"/>
      <c r="HM26" s="26"/>
      <c r="HN26" s="26"/>
      <c r="HO26" s="26"/>
      <c r="HP26" s="26"/>
      <c r="HQ26" s="26"/>
      <c r="HR26" s="26"/>
      <c r="HS26" s="26"/>
      <c r="HT26" s="26"/>
      <c r="HU26" s="26"/>
      <c r="HV26" s="26"/>
      <c r="HW26" s="26"/>
      <c r="HX26" s="26"/>
      <c r="HY26" s="26"/>
      <c r="HZ26" s="26"/>
      <c r="IA26" s="26"/>
      <c r="IB26" s="26"/>
      <c r="IC26" s="26"/>
      <c r="ID26" s="26"/>
      <c r="IE26" s="26"/>
      <c r="IF26" s="26"/>
      <c r="IG26" s="26"/>
      <c r="IH26" s="26">
        <v>1</v>
      </c>
      <c r="II26" s="26">
        <v>1</v>
      </c>
      <c r="IJ26" s="26"/>
      <c r="IK26" s="26" t="s">
        <v>164</v>
      </c>
      <c r="IL26" s="26" t="s">
        <v>164</v>
      </c>
      <c r="IM26" s="26" t="s">
        <v>164</v>
      </c>
      <c r="IN26" s="31" t="s">
        <v>553</v>
      </c>
      <c r="IO26" s="26"/>
      <c r="IP26" s="26" t="s">
        <v>164</v>
      </c>
      <c r="IQ26" s="26"/>
      <c r="IR26" s="26"/>
      <c r="IS26" s="26"/>
      <c r="IT26" s="26">
        <v>15</v>
      </c>
      <c r="IU26" s="26" t="s">
        <v>554</v>
      </c>
      <c r="IV26" s="26"/>
      <c r="IW26" s="26"/>
      <c r="IX26" s="26" t="s">
        <v>164</v>
      </c>
      <c r="IY26" s="26"/>
      <c r="IZ26" s="26" t="s">
        <v>164</v>
      </c>
      <c r="JA26" s="26"/>
      <c r="JB26" s="31" t="s">
        <v>212</v>
      </c>
      <c r="JC26" s="31" t="s">
        <v>164</v>
      </c>
      <c r="JD26" s="26"/>
      <c r="JE26" s="26">
        <v>7</v>
      </c>
      <c r="JF26" s="26" t="s">
        <v>173</v>
      </c>
      <c r="JG26" s="26">
        <v>10</v>
      </c>
      <c r="JH26" s="26">
        <f t="shared" ref="JH26:JH31" si="1">JG26*JE26</f>
        <v>70</v>
      </c>
      <c r="JI26" s="26" t="s">
        <v>543</v>
      </c>
      <c r="JJ26" s="26"/>
      <c r="JK26" s="31" t="s">
        <v>326</v>
      </c>
      <c r="JL26" s="26">
        <v>50</v>
      </c>
      <c r="JM26" s="26"/>
      <c r="JN26" s="26"/>
      <c r="JO26" s="26"/>
      <c r="JP26" s="26"/>
      <c r="JQ26" s="26"/>
      <c r="JR26" s="30" t="s">
        <v>178</v>
      </c>
      <c r="JS26" s="26"/>
      <c r="JT26" s="26"/>
      <c r="JU26" s="26">
        <v>1</v>
      </c>
      <c r="JV26" s="26">
        <v>5</v>
      </c>
      <c r="JW26" s="26" t="s">
        <v>241</v>
      </c>
      <c r="JX26" s="26"/>
      <c r="JY26" s="26" t="s">
        <v>180</v>
      </c>
      <c r="JZ26" s="26"/>
      <c r="KA26" s="26">
        <v>2</v>
      </c>
      <c r="KB26" s="26">
        <v>11</v>
      </c>
      <c r="KC26" s="26" t="s">
        <v>555</v>
      </c>
      <c r="KD26" s="26"/>
      <c r="KE26" s="26" t="s">
        <v>180</v>
      </c>
      <c r="KF26" s="26"/>
      <c r="KG26" s="26">
        <v>0</v>
      </c>
      <c r="KH26" s="26"/>
      <c r="KI26" s="26"/>
      <c r="KJ26" s="26"/>
      <c r="KK26" s="26"/>
      <c r="KL26" s="26"/>
      <c r="KM26" s="26">
        <v>2</v>
      </c>
      <c r="KN26" s="26">
        <v>5</v>
      </c>
      <c r="KO26" s="31" t="s">
        <v>241</v>
      </c>
      <c r="KP26" s="26"/>
      <c r="KQ26" s="26" t="s">
        <v>182</v>
      </c>
      <c r="KR26" s="26"/>
      <c r="KS26" s="26">
        <v>0</v>
      </c>
      <c r="KT26" s="26"/>
      <c r="KU26" s="26"/>
      <c r="KV26" s="26"/>
      <c r="KW26" s="26"/>
      <c r="KX26" s="26"/>
      <c r="KY26" s="26">
        <v>1</v>
      </c>
      <c r="KZ26" s="31">
        <v>4</v>
      </c>
      <c r="LA26" s="26" t="s">
        <v>506</v>
      </c>
      <c r="LB26" s="26"/>
      <c r="LC26" s="31" t="s">
        <v>180</v>
      </c>
      <c r="LD26" s="26"/>
      <c r="LE26" s="26">
        <v>0</v>
      </c>
      <c r="LF26" s="26"/>
      <c r="LG26" s="26"/>
      <c r="LH26" s="26"/>
      <c r="LI26" s="26"/>
      <c r="LJ26" s="26"/>
      <c r="LK26" s="26">
        <v>1</v>
      </c>
      <c r="LL26" s="26">
        <v>1</v>
      </c>
      <c r="LM26" s="26" t="s">
        <v>272</v>
      </c>
      <c r="LN26" s="26"/>
      <c r="LO26" s="26" t="s">
        <v>180</v>
      </c>
      <c r="LP26" s="26"/>
      <c r="LQ26" s="26">
        <v>0</v>
      </c>
      <c r="LR26" s="26"/>
      <c r="LS26" s="26"/>
      <c r="LT26" s="26"/>
      <c r="LU26" s="26"/>
      <c r="LV26" s="26"/>
      <c r="LW26" s="26"/>
      <c r="LX26" s="26"/>
      <c r="LY26" s="26"/>
      <c r="LZ26" s="26"/>
      <c r="MA26" s="26"/>
      <c r="MB26" s="26">
        <v>1</v>
      </c>
      <c r="MC26" s="26" t="s">
        <v>199</v>
      </c>
      <c r="MD26" s="26" t="s">
        <v>200</v>
      </c>
      <c r="ME26" s="26">
        <v>0</v>
      </c>
      <c r="MF26" s="26"/>
      <c r="MG26" s="26"/>
      <c r="MH26" s="26"/>
      <c r="MI26" s="26"/>
      <c r="MJ26" s="26"/>
      <c r="MK26" s="26"/>
      <c r="ML26" s="26"/>
      <c r="MM26" s="26">
        <v>0</v>
      </c>
      <c r="MN26" s="26"/>
      <c r="MO26" s="26"/>
      <c r="MP26" s="26"/>
      <c r="MQ26" s="26"/>
      <c r="MR26" s="26"/>
      <c r="MS26" s="26"/>
      <c r="MT26" s="26"/>
      <c r="MU26" s="26">
        <v>0</v>
      </c>
      <c r="MV26" s="26"/>
      <c r="MW26" s="26"/>
      <c r="MX26" s="26"/>
      <c r="MY26" s="26"/>
      <c r="MZ26" s="26"/>
      <c r="NA26" s="26"/>
      <c r="NB26" s="26"/>
      <c r="NC26" s="26"/>
      <c r="ND26" s="26">
        <v>0</v>
      </c>
      <c r="NE26" s="26"/>
      <c r="NF26" s="26"/>
      <c r="NG26" s="26"/>
      <c r="NH26" s="26"/>
      <c r="NI26" s="26"/>
      <c r="NJ26" s="26"/>
      <c r="NK26" s="26"/>
      <c r="NL26" s="26"/>
      <c r="NM26" s="26">
        <v>0</v>
      </c>
      <c r="NN26" s="26"/>
      <c r="NO26" s="26"/>
      <c r="NP26" s="26"/>
      <c r="NQ26" s="26"/>
      <c r="NR26" s="26"/>
      <c r="NS26" s="26"/>
      <c r="NT26" s="26">
        <v>0</v>
      </c>
      <c r="NU26" s="26"/>
      <c r="NV26" s="26"/>
      <c r="NW26" s="26"/>
      <c r="NX26" s="26"/>
      <c r="NY26" s="26"/>
      <c r="NZ26" s="26"/>
      <c r="OA26" s="26"/>
      <c r="OB26" s="26">
        <v>0</v>
      </c>
      <c r="OC26" s="26"/>
      <c r="OD26" s="26"/>
      <c r="OE26" s="26"/>
      <c r="OF26" s="26"/>
      <c r="OG26" s="26"/>
      <c r="OH26" s="26"/>
      <c r="OI26" s="26"/>
      <c r="OJ26" s="26">
        <v>0</v>
      </c>
      <c r="OK26" s="26">
        <v>1</v>
      </c>
      <c r="OL26" s="26">
        <v>2</v>
      </c>
      <c r="OM26" s="26"/>
      <c r="ON26" s="26"/>
      <c r="OO26" s="26" t="s">
        <v>379</v>
      </c>
      <c r="OP26" s="26"/>
      <c r="OQ26" s="31" t="s">
        <v>280</v>
      </c>
      <c r="OR26" s="26" t="s">
        <v>211</v>
      </c>
      <c r="OS26" s="26"/>
      <c r="OT26" s="31" t="s">
        <v>212</v>
      </c>
      <c r="OU26" s="26"/>
      <c r="OV26" s="31" t="s">
        <v>535</v>
      </c>
      <c r="OW26" s="26"/>
      <c r="OX26" s="26"/>
      <c r="OY26" s="31" t="s">
        <v>212</v>
      </c>
      <c r="OZ26" s="26"/>
      <c r="PA26" s="26"/>
      <c r="PB26" s="26"/>
      <c r="PC26" s="26"/>
      <c r="PD26" s="26"/>
      <c r="PE26" s="26"/>
      <c r="PF26" s="26"/>
      <c r="PG26" s="26"/>
      <c r="PH26" s="26"/>
      <c r="PI26" s="31" t="s">
        <v>212</v>
      </c>
      <c r="PJ26" s="26"/>
      <c r="PK26" s="31" t="s">
        <v>214</v>
      </c>
      <c r="PL26" s="26"/>
      <c r="PM26" s="26"/>
      <c r="PN26" s="26" t="s">
        <v>164</v>
      </c>
      <c r="PO26" s="26" t="s">
        <v>212</v>
      </c>
      <c r="PP26" s="26"/>
      <c r="PQ26" s="26" t="s">
        <v>556</v>
      </c>
      <c r="PR26" s="26" t="s">
        <v>215</v>
      </c>
      <c r="PS26" s="31" t="s">
        <v>212</v>
      </c>
      <c r="PT26" s="26"/>
      <c r="PU26" s="31" t="s">
        <v>557</v>
      </c>
      <c r="PV26" s="26"/>
      <c r="PW26" s="26"/>
      <c r="PX26" s="26"/>
      <c r="PY26" s="26"/>
      <c r="PZ26" s="26"/>
      <c r="QA26" s="26"/>
      <c r="QB26" s="26"/>
      <c r="QC26" s="26" t="s">
        <v>212</v>
      </c>
      <c r="QD26" s="26"/>
      <c r="QE26" s="26" t="s">
        <v>558</v>
      </c>
      <c r="QF26" s="26"/>
      <c r="QG26" s="26"/>
      <c r="QH26" s="26"/>
      <c r="QI26" s="26"/>
      <c r="QJ26" s="26"/>
      <c r="QK26" s="26"/>
      <c r="QL26" s="26"/>
      <c r="QM26" s="26"/>
      <c r="QN26" s="26"/>
      <c r="QO26" s="26"/>
      <c r="QP26" s="26"/>
      <c r="QQ26" s="26"/>
      <c r="QR26" s="26"/>
      <c r="QS26" s="26" t="s">
        <v>559</v>
      </c>
      <c r="QT26" s="26"/>
      <c r="QU26" s="26"/>
      <c r="QV26" s="26"/>
      <c r="QW26" s="26"/>
      <c r="QX26" s="26"/>
      <c r="QY26" s="26"/>
      <c r="QZ26" s="26"/>
      <c r="RA26" s="26"/>
      <c r="RB26" s="26"/>
      <c r="RC26" s="26"/>
      <c r="RD26" s="26"/>
      <c r="RE26" s="26"/>
      <c r="RF26" s="26"/>
      <c r="RG26" s="26"/>
      <c r="RH26" s="26"/>
      <c r="RI26" s="26"/>
      <c r="RJ26" s="26"/>
      <c r="RK26" s="26"/>
      <c r="RL26" s="26"/>
      <c r="RM26" s="26"/>
      <c r="RN26" s="26"/>
      <c r="RO26" s="26"/>
      <c r="RP26" s="26"/>
      <c r="RQ26" s="26"/>
      <c r="RR26" s="26"/>
      <c r="RS26" s="26"/>
      <c r="RT26" s="26"/>
      <c r="RU26" s="26"/>
      <c r="RV26" s="26"/>
      <c r="RW26" s="26"/>
    </row>
    <row r="27" spans="1:491" s="63" customFormat="1" x14ac:dyDescent="0.3">
      <c r="A27" s="26"/>
      <c r="B27" s="26"/>
      <c r="C27" s="26"/>
      <c r="D27" s="28" t="s">
        <v>155</v>
      </c>
      <c r="E27" s="26" t="s">
        <v>560</v>
      </c>
      <c r="F27" s="26">
        <v>38</v>
      </c>
      <c r="G27" s="28" t="s">
        <v>157</v>
      </c>
      <c r="H27" s="28" t="s">
        <v>158</v>
      </c>
      <c r="I27" s="28" t="s">
        <v>561</v>
      </c>
      <c r="J27" s="26">
        <f t="shared" si="0"/>
        <v>4</v>
      </c>
      <c r="K27" s="26"/>
      <c r="L27" s="26">
        <v>1</v>
      </c>
      <c r="M27" s="26" t="s">
        <v>160</v>
      </c>
      <c r="N27" s="26">
        <v>2</v>
      </c>
      <c r="O27" s="26" t="s">
        <v>158</v>
      </c>
      <c r="P27" s="26">
        <v>1</v>
      </c>
      <c r="Q27" s="26" t="s">
        <v>561</v>
      </c>
      <c r="R27" s="26">
        <v>0</v>
      </c>
      <c r="S27" s="26"/>
      <c r="T27" s="26">
        <v>0</v>
      </c>
      <c r="U27" s="26"/>
      <c r="V27" s="26"/>
      <c r="W27" s="29">
        <v>0.29166666666666669</v>
      </c>
      <c r="X27" s="29">
        <v>0.29166666666666669</v>
      </c>
      <c r="Y27" s="29">
        <v>0.3125</v>
      </c>
      <c r="Z27" s="29">
        <v>0.58333333333333337</v>
      </c>
      <c r="AA27" s="29">
        <v>0.625</v>
      </c>
      <c r="AB27" s="29">
        <v>0.66666666666666663</v>
      </c>
      <c r="AC27" s="29">
        <v>0.83333333333333337</v>
      </c>
      <c r="AD27" s="29">
        <v>0.83333333333333337</v>
      </c>
      <c r="AE27" s="29">
        <v>0.85416666666666663</v>
      </c>
      <c r="AF27" s="29">
        <v>0.91666666666666663</v>
      </c>
      <c r="AG27" s="29">
        <v>0.29166666666666669</v>
      </c>
      <c r="AH27" s="29">
        <v>0.29166666666666669</v>
      </c>
      <c r="AI27" s="29">
        <v>0.3125</v>
      </c>
      <c r="AJ27" s="29">
        <v>0.5</v>
      </c>
      <c r="AK27" s="29">
        <v>0.625</v>
      </c>
      <c r="AL27" s="29">
        <v>0.66666666666666663</v>
      </c>
      <c r="AM27" s="29">
        <v>0.70833333333333337</v>
      </c>
      <c r="AN27" s="29">
        <v>0.70833333333333337</v>
      </c>
      <c r="AO27" s="29">
        <v>0.79166666666666663</v>
      </c>
      <c r="AP27" s="29">
        <v>0.83333333333333337</v>
      </c>
      <c r="AQ27" s="29">
        <v>0.85416666666666663</v>
      </c>
      <c r="AR27" s="29">
        <v>0.9375</v>
      </c>
      <c r="AS27" s="29">
        <v>0.25</v>
      </c>
      <c r="AT27" s="29">
        <v>0.29166666666666669</v>
      </c>
      <c r="AU27" s="29">
        <v>0.3125</v>
      </c>
      <c r="AV27" s="29">
        <v>0.58333333333333337</v>
      </c>
      <c r="AW27" s="29">
        <v>0.58333333333333337</v>
      </c>
      <c r="AX27" s="29">
        <v>0.625</v>
      </c>
      <c r="AY27" s="29">
        <v>0.66666666666666663</v>
      </c>
      <c r="AZ27" s="29">
        <v>0.79166666666666663</v>
      </c>
      <c r="BA27" s="29">
        <v>0.79166666666666663</v>
      </c>
      <c r="BB27" s="29">
        <v>0.83333333333333337</v>
      </c>
      <c r="BC27" s="29">
        <v>0.85416666666666663</v>
      </c>
      <c r="BD27" s="29">
        <v>0.9375</v>
      </c>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t="s">
        <v>526</v>
      </c>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c r="FN27" s="26"/>
      <c r="FO27" s="26"/>
      <c r="FP27" s="26"/>
      <c r="FQ27" s="26"/>
      <c r="FR27" s="26"/>
      <c r="FS27" s="26"/>
      <c r="FT27" s="26"/>
      <c r="FU27" s="26"/>
      <c r="FV27" s="26"/>
      <c r="FW27" s="26"/>
      <c r="FX27" s="26"/>
      <c r="FY27" s="26"/>
      <c r="FZ27" s="26"/>
      <c r="GA27" s="26"/>
      <c r="GB27" s="26"/>
      <c r="GC27" s="26"/>
      <c r="GD27" s="26"/>
      <c r="GE27" s="26"/>
      <c r="GF27" s="26"/>
      <c r="GG27" s="26"/>
      <c r="GH27" s="26"/>
      <c r="GI27" s="26"/>
      <c r="GJ27" s="26"/>
      <c r="GK27" s="26"/>
      <c r="GL27" s="26"/>
      <c r="GM27" s="26"/>
      <c r="GN27" s="26"/>
      <c r="GO27" s="26"/>
      <c r="GP27" s="26"/>
      <c r="GQ27" s="26"/>
      <c r="GR27" s="26"/>
      <c r="GS27" s="26"/>
      <c r="GT27" s="26"/>
      <c r="GU27" s="26"/>
      <c r="GV27" s="26"/>
      <c r="GW27" s="26"/>
      <c r="GX27" s="26"/>
      <c r="GY27" s="26"/>
      <c r="GZ27" s="26"/>
      <c r="HA27" s="26"/>
      <c r="HB27" s="26"/>
      <c r="HC27" s="26"/>
      <c r="HD27" s="26"/>
      <c r="HE27" s="26"/>
      <c r="HF27" s="26"/>
      <c r="HG27" s="26"/>
      <c r="HH27" s="26"/>
      <c r="HI27" s="26"/>
      <c r="HJ27" s="26"/>
      <c r="HK27" s="26"/>
      <c r="HL27" s="26"/>
      <c r="HM27" s="26"/>
      <c r="HN27" s="26"/>
      <c r="HO27" s="26"/>
      <c r="HP27" s="26"/>
      <c r="HQ27" s="26"/>
      <c r="HR27" s="26"/>
      <c r="HS27" s="26"/>
      <c r="HT27" s="26"/>
      <c r="HU27" s="26"/>
      <c r="HV27" s="26"/>
      <c r="HW27" s="26"/>
      <c r="HX27" s="26"/>
      <c r="HY27" s="26"/>
      <c r="HZ27" s="26"/>
      <c r="IA27" s="26"/>
      <c r="IB27" s="26"/>
      <c r="IC27" s="26"/>
      <c r="ID27" s="26"/>
      <c r="IE27" s="26"/>
      <c r="IF27" s="26"/>
      <c r="IG27" s="26"/>
      <c r="IH27" s="26">
        <v>1</v>
      </c>
      <c r="II27" s="26">
        <v>1</v>
      </c>
      <c r="IJ27" s="26"/>
      <c r="IK27" s="26" t="s">
        <v>475</v>
      </c>
      <c r="IL27" s="26"/>
      <c r="IM27" s="26"/>
      <c r="IN27" s="31" t="s">
        <v>167</v>
      </c>
      <c r="IO27" s="26"/>
      <c r="IP27" s="26" t="s">
        <v>164</v>
      </c>
      <c r="IQ27" s="26"/>
      <c r="IR27" s="26"/>
      <c r="IS27" s="26"/>
      <c r="IT27" s="26" t="s">
        <v>164</v>
      </c>
      <c r="IU27" s="26"/>
      <c r="IV27" s="26"/>
      <c r="IW27" s="26"/>
      <c r="IX27" s="26" t="s">
        <v>164</v>
      </c>
      <c r="IY27" s="26"/>
      <c r="IZ27" s="26" t="s">
        <v>562</v>
      </c>
      <c r="JA27" s="26"/>
      <c r="JB27" s="31" t="s">
        <v>172</v>
      </c>
      <c r="JC27" s="31" t="s">
        <v>164</v>
      </c>
      <c r="JD27" s="26"/>
      <c r="JE27" s="26">
        <v>7</v>
      </c>
      <c r="JF27" s="26" t="s">
        <v>173</v>
      </c>
      <c r="JG27" s="26">
        <v>25</v>
      </c>
      <c r="JH27" s="26">
        <f t="shared" si="1"/>
        <v>175</v>
      </c>
      <c r="JI27" s="26" t="s">
        <v>563</v>
      </c>
      <c r="JJ27" s="26"/>
      <c r="JK27" s="31" t="s">
        <v>175</v>
      </c>
      <c r="JL27" s="26">
        <v>20</v>
      </c>
      <c r="JM27" s="26"/>
      <c r="JN27" s="26"/>
      <c r="JO27" s="26"/>
      <c r="JP27" s="26"/>
      <c r="JQ27" s="26"/>
      <c r="JR27" s="30" t="s">
        <v>178</v>
      </c>
      <c r="JS27" s="26"/>
      <c r="JT27" s="26"/>
      <c r="JU27" s="26">
        <v>1</v>
      </c>
      <c r="JV27" s="26">
        <v>5</v>
      </c>
      <c r="JW27" s="26" t="s">
        <v>241</v>
      </c>
      <c r="JX27" s="26"/>
      <c r="JY27" s="26" t="s">
        <v>180</v>
      </c>
      <c r="JZ27" s="26"/>
      <c r="KA27" s="26">
        <v>1</v>
      </c>
      <c r="KB27" s="26">
        <v>10</v>
      </c>
      <c r="KC27" s="26" t="s">
        <v>564</v>
      </c>
      <c r="KD27" s="26"/>
      <c r="KE27" s="26" t="s">
        <v>180</v>
      </c>
      <c r="KF27" s="26"/>
      <c r="KG27" s="26">
        <v>0</v>
      </c>
      <c r="KH27" s="26"/>
      <c r="KI27" s="26"/>
      <c r="KJ27" s="26"/>
      <c r="KK27" s="26"/>
      <c r="KL27" s="26"/>
      <c r="KM27" s="26">
        <v>1</v>
      </c>
      <c r="KN27" s="26">
        <v>5</v>
      </c>
      <c r="KO27" s="31" t="s">
        <v>241</v>
      </c>
      <c r="KP27" s="26"/>
      <c r="KQ27" s="26" t="s">
        <v>182</v>
      </c>
      <c r="KR27" s="26"/>
      <c r="KS27" s="26">
        <v>0</v>
      </c>
      <c r="KT27" s="26"/>
      <c r="KU27" s="26"/>
      <c r="KV27" s="26"/>
      <c r="KW27" s="26"/>
      <c r="KX27" s="26"/>
      <c r="KY27" s="26">
        <v>1</v>
      </c>
      <c r="KZ27" s="31">
        <v>4</v>
      </c>
      <c r="LA27" s="26" t="s">
        <v>565</v>
      </c>
      <c r="LB27" s="26"/>
      <c r="LC27" s="31" t="s">
        <v>180</v>
      </c>
      <c r="LD27" s="26"/>
      <c r="LE27" s="26">
        <v>0</v>
      </c>
      <c r="LF27" s="26"/>
      <c r="LG27" s="26"/>
      <c r="LH27" s="26"/>
      <c r="LI27" s="26"/>
      <c r="LJ27" s="26"/>
      <c r="LK27" s="26">
        <v>0</v>
      </c>
      <c r="LL27" s="26"/>
      <c r="LM27" s="26"/>
      <c r="LN27" s="26"/>
      <c r="LO27" s="26"/>
      <c r="LP27" s="26"/>
      <c r="LQ27" s="26">
        <v>0</v>
      </c>
      <c r="LR27" s="26"/>
      <c r="LS27" s="26"/>
      <c r="LT27" s="26"/>
      <c r="LU27" s="26"/>
      <c r="LV27" s="26"/>
      <c r="LW27" s="26"/>
      <c r="LX27" s="26"/>
      <c r="LY27" s="26"/>
      <c r="LZ27" s="26"/>
      <c r="MA27" s="26"/>
      <c r="MB27" s="26">
        <v>1</v>
      </c>
      <c r="MC27" s="26" t="s">
        <v>347</v>
      </c>
      <c r="MD27" s="26" t="s">
        <v>200</v>
      </c>
      <c r="ME27" s="26">
        <v>0</v>
      </c>
      <c r="MF27" s="26"/>
      <c r="MG27" s="26"/>
      <c r="MH27" s="26"/>
      <c r="MI27" s="26"/>
      <c r="MJ27" s="26"/>
      <c r="MK27" s="26"/>
      <c r="ML27" s="26"/>
      <c r="MM27" s="26">
        <v>0</v>
      </c>
      <c r="MN27" s="26"/>
      <c r="MO27" s="26"/>
      <c r="MP27" s="26"/>
      <c r="MQ27" s="26"/>
      <c r="MR27" s="26"/>
      <c r="MS27" s="26"/>
      <c r="MT27" s="26"/>
      <c r="MU27" s="26">
        <v>0</v>
      </c>
      <c r="MV27" s="26"/>
      <c r="MW27" s="26"/>
      <c r="MX27" s="26"/>
      <c r="MY27" s="26"/>
      <c r="MZ27" s="26"/>
      <c r="NA27" s="26"/>
      <c r="NB27" s="26"/>
      <c r="NC27" s="26"/>
      <c r="ND27" s="26">
        <v>1</v>
      </c>
      <c r="NE27" s="26" t="s">
        <v>204</v>
      </c>
      <c r="NF27" s="26" t="s">
        <v>205</v>
      </c>
      <c r="NG27" s="26">
        <v>35</v>
      </c>
      <c r="NH27" s="26">
        <v>1</v>
      </c>
      <c r="NI27" s="26" t="s">
        <v>202</v>
      </c>
      <c r="NJ27" s="26" t="s">
        <v>206</v>
      </c>
      <c r="NK27" s="26">
        <v>10</v>
      </c>
      <c r="NL27" s="26"/>
      <c r="NM27" s="26">
        <v>0</v>
      </c>
      <c r="NN27" s="26"/>
      <c r="NO27" s="26"/>
      <c r="NP27" s="26"/>
      <c r="NQ27" s="26"/>
      <c r="NR27" s="26"/>
      <c r="NS27" s="26"/>
      <c r="NT27" s="26">
        <v>0</v>
      </c>
      <c r="NU27" s="26"/>
      <c r="NV27" s="26"/>
      <c r="NW27" s="26"/>
      <c r="NX27" s="26"/>
      <c r="NY27" s="26"/>
      <c r="NZ27" s="26"/>
      <c r="OA27" s="26"/>
      <c r="OB27" s="26">
        <v>0</v>
      </c>
      <c r="OC27" s="26"/>
      <c r="OD27" s="26"/>
      <c r="OE27" s="26"/>
      <c r="OF27" s="26"/>
      <c r="OG27" s="26"/>
      <c r="OH27" s="26"/>
      <c r="OI27" s="26"/>
      <c r="OJ27" s="26">
        <v>1</v>
      </c>
      <c r="OK27" s="26">
        <v>0</v>
      </c>
      <c r="OL27" s="26">
        <v>1</v>
      </c>
      <c r="OM27" s="26"/>
      <c r="ON27" s="26"/>
      <c r="OO27" s="26" t="s">
        <v>379</v>
      </c>
      <c r="OP27" s="26"/>
      <c r="OQ27" s="26"/>
      <c r="OR27" s="26"/>
      <c r="OS27" s="26"/>
      <c r="OT27" s="31" t="s">
        <v>212</v>
      </c>
      <c r="OU27" s="26"/>
      <c r="OV27" s="26"/>
      <c r="OW27" s="26"/>
      <c r="OX27" s="26"/>
      <c r="OY27" s="26"/>
      <c r="OZ27" s="26"/>
      <c r="PA27" s="26"/>
      <c r="PB27" s="26"/>
      <c r="PC27" s="26"/>
      <c r="PD27" s="26"/>
      <c r="PE27" s="26"/>
      <c r="PF27" s="26"/>
      <c r="PG27" s="26"/>
      <c r="PH27" s="26"/>
      <c r="PI27" s="31" t="s">
        <v>212</v>
      </c>
      <c r="PJ27" s="26"/>
      <c r="PK27" s="31" t="s">
        <v>214</v>
      </c>
      <c r="PL27" s="26"/>
      <c r="PM27" s="26"/>
      <c r="PN27" s="26"/>
      <c r="PO27" s="26"/>
      <c r="PP27" s="26"/>
      <c r="PQ27" s="26"/>
      <c r="PR27" s="26"/>
      <c r="PS27" s="31" t="s">
        <v>212</v>
      </c>
      <c r="PT27" s="26"/>
      <c r="PU27" s="31" t="s">
        <v>538</v>
      </c>
      <c r="PV27" s="26"/>
      <c r="PW27" s="26"/>
      <c r="PX27" s="26"/>
      <c r="PY27" s="26"/>
      <c r="PZ27" s="26"/>
      <c r="QA27" s="26"/>
      <c r="QB27" s="26"/>
      <c r="QC27" s="26"/>
      <c r="QD27" s="26"/>
      <c r="QE27" s="26"/>
      <c r="QF27" s="26"/>
      <c r="QG27" s="26"/>
      <c r="QH27" s="26"/>
      <c r="QI27" s="26"/>
      <c r="QJ27" s="26"/>
      <c r="QK27" s="26"/>
      <c r="QL27" s="26"/>
      <c r="QM27" s="26"/>
      <c r="QN27" s="26"/>
      <c r="QO27" s="26"/>
      <c r="QP27" s="26"/>
      <c r="QQ27" s="26"/>
      <c r="QR27" s="26"/>
      <c r="QS27" s="26"/>
      <c r="QT27" s="26"/>
      <c r="QU27" s="26"/>
      <c r="QV27" s="26"/>
      <c r="QW27" s="26"/>
      <c r="QX27" s="26"/>
      <c r="QY27" s="26"/>
      <c r="QZ27" s="26"/>
      <c r="RA27" s="26"/>
      <c r="RB27" s="26"/>
      <c r="RC27" s="26"/>
      <c r="RD27" s="26"/>
      <c r="RE27" s="26"/>
      <c r="RF27" s="26"/>
      <c r="RG27" s="26"/>
      <c r="RH27" s="26"/>
      <c r="RI27" s="26"/>
      <c r="RJ27" s="26"/>
      <c r="RK27" s="26"/>
      <c r="RL27" s="26"/>
      <c r="RM27" s="26"/>
      <c r="RN27" s="26"/>
      <c r="RO27" s="26"/>
      <c r="RP27" s="26"/>
      <c r="RQ27" s="26"/>
      <c r="RR27" s="26"/>
      <c r="RS27" s="26"/>
      <c r="RT27" s="26"/>
      <c r="RU27" s="26"/>
      <c r="RV27" s="26"/>
      <c r="RW27" s="26"/>
    </row>
    <row r="28" spans="1:491" s="63" customFormat="1" x14ac:dyDescent="0.3">
      <c r="A28" s="34"/>
      <c r="B28" s="34"/>
      <c r="C28" s="35">
        <v>42697</v>
      </c>
      <c r="D28" s="36" t="s">
        <v>155</v>
      </c>
      <c r="E28" s="34" t="s">
        <v>566</v>
      </c>
      <c r="F28" s="34">
        <v>40</v>
      </c>
      <c r="G28" s="36" t="s">
        <v>157</v>
      </c>
      <c r="H28" s="36" t="s">
        <v>158</v>
      </c>
      <c r="I28" s="36" t="s">
        <v>159</v>
      </c>
      <c r="J28" s="34">
        <f t="shared" si="0"/>
        <v>6</v>
      </c>
      <c r="K28" s="34"/>
      <c r="L28" s="34">
        <v>0</v>
      </c>
      <c r="M28" s="34"/>
      <c r="N28" s="34">
        <v>3</v>
      </c>
      <c r="O28" s="34" t="s">
        <v>158</v>
      </c>
      <c r="P28" s="34">
        <v>1</v>
      </c>
      <c r="Q28" s="34" t="s">
        <v>159</v>
      </c>
      <c r="R28" s="34">
        <v>2</v>
      </c>
      <c r="S28" s="34"/>
      <c r="T28" s="34">
        <v>0</v>
      </c>
      <c r="U28" s="34"/>
      <c r="V28" s="34"/>
      <c r="W28" s="34"/>
      <c r="X28" s="34"/>
      <c r="Y28" s="34"/>
      <c r="Z28" s="34"/>
      <c r="AA28" s="34"/>
      <c r="AB28" s="34"/>
      <c r="AC28" s="34"/>
      <c r="AD28" s="34"/>
      <c r="AE28" s="34"/>
      <c r="AF28" s="34"/>
      <c r="AG28" s="37">
        <v>0.25</v>
      </c>
      <c r="AH28" s="37">
        <v>0.29166666666666669</v>
      </c>
      <c r="AI28" s="37">
        <v>0.3125</v>
      </c>
      <c r="AJ28" s="37">
        <v>0.5</v>
      </c>
      <c r="AK28" s="37">
        <v>0.5</v>
      </c>
      <c r="AL28" s="37">
        <v>0.58333333333333337</v>
      </c>
      <c r="AM28" s="37">
        <v>0.66666666666666663</v>
      </c>
      <c r="AN28" s="37">
        <v>0.66666666666666663</v>
      </c>
      <c r="AO28" s="37">
        <v>0.75</v>
      </c>
      <c r="AP28" s="37">
        <v>0.79166666666666663</v>
      </c>
      <c r="AQ28" s="37">
        <v>0.83333333333333337</v>
      </c>
      <c r="AR28" s="37">
        <v>0.91666666666666663</v>
      </c>
      <c r="AS28" s="37">
        <v>0.20833333333333334</v>
      </c>
      <c r="AT28" s="37">
        <v>0.29166666666666669</v>
      </c>
      <c r="AU28" s="37">
        <v>0.3125</v>
      </c>
      <c r="AV28" s="37">
        <v>0.45833333333333331</v>
      </c>
      <c r="AW28" s="37">
        <v>0.5</v>
      </c>
      <c r="AX28" s="37">
        <v>0.5</v>
      </c>
      <c r="AY28" s="37">
        <v>0.58333333333333337</v>
      </c>
      <c r="AZ28" s="37">
        <v>0.75</v>
      </c>
      <c r="BA28" s="37">
        <v>0.75</v>
      </c>
      <c r="BB28" s="37">
        <v>0.79166666666666663</v>
      </c>
      <c r="BC28" s="37">
        <v>0.83333333333333337</v>
      </c>
      <c r="BD28" s="37">
        <v>0.9375</v>
      </c>
      <c r="BE28" s="37">
        <v>0.20833333333333334</v>
      </c>
      <c r="BF28" s="37">
        <v>0.29166666666666669</v>
      </c>
      <c r="BG28" s="37">
        <v>0.3125</v>
      </c>
      <c r="BH28" s="37">
        <v>0.5</v>
      </c>
      <c r="BI28" s="37">
        <v>0.5</v>
      </c>
      <c r="BJ28" s="37">
        <v>0.58333333333333337</v>
      </c>
      <c r="BK28" s="37">
        <v>0.75</v>
      </c>
      <c r="BL28" s="37">
        <v>0.79166666666666663</v>
      </c>
      <c r="BM28" s="37">
        <v>0.83333333333333337</v>
      </c>
      <c r="BN28" s="37">
        <v>0.9375</v>
      </c>
      <c r="BO28" s="34"/>
      <c r="BP28" s="34"/>
      <c r="BQ28" s="34"/>
      <c r="BR28" s="34"/>
      <c r="BS28" s="34"/>
      <c r="BT28" s="34"/>
      <c r="BU28" s="34"/>
      <c r="BV28" s="34"/>
      <c r="BW28" s="34"/>
      <c r="BX28" s="34"/>
      <c r="BY28" s="34"/>
      <c r="BZ28" s="34">
        <v>1</v>
      </c>
      <c r="CA28" s="34"/>
      <c r="CB28" s="34" t="s">
        <v>567</v>
      </c>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v>4</v>
      </c>
      <c r="II28" s="34">
        <v>2</v>
      </c>
      <c r="IJ28" s="34"/>
      <c r="IK28" s="34"/>
      <c r="IL28" s="34"/>
      <c r="IM28" s="34" t="s">
        <v>476</v>
      </c>
      <c r="IN28" s="34"/>
      <c r="IO28" s="34"/>
      <c r="IP28" s="34">
        <v>3</v>
      </c>
      <c r="IQ28" s="34" t="s">
        <v>568</v>
      </c>
      <c r="IR28" s="34" t="s">
        <v>529</v>
      </c>
      <c r="IS28" s="34"/>
      <c r="IT28" s="34">
        <v>10</v>
      </c>
      <c r="IU28" s="34" t="s">
        <v>543</v>
      </c>
      <c r="IV28" s="34"/>
      <c r="IW28" s="34"/>
      <c r="IX28" s="34" t="s">
        <v>212</v>
      </c>
      <c r="IY28" s="34" t="s">
        <v>569</v>
      </c>
      <c r="IZ28" s="34" t="s">
        <v>164</v>
      </c>
      <c r="JA28" s="34"/>
      <c r="JB28" s="39" t="s">
        <v>172</v>
      </c>
      <c r="JC28" s="39" t="s">
        <v>164</v>
      </c>
      <c r="JD28" s="34"/>
      <c r="JE28" s="34">
        <v>1</v>
      </c>
      <c r="JF28" s="34" t="s">
        <v>372</v>
      </c>
      <c r="JG28" s="34">
        <v>2000</v>
      </c>
      <c r="JH28" s="34">
        <f t="shared" si="1"/>
        <v>2000</v>
      </c>
      <c r="JI28" s="34" t="s">
        <v>570</v>
      </c>
      <c r="JJ28" s="34"/>
      <c r="JK28" s="39" t="s">
        <v>175</v>
      </c>
      <c r="JL28" s="34">
        <v>50</v>
      </c>
      <c r="JM28" s="34"/>
      <c r="JN28" s="34"/>
      <c r="JO28" s="34"/>
      <c r="JP28" s="34"/>
      <c r="JQ28" s="34"/>
      <c r="JR28" s="41" t="s">
        <v>468</v>
      </c>
      <c r="JS28" s="34"/>
      <c r="JT28" s="34"/>
      <c r="JU28" s="34">
        <v>4</v>
      </c>
      <c r="JV28" s="34">
        <v>4</v>
      </c>
      <c r="JW28" s="34" t="s">
        <v>489</v>
      </c>
      <c r="JX28" s="34"/>
      <c r="JY28" s="34" t="s">
        <v>182</v>
      </c>
      <c r="JZ28" s="34"/>
      <c r="KA28" s="34">
        <v>4</v>
      </c>
      <c r="KB28" s="34">
        <v>10</v>
      </c>
      <c r="KC28" s="34" t="s">
        <v>466</v>
      </c>
      <c r="KD28" s="34" t="s">
        <v>571</v>
      </c>
      <c r="KE28" s="34" t="s">
        <v>182</v>
      </c>
      <c r="KF28" s="34"/>
      <c r="KG28" s="34">
        <v>0</v>
      </c>
      <c r="KH28" s="34"/>
      <c r="KI28" s="34"/>
      <c r="KJ28" s="34"/>
      <c r="KK28" s="34"/>
      <c r="KL28" s="34"/>
      <c r="KM28" s="34">
        <v>4</v>
      </c>
      <c r="KN28" s="34">
        <v>5</v>
      </c>
      <c r="KO28" s="39" t="s">
        <v>241</v>
      </c>
      <c r="KP28" s="34"/>
      <c r="KQ28" s="34" t="s">
        <v>182</v>
      </c>
      <c r="KR28" s="34"/>
      <c r="KS28" s="34">
        <v>0</v>
      </c>
      <c r="KT28" s="34"/>
      <c r="KU28" s="34"/>
      <c r="KV28" s="34"/>
      <c r="KW28" s="34"/>
      <c r="KX28" s="34"/>
      <c r="KY28" s="34">
        <v>1</v>
      </c>
      <c r="KZ28" s="39">
        <v>4</v>
      </c>
      <c r="LA28" s="34" t="s">
        <v>506</v>
      </c>
      <c r="LB28" s="34"/>
      <c r="LC28" s="39" t="s">
        <v>182</v>
      </c>
      <c r="LD28" s="34"/>
      <c r="LE28" s="34">
        <v>0</v>
      </c>
      <c r="LF28" s="34"/>
      <c r="LG28" s="34"/>
      <c r="LH28" s="34"/>
      <c r="LI28" s="34"/>
      <c r="LJ28" s="34"/>
      <c r="LK28" s="34">
        <v>0</v>
      </c>
      <c r="LL28" s="34"/>
      <c r="LM28" s="34"/>
      <c r="LN28" s="34"/>
      <c r="LO28" s="34"/>
      <c r="LP28" s="34"/>
      <c r="LQ28" s="34">
        <v>1</v>
      </c>
      <c r="LR28" s="34">
        <v>1</v>
      </c>
      <c r="LS28" s="34" t="s">
        <v>408</v>
      </c>
      <c r="LT28" s="34"/>
      <c r="LU28" s="34" t="s">
        <v>182</v>
      </c>
      <c r="LV28" s="34"/>
      <c r="LW28" s="34"/>
      <c r="LX28" s="34"/>
      <c r="LY28" s="34"/>
      <c r="LZ28" s="34"/>
      <c r="MA28" s="34"/>
      <c r="MB28" s="34">
        <v>1</v>
      </c>
      <c r="MC28" s="34" t="s">
        <v>199</v>
      </c>
      <c r="MD28" s="34" t="s">
        <v>200</v>
      </c>
      <c r="ME28" s="34">
        <v>0</v>
      </c>
      <c r="MF28" s="34"/>
      <c r="MG28" s="34"/>
      <c r="MH28" s="34"/>
      <c r="MI28" s="34"/>
      <c r="MJ28" s="34"/>
      <c r="MK28" s="34"/>
      <c r="ML28" s="34"/>
      <c r="MM28" s="34">
        <v>0</v>
      </c>
      <c r="MN28" s="34"/>
      <c r="MO28" s="34"/>
      <c r="MP28" s="34"/>
      <c r="MQ28" s="34"/>
      <c r="MR28" s="34"/>
      <c r="MS28" s="34"/>
      <c r="MT28" s="34"/>
      <c r="MU28" s="34">
        <v>0</v>
      </c>
      <c r="MV28" s="34"/>
      <c r="MW28" s="34"/>
      <c r="MX28" s="34"/>
      <c r="MY28" s="34"/>
      <c r="MZ28" s="34"/>
      <c r="NA28" s="34"/>
      <c r="NB28" s="34"/>
      <c r="NC28" s="34"/>
      <c r="ND28" s="34">
        <v>1</v>
      </c>
      <c r="NE28" s="34" t="s">
        <v>204</v>
      </c>
      <c r="NF28" s="34" t="s">
        <v>205</v>
      </c>
      <c r="NG28" s="34">
        <v>35</v>
      </c>
      <c r="NH28" s="34">
        <v>1</v>
      </c>
      <c r="NI28" s="34" t="s">
        <v>202</v>
      </c>
      <c r="NJ28" s="34" t="s">
        <v>206</v>
      </c>
      <c r="NK28" s="34">
        <v>10</v>
      </c>
      <c r="NL28" s="34"/>
      <c r="NM28" s="34">
        <v>0</v>
      </c>
      <c r="NN28" s="34"/>
      <c r="NO28" s="34"/>
      <c r="NP28" s="34"/>
      <c r="NQ28" s="34"/>
      <c r="NR28" s="34"/>
      <c r="NS28" s="34"/>
      <c r="NT28" s="34">
        <v>0</v>
      </c>
      <c r="NU28" s="34"/>
      <c r="NV28" s="34"/>
      <c r="NW28" s="34"/>
      <c r="NX28" s="34"/>
      <c r="NY28" s="34"/>
      <c r="NZ28" s="34"/>
      <c r="OA28" s="34"/>
      <c r="OB28" s="34">
        <v>0</v>
      </c>
      <c r="OC28" s="34"/>
      <c r="OD28" s="34"/>
      <c r="OE28" s="34"/>
      <c r="OF28" s="34"/>
      <c r="OG28" s="34"/>
      <c r="OH28" s="34"/>
      <c r="OI28" s="34"/>
      <c r="OJ28" s="34">
        <v>0</v>
      </c>
      <c r="OK28" s="34">
        <v>1</v>
      </c>
      <c r="OL28" s="34"/>
      <c r="OM28" s="34"/>
      <c r="ON28" s="34"/>
      <c r="OO28" s="34" t="s">
        <v>379</v>
      </c>
      <c r="OP28" s="34"/>
      <c r="OQ28" s="34" t="s">
        <v>280</v>
      </c>
      <c r="OR28" s="34" t="s">
        <v>211</v>
      </c>
      <c r="OS28" s="34"/>
      <c r="OT28" s="39" t="s">
        <v>212</v>
      </c>
      <c r="OU28" s="34"/>
      <c r="OV28" s="39" t="s">
        <v>535</v>
      </c>
      <c r="OW28" s="34"/>
      <c r="OX28" s="34"/>
      <c r="OY28" s="34" t="s">
        <v>212</v>
      </c>
      <c r="OZ28" s="34"/>
      <c r="PA28" s="34"/>
      <c r="PB28" s="34"/>
      <c r="PC28" s="34"/>
      <c r="PD28" s="34"/>
      <c r="PE28" s="34"/>
      <c r="PF28" s="34"/>
      <c r="PG28" s="34"/>
      <c r="PH28" s="34"/>
      <c r="PI28" s="39" t="s">
        <v>212</v>
      </c>
      <c r="PJ28" s="34"/>
      <c r="PK28" s="39" t="s">
        <v>214</v>
      </c>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row>
    <row r="29" spans="1:491" s="63" customFormat="1" x14ac:dyDescent="0.3">
      <c r="A29" s="26" t="s">
        <v>635</v>
      </c>
      <c r="B29" s="26"/>
      <c r="C29" s="27">
        <v>42697</v>
      </c>
      <c r="D29" s="28" t="s">
        <v>155</v>
      </c>
      <c r="E29" s="26" t="s">
        <v>572</v>
      </c>
      <c r="F29" s="26">
        <v>60</v>
      </c>
      <c r="G29" s="28" t="s">
        <v>220</v>
      </c>
      <c r="H29" s="26"/>
      <c r="I29" s="26"/>
      <c r="J29" s="26">
        <f t="shared" si="0"/>
        <v>1</v>
      </c>
      <c r="K29" s="26"/>
      <c r="L29" s="26">
        <v>0</v>
      </c>
      <c r="M29" s="26"/>
      <c r="N29" s="26">
        <v>0</v>
      </c>
      <c r="O29" s="26"/>
      <c r="P29" s="26">
        <v>0</v>
      </c>
      <c r="Q29" s="26"/>
      <c r="R29" s="26">
        <v>1</v>
      </c>
      <c r="S29" s="26"/>
      <c r="T29" s="26">
        <v>0</v>
      </c>
      <c r="U29" s="26"/>
      <c r="V29" s="26"/>
      <c r="W29" s="26"/>
      <c r="X29" s="26" t="s">
        <v>573</v>
      </c>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c r="FX29" s="26"/>
      <c r="FY29" s="26"/>
      <c r="FZ29" s="26"/>
      <c r="GA29" s="26"/>
      <c r="GB29" s="26"/>
      <c r="GC29" s="26"/>
      <c r="GD29" s="26"/>
      <c r="GE29" s="26"/>
      <c r="GF29" s="26"/>
      <c r="GG29" s="26"/>
      <c r="GH29" s="26"/>
      <c r="GI29" s="26"/>
      <c r="GJ29" s="26"/>
      <c r="GK29" s="26"/>
      <c r="GL29" s="26"/>
      <c r="GM29" s="26"/>
      <c r="GN29" s="26"/>
      <c r="GO29" s="26"/>
      <c r="GP29" s="26"/>
      <c r="GQ29" s="26"/>
      <c r="GR29" s="26"/>
      <c r="GS29" s="26"/>
      <c r="GT29" s="26"/>
      <c r="GU29" s="26"/>
      <c r="GV29" s="26"/>
      <c r="GW29" s="26"/>
      <c r="GX29" s="26"/>
      <c r="GY29" s="26"/>
      <c r="GZ29" s="26"/>
      <c r="HA29" s="26"/>
      <c r="HB29" s="26"/>
      <c r="HC29" s="26"/>
      <c r="HD29" s="26"/>
      <c r="HE29" s="26"/>
      <c r="HF29" s="26"/>
      <c r="HG29" s="26"/>
      <c r="HH29" s="26"/>
      <c r="HI29" s="26"/>
      <c r="HJ29" s="26"/>
      <c r="HK29" s="26"/>
      <c r="HL29" s="26"/>
      <c r="HM29" s="26"/>
      <c r="HN29" s="26"/>
      <c r="HO29" s="26"/>
      <c r="HP29" s="26"/>
      <c r="HQ29" s="26"/>
      <c r="HR29" s="26"/>
      <c r="HS29" s="26"/>
      <c r="HT29" s="26"/>
      <c r="HU29" s="26"/>
      <c r="HV29" s="26"/>
      <c r="HW29" s="26"/>
      <c r="HX29" s="26"/>
      <c r="HY29" s="26"/>
      <c r="HZ29" s="26"/>
      <c r="IA29" s="26"/>
      <c r="IB29" s="26"/>
      <c r="IC29" s="26"/>
      <c r="ID29" s="26"/>
      <c r="IE29" s="26"/>
      <c r="IF29" s="26"/>
      <c r="IG29" s="26"/>
      <c r="IH29" s="26"/>
      <c r="II29" s="26"/>
      <c r="IJ29" s="26"/>
      <c r="IK29" s="26" t="s">
        <v>475</v>
      </c>
      <c r="IL29" s="26"/>
      <c r="IM29" s="26"/>
      <c r="IN29" s="31" t="s">
        <v>167</v>
      </c>
      <c r="IO29" s="26"/>
      <c r="IP29" s="26">
        <v>15</v>
      </c>
      <c r="IQ29" s="26"/>
      <c r="IR29" s="26"/>
      <c r="IS29" s="26"/>
      <c r="IT29" s="26">
        <v>50</v>
      </c>
      <c r="IU29" s="26" t="s">
        <v>543</v>
      </c>
      <c r="IV29" s="26"/>
      <c r="IW29" s="26"/>
      <c r="IX29" s="26" t="s">
        <v>164</v>
      </c>
      <c r="IY29" s="26"/>
      <c r="IZ29" s="26" t="s">
        <v>164</v>
      </c>
      <c r="JA29" s="26"/>
      <c r="JB29" s="31" t="s">
        <v>212</v>
      </c>
      <c r="JC29" s="31" t="s">
        <v>164</v>
      </c>
      <c r="JD29" s="26"/>
      <c r="JE29" s="26">
        <v>7</v>
      </c>
      <c r="JF29" s="26" t="s">
        <v>173</v>
      </c>
      <c r="JG29" s="26">
        <v>60</v>
      </c>
      <c r="JH29" s="26">
        <f t="shared" si="1"/>
        <v>420</v>
      </c>
      <c r="JI29" s="26" t="s">
        <v>574</v>
      </c>
      <c r="JJ29" s="26"/>
      <c r="JK29" s="31" t="s">
        <v>308</v>
      </c>
      <c r="JL29" s="26">
        <v>30</v>
      </c>
      <c r="JM29" s="26"/>
      <c r="JN29" s="26"/>
      <c r="JO29" s="26"/>
      <c r="JP29" s="26"/>
      <c r="JQ29" s="26"/>
      <c r="JR29" s="30" t="s">
        <v>178</v>
      </c>
      <c r="JS29" s="26"/>
      <c r="JT29" s="26"/>
      <c r="JU29" s="26">
        <v>1</v>
      </c>
      <c r="JV29" s="26">
        <v>3</v>
      </c>
      <c r="JW29" s="26" t="s">
        <v>186</v>
      </c>
      <c r="JX29" s="26"/>
      <c r="JY29" s="26" t="s">
        <v>180</v>
      </c>
      <c r="JZ29" s="26"/>
      <c r="KA29" s="26">
        <v>1</v>
      </c>
      <c r="KB29" s="26">
        <v>10</v>
      </c>
      <c r="KC29" s="26" t="s">
        <v>466</v>
      </c>
      <c r="KD29" s="26"/>
      <c r="KE29" s="26" t="s">
        <v>180</v>
      </c>
      <c r="KF29" s="26"/>
      <c r="KG29" s="26">
        <v>0</v>
      </c>
      <c r="KH29" s="26"/>
      <c r="KI29" s="26"/>
      <c r="KJ29" s="26"/>
      <c r="KK29" s="26"/>
      <c r="KL29" s="26"/>
      <c r="KM29" s="26">
        <v>0</v>
      </c>
      <c r="KN29" s="26"/>
      <c r="KO29" s="26"/>
      <c r="KP29" s="26"/>
      <c r="KQ29" s="26"/>
      <c r="KR29" s="26"/>
      <c r="KS29" s="26">
        <v>0</v>
      </c>
      <c r="KT29" s="26"/>
      <c r="KU29" s="26"/>
      <c r="KV29" s="26"/>
      <c r="KW29" s="26"/>
      <c r="KX29" s="26"/>
      <c r="KY29" s="26">
        <v>1</v>
      </c>
      <c r="KZ29" s="31">
        <v>2</v>
      </c>
      <c r="LA29" s="26" t="s">
        <v>575</v>
      </c>
      <c r="LB29" s="26"/>
      <c r="LC29" s="31" t="s">
        <v>180</v>
      </c>
      <c r="LD29" s="26"/>
      <c r="LE29" s="26">
        <v>0</v>
      </c>
      <c r="LF29" s="26"/>
      <c r="LG29" s="26"/>
      <c r="LH29" s="26"/>
      <c r="LI29" s="26"/>
      <c r="LJ29" s="26"/>
      <c r="LK29" s="26">
        <v>0</v>
      </c>
      <c r="LL29" s="26"/>
      <c r="LM29" s="26"/>
      <c r="LN29" s="26"/>
      <c r="LO29" s="26"/>
      <c r="LP29" s="26"/>
      <c r="LQ29" s="26">
        <v>0</v>
      </c>
      <c r="LR29" s="26"/>
      <c r="LS29" s="26"/>
      <c r="LT29" s="26"/>
      <c r="LU29" s="26"/>
      <c r="LV29" s="26"/>
      <c r="LW29" s="26"/>
      <c r="LX29" s="26"/>
      <c r="LY29" s="26"/>
      <c r="LZ29" s="26"/>
      <c r="MA29" s="26"/>
      <c r="MB29" s="26">
        <v>1</v>
      </c>
      <c r="MC29" s="26" t="s">
        <v>347</v>
      </c>
      <c r="MD29" s="26" t="s">
        <v>200</v>
      </c>
      <c r="ME29" s="26">
        <v>0</v>
      </c>
      <c r="MF29" s="26"/>
      <c r="MG29" s="26"/>
      <c r="MH29" s="26"/>
      <c r="MI29" s="26"/>
      <c r="MJ29" s="26"/>
      <c r="MK29" s="26"/>
      <c r="ML29" s="26"/>
      <c r="MM29" s="26">
        <v>0</v>
      </c>
      <c r="MN29" s="26"/>
      <c r="MO29" s="26"/>
      <c r="MP29" s="26"/>
      <c r="MQ29" s="26"/>
      <c r="MR29" s="26"/>
      <c r="MS29" s="26"/>
      <c r="MT29" s="26"/>
      <c r="MU29" s="26">
        <v>0</v>
      </c>
      <c r="MV29" s="26"/>
      <c r="MW29" s="26"/>
      <c r="MX29" s="26"/>
      <c r="MY29" s="26"/>
      <c r="MZ29" s="26"/>
      <c r="NA29" s="26"/>
      <c r="NB29" s="26"/>
      <c r="NC29" s="26"/>
      <c r="ND29" s="26">
        <v>1</v>
      </c>
      <c r="NE29" s="26" t="s">
        <v>204</v>
      </c>
      <c r="NF29" s="26" t="s">
        <v>205</v>
      </c>
      <c r="NG29" s="26">
        <v>35</v>
      </c>
      <c r="NH29" s="26">
        <v>2</v>
      </c>
      <c r="NI29" s="26" t="s">
        <v>202</v>
      </c>
      <c r="NJ29" s="26" t="s">
        <v>206</v>
      </c>
      <c r="NK29" s="26">
        <v>10</v>
      </c>
      <c r="NL29" s="26"/>
      <c r="NM29" s="26">
        <v>0</v>
      </c>
      <c r="NN29" s="26"/>
      <c r="NO29" s="26"/>
      <c r="NP29" s="26"/>
      <c r="NQ29" s="26"/>
      <c r="NR29" s="26"/>
      <c r="NS29" s="26"/>
      <c r="NT29" s="26">
        <v>0</v>
      </c>
      <c r="NU29" s="26"/>
      <c r="NV29" s="26"/>
      <c r="NW29" s="26"/>
      <c r="NX29" s="26"/>
      <c r="NY29" s="26"/>
      <c r="NZ29" s="26"/>
      <c r="OA29" s="26"/>
      <c r="OB29" s="26">
        <v>1</v>
      </c>
      <c r="OC29" s="26">
        <v>1</v>
      </c>
      <c r="OD29" s="26">
        <v>2</v>
      </c>
      <c r="OE29" s="26" t="s">
        <v>372</v>
      </c>
      <c r="OF29" s="26">
        <v>2</v>
      </c>
      <c r="OG29" s="26" t="s">
        <v>335</v>
      </c>
      <c r="OH29" s="26">
        <v>10</v>
      </c>
      <c r="OI29" s="26"/>
      <c r="OJ29" s="26">
        <v>1</v>
      </c>
      <c r="OK29" s="26">
        <v>0</v>
      </c>
      <c r="OL29" s="26">
        <v>1</v>
      </c>
      <c r="OM29" s="26"/>
      <c r="ON29" s="26"/>
      <c r="OO29" s="26" t="s">
        <v>379</v>
      </c>
      <c r="OP29" s="26"/>
      <c r="OQ29" s="26" t="s">
        <v>280</v>
      </c>
      <c r="OR29" s="26" t="s">
        <v>211</v>
      </c>
      <c r="OS29" s="26"/>
      <c r="OT29" s="31" t="s">
        <v>212</v>
      </c>
      <c r="OU29" s="26"/>
      <c r="OV29" s="26"/>
      <c r="OW29" s="26"/>
      <c r="OX29" s="26"/>
      <c r="OY29" s="26" t="s">
        <v>212</v>
      </c>
      <c r="OZ29" s="26"/>
      <c r="PA29" s="26"/>
      <c r="PB29" s="26"/>
      <c r="PC29" s="26"/>
      <c r="PD29" s="26"/>
      <c r="PE29" s="26"/>
      <c r="PF29" s="26"/>
      <c r="PG29" s="26"/>
      <c r="PH29" s="26"/>
      <c r="PI29" s="31" t="s">
        <v>212</v>
      </c>
      <c r="PJ29" s="26"/>
      <c r="PK29" s="26"/>
      <c r="PL29" s="26"/>
      <c r="PM29" s="26"/>
      <c r="PN29" s="26"/>
      <c r="PO29" s="26" t="s">
        <v>164</v>
      </c>
      <c r="PP29" s="26"/>
      <c r="PQ29" s="26"/>
      <c r="PR29" s="26"/>
      <c r="PS29" s="26" t="s">
        <v>212</v>
      </c>
      <c r="PT29" s="26"/>
      <c r="PU29" s="26"/>
      <c r="PV29" s="26"/>
      <c r="PW29" s="26"/>
      <c r="PX29" s="26"/>
      <c r="PY29" s="26"/>
      <c r="PZ29" s="26"/>
      <c r="QA29" s="26"/>
      <c r="QB29" s="26"/>
      <c r="QC29" s="26"/>
      <c r="QD29" s="26"/>
      <c r="QE29" s="26"/>
      <c r="QF29" s="26"/>
      <c r="QG29" s="26"/>
      <c r="QH29" s="26"/>
      <c r="QI29" s="26"/>
      <c r="QJ29" s="26"/>
      <c r="QK29" s="26"/>
      <c r="QL29" s="26"/>
      <c r="QM29" s="26"/>
      <c r="QN29" s="26"/>
      <c r="QO29" s="26"/>
      <c r="QP29" s="26"/>
      <c r="QQ29" s="26"/>
      <c r="QR29" s="26"/>
      <c r="QS29" s="26"/>
      <c r="QT29" s="26"/>
      <c r="QU29" s="26"/>
      <c r="QV29" s="26"/>
      <c r="QW29" s="26"/>
      <c r="QX29" s="26"/>
      <c r="QY29" s="26"/>
      <c r="QZ29" s="26"/>
      <c r="RA29" s="26"/>
      <c r="RB29" s="26"/>
      <c r="RC29" s="26"/>
      <c r="RD29" s="26"/>
      <c r="RE29" s="26"/>
      <c r="RF29" s="26"/>
      <c r="RG29" s="26"/>
      <c r="RH29" s="26"/>
      <c r="RI29" s="26"/>
      <c r="RJ29" s="26"/>
      <c r="RK29" s="26"/>
      <c r="RL29" s="26"/>
      <c r="RM29" s="26"/>
      <c r="RN29" s="26"/>
      <c r="RO29" s="26"/>
      <c r="RP29" s="26"/>
      <c r="RQ29" s="26"/>
      <c r="RR29" s="26"/>
      <c r="RS29" s="26"/>
      <c r="RT29" s="26"/>
      <c r="RU29" s="26"/>
      <c r="RV29" s="26"/>
      <c r="RW29" s="26"/>
    </row>
    <row r="30" spans="1:491" s="63" customFormat="1" x14ac:dyDescent="0.3">
      <c r="A30" s="42"/>
      <c r="B30" s="42"/>
      <c r="C30" s="43">
        <v>42698</v>
      </c>
      <c r="D30" s="47" t="s">
        <v>155</v>
      </c>
      <c r="E30" s="42" t="s">
        <v>576</v>
      </c>
      <c r="F30" s="42">
        <v>32</v>
      </c>
      <c r="G30" s="47" t="s">
        <v>157</v>
      </c>
      <c r="H30" s="42"/>
      <c r="I30" s="42" t="s">
        <v>577</v>
      </c>
      <c r="J30" s="42">
        <f t="shared" si="0"/>
        <v>2</v>
      </c>
      <c r="K30" s="42"/>
      <c r="L30" s="42">
        <v>1</v>
      </c>
      <c r="M30" s="42" t="s">
        <v>160</v>
      </c>
      <c r="N30" s="42">
        <v>0</v>
      </c>
      <c r="O30" s="42"/>
      <c r="P30" s="42">
        <v>1</v>
      </c>
      <c r="Q30" s="42" t="s">
        <v>577</v>
      </c>
      <c r="R30" s="42">
        <v>0</v>
      </c>
      <c r="S30" s="42"/>
      <c r="T30" s="42">
        <v>0</v>
      </c>
      <c r="U30" s="42"/>
      <c r="V30" s="42"/>
      <c r="W30" s="44">
        <v>0.29166666666666669</v>
      </c>
      <c r="X30" s="44">
        <v>0.29166666666666669</v>
      </c>
      <c r="Y30" s="44">
        <v>0.3125</v>
      </c>
      <c r="Z30" s="44">
        <v>0.52083333333333337</v>
      </c>
      <c r="AA30" s="44">
        <v>0.54166666666666663</v>
      </c>
      <c r="AB30" s="44">
        <v>0.60416666666666663</v>
      </c>
      <c r="AC30" s="44">
        <v>0.75</v>
      </c>
      <c r="AD30" s="44">
        <v>0.79166666666666663</v>
      </c>
      <c r="AE30" s="44">
        <v>0.8125</v>
      </c>
      <c r="AF30" s="44">
        <v>0.89583333333333337</v>
      </c>
      <c r="AG30" s="42"/>
      <c r="AH30" s="42"/>
      <c r="AI30" s="42"/>
      <c r="AJ30" s="42"/>
      <c r="AK30" s="42"/>
      <c r="AL30" s="42"/>
      <c r="AM30" s="42"/>
      <c r="AN30" s="42"/>
      <c r="AO30" s="42"/>
      <c r="AP30" s="42"/>
      <c r="AQ30" s="42"/>
      <c r="AR30" s="42"/>
      <c r="AS30" s="44">
        <v>0.20833333333333334</v>
      </c>
      <c r="AT30" s="44">
        <v>0.29166666666666669</v>
      </c>
      <c r="AU30" s="44">
        <v>0.3125</v>
      </c>
      <c r="AV30" s="44">
        <v>0.5</v>
      </c>
      <c r="AW30" s="44">
        <v>0.5</v>
      </c>
      <c r="AX30" s="44">
        <v>0.54166666666666663</v>
      </c>
      <c r="AY30" s="44">
        <v>0.625</v>
      </c>
      <c r="AZ30" s="44">
        <v>0.75</v>
      </c>
      <c r="BA30" s="44">
        <v>0.75</v>
      </c>
      <c r="BB30" s="44">
        <v>0.79166666666666663</v>
      </c>
      <c r="BC30" s="44">
        <v>0.83333333333333337</v>
      </c>
      <c r="BD30" s="44">
        <v>0.9375</v>
      </c>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t="s">
        <v>588</v>
      </c>
      <c r="CC30" s="42"/>
      <c r="CD30" s="42"/>
      <c r="CE30" s="42"/>
      <c r="CF30" s="42"/>
      <c r="CG30" s="42"/>
      <c r="CH30" s="42"/>
      <c r="CI30" s="42"/>
      <c r="CJ30" s="42"/>
      <c r="CK30" s="42"/>
      <c r="CL30" s="42"/>
      <c r="CM30" s="42"/>
      <c r="CN30" s="42"/>
      <c r="CO30" s="42"/>
      <c r="CP30" s="42"/>
      <c r="CQ30" s="42"/>
      <c r="CR30" s="42"/>
      <c r="CS30" s="42"/>
      <c r="CT30" s="42"/>
      <c r="CU30" s="42"/>
      <c r="CV30" s="42"/>
      <c r="CW30" s="42"/>
      <c r="CX30" s="42"/>
      <c r="CY30" s="42"/>
      <c r="CZ30" s="42"/>
      <c r="DA30" s="42"/>
      <c r="DB30" s="42"/>
      <c r="DC30" s="42"/>
      <c r="DD30" s="42"/>
      <c r="DE30" s="42"/>
      <c r="DF30" s="42"/>
      <c r="DG30" s="42"/>
      <c r="DH30" s="42"/>
      <c r="DI30" s="42"/>
      <c r="DJ30" s="42"/>
      <c r="DK30" s="42"/>
      <c r="DL30" s="42"/>
      <c r="DM30" s="42"/>
      <c r="DN30" s="42"/>
      <c r="DO30" s="42"/>
      <c r="DP30" s="42"/>
      <c r="DQ30" s="42"/>
      <c r="DR30" s="42"/>
      <c r="DS30" s="42"/>
      <c r="DT30" s="42"/>
      <c r="DU30" s="42"/>
      <c r="DV30" s="42"/>
      <c r="DW30" s="42"/>
      <c r="DX30" s="42"/>
      <c r="DY30" s="42"/>
      <c r="DZ30" s="42"/>
      <c r="EA30" s="42"/>
      <c r="EB30" s="42"/>
      <c r="EC30" s="42"/>
      <c r="ED30" s="42"/>
      <c r="EE30" s="42"/>
      <c r="EF30" s="42"/>
      <c r="EG30" s="42"/>
      <c r="EH30" s="42"/>
      <c r="EI30" s="42"/>
      <c r="EJ30" s="42"/>
      <c r="EK30" s="42"/>
      <c r="EL30" s="42"/>
      <c r="EM30" s="42"/>
      <c r="EN30" s="42"/>
      <c r="EO30" s="42"/>
      <c r="EP30" s="42"/>
      <c r="EQ30" s="42"/>
      <c r="ER30" s="42"/>
      <c r="ES30" s="42"/>
      <c r="ET30" s="42"/>
      <c r="EU30" s="42"/>
      <c r="EV30" s="42"/>
      <c r="EW30" s="42"/>
      <c r="EX30" s="42"/>
      <c r="EY30" s="42"/>
      <c r="EZ30" s="42"/>
      <c r="FA30" s="42"/>
      <c r="FB30" s="42"/>
      <c r="FC30" s="42"/>
      <c r="FD30" s="42"/>
      <c r="FE30" s="42"/>
      <c r="FF30" s="42"/>
      <c r="FG30" s="42"/>
      <c r="FH30" s="42"/>
      <c r="FI30" s="42"/>
      <c r="FJ30" s="42"/>
      <c r="FK30" s="42"/>
      <c r="FL30" s="42"/>
      <c r="FM30" s="42"/>
      <c r="FN30" s="42"/>
      <c r="FO30" s="42"/>
      <c r="FP30" s="42"/>
      <c r="FQ30" s="42"/>
      <c r="FR30" s="42"/>
      <c r="FS30" s="42"/>
      <c r="FT30" s="42"/>
      <c r="FU30" s="42"/>
      <c r="FV30" s="42"/>
      <c r="FW30" s="42"/>
      <c r="FX30" s="42"/>
      <c r="FY30" s="42"/>
      <c r="FZ30" s="42"/>
      <c r="GA30" s="42"/>
      <c r="GB30" s="42"/>
      <c r="GC30" s="42"/>
      <c r="GD30" s="42"/>
      <c r="GE30" s="42"/>
      <c r="GF30" s="42"/>
      <c r="GG30" s="42"/>
      <c r="GH30" s="42"/>
      <c r="GI30" s="42"/>
      <c r="GJ30" s="42"/>
      <c r="GK30" s="42"/>
      <c r="GL30" s="42"/>
      <c r="GM30" s="42"/>
      <c r="GN30" s="42"/>
      <c r="GO30" s="42"/>
      <c r="GP30" s="42"/>
      <c r="GQ30" s="42"/>
      <c r="GR30" s="42"/>
      <c r="GS30" s="42"/>
      <c r="GT30" s="42"/>
      <c r="GU30" s="42"/>
      <c r="GV30" s="42"/>
      <c r="GW30" s="42"/>
      <c r="GX30" s="42"/>
      <c r="GY30" s="42"/>
      <c r="GZ30" s="42"/>
      <c r="HA30" s="42"/>
      <c r="HB30" s="42"/>
      <c r="HC30" s="42"/>
      <c r="HD30" s="42"/>
      <c r="HE30" s="42"/>
      <c r="HF30" s="42"/>
      <c r="HG30" s="42"/>
      <c r="HH30" s="42"/>
      <c r="HI30" s="42"/>
      <c r="HJ30" s="42"/>
      <c r="HK30" s="42"/>
      <c r="HL30" s="42"/>
      <c r="HM30" s="42"/>
      <c r="HN30" s="42"/>
      <c r="HO30" s="42"/>
      <c r="HP30" s="42"/>
      <c r="HQ30" s="42"/>
      <c r="HR30" s="42"/>
      <c r="HS30" s="42"/>
      <c r="HT30" s="42"/>
      <c r="HU30" s="42"/>
      <c r="HV30" s="42"/>
      <c r="HW30" s="42"/>
      <c r="HX30" s="42"/>
      <c r="HY30" s="42"/>
      <c r="HZ30" s="42"/>
      <c r="IA30" s="42"/>
      <c r="IB30" s="42"/>
      <c r="IC30" s="42"/>
      <c r="ID30" s="42"/>
      <c r="IE30" s="42"/>
      <c r="IF30" s="42"/>
      <c r="IG30" s="42"/>
      <c r="IH30" s="42">
        <v>1</v>
      </c>
      <c r="II30" s="42">
        <v>1</v>
      </c>
      <c r="IJ30" s="42"/>
      <c r="IK30" s="42"/>
      <c r="IL30" s="42"/>
      <c r="IM30" s="42" t="s">
        <v>476</v>
      </c>
      <c r="IN30" s="48" t="s">
        <v>167</v>
      </c>
      <c r="IO30" s="42"/>
      <c r="IP30" s="42" t="s">
        <v>164</v>
      </c>
      <c r="IQ30" s="42"/>
      <c r="IR30" s="42"/>
      <c r="IS30" s="42"/>
      <c r="IT30" s="42" t="s">
        <v>164</v>
      </c>
      <c r="IU30" s="42"/>
      <c r="IV30" s="42"/>
      <c r="IW30" s="42"/>
      <c r="IX30" s="42" t="s">
        <v>164</v>
      </c>
      <c r="IY30" s="42"/>
      <c r="IZ30" s="42" t="s">
        <v>164</v>
      </c>
      <c r="JA30" s="42"/>
      <c r="JB30" s="48" t="s">
        <v>212</v>
      </c>
      <c r="JC30" s="48" t="s">
        <v>164</v>
      </c>
      <c r="JD30" s="42"/>
      <c r="JE30" s="42">
        <v>7</v>
      </c>
      <c r="JF30" s="42" t="s">
        <v>173</v>
      </c>
      <c r="JG30" s="42">
        <v>10</v>
      </c>
      <c r="JH30" s="42">
        <f t="shared" si="1"/>
        <v>70</v>
      </c>
      <c r="JI30" s="42" t="s">
        <v>174</v>
      </c>
      <c r="JJ30" s="42"/>
      <c r="JK30" s="48" t="s">
        <v>578</v>
      </c>
      <c r="JL30" s="42">
        <v>50</v>
      </c>
      <c r="JM30" s="42"/>
      <c r="JN30" s="42" t="s">
        <v>579</v>
      </c>
      <c r="JO30" s="42"/>
      <c r="JP30" s="42"/>
      <c r="JQ30" s="42"/>
      <c r="JR30" s="45" t="s">
        <v>178</v>
      </c>
      <c r="JS30" s="42"/>
      <c r="JT30" s="42"/>
      <c r="JU30" s="42">
        <v>1</v>
      </c>
      <c r="JV30" s="42">
        <v>4</v>
      </c>
      <c r="JW30" s="42" t="s">
        <v>580</v>
      </c>
      <c r="JX30" s="42"/>
      <c r="JY30" s="42" t="s">
        <v>180</v>
      </c>
      <c r="JZ30" s="42"/>
      <c r="KA30" s="42">
        <v>0</v>
      </c>
      <c r="KB30" s="42"/>
      <c r="KC30" s="42"/>
      <c r="KD30" s="42"/>
      <c r="KE30" s="42"/>
      <c r="KF30" s="42"/>
      <c r="KG30" s="42">
        <v>1</v>
      </c>
      <c r="KH30" s="42">
        <v>1</v>
      </c>
      <c r="KI30" s="42" t="s">
        <v>581</v>
      </c>
      <c r="KJ30" s="42"/>
      <c r="KK30" s="42" t="s">
        <v>180</v>
      </c>
      <c r="KL30" s="42"/>
      <c r="KM30" s="42">
        <v>1</v>
      </c>
      <c r="KN30" s="42">
        <v>4</v>
      </c>
      <c r="KO30" s="42" t="s">
        <v>181</v>
      </c>
      <c r="KP30" s="42"/>
      <c r="KQ30" s="42" t="s">
        <v>182</v>
      </c>
      <c r="KR30" s="42"/>
      <c r="KS30" s="42">
        <v>1</v>
      </c>
      <c r="KT30" s="42" t="s">
        <v>582</v>
      </c>
      <c r="KU30" s="42" t="s">
        <v>185</v>
      </c>
      <c r="KV30" s="42"/>
      <c r="KW30" s="42" t="s">
        <v>180</v>
      </c>
      <c r="KX30" s="42"/>
      <c r="KY30" s="42">
        <v>1</v>
      </c>
      <c r="KZ30" s="48">
        <v>5</v>
      </c>
      <c r="LA30" s="42" t="s">
        <v>583</v>
      </c>
      <c r="LB30" s="42"/>
      <c r="LC30" s="48" t="s">
        <v>180</v>
      </c>
      <c r="LD30" s="42"/>
      <c r="LE30" s="42" t="s">
        <v>351</v>
      </c>
      <c r="LF30" s="42"/>
      <c r="LG30" s="42"/>
      <c r="LH30" s="42"/>
      <c r="LI30" s="42" t="s">
        <v>180</v>
      </c>
      <c r="LJ30" s="42"/>
      <c r="LK30" s="42">
        <v>0</v>
      </c>
      <c r="LL30" s="42"/>
      <c r="LM30" s="42"/>
      <c r="LN30" s="42"/>
      <c r="LO30" s="42"/>
      <c r="LP30" s="42"/>
      <c r="LQ30" s="42">
        <v>1</v>
      </c>
      <c r="LR30" s="42">
        <v>1</v>
      </c>
      <c r="LS30" s="42" t="s">
        <v>584</v>
      </c>
      <c r="LT30" s="42"/>
      <c r="LU30" s="42" t="s">
        <v>180</v>
      </c>
      <c r="LV30" s="42"/>
      <c r="LW30" s="42"/>
      <c r="LX30" s="42"/>
      <c r="LY30" s="42"/>
      <c r="LZ30" s="42"/>
      <c r="MA30" s="42"/>
      <c r="MB30" s="42">
        <v>0</v>
      </c>
      <c r="MC30" s="42"/>
      <c r="MD30" s="42"/>
      <c r="ME30" s="42"/>
      <c r="MF30" s="42"/>
      <c r="MG30" s="42"/>
      <c r="MH30" s="42"/>
      <c r="MI30" s="42"/>
      <c r="MJ30" s="42"/>
      <c r="MK30" s="42"/>
      <c r="ML30" s="42"/>
      <c r="MM30" s="42">
        <v>0</v>
      </c>
      <c r="MN30" s="42"/>
      <c r="MO30" s="42"/>
      <c r="MP30" s="42"/>
      <c r="MQ30" s="42"/>
      <c r="MR30" s="42"/>
      <c r="MS30" s="42"/>
      <c r="MT30" s="42"/>
      <c r="MU30" s="42">
        <v>0</v>
      </c>
      <c r="MV30" s="42"/>
      <c r="MW30" s="42"/>
      <c r="MX30" s="42"/>
      <c r="MY30" s="42"/>
      <c r="MZ30" s="42"/>
      <c r="NA30" s="42"/>
      <c r="NB30" s="42"/>
      <c r="NC30" s="42"/>
      <c r="ND30" s="42">
        <v>1</v>
      </c>
      <c r="NE30" s="42" t="s">
        <v>204</v>
      </c>
      <c r="NF30" s="42" t="s">
        <v>205</v>
      </c>
      <c r="NG30" s="42">
        <v>35</v>
      </c>
      <c r="NH30" s="42">
        <v>1.5</v>
      </c>
      <c r="NI30" s="42" t="s">
        <v>202</v>
      </c>
      <c r="NJ30" s="42" t="s">
        <v>206</v>
      </c>
      <c r="NK30" s="42">
        <v>10</v>
      </c>
      <c r="NL30" s="42"/>
      <c r="NM30" s="42">
        <v>0</v>
      </c>
      <c r="NN30" s="42"/>
      <c r="NO30" s="42"/>
      <c r="NP30" s="42"/>
      <c r="NQ30" s="42"/>
      <c r="NR30" s="42"/>
      <c r="NS30" s="42"/>
      <c r="NT30" s="42">
        <v>0</v>
      </c>
      <c r="NU30" s="42"/>
      <c r="NV30" s="42"/>
      <c r="NW30" s="42"/>
      <c r="NX30" s="42"/>
      <c r="NY30" s="42"/>
      <c r="NZ30" s="42"/>
      <c r="OA30" s="42"/>
      <c r="OB30" s="42">
        <v>0</v>
      </c>
      <c r="OC30" s="42"/>
      <c r="OD30" s="42"/>
      <c r="OE30" s="42"/>
      <c r="OF30" s="42"/>
      <c r="OG30" s="42"/>
      <c r="OH30" s="42"/>
      <c r="OI30" s="42"/>
      <c r="OJ30" s="42">
        <v>1</v>
      </c>
      <c r="OK30" s="42">
        <v>0</v>
      </c>
      <c r="OL30" s="42">
        <v>3</v>
      </c>
      <c r="OM30" s="42"/>
      <c r="ON30" s="42"/>
      <c r="OO30" s="42"/>
      <c r="OP30" s="42"/>
      <c r="OQ30" s="42" t="s">
        <v>470</v>
      </c>
      <c r="OR30" s="42" t="s">
        <v>211</v>
      </c>
      <c r="OS30" s="42"/>
      <c r="OT30" s="48" t="s">
        <v>212</v>
      </c>
      <c r="OU30" s="42"/>
      <c r="OV30" s="42" t="s">
        <v>213</v>
      </c>
      <c r="OW30" s="42"/>
      <c r="OX30" s="42"/>
      <c r="OY30" s="42"/>
      <c r="OZ30" s="42"/>
      <c r="PA30" s="42"/>
      <c r="PB30" s="42"/>
      <c r="PC30" s="42"/>
      <c r="PD30" s="42" t="s">
        <v>212</v>
      </c>
      <c r="PE30" s="42"/>
      <c r="PF30" s="42" t="s">
        <v>472</v>
      </c>
      <c r="PG30" s="42"/>
      <c r="PH30" s="42"/>
      <c r="PI30" s="48" t="s">
        <v>212</v>
      </c>
      <c r="PJ30" s="42"/>
      <c r="PK30" s="42"/>
      <c r="PL30" s="42"/>
      <c r="PM30" s="42"/>
      <c r="PN30" s="42" t="s">
        <v>212</v>
      </c>
      <c r="PO30" s="42"/>
      <c r="PP30" s="42"/>
      <c r="PQ30" s="42"/>
      <c r="PR30" s="42"/>
      <c r="PS30" s="42" t="s">
        <v>212</v>
      </c>
      <c r="PT30" s="42"/>
      <c r="PU30" s="48" t="s">
        <v>557</v>
      </c>
      <c r="PV30" s="42"/>
      <c r="PW30" s="42"/>
      <c r="PX30" s="42"/>
      <c r="PY30" s="42"/>
      <c r="PZ30" s="42"/>
      <c r="QA30" s="42"/>
      <c r="QB30" s="42"/>
      <c r="QC30" s="42"/>
      <c r="QD30" s="42"/>
      <c r="QE30" s="42"/>
      <c r="QF30" s="42"/>
      <c r="QG30" s="42"/>
      <c r="QH30" s="42" t="s">
        <v>212</v>
      </c>
      <c r="QI30" s="42"/>
      <c r="QJ30" s="42" t="s">
        <v>585</v>
      </c>
      <c r="QK30" s="42"/>
      <c r="QL30" s="42"/>
      <c r="QM30" s="42" t="s">
        <v>351</v>
      </c>
      <c r="QN30" s="42" t="s">
        <v>586</v>
      </c>
      <c r="QO30" s="42"/>
      <c r="QP30" s="42"/>
      <c r="QQ30" s="42"/>
      <c r="QR30" s="42"/>
      <c r="QS30" s="42"/>
      <c r="QT30" s="42"/>
      <c r="QU30" s="42"/>
      <c r="QV30" s="42"/>
      <c r="QW30" s="42"/>
      <c r="QX30" s="42"/>
      <c r="QY30" s="42"/>
      <c r="QZ30" s="42"/>
      <c r="RA30" s="42"/>
      <c r="RB30" s="42"/>
      <c r="RC30" s="42"/>
      <c r="RD30" s="42"/>
      <c r="RE30" s="42"/>
      <c r="RF30" s="42"/>
      <c r="RG30" s="42"/>
      <c r="RH30" s="42"/>
      <c r="RI30" s="42"/>
      <c r="RJ30" s="42"/>
      <c r="RK30" s="42"/>
      <c r="RL30" s="42"/>
      <c r="RM30" s="42"/>
      <c r="RN30" s="42"/>
      <c r="RO30" s="42"/>
      <c r="RP30" s="42"/>
      <c r="RQ30" s="42"/>
      <c r="RR30" s="42"/>
      <c r="RS30" s="42"/>
      <c r="RT30" s="42"/>
      <c r="RU30" s="42"/>
      <c r="RV30" s="42"/>
      <c r="RW30" s="42"/>
    </row>
    <row r="31" spans="1:491" s="63" customFormat="1" x14ac:dyDescent="0.3">
      <c r="A31" s="34"/>
      <c r="B31" s="34"/>
      <c r="C31" s="34"/>
      <c r="D31" s="36" t="s">
        <v>155</v>
      </c>
      <c r="E31" s="34" t="s">
        <v>587</v>
      </c>
      <c r="F31" s="34">
        <v>32</v>
      </c>
      <c r="G31" s="36" t="s">
        <v>157</v>
      </c>
      <c r="H31" s="34"/>
      <c r="I31" s="34" t="s">
        <v>382</v>
      </c>
      <c r="J31" s="34">
        <f t="shared" si="0"/>
        <v>4</v>
      </c>
      <c r="K31" s="34"/>
      <c r="L31" s="34">
        <v>2</v>
      </c>
      <c r="M31" s="34" t="s">
        <v>160</v>
      </c>
      <c r="N31" s="34">
        <v>0</v>
      </c>
      <c r="O31" s="34"/>
      <c r="P31" s="34">
        <v>1</v>
      </c>
      <c r="Q31" s="34" t="s">
        <v>382</v>
      </c>
      <c r="R31" s="34">
        <v>1</v>
      </c>
      <c r="S31" s="34" t="s">
        <v>12</v>
      </c>
      <c r="T31" s="34">
        <v>0</v>
      </c>
      <c r="U31" s="34"/>
      <c r="V31" s="34"/>
      <c r="W31" s="37">
        <v>0.29166666666666669</v>
      </c>
      <c r="X31" s="37">
        <v>0.29166666666666669</v>
      </c>
      <c r="Y31" s="37">
        <v>0.3125</v>
      </c>
      <c r="Z31" s="37">
        <v>0.54166666666666663</v>
      </c>
      <c r="AA31" s="37">
        <v>0.58333333333333337</v>
      </c>
      <c r="AB31" s="37">
        <v>0.625</v>
      </c>
      <c r="AC31" s="37">
        <v>0.79166666666666663</v>
      </c>
      <c r="AD31" s="37">
        <v>0.83333333333333337</v>
      </c>
      <c r="AE31" s="37">
        <v>0.85416666666666663</v>
      </c>
      <c r="AF31" s="37">
        <v>0.89583333333333337</v>
      </c>
      <c r="AG31" s="34"/>
      <c r="AH31" s="34"/>
      <c r="AI31" s="34"/>
      <c r="AJ31" s="34"/>
      <c r="AK31" s="34"/>
      <c r="AL31" s="34"/>
      <c r="AM31" s="34"/>
      <c r="AN31" s="34"/>
      <c r="AO31" s="34"/>
      <c r="AP31" s="34"/>
      <c r="AQ31" s="34"/>
      <c r="AR31" s="34"/>
      <c r="AS31" s="37">
        <v>0.20833333333333334</v>
      </c>
      <c r="AT31" s="37">
        <v>0.29166666666666669</v>
      </c>
      <c r="AU31" s="37">
        <v>0.3125</v>
      </c>
      <c r="AV31" s="37">
        <v>0.52083333333333337</v>
      </c>
      <c r="AW31" s="37">
        <v>0.54166666666666663</v>
      </c>
      <c r="AX31" s="37">
        <v>0.58333333333333337</v>
      </c>
      <c r="AY31" s="37">
        <v>0.66666666666666663</v>
      </c>
      <c r="AZ31" s="37">
        <v>0.79166666666666663</v>
      </c>
      <c r="BA31" s="37">
        <v>0.79166666666666663</v>
      </c>
      <c r="BB31" s="37">
        <v>0.83333333333333337</v>
      </c>
      <c r="BC31" s="37">
        <v>0.85416666666666663</v>
      </c>
      <c r="BD31" s="37">
        <v>0.9375</v>
      </c>
      <c r="BE31" s="37">
        <v>0.20833333333333334</v>
      </c>
      <c r="BF31" s="37">
        <v>0.29166666666666669</v>
      </c>
      <c r="BG31" s="37">
        <v>0.3125</v>
      </c>
      <c r="BH31" s="37">
        <v>0.52083333333333337</v>
      </c>
      <c r="BI31" s="37">
        <v>0.58333333333333337</v>
      </c>
      <c r="BJ31" s="37">
        <v>0.64583333333333337</v>
      </c>
      <c r="BK31" s="37">
        <v>0.77083333333333337</v>
      </c>
      <c r="BL31" s="37">
        <v>0.83333333333333337</v>
      </c>
      <c r="BM31" s="37">
        <v>0.85416666666666663</v>
      </c>
      <c r="BN31" s="37">
        <v>0.9375</v>
      </c>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t="s">
        <v>475</v>
      </c>
      <c r="IL31" s="34" t="s">
        <v>589</v>
      </c>
      <c r="IM31" s="34"/>
      <c r="IN31" s="39" t="s">
        <v>167</v>
      </c>
      <c r="IO31" s="34"/>
      <c r="IP31" s="34">
        <v>2</v>
      </c>
      <c r="IQ31" s="34" t="s">
        <v>568</v>
      </c>
      <c r="IR31" s="34" t="s">
        <v>325</v>
      </c>
      <c r="IS31" s="34"/>
      <c r="IT31" s="34" t="s">
        <v>164</v>
      </c>
      <c r="IU31" s="34"/>
      <c r="IV31" s="34"/>
      <c r="IW31" s="34"/>
      <c r="IX31" s="34" t="s">
        <v>164</v>
      </c>
      <c r="IY31" s="34"/>
      <c r="IZ31" s="34" t="s">
        <v>164</v>
      </c>
      <c r="JA31" s="34"/>
      <c r="JB31" s="39" t="s">
        <v>590</v>
      </c>
      <c r="JC31" s="39" t="s">
        <v>164</v>
      </c>
      <c r="JD31" s="34"/>
      <c r="JE31" s="34">
        <v>7</v>
      </c>
      <c r="JF31" s="34" t="s">
        <v>173</v>
      </c>
      <c r="JG31" s="34">
        <v>25</v>
      </c>
      <c r="JH31" s="34">
        <f t="shared" si="1"/>
        <v>175</v>
      </c>
      <c r="JI31" s="34" t="s">
        <v>591</v>
      </c>
      <c r="JJ31" s="34"/>
      <c r="JK31" s="39" t="s">
        <v>175</v>
      </c>
      <c r="JL31" s="34">
        <v>50</v>
      </c>
      <c r="JM31" s="34"/>
      <c r="JN31" s="34"/>
      <c r="JO31" s="34"/>
      <c r="JP31" s="34"/>
      <c r="JQ31" s="34"/>
      <c r="JR31" s="41" t="s">
        <v>592</v>
      </c>
      <c r="JS31" s="34"/>
      <c r="JT31" s="34"/>
      <c r="JU31" s="34">
        <v>1</v>
      </c>
      <c r="JV31" s="34">
        <v>4</v>
      </c>
      <c r="JW31" s="34" t="s">
        <v>489</v>
      </c>
      <c r="JX31" s="34"/>
      <c r="JY31" s="34" t="s">
        <v>182</v>
      </c>
      <c r="JZ31" s="34"/>
      <c r="KA31" s="34">
        <v>1</v>
      </c>
      <c r="KB31" s="34">
        <v>10</v>
      </c>
      <c r="KC31" s="34" t="s">
        <v>466</v>
      </c>
      <c r="KD31" s="34"/>
      <c r="KE31" s="34" t="s">
        <v>180</v>
      </c>
      <c r="KF31" s="34"/>
      <c r="KG31" s="34">
        <v>0</v>
      </c>
      <c r="KH31" s="34"/>
      <c r="KI31" s="34"/>
      <c r="KJ31" s="34"/>
      <c r="KK31" s="34"/>
      <c r="KL31" s="34"/>
      <c r="KM31" s="34">
        <v>1</v>
      </c>
      <c r="KN31" s="34">
        <v>5</v>
      </c>
      <c r="KO31" s="39" t="s">
        <v>241</v>
      </c>
      <c r="KP31" s="34"/>
      <c r="KQ31" s="34" t="s">
        <v>182</v>
      </c>
      <c r="KR31" s="34"/>
      <c r="KS31" s="34">
        <v>0</v>
      </c>
      <c r="KT31" s="34"/>
      <c r="KU31" s="34"/>
      <c r="KV31" s="34"/>
      <c r="KW31" s="34"/>
      <c r="KX31" s="34"/>
      <c r="KY31" s="34">
        <v>1</v>
      </c>
      <c r="KZ31" s="39">
        <v>2</v>
      </c>
      <c r="LA31" s="34" t="s">
        <v>272</v>
      </c>
      <c r="LB31" s="34"/>
      <c r="LC31" s="39" t="s">
        <v>182</v>
      </c>
      <c r="LD31" s="34"/>
      <c r="LE31" s="34">
        <v>1</v>
      </c>
      <c r="LF31" s="34">
        <v>5</v>
      </c>
      <c r="LG31" s="34" t="s">
        <v>593</v>
      </c>
      <c r="LH31" s="34"/>
      <c r="LI31" s="34" t="s">
        <v>180</v>
      </c>
      <c r="LJ31" s="34"/>
      <c r="LK31" s="34">
        <v>0</v>
      </c>
      <c r="LL31" s="34"/>
      <c r="LM31" s="34"/>
      <c r="LN31" s="34"/>
      <c r="LO31" s="34"/>
      <c r="LP31" s="34"/>
      <c r="LQ31" s="34">
        <v>0</v>
      </c>
      <c r="LR31" s="34"/>
      <c r="LS31" s="34"/>
      <c r="LT31" s="34"/>
      <c r="LU31" s="34"/>
      <c r="LV31" s="34"/>
      <c r="LW31" s="34"/>
      <c r="LX31" s="34"/>
      <c r="LY31" s="34"/>
      <c r="LZ31" s="34"/>
      <c r="MA31" s="34"/>
      <c r="MB31" s="34">
        <v>0</v>
      </c>
      <c r="MC31" s="34"/>
      <c r="MD31" s="34"/>
      <c r="ME31" s="34"/>
      <c r="MF31" s="34"/>
      <c r="MG31" s="34"/>
      <c r="MH31" s="34"/>
      <c r="MI31" s="34"/>
      <c r="MJ31" s="34"/>
      <c r="MK31" s="34"/>
      <c r="ML31" s="34"/>
      <c r="MM31" s="34">
        <v>0</v>
      </c>
      <c r="MN31" s="34"/>
      <c r="MO31" s="34"/>
      <c r="MP31" s="34"/>
      <c r="MQ31" s="34"/>
      <c r="MR31" s="34"/>
      <c r="MS31" s="34"/>
      <c r="MT31" s="34"/>
      <c r="MU31" s="34">
        <v>0</v>
      </c>
      <c r="MV31" s="34"/>
      <c r="MW31" s="34"/>
      <c r="MX31" s="34"/>
      <c r="MY31" s="34"/>
      <c r="MZ31" s="34"/>
      <c r="NA31" s="34"/>
      <c r="NB31" s="34"/>
      <c r="NC31" s="34"/>
      <c r="ND31" s="34">
        <v>1</v>
      </c>
      <c r="NE31" s="34" t="s">
        <v>204</v>
      </c>
      <c r="NF31" s="34" t="s">
        <v>205</v>
      </c>
      <c r="NG31" s="34">
        <v>35</v>
      </c>
      <c r="NH31" s="34">
        <v>1</v>
      </c>
      <c r="NI31" s="34" t="s">
        <v>202</v>
      </c>
      <c r="NJ31" s="34" t="s">
        <v>206</v>
      </c>
      <c r="NK31" s="34">
        <v>10</v>
      </c>
      <c r="NL31" s="34"/>
      <c r="NM31" s="34">
        <v>0</v>
      </c>
      <c r="NN31" s="34"/>
      <c r="NO31" s="34"/>
      <c r="NP31" s="34"/>
      <c r="NQ31" s="34"/>
      <c r="NR31" s="34"/>
      <c r="NS31" s="34"/>
      <c r="NT31" s="34">
        <v>0</v>
      </c>
      <c r="NU31" s="34"/>
      <c r="NV31" s="34"/>
      <c r="NW31" s="34"/>
      <c r="NX31" s="34"/>
      <c r="NY31" s="34"/>
      <c r="NZ31" s="34"/>
      <c r="OA31" s="34"/>
      <c r="OB31" s="34">
        <v>0</v>
      </c>
      <c r="OC31" s="34"/>
      <c r="OD31" s="34"/>
      <c r="OE31" s="34"/>
      <c r="OF31" s="34"/>
      <c r="OG31" s="34"/>
      <c r="OH31" s="34"/>
      <c r="OI31" s="34"/>
      <c r="OJ31" s="34">
        <v>1</v>
      </c>
      <c r="OK31" s="34">
        <v>0</v>
      </c>
      <c r="OL31" s="34"/>
      <c r="OM31" s="34"/>
      <c r="ON31" s="34"/>
      <c r="OO31" s="34"/>
      <c r="OP31" s="34"/>
      <c r="OQ31" s="34"/>
      <c r="OR31" s="34" t="s">
        <v>211</v>
      </c>
      <c r="OS31" s="34"/>
      <c r="OT31" s="39" t="s">
        <v>212</v>
      </c>
      <c r="OU31" s="34"/>
      <c r="OV31" s="34"/>
      <c r="OW31" s="34"/>
      <c r="OX31" s="34"/>
      <c r="OY31" s="34" t="s">
        <v>212</v>
      </c>
      <c r="OZ31" s="34"/>
      <c r="PA31" s="34"/>
      <c r="PB31" s="34"/>
      <c r="PC31" s="34"/>
      <c r="PD31" s="34"/>
      <c r="PE31" s="34"/>
      <c r="PF31" s="34"/>
      <c r="PG31" s="34"/>
      <c r="PH31" s="34"/>
      <c r="PI31" s="39" t="s">
        <v>212</v>
      </c>
      <c r="PJ31" s="34"/>
      <c r="PK31" s="34"/>
      <c r="PL31" s="34"/>
      <c r="PM31" s="34"/>
      <c r="PN31" s="34"/>
      <c r="PO31" s="34"/>
      <c r="PP31" s="34"/>
      <c r="PQ31" s="34"/>
      <c r="PR31" s="34"/>
      <c r="PS31" s="34" t="s">
        <v>212</v>
      </c>
      <c r="PT31" s="34"/>
      <c r="PU31" s="34"/>
      <c r="PV31" s="34"/>
      <c r="PW31" s="34"/>
      <c r="PX31" s="34" t="s">
        <v>212</v>
      </c>
      <c r="PY31" s="34"/>
      <c r="PZ31" s="34" t="s">
        <v>594</v>
      </c>
      <c r="QA31" s="34"/>
      <c r="QB31" s="34"/>
      <c r="QC31" s="34"/>
      <c r="QD31" s="34"/>
      <c r="QE31" s="34"/>
      <c r="QF31" s="34"/>
      <c r="QG31" s="34"/>
      <c r="QH31" s="34"/>
      <c r="QI31" s="34"/>
      <c r="QJ31" s="34"/>
      <c r="QK31" s="34"/>
      <c r="QL31" s="34"/>
      <c r="QM31" s="34"/>
      <c r="QN31" s="34"/>
      <c r="QO31" s="34"/>
      <c r="QP31" s="34"/>
      <c r="QQ31" s="34"/>
      <c r="QR31" s="34"/>
      <c r="QS31" s="34" t="s">
        <v>596</v>
      </c>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row>
    <row r="32" spans="1:491" s="63" customFormat="1" x14ac:dyDescent="0.3">
      <c r="A32" s="54" t="s">
        <v>635</v>
      </c>
      <c r="B32" s="54"/>
      <c r="C32" s="54"/>
      <c r="D32" s="56" t="s">
        <v>155</v>
      </c>
      <c r="E32" s="54" t="s">
        <v>597</v>
      </c>
      <c r="F32" s="54">
        <v>45</v>
      </c>
      <c r="G32" s="56" t="s">
        <v>157</v>
      </c>
      <c r="H32" s="56" t="s">
        <v>158</v>
      </c>
      <c r="I32" s="56" t="s">
        <v>205</v>
      </c>
      <c r="J32" s="54">
        <f t="shared" si="0"/>
        <v>4</v>
      </c>
      <c r="K32" s="54"/>
      <c r="L32" s="54">
        <v>0</v>
      </c>
      <c r="M32" s="54"/>
      <c r="N32" s="54">
        <v>1</v>
      </c>
      <c r="O32" s="54" t="s">
        <v>158</v>
      </c>
      <c r="P32" s="54">
        <v>3</v>
      </c>
      <c r="Q32" s="54" t="s">
        <v>598</v>
      </c>
      <c r="R32" s="54">
        <v>0</v>
      </c>
      <c r="S32" s="54"/>
      <c r="T32" s="54">
        <v>0</v>
      </c>
      <c r="U32" s="54"/>
      <c r="V32" s="54"/>
      <c r="W32" s="54"/>
      <c r="X32" s="54"/>
      <c r="Y32" s="54"/>
      <c r="Z32" s="54"/>
      <c r="AA32" s="54"/>
      <c r="AB32" s="54"/>
      <c r="AC32" s="54"/>
      <c r="AD32" s="54"/>
      <c r="AE32" s="54"/>
      <c r="AF32" s="54"/>
      <c r="AG32" s="57">
        <v>0.29166666666666669</v>
      </c>
      <c r="AH32" s="57">
        <v>0.29166666666666669</v>
      </c>
      <c r="AI32" s="57">
        <v>0.3125</v>
      </c>
      <c r="AJ32" s="57">
        <v>0.5</v>
      </c>
      <c r="AK32" s="57">
        <v>0.5</v>
      </c>
      <c r="AL32" s="57">
        <v>0.58333333333333337</v>
      </c>
      <c r="AM32" s="57">
        <v>0.66666666666666663</v>
      </c>
      <c r="AN32" s="57">
        <v>0.66666666666666663</v>
      </c>
      <c r="AO32" s="57">
        <v>0.75</v>
      </c>
      <c r="AP32" s="57">
        <v>0.79166666666666663</v>
      </c>
      <c r="AQ32" s="57">
        <v>0.83333333333333337</v>
      </c>
      <c r="AR32" s="57">
        <v>0.9375</v>
      </c>
      <c r="AS32" s="57">
        <v>0.20833333333333334</v>
      </c>
      <c r="AT32" s="57">
        <v>0.29166666666666669</v>
      </c>
      <c r="AU32" s="57">
        <v>0.3125</v>
      </c>
      <c r="AV32" s="57">
        <v>0.45833333333333331</v>
      </c>
      <c r="AW32" s="57">
        <v>0.45833333333333331</v>
      </c>
      <c r="AX32" s="57">
        <v>0.5</v>
      </c>
      <c r="AY32" s="57">
        <v>0.58333333333333337</v>
      </c>
      <c r="AZ32" s="57">
        <v>0.75</v>
      </c>
      <c r="BA32" s="57">
        <v>0.75</v>
      </c>
      <c r="BB32" s="57">
        <v>0.79166666666666663</v>
      </c>
      <c r="BC32" s="57">
        <v>0.83333333333333337</v>
      </c>
      <c r="BD32" s="57">
        <v>0.95833333333333337</v>
      </c>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t="s">
        <v>599</v>
      </c>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c r="DS32" s="54"/>
      <c r="DT32" s="54"/>
      <c r="DU32" s="54"/>
      <c r="DV32" s="54"/>
      <c r="DW32" s="54"/>
      <c r="DX32" s="54"/>
      <c r="DY32" s="54"/>
      <c r="DZ32" s="54"/>
      <c r="EA32" s="54"/>
      <c r="EB32" s="54"/>
      <c r="EC32" s="54"/>
      <c r="ED32" s="54"/>
      <c r="EE32" s="54"/>
      <c r="EF32" s="54"/>
      <c r="EG32" s="54"/>
      <c r="EH32" s="54"/>
      <c r="EI32" s="54"/>
      <c r="EJ32" s="54"/>
      <c r="EK32" s="54"/>
      <c r="EL32" s="54"/>
      <c r="EM32" s="54"/>
      <c r="EN32" s="54"/>
      <c r="EO32" s="54"/>
      <c r="EP32" s="54"/>
      <c r="EQ32" s="54"/>
      <c r="ER32" s="54"/>
      <c r="ES32" s="54"/>
      <c r="ET32" s="54"/>
      <c r="EU32" s="54"/>
      <c r="EV32" s="54"/>
      <c r="EW32" s="54"/>
      <c r="EX32" s="54"/>
      <c r="EY32" s="54"/>
      <c r="EZ32" s="54"/>
      <c r="FA32" s="54"/>
      <c r="FB32" s="54"/>
      <c r="FC32" s="54"/>
      <c r="FD32" s="54"/>
      <c r="FE32" s="54"/>
      <c r="FF32" s="54"/>
      <c r="FG32" s="54"/>
      <c r="FH32" s="54"/>
      <c r="FI32" s="54"/>
      <c r="FJ32" s="54"/>
      <c r="FK32" s="54"/>
      <c r="FL32" s="54"/>
      <c r="FM32" s="54"/>
      <c r="FN32" s="54"/>
      <c r="FO32" s="54"/>
      <c r="FP32" s="54"/>
      <c r="FQ32" s="54"/>
      <c r="FR32" s="54"/>
      <c r="FS32" s="54"/>
      <c r="FT32" s="54"/>
      <c r="FU32" s="54"/>
      <c r="FV32" s="54"/>
      <c r="FW32" s="54"/>
      <c r="FX32" s="54"/>
      <c r="FY32" s="54"/>
      <c r="FZ32" s="54"/>
      <c r="GA32" s="54"/>
      <c r="GB32" s="54"/>
      <c r="GC32" s="54"/>
      <c r="GD32" s="54"/>
      <c r="GE32" s="54"/>
      <c r="GF32" s="54"/>
      <c r="GG32" s="54"/>
      <c r="GH32" s="54"/>
      <c r="GI32" s="54"/>
      <c r="GJ32" s="54"/>
      <c r="GK32" s="54"/>
      <c r="GL32" s="54"/>
      <c r="GM32" s="54"/>
      <c r="GN32" s="54"/>
      <c r="GO32" s="54"/>
      <c r="GP32" s="54"/>
      <c r="GQ32" s="54"/>
      <c r="GR32" s="54"/>
      <c r="GS32" s="54"/>
      <c r="GT32" s="54"/>
      <c r="GU32" s="54"/>
      <c r="GV32" s="54"/>
      <c r="GW32" s="54"/>
      <c r="GX32" s="54"/>
      <c r="GY32" s="54"/>
      <c r="GZ32" s="54"/>
      <c r="HA32" s="54"/>
      <c r="HB32" s="54"/>
      <c r="HC32" s="54"/>
      <c r="HD32" s="54"/>
      <c r="HE32" s="54"/>
      <c r="HF32" s="54"/>
      <c r="HG32" s="54"/>
      <c r="HH32" s="54"/>
      <c r="HI32" s="54"/>
      <c r="HJ32" s="54"/>
      <c r="HK32" s="54"/>
      <c r="HL32" s="54"/>
      <c r="HM32" s="54"/>
      <c r="HN32" s="54"/>
      <c r="HO32" s="54"/>
      <c r="HP32" s="54"/>
      <c r="HQ32" s="54"/>
      <c r="HR32" s="54"/>
      <c r="HS32" s="54"/>
      <c r="HT32" s="54"/>
      <c r="HU32" s="54"/>
      <c r="HV32" s="54"/>
      <c r="HW32" s="54"/>
      <c r="HX32" s="54"/>
      <c r="HY32" s="54"/>
      <c r="HZ32" s="54"/>
      <c r="IA32" s="54"/>
      <c r="IB32" s="54"/>
      <c r="IC32" s="54"/>
      <c r="ID32" s="54"/>
      <c r="IE32" s="54"/>
      <c r="IF32" s="54"/>
      <c r="IG32" s="54"/>
      <c r="IH32" s="54">
        <v>2</v>
      </c>
      <c r="II32" s="54">
        <v>2</v>
      </c>
      <c r="IJ32" s="54"/>
      <c r="IK32" s="54" t="s">
        <v>475</v>
      </c>
      <c r="IL32" s="54"/>
      <c r="IM32" s="54"/>
      <c r="IN32" s="54"/>
      <c r="IO32" s="54"/>
      <c r="IP32" s="54" t="s">
        <v>486</v>
      </c>
      <c r="IQ32" s="54"/>
      <c r="IR32" s="54"/>
      <c r="IS32" s="54"/>
      <c r="IT32" s="54"/>
      <c r="IU32" s="54"/>
      <c r="IV32" s="54"/>
      <c r="IW32" s="54"/>
      <c r="IX32" s="54"/>
      <c r="IY32" s="54"/>
      <c r="IZ32" s="54"/>
      <c r="JA32" s="54"/>
      <c r="JB32" s="54"/>
      <c r="JC32" s="54"/>
      <c r="JD32" s="54"/>
      <c r="JE32" s="54"/>
      <c r="JF32" s="54"/>
      <c r="JG32" s="54"/>
      <c r="JH32" s="54"/>
      <c r="JI32" s="54"/>
      <c r="JJ32" s="54"/>
      <c r="JK32" s="54"/>
      <c r="JL32" s="54"/>
      <c r="JM32" s="54"/>
      <c r="JN32" s="54" t="s">
        <v>600</v>
      </c>
      <c r="JO32" s="54"/>
      <c r="JP32" s="54"/>
      <c r="JQ32" s="54"/>
      <c r="JR32" s="59" t="s">
        <v>243</v>
      </c>
      <c r="JS32" s="54"/>
      <c r="JT32" s="54"/>
      <c r="JU32" s="54">
        <v>2</v>
      </c>
      <c r="JV32" s="54">
        <v>4</v>
      </c>
      <c r="JW32" s="54" t="s">
        <v>489</v>
      </c>
      <c r="JX32" s="54"/>
      <c r="JY32" s="54" t="s">
        <v>182</v>
      </c>
      <c r="JZ32" s="54"/>
      <c r="KA32" s="54">
        <v>7</v>
      </c>
      <c r="KB32" s="54" t="s">
        <v>601</v>
      </c>
      <c r="KC32" s="54" t="s">
        <v>602</v>
      </c>
      <c r="KD32" s="54"/>
      <c r="KE32" s="54" t="s">
        <v>488</v>
      </c>
      <c r="KF32" s="54"/>
      <c r="KG32" s="54">
        <v>0</v>
      </c>
      <c r="KH32" s="54"/>
      <c r="KI32" s="54"/>
      <c r="KJ32" s="54"/>
      <c r="KK32" s="54"/>
      <c r="KL32" s="54"/>
      <c r="KM32" s="54">
        <v>3</v>
      </c>
      <c r="KN32" s="54">
        <v>5</v>
      </c>
      <c r="KO32" s="58" t="s">
        <v>241</v>
      </c>
      <c r="KP32" s="54"/>
      <c r="KQ32" s="54" t="s">
        <v>182</v>
      </c>
      <c r="KR32" s="54"/>
      <c r="KS32" s="54">
        <v>2</v>
      </c>
      <c r="KT32" s="54" t="s">
        <v>184</v>
      </c>
      <c r="KU32" s="54" t="s">
        <v>185</v>
      </c>
      <c r="KV32" s="54"/>
      <c r="KW32" s="54" t="s">
        <v>180</v>
      </c>
      <c r="KX32" s="54"/>
      <c r="KY32" s="54">
        <v>2</v>
      </c>
      <c r="KZ32" s="58">
        <v>5</v>
      </c>
      <c r="LA32" s="54" t="s">
        <v>583</v>
      </c>
      <c r="LB32" s="54"/>
      <c r="LC32" s="58" t="s">
        <v>182</v>
      </c>
      <c r="LD32" s="54"/>
      <c r="LE32" s="54" t="s">
        <v>603</v>
      </c>
      <c r="LF32" s="54"/>
      <c r="LG32" s="54"/>
      <c r="LH32" s="54"/>
      <c r="LI32" s="54" t="s">
        <v>180</v>
      </c>
      <c r="LJ32" s="54"/>
      <c r="LK32" s="54">
        <v>1</v>
      </c>
      <c r="LL32" s="54"/>
      <c r="LM32" s="54"/>
      <c r="LN32" s="54"/>
      <c r="LO32" s="54" t="s">
        <v>180</v>
      </c>
      <c r="LP32" s="54"/>
      <c r="LQ32" s="54">
        <v>1</v>
      </c>
      <c r="LR32" s="54">
        <v>1</v>
      </c>
      <c r="LS32" s="54" t="s">
        <v>584</v>
      </c>
      <c r="LT32" s="54"/>
      <c r="LU32" s="54" t="s">
        <v>180</v>
      </c>
      <c r="LV32" s="54"/>
      <c r="LW32" s="54"/>
      <c r="LX32" s="54"/>
      <c r="LY32" s="54"/>
      <c r="LZ32" s="54"/>
      <c r="MA32" s="54"/>
      <c r="MB32" s="54">
        <v>1</v>
      </c>
      <c r="MC32" s="54" t="s">
        <v>347</v>
      </c>
      <c r="MD32" s="54" t="s">
        <v>200</v>
      </c>
      <c r="ME32" s="54">
        <v>0</v>
      </c>
      <c r="MF32" s="54"/>
      <c r="MG32" s="54"/>
      <c r="MH32" s="54"/>
      <c r="MI32" s="54"/>
      <c r="MJ32" s="54"/>
      <c r="MK32" s="54"/>
      <c r="ML32" s="54"/>
      <c r="MM32" s="54">
        <v>0</v>
      </c>
      <c r="MN32" s="54"/>
      <c r="MO32" s="54"/>
      <c r="MP32" s="54"/>
      <c r="MQ32" s="54"/>
      <c r="MR32" s="54"/>
      <c r="MS32" s="54"/>
      <c r="MT32" s="54"/>
      <c r="MU32" s="54">
        <v>0</v>
      </c>
      <c r="MV32" s="54"/>
      <c r="MW32" s="54"/>
      <c r="MX32" s="54"/>
      <c r="MY32" s="54"/>
      <c r="MZ32" s="54"/>
      <c r="NA32" s="54"/>
      <c r="NB32" s="54"/>
      <c r="NC32" s="54"/>
      <c r="ND32" s="54">
        <v>1</v>
      </c>
      <c r="NE32" s="54" t="s">
        <v>204</v>
      </c>
      <c r="NF32" s="54" t="s">
        <v>205</v>
      </c>
      <c r="NG32" s="54">
        <v>35</v>
      </c>
      <c r="NH32" s="54">
        <v>0.5</v>
      </c>
      <c r="NI32" s="54" t="s">
        <v>202</v>
      </c>
      <c r="NJ32" s="54" t="s">
        <v>206</v>
      </c>
      <c r="NK32" s="54">
        <v>10</v>
      </c>
      <c r="NL32" s="54"/>
      <c r="NM32" s="54">
        <v>0</v>
      </c>
      <c r="NN32" s="54"/>
      <c r="NO32" s="54"/>
      <c r="NP32" s="54"/>
      <c r="NQ32" s="54"/>
      <c r="NR32" s="54"/>
      <c r="NS32" s="54"/>
      <c r="NT32" s="54">
        <v>0</v>
      </c>
      <c r="NU32" s="54"/>
      <c r="NV32" s="54"/>
      <c r="NW32" s="54"/>
      <c r="NX32" s="54"/>
      <c r="NY32" s="54"/>
      <c r="NZ32" s="54"/>
      <c r="OA32" s="54"/>
      <c r="OB32" s="54">
        <v>0</v>
      </c>
      <c r="OC32" s="54"/>
      <c r="OD32" s="54"/>
      <c r="OE32" s="54"/>
      <c r="OF32" s="54"/>
      <c r="OG32" s="54"/>
      <c r="OH32" s="54"/>
      <c r="OI32" s="54"/>
      <c r="OJ32" s="54">
        <v>1</v>
      </c>
      <c r="OK32" s="54">
        <v>0</v>
      </c>
      <c r="OL32" s="54"/>
      <c r="OM32" s="54"/>
      <c r="ON32" s="54"/>
      <c r="OO32" s="54" t="s">
        <v>379</v>
      </c>
      <c r="OP32" s="54"/>
      <c r="OQ32" s="54" t="s">
        <v>470</v>
      </c>
      <c r="OR32" s="54"/>
      <c r="OS32" s="54"/>
      <c r="OT32" s="58" t="s">
        <v>212</v>
      </c>
      <c r="OU32" s="54"/>
      <c r="OV32" s="54" t="s">
        <v>213</v>
      </c>
      <c r="OW32" s="54"/>
      <c r="OX32" s="54"/>
      <c r="OY32" s="54" t="s">
        <v>212</v>
      </c>
      <c r="OZ32" s="54"/>
      <c r="PA32" s="54"/>
      <c r="PB32" s="54"/>
      <c r="PC32" s="54"/>
      <c r="PD32" s="54"/>
      <c r="PE32" s="54"/>
      <c r="PF32" s="54"/>
      <c r="PG32" s="54"/>
      <c r="PH32" s="54"/>
      <c r="PI32" s="58" t="s">
        <v>212</v>
      </c>
      <c r="PJ32" s="54"/>
      <c r="PK32" s="54"/>
      <c r="PL32" s="54"/>
      <c r="PM32" s="54"/>
      <c r="PN32" s="54" t="s">
        <v>212</v>
      </c>
      <c r="PO32" s="54"/>
      <c r="PP32" s="54"/>
      <c r="PQ32" s="54"/>
      <c r="PR32" s="54"/>
      <c r="PS32" s="54" t="s">
        <v>212</v>
      </c>
      <c r="PT32" s="54"/>
      <c r="PU32" s="54" t="s">
        <v>471</v>
      </c>
      <c r="PV32" s="54"/>
      <c r="PW32" s="54"/>
      <c r="PX32" s="54"/>
      <c r="PY32" s="54"/>
      <c r="PZ32" s="54"/>
      <c r="QA32" s="54"/>
      <c r="QB32" s="54"/>
      <c r="QC32" s="54" t="s">
        <v>212</v>
      </c>
      <c r="QD32" s="54"/>
      <c r="QE32" s="54"/>
      <c r="QF32" s="54"/>
      <c r="QG32" s="54"/>
      <c r="QH32" s="54" t="s">
        <v>212</v>
      </c>
      <c r="QI32" s="54"/>
      <c r="QJ32" s="54"/>
      <c r="QK32" s="54"/>
      <c r="QL32" s="54"/>
      <c r="QM32" s="54" t="s">
        <v>604</v>
      </c>
      <c r="QN32" s="54"/>
      <c r="QO32" s="54"/>
      <c r="QP32" s="54"/>
      <c r="QQ32" s="54"/>
      <c r="QR32" s="54"/>
      <c r="QS32" s="54"/>
      <c r="QT32" s="54"/>
      <c r="QU32" s="54"/>
      <c r="QV32" s="54"/>
      <c r="QW32" s="54"/>
      <c r="QX32" s="54"/>
      <c r="QY32" s="54"/>
      <c r="QZ32" s="54"/>
      <c r="RA32" s="54"/>
      <c r="RB32" s="54"/>
      <c r="RC32" s="54"/>
      <c r="RD32" s="54"/>
      <c r="RE32" s="54"/>
      <c r="RF32" s="54"/>
      <c r="RG32" s="54"/>
      <c r="RH32" s="54"/>
      <c r="RI32" s="54"/>
      <c r="RJ32" s="54"/>
      <c r="RK32" s="54"/>
      <c r="RL32" s="54"/>
      <c r="RM32" s="54"/>
      <c r="RN32" s="54"/>
      <c r="RO32" s="54"/>
      <c r="RP32" s="54"/>
      <c r="RQ32" s="54"/>
      <c r="RR32" s="54"/>
      <c r="RS32" s="54"/>
      <c r="RT32" s="54"/>
      <c r="RU32" s="54"/>
      <c r="RV32" s="54"/>
      <c r="RW32" s="54"/>
    </row>
    <row r="33" spans="1:491" s="63" customFormat="1" x14ac:dyDescent="0.3">
      <c r="A33" s="26" t="s">
        <v>635</v>
      </c>
      <c r="B33" s="26"/>
      <c r="C33" s="27"/>
      <c r="D33" s="28" t="s">
        <v>155</v>
      </c>
      <c r="E33" s="26" t="s">
        <v>606</v>
      </c>
      <c r="F33" s="26">
        <v>26</v>
      </c>
      <c r="G33" s="28" t="s">
        <v>157</v>
      </c>
      <c r="H33" s="26"/>
      <c r="I33" s="26"/>
      <c r="J33" s="26">
        <f t="shared" si="0"/>
        <v>8</v>
      </c>
      <c r="K33" s="26"/>
      <c r="L33" s="26">
        <v>2</v>
      </c>
      <c r="M33" s="26" t="s">
        <v>160</v>
      </c>
      <c r="N33" s="26">
        <v>4</v>
      </c>
      <c r="O33" s="26" t="s">
        <v>158</v>
      </c>
      <c r="P33" s="26">
        <v>1</v>
      </c>
      <c r="Q33" s="26"/>
      <c r="R33" s="26">
        <v>1</v>
      </c>
      <c r="S33" s="26" t="s">
        <v>12</v>
      </c>
      <c r="T33" s="26">
        <v>0</v>
      </c>
      <c r="U33" s="26"/>
      <c r="V33" s="26"/>
      <c r="W33" s="29">
        <v>0.29166666666666669</v>
      </c>
      <c r="X33" s="29">
        <v>0.29166666666666669</v>
      </c>
      <c r="Y33" s="29">
        <v>0.3125</v>
      </c>
      <c r="Z33" s="29">
        <v>0.54166666666666663</v>
      </c>
      <c r="AA33" s="29">
        <v>0.58333333333333337</v>
      </c>
      <c r="AB33" s="29">
        <v>0.625</v>
      </c>
      <c r="AC33" s="29">
        <v>0.79166666666666663</v>
      </c>
      <c r="AD33" s="29">
        <v>0.83333333333333337</v>
      </c>
      <c r="AE33" s="29">
        <v>0.85416666666666663</v>
      </c>
      <c r="AF33" s="29">
        <v>0.89583333333333337</v>
      </c>
      <c r="AG33" s="29">
        <v>0.29166666666666669</v>
      </c>
      <c r="AH33" s="29">
        <v>0.29166666666666669</v>
      </c>
      <c r="AI33" s="29">
        <v>0.3125</v>
      </c>
      <c r="AJ33" s="29">
        <v>0.5</v>
      </c>
      <c r="AK33" s="29">
        <v>0.5</v>
      </c>
      <c r="AL33" s="29">
        <v>0.58333333333333337</v>
      </c>
      <c r="AM33" s="29">
        <v>0.66666666666666663</v>
      </c>
      <c r="AN33" s="29">
        <v>0.66666666666666663</v>
      </c>
      <c r="AO33" s="29">
        <v>0.75</v>
      </c>
      <c r="AP33" s="29">
        <v>0.79166666666666663</v>
      </c>
      <c r="AQ33" s="29">
        <v>0.83333333333333337</v>
      </c>
      <c r="AR33" s="29">
        <v>0.9375</v>
      </c>
      <c r="AS33" s="29">
        <v>0.25</v>
      </c>
      <c r="AT33" s="29">
        <v>0.29166666666666669</v>
      </c>
      <c r="AU33" s="29">
        <v>0.3125</v>
      </c>
      <c r="AV33" s="29">
        <v>0.45833333333333331</v>
      </c>
      <c r="AW33" s="29">
        <v>0.45833333333333331</v>
      </c>
      <c r="AX33" s="29">
        <v>0.5</v>
      </c>
      <c r="AY33" s="29">
        <v>0.58333333333333337</v>
      </c>
      <c r="AZ33" s="29">
        <v>0.70833333333333337</v>
      </c>
      <c r="BA33" s="29">
        <v>0.70833333333333337</v>
      </c>
      <c r="BB33" s="29">
        <v>0.75</v>
      </c>
      <c r="BC33" s="29">
        <v>0.83333333333333337</v>
      </c>
      <c r="BD33" s="29">
        <v>0.95833333333333337</v>
      </c>
      <c r="BE33" s="29">
        <v>0.25</v>
      </c>
      <c r="BF33" s="29">
        <v>0.29166666666666669</v>
      </c>
      <c r="BG33" s="29">
        <v>0.3125</v>
      </c>
      <c r="BH33" s="29">
        <v>0.5</v>
      </c>
      <c r="BI33" s="29">
        <v>0.5</v>
      </c>
      <c r="BJ33" s="29">
        <v>0.58333333333333337</v>
      </c>
      <c r="BK33" s="29">
        <v>0.75</v>
      </c>
      <c r="BL33" s="29">
        <v>0.79166666666666663</v>
      </c>
      <c r="BM33" s="29">
        <v>0.83333333333333337</v>
      </c>
      <c r="BN33" s="29">
        <v>0.95833333333333337</v>
      </c>
      <c r="BO33" s="26"/>
      <c r="BP33" s="26"/>
      <c r="BQ33" s="26"/>
      <c r="BR33" s="26"/>
      <c r="BS33" s="26"/>
      <c r="BT33" s="26"/>
      <c r="BU33" s="26"/>
      <c r="BV33" s="26"/>
      <c r="BW33" s="26"/>
      <c r="BX33" s="26"/>
      <c r="BY33" s="26"/>
      <c r="BZ33" s="26"/>
      <c r="CA33" s="26"/>
      <c r="CB33" s="26" t="s">
        <v>588</v>
      </c>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6"/>
      <c r="FN33" s="26"/>
      <c r="FO33" s="26"/>
      <c r="FP33" s="26"/>
      <c r="FQ33" s="26"/>
      <c r="FR33" s="26"/>
      <c r="FS33" s="26"/>
      <c r="FT33" s="26"/>
      <c r="FU33" s="26"/>
      <c r="FV33" s="26"/>
      <c r="FW33" s="26"/>
      <c r="FX33" s="26"/>
      <c r="FY33" s="26"/>
      <c r="FZ33" s="26"/>
      <c r="GA33" s="26"/>
      <c r="GB33" s="26"/>
      <c r="GC33" s="26"/>
      <c r="GD33" s="26"/>
      <c r="GE33" s="26"/>
      <c r="GF33" s="26"/>
      <c r="GG33" s="26"/>
      <c r="GH33" s="26"/>
      <c r="GI33" s="26"/>
      <c r="GJ33" s="26"/>
      <c r="GK33" s="26"/>
      <c r="GL33" s="26"/>
      <c r="GM33" s="26"/>
      <c r="GN33" s="26"/>
      <c r="GO33" s="26"/>
      <c r="GP33" s="26"/>
      <c r="GQ33" s="26"/>
      <c r="GR33" s="26"/>
      <c r="GS33" s="26"/>
      <c r="GT33" s="26"/>
      <c r="GU33" s="26"/>
      <c r="GV33" s="26"/>
      <c r="GW33" s="26"/>
      <c r="GX33" s="26"/>
      <c r="GY33" s="26"/>
      <c r="GZ33" s="26"/>
      <c r="HA33" s="26"/>
      <c r="HB33" s="26"/>
      <c r="HC33" s="26"/>
      <c r="HD33" s="26"/>
      <c r="HE33" s="26"/>
      <c r="HF33" s="26"/>
      <c r="HG33" s="26"/>
      <c r="HH33" s="26"/>
      <c r="HI33" s="26"/>
      <c r="HJ33" s="26"/>
      <c r="HK33" s="26"/>
      <c r="HL33" s="26"/>
      <c r="HM33" s="26"/>
      <c r="HN33" s="26"/>
      <c r="HO33" s="26"/>
      <c r="HP33" s="26"/>
      <c r="HQ33" s="26"/>
      <c r="HR33" s="26"/>
      <c r="HS33" s="26"/>
      <c r="HT33" s="26"/>
      <c r="HU33" s="26"/>
      <c r="HV33" s="26"/>
      <c r="HW33" s="26"/>
      <c r="HX33" s="26"/>
      <c r="HY33" s="26"/>
      <c r="HZ33" s="26"/>
      <c r="IA33" s="26"/>
      <c r="IB33" s="26"/>
      <c r="IC33" s="26"/>
      <c r="ID33" s="26"/>
      <c r="IE33" s="26"/>
      <c r="IF33" s="26"/>
      <c r="IG33" s="26"/>
      <c r="IH33" s="26">
        <v>3</v>
      </c>
      <c r="II33" s="26">
        <v>2</v>
      </c>
      <c r="IJ33" s="26"/>
      <c r="IK33" s="26" t="s">
        <v>401</v>
      </c>
      <c r="IL33" s="26"/>
      <c r="IM33" s="26"/>
      <c r="IN33" s="26"/>
      <c r="IO33" s="26"/>
      <c r="IP33" s="26">
        <v>4</v>
      </c>
      <c r="IQ33" s="26" t="s">
        <v>527</v>
      </c>
      <c r="IR33" s="26"/>
      <c r="IS33" s="26"/>
      <c r="IT33" s="26" t="s">
        <v>607</v>
      </c>
      <c r="IU33" s="26" t="s">
        <v>608</v>
      </c>
      <c r="IV33" s="26"/>
      <c r="IW33" s="26"/>
      <c r="IX33" s="26" t="s">
        <v>212</v>
      </c>
      <c r="IY33" s="26" t="s">
        <v>609</v>
      </c>
      <c r="IZ33" s="26" t="s">
        <v>610</v>
      </c>
      <c r="JA33" s="26"/>
      <c r="JB33" s="26" t="s">
        <v>164</v>
      </c>
      <c r="JC33" s="26" t="s">
        <v>164</v>
      </c>
      <c r="JD33" s="26"/>
      <c r="JE33" s="26"/>
      <c r="JF33" s="26"/>
      <c r="JG33" s="26"/>
      <c r="JH33" s="26"/>
      <c r="JI33" s="26" t="s">
        <v>611</v>
      </c>
      <c r="JJ33" s="26"/>
      <c r="JK33" s="26" t="s">
        <v>308</v>
      </c>
      <c r="JL33" s="26">
        <v>20</v>
      </c>
      <c r="JM33" s="26"/>
      <c r="JN33" s="26"/>
      <c r="JO33" s="26"/>
      <c r="JP33" s="26"/>
      <c r="JQ33" s="26"/>
      <c r="JR33" s="30" t="s">
        <v>178</v>
      </c>
      <c r="JS33" s="26"/>
      <c r="JT33" s="26"/>
      <c r="JU33" s="26">
        <v>2</v>
      </c>
      <c r="JV33" s="26">
        <v>4</v>
      </c>
      <c r="JW33" s="26" t="s">
        <v>580</v>
      </c>
      <c r="JX33" s="26"/>
      <c r="JY33" s="26" t="s">
        <v>180</v>
      </c>
      <c r="JZ33" s="26"/>
      <c r="KA33" s="26">
        <v>1</v>
      </c>
      <c r="KB33" s="26">
        <v>11</v>
      </c>
      <c r="KC33" s="26" t="s">
        <v>612</v>
      </c>
      <c r="KD33" s="26"/>
      <c r="KE33" s="26" t="s">
        <v>180</v>
      </c>
      <c r="KF33" s="26"/>
      <c r="KG33" s="26">
        <v>0</v>
      </c>
      <c r="KH33" s="26"/>
      <c r="KI33" s="26"/>
      <c r="KJ33" s="26"/>
      <c r="KK33" s="26"/>
      <c r="KL33" s="26"/>
      <c r="KM33" s="26">
        <v>1</v>
      </c>
      <c r="KN33" s="26">
        <v>4</v>
      </c>
      <c r="KO33" s="26" t="s">
        <v>181</v>
      </c>
      <c r="KP33" s="26"/>
      <c r="KQ33" s="26" t="s">
        <v>182</v>
      </c>
      <c r="KR33" s="26"/>
      <c r="KS33" s="26">
        <v>0</v>
      </c>
      <c r="KT33" s="26"/>
      <c r="KU33" s="26"/>
      <c r="KV33" s="26"/>
      <c r="KW33" s="26"/>
      <c r="KX33" s="26"/>
      <c r="KY33" s="26">
        <v>1</v>
      </c>
      <c r="KZ33" s="31">
        <v>3</v>
      </c>
      <c r="LA33" s="26" t="s">
        <v>186</v>
      </c>
      <c r="LB33" s="26"/>
      <c r="LC33" s="31" t="s">
        <v>180</v>
      </c>
      <c r="LD33" s="26"/>
      <c r="LE33" s="26" t="s">
        <v>351</v>
      </c>
      <c r="LF33" s="26"/>
      <c r="LG33" s="26"/>
      <c r="LH33" s="26"/>
      <c r="LI33" s="26" t="s">
        <v>180</v>
      </c>
      <c r="LJ33" s="26"/>
      <c r="LK33" s="26">
        <v>0</v>
      </c>
      <c r="LL33" s="26"/>
      <c r="LM33" s="26"/>
      <c r="LN33" s="26"/>
      <c r="LO33" s="26"/>
      <c r="LP33" s="26"/>
      <c r="LQ33" s="26">
        <v>0</v>
      </c>
      <c r="LR33" s="26"/>
      <c r="LS33" s="26"/>
      <c r="LT33" s="26"/>
      <c r="LU33" s="26"/>
      <c r="LV33" s="26"/>
      <c r="LW33" s="26"/>
      <c r="LX33" s="26"/>
      <c r="LY33" s="26"/>
      <c r="LZ33" s="26"/>
      <c r="MA33" s="26"/>
      <c r="MB33" s="26" t="s">
        <v>573</v>
      </c>
      <c r="MC33" s="26"/>
      <c r="MD33" s="26"/>
      <c r="ME33" s="26"/>
      <c r="MF33" s="26"/>
      <c r="MG33" s="26"/>
      <c r="MH33" s="26"/>
      <c r="MI33" s="26"/>
      <c r="MJ33" s="26"/>
      <c r="MK33" s="26"/>
      <c r="ML33" s="26"/>
      <c r="MM33" s="26"/>
      <c r="MN33" s="26"/>
      <c r="MO33" s="26"/>
      <c r="MP33" s="26"/>
      <c r="MQ33" s="26"/>
      <c r="MR33" s="26"/>
      <c r="MS33" s="26"/>
      <c r="MT33" s="26"/>
      <c r="MU33" s="26"/>
      <c r="MV33" s="26"/>
      <c r="MW33" s="26"/>
      <c r="MX33" s="26"/>
      <c r="MY33" s="26"/>
      <c r="MZ33" s="26"/>
      <c r="NA33" s="26"/>
      <c r="NB33" s="26"/>
      <c r="NC33" s="26"/>
      <c r="ND33" s="26"/>
      <c r="NE33" s="26"/>
      <c r="NF33" s="26"/>
      <c r="NG33" s="26"/>
      <c r="NH33" s="26"/>
      <c r="NI33" s="26"/>
      <c r="NJ33" s="26"/>
      <c r="NK33" s="26"/>
      <c r="NL33" s="26"/>
      <c r="NM33" s="26"/>
      <c r="NN33" s="26"/>
      <c r="NO33" s="26"/>
      <c r="NP33" s="26"/>
      <c r="NQ33" s="26"/>
      <c r="NR33" s="26"/>
      <c r="NS33" s="26"/>
      <c r="NT33" s="26"/>
      <c r="NU33" s="26"/>
      <c r="NV33" s="26"/>
      <c r="NW33" s="26"/>
      <c r="NX33" s="26"/>
      <c r="NY33" s="26"/>
      <c r="NZ33" s="26"/>
      <c r="OA33" s="26"/>
      <c r="OB33" s="26"/>
      <c r="OC33" s="26"/>
      <c r="OD33" s="26"/>
      <c r="OE33" s="26"/>
      <c r="OF33" s="26"/>
      <c r="OG33" s="26"/>
      <c r="OH33" s="26"/>
      <c r="OI33" s="26"/>
      <c r="OJ33" s="26"/>
      <c r="OK33" s="26"/>
      <c r="OL33" s="26"/>
      <c r="OM33" s="26"/>
      <c r="ON33" s="26"/>
      <c r="OO33" s="26" t="s">
        <v>379</v>
      </c>
      <c r="OP33" s="26"/>
      <c r="OQ33" s="26" t="s">
        <v>470</v>
      </c>
      <c r="OR33" s="26" t="s">
        <v>211</v>
      </c>
      <c r="OS33" s="26"/>
      <c r="OT33" s="31" t="s">
        <v>212</v>
      </c>
      <c r="OU33" s="26"/>
      <c r="OV33" s="31" t="s">
        <v>535</v>
      </c>
      <c r="OW33" s="26"/>
      <c r="OX33" s="26"/>
      <c r="OY33" s="26" t="s">
        <v>212</v>
      </c>
      <c r="OZ33" s="26"/>
      <c r="PA33" s="26"/>
      <c r="PB33" s="26"/>
      <c r="PC33" s="26"/>
      <c r="PD33" s="26"/>
      <c r="PE33" s="26"/>
      <c r="PF33" s="26"/>
      <c r="PG33" s="26"/>
      <c r="PH33" s="26"/>
      <c r="PI33" s="31" t="s">
        <v>212</v>
      </c>
      <c r="PJ33" s="26"/>
      <c r="PK33" s="31" t="s">
        <v>214</v>
      </c>
      <c r="PL33" s="26"/>
      <c r="PM33" s="26"/>
      <c r="PN33" s="26"/>
      <c r="PO33" s="26"/>
      <c r="PP33" s="26"/>
      <c r="PQ33" s="26"/>
      <c r="PR33" s="26"/>
      <c r="PS33" s="26" t="s">
        <v>212</v>
      </c>
      <c r="PT33" s="26"/>
      <c r="PU33" s="26" t="s">
        <v>613</v>
      </c>
      <c r="PV33" s="26"/>
      <c r="PW33" s="26"/>
      <c r="PX33" s="26"/>
      <c r="PY33" s="26"/>
      <c r="PZ33" s="26"/>
      <c r="QA33" s="26"/>
      <c r="QB33" s="26"/>
      <c r="QC33" s="26"/>
      <c r="QD33" s="26"/>
      <c r="QE33" s="26"/>
      <c r="QF33" s="26"/>
      <c r="QG33" s="26"/>
      <c r="QH33" s="26"/>
      <c r="QI33" s="26"/>
      <c r="QJ33" s="26"/>
      <c r="QK33" s="26"/>
      <c r="QL33" s="26"/>
      <c r="QM33" s="26" t="s">
        <v>351</v>
      </c>
      <c r="QN33" s="26" t="s">
        <v>586</v>
      </c>
      <c r="QO33" s="26"/>
      <c r="QP33" s="26"/>
      <c r="QQ33" s="26"/>
      <c r="QR33" s="26"/>
      <c r="QS33" s="26"/>
      <c r="QT33" s="26"/>
      <c r="QU33" s="26"/>
      <c r="QV33" s="26"/>
      <c r="QW33" s="26"/>
      <c r="QX33" s="26"/>
      <c r="QY33" s="26"/>
      <c r="QZ33" s="26"/>
      <c r="RA33" s="26"/>
      <c r="RB33" s="26"/>
      <c r="RC33" s="26"/>
      <c r="RD33" s="26"/>
      <c r="RE33" s="26"/>
      <c r="RF33" s="26"/>
      <c r="RG33" s="26"/>
      <c r="RH33" s="26"/>
      <c r="RI33" s="26"/>
      <c r="RJ33" s="26"/>
      <c r="RK33" s="26"/>
      <c r="RL33" s="26"/>
      <c r="RM33" s="26"/>
      <c r="RN33" s="26"/>
      <c r="RO33" s="26"/>
      <c r="RP33" s="26"/>
      <c r="RQ33" s="26"/>
      <c r="RR33" s="26"/>
      <c r="RS33" s="26"/>
      <c r="RT33" s="26"/>
      <c r="RU33" s="26"/>
      <c r="RV33" s="26"/>
      <c r="RW33" s="26"/>
    </row>
    <row r="34" spans="1:491" s="63" customFormat="1" x14ac:dyDescent="0.3">
      <c r="A34" s="26" t="s">
        <v>635</v>
      </c>
      <c r="B34" s="26"/>
      <c r="C34" s="27">
        <v>42698</v>
      </c>
      <c r="D34" s="28" t="s">
        <v>155</v>
      </c>
      <c r="E34" s="26" t="s">
        <v>614</v>
      </c>
      <c r="F34" s="26">
        <v>27</v>
      </c>
      <c r="G34" s="28" t="s">
        <v>157</v>
      </c>
      <c r="H34" s="28" t="s">
        <v>158</v>
      </c>
      <c r="I34" s="28" t="s">
        <v>159</v>
      </c>
      <c r="J34" s="26">
        <f t="shared" si="0"/>
        <v>5</v>
      </c>
      <c r="K34" s="26"/>
      <c r="L34" s="26">
        <v>0</v>
      </c>
      <c r="M34" s="26"/>
      <c r="N34" s="26">
        <v>3</v>
      </c>
      <c r="O34" s="26" t="s">
        <v>158</v>
      </c>
      <c r="P34" s="26">
        <v>1</v>
      </c>
      <c r="Q34" s="26"/>
      <c r="R34" s="26">
        <v>1</v>
      </c>
      <c r="S34" s="26"/>
      <c r="T34" s="26">
        <v>0</v>
      </c>
      <c r="U34" s="26"/>
      <c r="V34" s="26"/>
      <c r="W34" s="26"/>
      <c r="X34" s="26"/>
      <c r="Y34" s="26"/>
      <c r="Z34" s="26"/>
      <c r="AA34" s="26"/>
      <c r="AB34" s="26"/>
      <c r="AC34" s="26"/>
      <c r="AD34" s="26"/>
      <c r="AE34" s="26"/>
      <c r="AF34" s="26"/>
      <c r="AG34" s="29">
        <v>0.25</v>
      </c>
      <c r="AH34" s="29">
        <v>0.29166666666666669</v>
      </c>
      <c r="AI34" s="29">
        <v>0.3125</v>
      </c>
      <c r="AJ34" s="29">
        <v>0.5</v>
      </c>
      <c r="AK34" s="29">
        <v>0.5</v>
      </c>
      <c r="AL34" s="29">
        <v>0.58333333333333337</v>
      </c>
      <c r="AM34" s="29">
        <v>0.66666666666666663</v>
      </c>
      <c r="AN34" s="29">
        <v>0.66666666666666663</v>
      </c>
      <c r="AO34" s="29">
        <v>0.79166666666666663</v>
      </c>
      <c r="AP34" s="29">
        <v>0.83333333333333337</v>
      </c>
      <c r="AQ34" s="29">
        <v>0.85416666666666663</v>
      </c>
      <c r="AR34" s="29">
        <v>0.91666666666666663</v>
      </c>
      <c r="AS34" s="29">
        <v>0.25</v>
      </c>
      <c r="AT34" s="29">
        <v>0.29166666666666669</v>
      </c>
      <c r="AU34" s="29">
        <v>0.3125</v>
      </c>
      <c r="AV34" s="29">
        <v>0.45833333333333331</v>
      </c>
      <c r="AW34" s="29">
        <v>0.45833333333333331</v>
      </c>
      <c r="AX34" s="29">
        <v>0.5</v>
      </c>
      <c r="AY34" s="29">
        <v>0.58333333333333337</v>
      </c>
      <c r="AZ34" s="29">
        <v>0.75</v>
      </c>
      <c r="BA34" s="29">
        <v>0.79166666666666663</v>
      </c>
      <c r="BB34" s="29">
        <v>0.83333333333333337</v>
      </c>
      <c r="BC34" s="29">
        <v>0.85416666666666663</v>
      </c>
      <c r="BD34" s="29">
        <v>0.9375</v>
      </c>
      <c r="BE34" s="29">
        <v>0.25</v>
      </c>
      <c r="BF34" s="29">
        <v>0.29166666666666669</v>
      </c>
      <c r="BG34" s="29">
        <v>0.3125</v>
      </c>
      <c r="BH34" s="29">
        <v>0.5</v>
      </c>
      <c r="BI34" s="29">
        <v>0.5</v>
      </c>
      <c r="BJ34" s="29">
        <v>0.58333333333333337</v>
      </c>
      <c r="BK34" s="29">
        <v>0.75</v>
      </c>
      <c r="BL34" s="29">
        <v>0.83333333333333337</v>
      </c>
      <c r="BM34" s="29">
        <v>0.85416666666666663</v>
      </c>
      <c r="BN34" s="29">
        <v>0.95833333333333337</v>
      </c>
      <c r="BO34" s="26"/>
      <c r="BP34" s="26"/>
      <c r="BQ34" s="26"/>
      <c r="BR34" s="26"/>
      <c r="BS34" s="26"/>
      <c r="BT34" s="26"/>
      <c r="BU34" s="26"/>
      <c r="BV34" s="26"/>
      <c r="BW34" s="26"/>
      <c r="BX34" s="26"/>
      <c r="BY34" s="26"/>
      <c r="BZ34" s="26"/>
      <c r="CA34" s="26"/>
      <c r="CB34" s="26" t="s">
        <v>588</v>
      </c>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6"/>
      <c r="FN34" s="26"/>
      <c r="FO34" s="26"/>
      <c r="FP34" s="26"/>
      <c r="FQ34" s="26"/>
      <c r="FR34" s="26"/>
      <c r="FS34" s="26"/>
      <c r="FT34" s="26"/>
      <c r="FU34" s="26"/>
      <c r="FV34" s="26"/>
      <c r="FW34" s="26"/>
      <c r="FX34" s="26"/>
      <c r="FY34" s="26"/>
      <c r="FZ34" s="26"/>
      <c r="GA34" s="26"/>
      <c r="GB34" s="26"/>
      <c r="GC34" s="26"/>
      <c r="GD34" s="26"/>
      <c r="GE34" s="26"/>
      <c r="GF34" s="26"/>
      <c r="GG34" s="26"/>
      <c r="GH34" s="26"/>
      <c r="GI34" s="26"/>
      <c r="GJ34" s="26"/>
      <c r="GK34" s="26"/>
      <c r="GL34" s="26"/>
      <c r="GM34" s="26"/>
      <c r="GN34" s="26"/>
      <c r="GO34" s="26"/>
      <c r="GP34" s="26"/>
      <c r="GQ34" s="26"/>
      <c r="GR34" s="26"/>
      <c r="GS34" s="26"/>
      <c r="GT34" s="26"/>
      <c r="GU34" s="26"/>
      <c r="GV34" s="26"/>
      <c r="GW34" s="26"/>
      <c r="GX34" s="26"/>
      <c r="GY34" s="26"/>
      <c r="GZ34" s="26"/>
      <c r="HA34" s="26"/>
      <c r="HB34" s="26"/>
      <c r="HC34" s="26"/>
      <c r="HD34" s="26"/>
      <c r="HE34" s="26"/>
      <c r="HF34" s="26"/>
      <c r="HG34" s="26"/>
      <c r="HH34" s="26"/>
      <c r="HI34" s="26"/>
      <c r="HJ34" s="26"/>
      <c r="HK34" s="26"/>
      <c r="HL34" s="26"/>
      <c r="HM34" s="26"/>
      <c r="HN34" s="26"/>
      <c r="HO34" s="26"/>
      <c r="HP34" s="26"/>
      <c r="HQ34" s="26"/>
      <c r="HR34" s="26"/>
      <c r="HS34" s="26"/>
      <c r="HT34" s="26"/>
      <c r="HU34" s="26"/>
      <c r="HV34" s="26"/>
      <c r="HW34" s="26"/>
      <c r="HX34" s="26"/>
      <c r="HY34" s="26"/>
      <c r="HZ34" s="26"/>
      <c r="IA34" s="26"/>
      <c r="IB34" s="26"/>
      <c r="IC34" s="26"/>
      <c r="ID34" s="26"/>
      <c r="IE34" s="26"/>
      <c r="IF34" s="26"/>
      <c r="IG34" s="26"/>
      <c r="IH34" s="26" t="s">
        <v>163</v>
      </c>
      <c r="II34" s="26">
        <v>2</v>
      </c>
      <c r="IJ34" s="26"/>
      <c r="IK34" s="26" t="s">
        <v>401</v>
      </c>
      <c r="IL34" s="26"/>
      <c r="IM34" s="26"/>
      <c r="IN34" s="26"/>
      <c r="IO34" s="26"/>
      <c r="IP34" s="26">
        <v>2</v>
      </c>
      <c r="IQ34" s="26" t="s">
        <v>168</v>
      </c>
      <c r="IR34" s="26"/>
      <c r="IS34" s="26"/>
      <c r="IT34" s="26" t="s">
        <v>164</v>
      </c>
      <c r="IU34" s="26"/>
      <c r="IV34" s="26"/>
      <c r="IW34" s="26"/>
      <c r="IX34" s="26" t="s">
        <v>164</v>
      </c>
      <c r="IY34" s="26"/>
      <c r="IZ34" s="26" t="s">
        <v>164</v>
      </c>
      <c r="JA34" s="26"/>
      <c r="JB34" s="26" t="s">
        <v>164</v>
      </c>
      <c r="JC34" s="26" t="s">
        <v>164</v>
      </c>
      <c r="JD34" s="26"/>
      <c r="JE34" s="26">
        <v>1</v>
      </c>
      <c r="JF34" s="26" t="s">
        <v>372</v>
      </c>
      <c r="JG34" s="26"/>
      <c r="JH34" s="26">
        <v>600</v>
      </c>
      <c r="JI34" s="26" t="s">
        <v>615</v>
      </c>
      <c r="JJ34" s="26"/>
      <c r="JK34" s="26" t="s">
        <v>175</v>
      </c>
      <c r="JL34" s="26">
        <v>20</v>
      </c>
      <c r="JM34" s="26"/>
      <c r="JN34" s="26"/>
      <c r="JO34" s="26"/>
      <c r="JP34" s="26"/>
      <c r="JQ34" s="26"/>
      <c r="JR34" s="30" t="s">
        <v>616</v>
      </c>
      <c r="JS34" s="26"/>
      <c r="JT34" s="26"/>
      <c r="JU34" s="26">
        <v>2</v>
      </c>
      <c r="JV34" s="26">
        <v>3</v>
      </c>
      <c r="JW34" s="26" t="s">
        <v>186</v>
      </c>
      <c r="JX34" s="26"/>
      <c r="JY34" s="26" t="s">
        <v>182</v>
      </c>
      <c r="JZ34" s="26"/>
      <c r="KA34" s="26">
        <v>1</v>
      </c>
      <c r="KB34" s="26">
        <v>11</v>
      </c>
      <c r="KC34" s="26" t="s">
        <v>617</v>
      </c>
      <c r="KD34" s="26"/>
      <c r="KE34" s="26" t="s">
        <v>180</v>
      </c>
      <c r="KF34" s="26"/>
      <c r="KG34" s="26">
        <v>1</v>
      </c>
      <c r="KH34" s="26">
        <v>2</v>
      </c>
      <c r="KI34" s="26" t="s">
        <v>618</v>
      </c>
      <c r="KJ34" s="26"/>
      <c r="KK34" s="26" t="s">
        <v>180</v>
      </c>
      <c r="KL34" s="26"/>
      <c r="KM34" s="26">
        <v>2</v>
      </c>
      <c r="KN34" s="26">
        <v>4</v>
      </c>
      <c r="KO34" s="26" t="s">
        <v>181</v>
      </c>
      <c r="KP34" s="26"/>
      <c r="KQ34" s="26" t="s">
        <v>182</v>
      </c>
      <c r="KR34" s="26"/>
      <c r="KS34" s="26">
        <v>0</v>
      </c>
      <c r="KT34" s="26"/>
      <c r="KU34" s="26"/>
      <c r="KV34" s="26"/>
      <c r="KW34" s="26"/>
      <c r="KX34" s="26"/>
      <c r="KY34" s="26">
        <v>1</v>
      </c>
      <c r="KZ34" s="31">
        <v>6</v>
      </c>
      <c r="LA34" s="26" t="s">
        <v>619</v>
      </c>
      <c r="LB34" s="26"/>
      <c r="LC34" s="31" t="s">
        <v>182</v>
      </c>
      <c r="LD34" s="26"/>
      <c r="LE34" s="26">
        <v>0</v>
      </c>
      <c r="LF34" s="26"/>
      <c r="LG34" s="26"/>
      <c r="LH34" s="26"/>
      <c r="LI34" s="26"/>
      <c r="LJ34" s="26"/>
      <c r="LK34" s="26">
        <v>0</v>
      </c>
      <c r="LL34" s="26"/>
      <c r="LM34" s="26"/>
      <c r="LN34" s="26"/>
      <c r="LO34" s="26"/>
      <c r="LP34" s="26"/>
      <c r="LQ34" s="26">
        <v>0</v>
      </c>
      <c r="LR34" s="26"/>
      <c r="LS34" s="26"/>
      <c r="LT34" s="26"/>
      <c r="LU34" s="26"/>
      <c r="LV34" s="26"/>
      <c r="LW34" s="26"/>
      <c r="LX34" s="26"/>
      <c r="LY34" s="26"/>
      <c r="LZ34" s="26"/>
      <c r="MA34" s="26"/>
      <c r="MB34" s="31">
        <v>1</v>
      </c>
      <c r="MC34" s="31" t="s">
        <v>199</v>
      </c>
      <c r="MD34" s="31" t="s">
        <v>200</v>
      </c>
      <c r="ME34" s="31">
        <v>0</v>
      </c>
      <c r="MF34" s="31">
        <v>3</v>
      </c>
      <c r="MG34" s="31"/>
      <c r="MH34" s="31">
        <v>1</v>
      </c>
      <c r="MI34" s="31"/>
      <c r="MJ34" s="31"/>
      <c r="MK34" s="31" t="s">
        <v>277</v>
      </c>
      <c r="ML34" s="31">
        <v>2</v>
      </c>
      <c r="MM34" s="26">
        <v>0</v>
      </c>
      <c r="MN34" s="26"/>
      <c r="MO34" s="26"/>
      <c r="MP34" s="26"/>
      <c r="MQ34" s="26"/>
      <c r="MR34" s="26"/>
      <c r="MS34" s="26"/>
      <c r="MT34" s="26"/>
      <c r="MU34" s="26">
        <v>0</v>
      </c>
      <c r="MV34" s="26"/>
      <c r="MW34" s="26"/>
      <c r="MX34" s="26"/>
      <c r="MY34" s="26"/>
      <c r="MZ34" s="26"/>
      <c r="NA34" s="26"/>
      <c r="NB34" s="26"/>
      <c r="NC34" s="26"/>
      <c r="ND34" s="26">
        <v>1</v>
      </c>
      <c r="NE34" s="26" t="s">
        <v>204</v>
      </c>
      <c r="NF34" s="26" t="s">
        <v>205</v>
      </c>
      <c r="NG34" s="26">
        <v>35</v>
      </c>
      <c r="NH34" s="26">
        <v>1.5</v>
      </c>
      <c r="NI34" s="26" t="s">
        <v>202</v>
      </c>
      <c r="NJ34" s="26" t="s">
        <v>206</v>
      </c>
      <c r="NK34" s="26">
        <v>10</v>
      </c>
      <c r="NL34" s="26"/>
      <c r="NM34" s="26">
        <v>0</v>
      </c>
      <c r="NN34" s="26"/>
      <c r="NO34" s="26"/>
      <c r="NP34" s="26"/>
      <c r="NQ34" s="26"/>
      <c r="NR34" s="26"/>
      <c r="NS34" s="26"/>
      <c r="NT34" s="26">
        <v>0</v>
      </c>
      <c r="NU34" s="26"/>
      <c r="NV34" s="26"/>
      <c r="NW34" s="26"/>
      <c r="NX34" s="26"/>
      <c r="NY34" s="26"/>
      <c r="NZ34" s="26"/>
      <c r="OA34" s="26"/>
      <c r="OB34" s="26">
        <v>0</v>
      </c>
      <c r="OC34" s="26"/>
      <c r="OD34" s="26"/>
      <c r="OE34" s="26"/>
      <c r="OF34" s="26"/>
      <c r="OG34" s="26"/>
      <c r="OH34" s="26"/>
      <c r="OI34" s="26"/>
      <c r="OJ34" s="26">
        <v>1</v>
      </c>
      <c r="OK34" s="26">
        <v>1</v>
      </c>
      <c r="OL34" s="26"/>
      <c r="OM34" s="26"/>
      <c r="ON34" s="26" t="s">
        <v>573</v>
      </c>
      <c r="OO34" s="26"/>
      <c r="OP34" s="26"/>
      <c r="OQ34" s="26"/>
      <c r="OR34" s="26"/>
      <c r="OS34" s="26"/>
      <c r="OT34" s="26"/>
      <c r="OU34" s="26"/>
      <c r="OV34" s="26"/>
      <c r="OW34" s="26"/>
      <c r="OX34" s="26"/>
      <c r="OY34" s="26"/>
      <c r="OZ34" s="26"/>
      <c r="PA34" s="26"/>
      <c r="PB34" s="26"/>
      <c r="PC34" s="26"/>
      <c r="PD34" s="26"/>
      <c r="PE34" s="26"/>
      <c r="PF34" s="26"/>
      <c r="PG34" s="26"/>
      <c r="PH34" s="26"/>
      <c r="PI34" s="26"/>
      <c r="PJ34" s="26"/>
      <c r="PK34" s="26"/>
      <c r="PL34" s="26"/>
      <c r="PM34" s="26"/>
      <c r="PN34" s="26"/>
      <c r="PO34" s="26"/>
      <c r="PP34" s="26"/>
      <c r="PQ34" s="26"/>
      <c r="PR34" s="26"/>
      <c r="PS34" s="26"/>
      <c r="PT34" s="26"/>
      <c r="PU34" s="26"/>
      <c r="PV34" s="26"/>
      <c r="PW34" s="26"/>
      <c r="PX34" s="26"/>
      <c r="PY34" s="26"/>
      <c r="PZ34" s="26"/>
      <c r="QA34" s="26"/>
      <c r="QB34" s="26"/>
      <c r="QC34" s="26"/>
      <c r="QD34" s="26"/>
      <c r="QE34" s="26"/>
      <c r="QF34" s="26"/>
      <c r="QG34" s="26"/>
      <c r="QH34" s="26"/>
      <c r="QI34" s="26"/>
      <c r="QJ34" s="26"/>
      <c r="QK34" s="26"/>
      <c r="QL34" s="26"/>
      <c r="QM34" s="26"/>
      <c r="QN34" s="26"/>
      <c r="QO34" s="26"/>
      <c r="QP34" s="26"/>
      <c r="QQ34" s="26"/>
      <c r="QR34" s="26"/>
      <c r="QS34" s="26"/>
      <c r="QT34" s="26"/>
      <c r="QU34" s="26"/>
      <c r="QV34" s="26"/>
      <c r="QW34" s="26"/>
      <c r="QX34" s="26"/>
      <c r="QY34" s="26"/>
      <c r="QZ34" s="26"/>
      <c r="RA34" s="26"/>
      <c r="RB34" s="26"/>
      <c r="RC34" s="26"/>
      <c r="RD34" s="26"/>
      <c r="RE34" s="26"/>
      <c r="RF34" s="26"/>
      <c r="RG34" s="26"/>
      <c r="RH34" s="26"/>
      <c r="RI34" s="26"/>
      <c r="RJ34" s="26"/>
      <c r="RK34" s="26"/>
      <c r="RL34" s="26"/>
      <c r="RM34" s="26"/>
      <c r="RN34" s="26"/>
      <c r="RO34" s="26"/>
      <c r="RP34" s="26"/>
      <c r="RQ34" s="26"/>
      <c r="RR34" s="26"/>
      <c r="RS34" s="26"/>
      <c r="RT34" s="26"/>
      <c r="RU34" s="26"/>
      <c r="RV34" s="26"/>
      <c r="RW34" s="26"/>
    </row>
    <row r="35" spans="1:491" s="63" customFormat="1" x14ac:dyDescent="0.3">
      <c r="A35" s="42" t="s">
        <v>635</v>
      </c>
      <c r="B35" s="42"/>
      <c r="C35" s="43">
        <v>42698</v>
      </c>
      <c r="D35" s="47" t="s">
        <v>155</v>
      </c>
      <c r="E35" s="42" t="s">
        <v>620</v>
      </c>
      <c r="F35" s="42">
        <v>75</v>
      </c>
      <c r="G35" s="47" t="s">
        <v>157</v>
      </c>
      <c r="H35" s="42"/>
      <c r="I35" s="47" t="s">
        <v>159</v>
      </c>
      <c r="J35" s="42">
        <f t="shared" si="0"/>
        <v>6</v>
      </c>
      <c r="K35" s="42"/>
      <c r="L35" s="42">
        <v>0</v>
      </c>
      <c r="M35" s="42"/>
      <c r="N35" s="42">
        <v>3</v>
      </c>
      <c r="O35" s="42" t="s">
        <v>158</v>
      </c>
      <c r="P35" s="42">
        <v>2</v>
      </c>
      <c r="Q35" s="42" t="s">
        <v>159</v>
      </c>
      <c r="R35" s="42">
        <v>1</v>
      </c>
      <c r="S35" s="42"/>
      <c r="T35" s="42"/>
      <c r="U35" s="42"/>
      <c r="V35" s="42"/>
      <c r="W35" s="42"/>
      <c r="X35" s="42"/>
      <c r="Y35" s="42"/>
      <c r="Z35" s="42"/>
      <c r="AA35" s="42"/>
      <c r="AB35" s="42"/>
      <c r="AC35" s="42"/>
      <c r="AD35" s="42"/>
      <c r="AE35" s="42"/>
      <c r="AF35" s="42"/>
      <c r="AG35" s="44">
        <v>0.29166666666666669</v>
      </c>
      <c r="AH35" s="44">
        <v>0.29166666666666669</v>
      </c>
      <c r="AI35" s="44">
        <v>0.3125</v>
      </c>
      <c r="AJ35" s="44">
        <v>0.5</v>
      </c>
      <c r="AK35" s="44">
        <v>0.5</v>
      </c>
      <c r="AL35" s="44">
        <v>0.58333333333333337</v>
      </c>
      <c r="AM35" s="44">
        <v>0.66666666666666663</v>
      </c>
      <c r="AN35" s="44">
        <v>0.66666666666666663</v>
      </c>
      <c r="AO35" s="44">
        <v>0.75</v>
      </c>
      <c r="AP35" s="44">
        <v>0.75</v>
      </c>
      <c r="AQ35" s="44">
        <v>0.79166666666666663</v>
      </c>
      <c r="AR35" s="44">
        <v>0.9375</v>
      </c>
      <c r="AS35" s="44">
        <v>0.20833333333333334</v>
      </c>
      <c r="AT35" s="44">
        <v>0.29166666666666669</v>
      </c>
      <c r="AU35" s="44">
        <v>0.3125</v>
      </c>
      <c r="AV35" s="44">
        <v>0.45833333333333331</v>
      </c>
      <c r="AW35" s="44">
        <v>0.45833333333333331</v>
      </c>
      <c r="AX35" s="44">
        <v>0.5</v>
      </c>
      <c r="AY35" s="44">
        <v>0.58333333333333337</v>
      </c>
      <c r="AZ35" s="44">
        <v>0.70833333333333337</v>
      </c>
      <c r="BA35" s="44">
        <v>0.70833333333333337</v>
      </c>
      <c r="BB35" s="44">
        <v>0.75</v>
      </c>
      <c r="BC35" s="44">
        <v>0.79166666666666663</v>
      </c>
      <c r="BD35" s="44">
        <v>0.9375</v>
      </c>
      <c r="BE35" s="44">
        <v>0.20833333333333334</v>
      </c>
      <c r="BF35" s="44">
        <v>0.29166666666666669</v>
      </c>
      <c r="BG35" s="44">
        <v>0.3125</v>
      </c>
      <c r="BH35" s="44">
        <v>0.5</v>
      </c>
      <c r="BI35" s="44">
        <v>0.5</v>
      </c>
      <c r="BJ35" s="44">
        <v>0.58333333333333337</v>
      </c>
      <c r="BK35" s="44">
        <v>0.75</v>
      </c>
      <c r="BL35" s="44">
        <v>0.75</v>
      </c>
      <c r="BM35" s="44">
        <v>0.79166666666666663</v>
      </c>
      <c r="BN35" s="44">
        <v>0.9375</v>
      </c>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c r="CS35" s="42"/>
      <c r="CT35" s="42"/>
      <c r="CU35" s="42"/>
      <c r="CV35" s="42"/>
      <c r="CW35" s="42"/>
      <c r="CX35" s="42"/>
      <c r="CY35" s="42"/>
      <c r="CZ35" s="42"/>
      <c r="DA35" s="42"/>
      <c r="DB35" s="42"/>
      <c r="DC35" s="42"/>
      <c r="DD35" s="42"/>
      <c r="DE35" s="42"/>
      <c r="DF35" s="42"/>
      <c r="DG35" s="42"/>
      <c r="DH35" s="42"/>
      <c r="DI35" s="42"/>
      <c r="DJ35" s="42"/>
      <c r="DK35" s="42"/>
      <c r="DL35" s="42"/>
      <c r="DM35" s="42"/>
      <c r="DN35" s="42"/>
      <c r="DO35" s="42"/>
      <c r="DP35" s="42"/>
      <c r="DQ35" s="42"/>
      <c r="DR35" s="42"/>
      <c r="DS35" s="42"/>
      <c r="DT35" s="42"/>
      <c r="DU35" s="42"/>
      <c r="DV35" s="42"/>
      <c r="DW35" s="42"/>
      <c r="DX35" s="42"/>
      <c r="DY35" s="42"/>
      <c r="DZ35" s="42"/>
      <c r="EA35" s="42"/>
      <c r="EB35" s="42"/>
      <c r="EC35" s="42"/>
      <c r="ED35" s="42"/>
      <c r="EE35" s="42"/>
      <c r="EF35" s="42"/>
      <c r="EG35" s="42"/>
      <c r="EH35" s="42"/>
      <c r="EI35" s="42"/>
      <c r="EJ35" s="42"/>
      <c r="EK35" s="42"/>
      <c r="EL35" s="42"/>
      <c r="EM35" s="42"/>
      <c r="EN35" s="42"/>
      <c r="EO35" s="42"/>
      <c r="EP35" s="42"/>
      <c r="EQ35" s="42"/>
      <c r="ER35" s="42"/>
      <c r="ES35" s="42"/>
      <c r="ET35" s="42"/>
      <c r="EU35" s="42"/>
      <c r="EV35" s="42"/>
      <c r="EW35" s="42"/>
      <c r="EX35" s="42"/>
      <c r="EY35" s="42"/>
      <c r="EZ35" s="42"/>
      <c r="FA35" s="42"/>
      <c r="FB35" s="42"/>
      <c r="FC35" s="42"/>
      <c r="FD35" s="42"/>
      <c r="FE35" s="42"/>
      <c r="FF35" s="42"/>
      <c r="FG35" s="42"/>
      <c r="FH35" s="42"/>
      <c r="FI35" s="42"/>
      <c r="FJ35" s="42"/>
      <c r="FK35" s="42"/>
      <c r="FL35" s="42"/>
      <c r="FM35" s="42"/>
      <c r="FN35" s="42"/>
      <c r="FO35" s="42"/>
      <c r="FP35" s="42"/>
      <c r="FQ35" s="42"/>
      <c r="FR35" s="42"/>
      <c r="FS35" s="42"/>
      <c r="FT35" s="42"/>
      <c r="FU35" s="42"/>
      <c r="FV35" s="42"/>
      <c r="FW35" s="42"/>
      <c r="FX35" s="42"/>
      <c r="FY35" s="42"/>
      <c r="FZ35" s="42"/>
      <c r="GA35" s="42"/>
      <c r="GB35" s="42"/>
      <c r="GC35" s="42"/>
      <c r="GD35" s="42"/>
      <c r="GE35" s="42"/>
      <c r="GF35" s="42"/>
      <c r="GG35" s="42"/>
      <c r="GH35" s="42"/>
      <c r="GI35" s="42"/>
      <c r="GJ35" s="42"/>
      <c r="GK35" s="42"/>
      <c r="GL35" s="42"/>
      <c r="GM35" s="42"/>
      <c r="GN35" s="42"/>
      <c r="GO35" s="42"/>
      <c r="GP35" s="42"/>
      <c r="GQ35" s="42"/>
      <c r="GR35" s="42"/>
      <c r="GS35" s="42"/>
      <c r="GT35" s="42"/>
      <c r="GU35" s="42"/>
      <c r="GV35" s="42"/>
      <c r="GW35" s="42"/>
      <c r="GX35" s="42"/>
      <c r="GY35" s="42"/>
      <c r="GZ35" s="42"/>
      <c r="HA35" s="42"/>
      <c r="HB35" s="42"/>
      <c r="HC35" s="42"/>
      <c r="HD35" s="42"/>
      <c r="HE35" s="42"/>
      <c r="HF35" s="42"/>
      <c r="HG35" s="42"/>
      <c r="HH35" s="42"/>
      <c r="HI35" s="42"/>
      <c r="HJ35" s="42"/>
      <c r="HK35" s="42"/>
      <c r="HL35" s="42"/>
      <c r="HM35" s="42"/>
      <c r="HN35" s="42"/>
      <c r="HO35" s="42"/>
      <c r="HP35" s="42"/>
      <c r="HQ35" s="42"/>
      <c r="HR35" s="42"/>
      <c r="HS35" s="42"/>
      <c r="HT35" s="42"/>
      <c r="HU35" s="42"/>
      <c r="HV35" s="42"/>
      <c r="HW35" s="42"/>
      <c r="HX35" s="42"/>
      <c r="HY35" s="42"/>
      <c r="HZ35" s="42"/>
      <c r="IA35" s="42"/>
      <c r="IB35" s="42"/>
      <c r="IC35" s="42"/>
      <c r="ID35" s="42"/>
      <c r="IE35" s="42"/>
      <c r="IF35" s="42"/>
      <c r="IG35" s="42"/>
      <c r="IH35" s="42">
        <v>4</v>
      </c>
      <c r="II35" s="42">
        <v>1</v>
      </c>
      <c r="IJ35" s="42"/>
      <c r="IK35" s="42" t="s">
        <v>401</v>
      </c>
      <c r="IL35" s="42"/>
      <c r="IM35" s="42"/>
      <c r="IN35" s="42"/>
      <c r="IO35" s="42"/>
      <c r="IP35" s="42">
        <v>2</v>
      </c>
      <c r="IQ35" s="42" t="s">
        <v>168</v>
      </c>
      <c r="IR35" s="42"/>
      <c r="IS35" s="42"/>
      <c r="IT35" s="42">
        <v>10</v>
      </c>
      <c r="IU35" s="42" t="s">
        <v>543</v>
      </c>
      <c r="IV35" s="42"/>
      <c r="IW35" s="42"/>
      <c r="IX35" s="42" t="s">
        <v>164</v>
      </c>
      <c r="IY35" s="42"/>
      <c r="IZ35" s="42" t="s">
        <v>164</v>
      </c>
      <c r="JA35" s="42"/>
      <c r="JB35" s="42" t="s">
        <v>212</v>
      </c>
      <c r="JC35" s="42" t="s">
        <v>164</v>
      </c>
      <c r="JD35" s="42"/>
      <c r="JE35" s="42"/>
      <c r="JF35" s="42"/>
      <c r="JG35" s="42"/>
      <c r="JH35" s="42"/>
      <c r="JI35" s="42" t="s">
        <v>621</v>
      </c>
      <c r="JJ35" s="42"/>
      <c r="JK35" s="42" t="s">
        <v>175</v>
      </c>
      <c r="JL35" s="42">
        <v>100</v>
      </c>
      <c r="JM35" s="42"/>
      <c r="JN35" s="42"/>
      <c r="JO35" s="42"/>
      <c r="JP35" s="42"/>
      <c r="JQ35" s="42"/>
      <c r="JR35" s="45" t="s">
        <v>178</v>
      </c>
      <c r="JS35" s="42"/>
      <c r="JT35" s="42"/>
      <c r="JU35" s="42">
        <v>3</v>
      </c>
      <c r="JV35" s="42">
        <v>5</v>
      </c>
      <c r="JW35" s="42" t="s">
        <v>241</v>
      </c>
      <c r="JX35" s="42"/>
      <c r="JY35" s="42" t="s">
        <v>180</v>
      </c>
      <c r="JZ35" s="42"/>
      <c r="KA35" s="42">
        <v>2</v>
      </c>
      <c r="KB35" s="42">
        <v>5</v>
      </c>
      <c r="KC35" s="42" t="s">
        <v>241</v>
      </c>
      <c r="KD35" s="42"/>
      <c r="KE35" s="42" t="s">
        <v>180</v>
      </c>
      <c r="KF35" s="42"/>
      <c r="KG35" s="42">
        <v>0</v>
      </c>
      <c r="KH35" s="42"/>
      <c r="KI35" s="42"/>
      <c r="KJ35" s="42"/>
      <c r="KK35" s="42"/>
      <c r="KL35" s="42"/>
      <c r="KM35" s="42">
        <v>2</v>
      </c>
      <c r="KN35" s="42">
        <v>5</v>
      </c>
      <c r="KO35" s="48" t="s">
        <v>241</v>
      </c>
      <c r="KP35" s="42"/>
      <c r="KQ35" s="42" t="s">
        <v>182</v>
      </c>
      <c r="KR35" s="42"/>
      <c r="KS35" s="42">
        <v>1</v>
      </c>
      <c r="KT35" s="42" t="s">
        <v>631</v>
      </c>
      <c r="KU35" s="42" t="s">
        <v>185</v>
      </c>
      <c r="KV35" s="42"/>
      <c r="KW35" s="42" t="s">
        <v>180</v>
      </c>
      <c r="KX35" s="42"/>
      <c r="KY35" s="42">
        <v>1</v>
      </c>
      <c r="KZ35" s="48">
        <v>5</v>
      </c>
      <c r="LA35" s="42" t="s">
        <v>241</v>
      </c>
      <c r="LB35" s="42"/>
      <c r="LC35" s="48" t="s">
        <v>180</v>
      </c>
      <c r="LD35" s="42"/>
      <c r="LE35" s="42">
        <v>0</v>
      </c>
      <c r="LF35" s="42"/>
      <c r="LG35" s="42"/>
      <c r="LH35" s="42"/>
      <c r="LI35" s="42"/>
      <c r="LJ35" s="42"/>
      <c r="LK35" s="42">
        <v>0</v>
      </c>
      <c r="LL35" s="42"/>
      <c r="LM35" s="42"/>
      <c r="LN35" s="42"/>
      <c r="LO35" s="42"/>
      <c r="LP35" s="42"/>
      <c r="LQ35" s="42">
        <v>0</v>
      </c>
      <c r="LR35" s="42"/>
      <c r="LS35" s="42"/>
      <c r="LT35" s="42"/>
      <c r="LU35" s="42"/>
      <c r="LV35" s="42"/>
      <c r="LW35" s="42"/>
      <c r="LX35" s="42"/>
      <c r="LY35" s="42"/>
      <c r="LZ35" s="42"/>
      <c r="MA35" s="42"/>
      <c r="MB35" s="42">
        <v>1</v>
      </c>
      <c r="MC35" s="42" t="s">
        <v>199</v>
      </c>
      <c r="MD35" s="42" t="s">
        <v>200</v>
      </c>
      <c r="ME35" s="42">
        <v>0</v>
      </c>
      <c r="MF35" s="42">
        <v>1</v>
      </c>
      <c r="MG35" s="42"/>
      <c r="MH35" s="42">
        <v>5</v>
      </c>
      <c r="MI35" s="42"/>
      <c r="MJ35" s="42"/>
      <c r="MK35" s="42" t="s">
        <v>469</v>
      </c>
      <c r="ML35" s="42">
        <v>1</v>
      </c>
      <c r="MM35" s="42">
        <v>0</v>
      </c>
      <c r="MN35" s="42"/>
      <c r="MO35" s="42"/>
      <c r="MP35" s="42"/>
      <c r="MQ35" s="42"/>
      <c r="MR35" s="42"/>
      <c r="MS35" s="42"/>
      <c r="MT35" s="42"/>
      <c r="MU35" s="42">
        <v>0</v>
      </c>
      <c r="MV35" s="42"/>
      <c r="MW35" s="42"/>
      <c r="MX35" s="42"/>
      <c r="MY35" s="42"/>
      <c r="MZ35" s="42"/>
      <c r="NA35" s="42"/>
      <c r="NB35" s="42"/>
      <c r="NC35" s="42"/>
      <c r="ND35" s="42">
        <v>0</v>
      </c>
      <c r="NE35" s="42"/>
      <c r="NF35" s="42"/>
      <c r="NG35" s="42"/>
      <c r="NH35" s="42"/>
      <c r="NI35" s="42"/>
      <c r="NJ35" s="42"/>
      <c r="NK35" s="42"/>
      <c r="NL35" s="42"/>
      <c r="NM35" s="42">
        <v>0</v>
      </c>
      <c r="NN35" s="42"/>
      <c r="NO35" s="42"/>
      <c r="NP35" s="42"/>
      <c r="NQ35" s="42"/>
      <c r="NR35" s="42"/>
      <c r="NS35" s="42"/>
      <c r="NT35" s="42">
        <v>0</v>
      </c>
      <c r="NU35" s="42"/>
      <c r="NV35" s="42"/>
      <c r="NW35" s="42"/>
      <c r="NX35" s="42"/>
      <c r="NY35" s="42"/>
      <c r="NZ35" s="42"/>
      <c r="OA35" s="42"/>
      <c r="OB35" s="42">
        <v>0</v>
      </c>
      <c r="OC35" s="42"/>
      <c r="OD35" s="42"/>
      <c r="OE35" s="42"/>
      <c r="OF35" s="42"/>
      <c r="OG35" s="42"/>
      <c r="OH35" s="42"/>
      <c r="OI35" s="42"/>
      <c r="OJ35" s="42">
        <v>0</v>
      </c>
      <c r="OK35" s="42">
        <v>1</v>
      </c>
      <c r="OL35" s="42"/>
      <c r="OM35" s="42"/>
      <c r="ON35" s="42"/>
      <c r="OO35" s="42" t="s">
        <v>379</v>
      </c>
      <c r="OP35" s="42"/>
      <c r="OQ35" s="42"/>
      <c r="OR35" s="42" t="s">
        <v>211</v>
      </c>
      <c r="OS35" s="42"/>
      <c r="OT35" s="42" t="s">
        <v>212</v>
      </c>
      <c r="OU35" s="42"/>
      <c r="OV35" s="42"/>
      <c r="OW35" s="42"/>
      <c r="OX35" s="42"/>
      <c r="OY35" s="42"/>
      <c r="OZ35" s="42"/>
      <c r="PA35" s="42"/>
      <c r="PB35" s="42"/>
      <c r="PC35" s="42"/>
      <c r="PD35" s="42" t="s">
        <v>212</v>
      </c>
      <c r="PE35" s="42"/>
      <c r="PF35" s="42"/>
      <c r="PG35" s="42"/>
      <c r="PH35" s="42"/>
      <c r="PI35" s="42" t="s">
        <v>212</v>
      </c>
      <c r="PJ35" s="42"/>
      <c r="PK35" s="42"/>
      <c r="PL35" s="42"/>
      <c r="PM35" s="42"/>
      <c r="PN35" s="42" t="s">
        <v>212</v>
      </c>
      <c r="PO35" s="42"/>
      <c r="PP35" s="42"/>
      <c r="PQ35" s="42"/>
      <c r="PR35" s="42"/>
      <c r="PS35" s="42" t="s">
        <v>212</v>
      </c>
      <c r="PT35" s="42"/>
      <c r="PU35" s="42" t="s">
        <v>471</v>
      </c>
      <c r="PV35" s="42"/>
      <c r="PW35" s="42"/>
      <c r="PX35" s="42"/>
      <c r="PY35" s="42"/>
      <c r="PZ35" s="42"/>
      <c r="QA35" s="42"/>
      <c r="QB35" s="42"/>
      <c r="QC35" s="42"/>
      <c r="QD35" s="42"/>
      <c r="QE35" s="42"/>
      <c r="QF35" s="42"/>
      <c r="QG35" s="42"/>
      <c r="QH35" s="42"/>
      <c r="QI35" s="42"/>
      <c r="QJ35" s="42"/>
      <c r="QK35" s="42"/>
      <c r="QL35" s="42"/>
      <c r="QM35" s="42"/>
      <c r="QN35" s="42"/>
      <c r="QO35" s="42"/>
      <c r="QP35" s="42"/>
      <c r="QQ35" s="42"/>
      <c r="QR35" s="42"/>
      <c r="QS35" s="42" t="s">
        <v>622</v>
      </c>
      <c r="QT35" s="42"/>
      <c r="QU35" s="42"/>
      <c r="QV35" s="42"/>
      <c r="QW35" s="42"/>
      <c r="QX35" s="42"/>
      <c r="QY35" s="42"/>
      <c r="QZ35" s="42"/>
      <c r="RA35" s="42"/>
      <c r="RB35" s="42"/>
      <c r="RC35" s="42"/>
      <c r="RD35" s="42"/>
      <c r="RE35" s="42"/>
      <c r="RF35" s="42"/>
      <c r="RG35" s="42"/>
      <c r="RH35" s="42"/>
      <c r="RI35" s="42"/>
      <c r="RJ35" s="42"/>
      <c r="RK35" s="42"/>
      <c r="RL35" s="42"/>
      <c r="RM35" s="42"/>
      <c r="RN35" s="42"/>
      <c r="RO35" s="42"/>
      <c r="RP35" s="42"/>
      <c r="RQ35" s="42"/>
      <c r="RR35" s="42"/>
      <c r="RS35" s="42"/>
      <c r="RT35" s="42"/>
      <c r="RU35" s="42"/>
      <c r="RV35" s="42"/>
      <c r="RW35" s="42"/>
    </row>
    <row r="36" spans="1:491" s="63" customFormat="1" x14ac:dyDescent="0.3">
      <c r="A36" s="34" t="s">
        <v>635</v>
      </c>
      <c r="B36" s="34"/>
      <c r="C36" s="34"/>
      <c r="D36" s="36" t="s">
        <v>155</v>
      </c>
      <c r="E36" s="34"/>
      <c r="F36" s="34" t="s">
        <v>573</v>
      </c>
      <c r="G36" s="34"/>
      <c r="H36" s="34"/>
      <c r="I36" s="34"/>
      <c r="J36" s="34">
        <f t="shared" si="0"/>
        <v>0</v>
      </c>
      <c r="K36" s="34"/>
      <c r="L36" s="34"/>
      <c r="M36" s="34"/>
      <c r="N36" s="34"/>
      <c r="O36" s="34"/>
      <c r="P36" s="34"/>
      <c r="Q36" s="34"/>
      <c r="R36" s="34"/>
      <c r="S36" s="34"/>
      <c r="T36" s="34"/>
      <c r="U36" s="34"/>
      <c r="V36" s="34"/>
      <c r="W36" s="34"/>
      <c r="X36" s="34"/>
      <c r="Y36" s="34"/>
      <c r="Z36" s="34"/>
      <c r="AA36" s="34"/>
      <c r="AB36" s="34"/>
      <c r="AC36" s="34"/>
      <c r="AD36" s="34"/>
      <c r="AE36" s="34"/>
      <c r="AF36" s="34"/>
      <c r="AG36" s="37">
        <v>0.29166666666666669</v>
      </c>
      <c r="AH36" s="37">
        <v>0.29166666666666669</v>
      </c>
      <c r="AI36" s="37">
        <v>0.3125</v>
      </c>
      <c r="AJ36" s="37">
        <v>0.5</v>
      </c>
      <c r="AK36" s="37">
        <v>0.52083333333333337</v>
      </c>
      <c r="AL36" s="37">
        <v>0.58333333333333337</v>
      </c>
      <c r="AM36" s="37">
        <v>0.66666666666666663</v>
      </c>
      <c r="AN36" s="37">
        <v>0.66666666666666663</v>
      </c>
      <c r="AO36" s="37">
        <v>0.79166666666666663</v>
      </c>
      <c r="AP36" s="37">
        <v>0.83333333333333337</v>
      </c>
      <c r="AQ36" s="37">
        <v>0.85416666666666663</v>
      </c>
      <c r="AR36" s="37">
        <v>0.91666666666666663</v>
      </c>
      <c r="AS36" s="37">
        <v>0.20833333333333334</v>
      </c>
      <c r="AT36" s="37">
        <v>0.29166666666666669</v>
      </c>
      <c r="AU36" s="37">
        <v>0.3125</v>
      </c>
      <c r="AV36" s="37">
        <v>0.45833333333333331</v>
      </c>
      <c r="AW36" s="37">
        <v>0.47916666666666669</v>
      </c>
      <c r="AX36" s="37">
        <v>0.52083333333333337</v>
      </c>
      <c r="AY36" s="37">
        <v>0.58333333333333337</v>
      </c>
      <c r="AZ36" s="37">
        <v>0.75</v>
      </c>
      <c r="BA36" s="37">
        <v>0.79166666666666663</v>
      </c>
      <c r="BB36" s="37">
        <v>0.83333333333333337</v>
      </c>
      <c r="BC36" s="37">
        <v>0.85416666666666663</v>
      </c>
      <c r="BD36" s="37">
        <v>0.95833333333333337</v>
      </c>
      <c r="BE36" s="37">
        <v>0.20833333333333334</v>
      </c>
      <c r="BF36" s="37">
        <v>0.29166666666666669</v>
      </c>
      <c r="BG36" s="37">
        <v>0.3125</v>
      </c>
      <c r="BH36" s="37">
        <v>0.5</v>
      </c>
      <c r="BI36" s="37">
        <v>0.52083333333333337</v>
      </c>
      <c r="BJ36" s="37">
        <v>0.58333333333333337</v>
      </c>
      <c r="BK36" s="37">
        <v>0.75</v>
      </c>
      <c r="BL36" s="37">
        <v>0.83333333333333337</v>
      </c>
      <c r="BM36" s="37">
        <v>0.85416666666666663</v>
      </c>
      <c r="BN36" s="37">
        <v>0.95833333333333337</v>
      </c>
      <c r="BO36" s="34"/>
      <c r="BP36" s="34"/>
      <c r="BQ36" s="34"/>
      <c r="BR36" s="34"/>
      <c r="BS36" s="34"/>
      <c r="BT36" s="34"/>
      <c r="BU36" s="34"/>
      <c r="BV36" s="34"/>
      <c r="BW36" s="34"/>
      <c r="BX36" s="34"/>
      <c r="BY36" s="34"/>
      <c r="BZ36" s="34"/>
      <c r="CA36" s="34"/>
      <c r="CB36" s="34" t="s">
        <v>588</v>
      </c>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t="s">
        <v>225</v>
      </c>
      <c r="II36" s="34">
        <v>2</v>
      </c>
      <c r="IJ36" s="34"/>
      <c r="IK36" s="34" t="s">
        <v>475</v>
      </c>
      <c r="IL36" s="34"/>
      <c r="IM36" s="34" t="s">
        <v>476</v>
      </c>
      <c r="IN36" s="34"/>
      <c r="IO36" s="34"/>
      <c r="IP36" s="34">
        <v>2</v>
      </c>
      <c r="IQ36" s="34" t="s">
        <v>168</v>
      </c>
      <c r="IR36" s="34"/>
      <c r="IS36" s="34"/>
      <c r="IT36" s="34">
        <v>12</v>
      </c>
      <c r="IU36" s="34" t="s">
        <v>543</v>
      </c>
      <c r="IV36" s="34"/>
      <c r="IW36" s="34"/>
      <c r="IX36" s="34" t="s">
        <v>164</v>
      </c>
      <c r="IY36" s="34"/>
      <c r="IZ36" s="34" t="s">
        <v>212</v>
      </c>
      <c r="JA36" s="34"/>
      <c r="JB36" s="34" t="s">
        <v>164</v>
      </c>
      <c r="JC36" s="34" t="s">
        <v>164</v>
      </c>
      <c r="JD36" s="34"/>
      <c r="JE36" s="34">
        <v>7</v>
      </c>
      <c r="JF36" s="34" t="s">
        <v>173</v>
      </c>
      <c r="JG36" s="34">
        <v>50</v>
      </c>
      <c r="JH36" s="34">
        <f>JG36*JE36</f>
        <v>350</v>
      </c>
      <c r="JI36" s="34" t="s">
        <v>623</v>
      </c>
      <c r="JJ36" s="34"/>
      <c r="JK36" s="34" t="s">
        <v>175</v>
      </c>
      <c r="JL36" s="34">
        <v>50</v>
      </c>
      <c r="JM36" s="34"/>
      <c r="JN36" s="34"/>
      <c r="JO36" s="34"/>
      <c r="JP36" s="34"/>
      <c r="JQ36" s="34"/>
      <c r="JR36" s="41" t="s">
        <v>178</v>
      </c>
      <c r="JS36" s="34"/>
      <c r="JT36" s="34"/>
      <c r="JU36" s="34">
        <v>4</v>
      </c>
      <c r="JV36" s="34">
        <v>4.5</v>
      </c>
      <c r="JW36" s="34" t="s">
        <v>270</v>
      </c>
      <c r="JX36" s="34"/>
      <c r="JY36" s="34" t="s">
        <v>180</v>
      </c>
      <c r="JZ36" s="34"/>
      <c r="KA36" s="34">
        <v>2</v>
      </c>
      <c r="KB36" s="34">
        <v>4.5</v>
      </c>
      <c r="KC36" s="34" t="s">
        <v>270</v>
      </c>
      <c r="KD36" s="34"/>
      <c r="KE36" s="34" t="s">
        <v>180</v>
      </c>
      <c r="KF36" s="34"/>
      <c r="KG36" s="34">
        <v>0</v>
      </c>
      <c r="KH36" s="34"/>
      <c r="KI36" s="34"/>
      <c r="KJ36" s="34"/>
      <c r="KK36" s="34"/>
      <c r="KL36" s="34"/>
      <c r="KM36" s="34">
        <v>3</v>
      </c>
      <c r="KN36" s="34">
        <v>5</v>
      </c>
      <c r="KO36" s="39" t="s">
        <v>241</v>
      </c>
      <c r="KP36" s="34"/>
      <c r="KQ36" s="34" t="s">
        <v>182</v>
      </c>
      <c r="KR36" s="34"/>
      <c r="KS36" s="34">
        <v>0</v>
      </c>
      <c r="KT36" s="34"/>
      <c r="KU36" s="34"/>
      <c r="KV36" s="34"/>
      <c r="KW36" s="34"/>
      <c r="KX36" s="34"/>
      <c r="KY36" s="34">
        <v>1</v>
      </c>
      <c r="KZ36" s="39">
        <v>6</v>
      </c>
      <c r="LA36" s="34" t="s">
        <v>624</v>
      </c>
      <c r="LB36" s="34"/>
      <c r="LC36" s="39" t="s">
        <v>180</v>
      </c>
      <c r="LD36" s="34"/>
      <c r="LE36" s="34">
        <v>0</v>
      </c>
      <c r="LF36" s="34"/>
      <c r="LG36" s="34"/>
      <c r="LH36" s="34"/>
      <c r="LI36" s="34"/>
      <c r="LJ36" s="34"/>
      <c r="LK36" s="34">
        <v>0</v>
      </c>
      <c r="LL36" s="34"/>
      <c r="LM36" s="34"/>
      <c r="LN36" s="34"/>
      <c r="LO36" s="34"/>
      <c r="LP36" s="34"/>
      <c r="LQ36" s="34">
        <v>0</v>
      </c>
      <c r="LR36" s="34"/>
      <c r="LS36" s="34"/>
      <c r="LT36" s="34"/>
      <c r="LU36" s="34"/>
      <c r="LV36" s="34"/>
      <c r="LW36" s="34"/>
      <c r="LX36" s="34"/>
      <c r="LY36" s="34"/>
      <c r="LZ36" s="34"/>
      <c r="MA36" s="34"/>
      <c r="MB36" s="34">
        <v>0</v>
      </c>
      <c r="MC36" s="34"/>
      <c r="MD36" s="34"/>
      <c r="ME36" s="34"/>
      <c r="MF36" s="34"/>
      <c r="MG36" s="34"/>
      <c r="MH36" s="34"/>
      <c r="MI36" s="34"/>
      <c r="MJ36" s="34"/>
      <c r="MK36" s="34"/>
      <c r="ML36" s="34"/>
      <c r="MM36" s="34">
        <v>0</v>
      </c>
      <c r="MN36" s="34"/>
      <c r="MO36" s="34"/>
      <c r="MP36" s="34"/>
      <c r="MQ36" s="34"/>
      <c r="MR36" s="34"/>
      <c r="MS36" s="34"/>
      <c r="MT36" s="34"/>
      <c r="MU36" s="34">
        <v>0</v>
      </c>
      <c r="MV36" s="34"/>
      <c r="MW36" s="34"/>
      <c r="MX36" s="34"/>
      <c r="MY36" s="34"/>
      <c r="MZ36" s="34"/>
      <c r="NA36" s="34"/>
      <c r="NB36" s="34"/>
      <c r="NC36" s="34"/>
      <c r="ND36" s="34">
        <v>1</v>
      </c>
      <c r="NE36" s="34" t="s">
        <v>204</v>
      </c>
      <c r="NF36" s="34" t="s">
        <v>205</v>
      </c>
      <c r="NG36" s="34">
        <v>35</v>
      </c>
      <c r="NH36" s="34">
        <v>1</v>
      </c>
      <c r="NI36" s="34" t="s">
        <v>202</v>
      </c>
      <c r="NJ36" s="34" t="s">
        <v>206</v>
      </c>
      <c r="NK36" s="34">
        <v>10</v>
      </c>
      <c r="NL36" s="34"/>
      <c r="NM36" s="34">
        <v>0</v>
      </c>
      <c r="NN36" s="34"/>
      <c r="NO36" s="34"/>
      <c r="NP36" s="34"/>
      <c r="NQ36" s="34"/>
      <c r="NR36" s="34"/>
      <c r="NS36" s="34"/>
      <c r="NT36" s="34">
        <v>0</v>
      </c>
      <c r="NU36" s="34"/>
      <c r="NV36" s="34"/>
      <c r="NW36" s="34"/>
      <c r="NX36" s="34"/>
      <c r="NY36" s="34"/>
      <c r="NZ36" s="34"/>
      <c r="OA36" s="34"/>
      <c r="OB36" s="34">
        <v>0</v>
      </c>
      <c r="OC36" s="34"/>
      <c r="OD36" s="34"/>
      <c r="OE36" s="34"/>
      <c r="OF36" s="34"/>
      <c r="OG36" s="34"/>
      <c r="OH36" s="34"/>
      <c r="OI36" s="34"/>
      <c r="OJ36" s="34">
        <v>1</v>
      </c>
      <c r="OK36" s="34">
        <v>0</v>
      </c>
      <c r="OL36" s="34"/>
      <c r="OM36" s="34"/>
      <c r="ON36" s="34"/>
      <c r="OO36" s="34" t="s">
        <v>379</v>
      </c>
      <c r="OP36" s="34"/>
      <c r="OQ36" s="34"/>
      <c r="OR36" s="34" t="s">
        <v>625</v>
      </c>
      <c r="OS36" s="34"/>
      <c r="OT36" s="34" t="s">
        <v>212</v>
      </c>
      <c r="OU36" s="34"/>
      <c r="OV36" s="34"/>
      <c r="OW36" s="34"/>
      <c r="OX36" s="34"/>
      <c r="OY36" s="34"/>
      <c r="OZ36" s="34"/>
      <c r="PA36" s="34"/>
      <c r="PB36" s="34"/>
      <c r="PC36" s="34"/>
      <c r="PD36" s="34"/>
      <c r="PE36" s="34"/>
      <c r="PF36" s="34"/>
      <c r="PG36" s="34"/>
      <c r="PH36" s="34"/>
      <c r="PI36" s="34" t="s">
        <v>212</v>
      </c>
      <c r="PJ36" s="34"/>
      <c r="PK36" s="34"/>
      <c r="PL36" s="34"/>
      <c r="PM36" s="34"/>
      <c r="PN36" s="34" t="s">
        <v>164</v>
      </c>
      <c r="PO36" s="34" t="s">
        <v>212</v>
      </c>
      <c r="PP36" s="34"/>
      <c r="PQ36" s="34"/>
      <c r="PR36" s="34"/>
      <c r="PS36" s="34" t="s">
        <v>212</v>
      </c>
      <c r="PT36" s="34"/>
      <c r="PU36" s="34"/>
      <c r="PV36" s="34"/>
      <c r="PW36" s="34"/>
      <c r="PX36" s="34"/>
      <c r="PY36" s="34"/>
      <c r="PZ36" s="34"/>
      <c r="QA36" s="34"/>
      <c r="QB36" s="34"/>
      <c r="QC36" s="34"/>
      <c r="QD36" s="34"/>
      <c r="QE36" s="34"/>
      <c r="QF36" s="34"/>
      <c r="QG36" s="34"/>
      <c r="QH36" s="34" t="s">
        <v>164</v>
      </c>
      <c r="QI36" s="34" t="s">
        <v>212</v>
      </c>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row>
    <row r="37" spans="1:491" s="63" customFormat="1" x14ac:dyDescent="0.3">
      <c r="A37" s="42" t="s">
        <v>635</v>
      </c>
      <c r="B37" s="42"/>
      <c r="C37" s="43">
        <v>42697</v>
      </c>
      <c r="D37" s="47" t="s">
        <v>155</v>
      </c>
      <c r="E37" s="42"/>
      <c r="F37" s="42" t="s">
        <v>573</v>
      </c>
      <c r="G37" s="42"/>
      <c r="H37" s="42"/>
      <c r="I37" s="42"/>
      <c r="J37" s="42">
        <f t="shared" si="0"/>
        <v>0</v>
      </c>
      <c r="K37" s="42"/>
      <c r="L37" s="42"/>
      <c r="M37" s="42"/>
      <c r="N37" s="42"/>
      <c r="O37" s="42"/>
      <c r="P37" s="42"/>
      <c r="Q37" s="42"/>
      <c r="R37" s="42"/>
      <c r="S37" s="42"/>
      <c r="T37" s="42"/>
      <c r="U37" s="42"/>
      <c r="V37" s="42"/>
      <c r="W37" s="44">
        <v>0.29166666666666669</v>
      </c>
      <c r="X37" s="44">
        <v>0.29166666666666669</v>
      </c>
      <c r="Y37" s="44">
        <v>0.3125</v>
      </c>
      <c r="Z37" s="44">
        <v>0.5</v>
      </c>
      <c r="AA37" s="44">
        <v>0.5</v>
      </c>
      <c r="AB37" s="44">
        <v>0.58333333333333337</v>
      </c>
      <c r="AC37" s="44">
        <v>0.79166666666666663</v>
      </c>
      <c r="AD37" s="44">
        <v>0.83333333333333337</v>
      </c>
      <c r="AE37" s="44">
        <v>0.85416666666666663</v>
      </c>
      <c r="AF37" s="44">
        <v>0.89583333333333337</v>
      </c>
      <c r="AG37" s="44">
        <v>0.29166666666666669</v>
      </c>
      <c r="AH37" s="44">
        <v>0.29166666666666669</v>
      </c>
      <c r="AI37" s="44">
        <v>0.3125</v>
      </c>
      <c r="AJ37" s="44">
        <v>0.5</v>
      </c>
      <c r="AK37" s="44">
        <v>0.5</v>
      </c>
      <c r="AL37" s="44">
        <v>0.58333333333333337</v>
      </c>
      <c r="AM37" s="44">
        <v>0.66666666666666663</v>
      </c>
      <c r="AN37" s="44">
        <v>0.66666666666666663</v>
      </c>
      <c r="AO37" s="44">
        <v>0.79166666666666663</v>
      </c>
      <c r="AP37" s="44">
        <v>0.83333333333333337</v>
      </c>
      <c r="AQ37" s="44">
        <v>0.85416666666666663</v>
      </c>
      <c r="AR37" s="44">
        <v>0.91666666666666663</v>
      </c>
      <c r="AS37" s="44">
        <v>0.20833333333333334</v>
      </c>
      <c r="AT37" s="44">
        <v>0.29166666666666669</v>
      </c>
      <c r="AU37" s="44">
        <v>0.3125</v>
      </c>
      <c r="AV37" s="44">
        <v>0.45833333333333331</v>
      </c>
      <c r="AW37" s="44">
        <v>0.47916666666666669</v>
      </c>
      <c r="AX37" s="44">
        <v>0.5</v>
      </c>
      <c r="AY37" s="44">
        <v>0.58333333333333337</v>
      </c>
      <c r="AZ37" s="44">
        <v>0.75</v>
      </c>
      <c r="BA37" s="44">
        <v>0.79166666666666663</v>
      </c>
      <c r="BB37" s="44">
        <v>0.83333333333333337</v>
      </c>
      <c r="BC37" s="44">
        <v>0.85416666666666663</v>
      </c>
      <c r="BD37" s="44">
        <v>0.95833333333333337</v>
      </c>
      <c r="BE37" s="44">
        <v>0.20833333333333334</v>
      </c>
      <c r="BF37" s="44">
        <v>0.29166666666666669</v>
      </c>
      <c r="BG37" s="44">
        <v>0.3125</v>
      </c>
      <c r="BH37" s="44">
        <v>0.5</v>
      </c>
      <c r="BI37" s="44">
        <v>0.5</v>
      </c>
      <c r="BJ37" s="44">
        <v>0.58333333333333337</v>
      </c>
      <c r="BK37" s="44">
        <v>0.75</v>
      </c>
      <c r="BL37" s="44">
        <v>0.83333333333333337</v>
      </c>
      <c r="BM37" s="44">
        <v>0.85416666666666663</v>
      </c>
      <c r="BN37" s="44">
        <v>0.95833333333333337</v>
      </c>
      <c r="BO37" s="44">
        <v>0.20833333333333334</v>
      </c>
      <c r="BP37" s="44">
        <v>0.29166666666666669</v>
      </c>
      <c r="BQ37" s="44">
        <v>0.3125</v>
      </c>
      <c r="BR37" s="44">
        <v>0.5</v>
      </c>
      <c r="BS37" s="44">
        <v>0.5</v>
      </c>
      <c r="BT37" s="44">
        <v>0.58333333333333337</v>
      </c>
      <c r="BU37" s="44">
        <v>0.75</v>
      </c>
      <c r="BV37" s="44">
        <v>0.83333333333333337</v>
      </c>
      <c r="BW37" s="44">
        <v>0.85416666666666663</v>
      </c>
      <c r="BX37" s="44">
        <v>0.95833333333333337</v>
      </c>
      <c r="BY37" s="42"/>
      <c r="BZ37" s="42">
        <v>1</v>
      </c>
      <c r="CA37" s="42"/>
      <c r="CB37" s="42" t="s">
        <v>626</v>
      </c>
      <c r="CC37" s="42"/>
      <c r="CD37" s="42"/>
      <c r="CE37" s="42"/>
      <c r="CF37" s="42"/>
      <c r="CG37" s="42"/>
      <c r="CH37" s="42"/>
      <c r="CI37" s="42"/>
      <c r="CJ37" s="42"/>
      <c r="CK37" s="42"/>
      <c r="CL37" s="42"/>
      <c r="CM37" s="42"/>
      <c r="CN37" s="42"/>
      <c r="CO37" s="42"/>
      <c r="CP37" s="42"/>
      <c r="CQ37" s="42"/>
      <c r="CR37" s="42"/>
      <c r="CS37" s="42"/>
      <c r="CT37" s="42"/>
      <c r="CU37" s="42"/>
      <c r="CV37" s="42"/>
      <c r="CW37" s="42"/>
      <c r="CX37" s="42"/>
      <c r="CY37" s="42"/>
      <c r="CZ37" s="42"/>
      <c r="DA37" s="42"/>
      <c r="DB37" s="42"/>
      <c r="DC37" s="42"/>
      <c r="DD37" s="42"/>
      <c r="DE37" s="42"/>
      <c r="DF37" s="42"/>
      <c r="DG37" s="42"/>
      <c r="DH37" s="42"/>
      <c r="DI37" s="42"/>
      <c r="DJ37" s="42"/>
      <c r="DK37" s="42"/>
      <c r="DL37" s="42"/>
      <c r="DM37" s="42"/>
      <c r="DN37" s="42"/>
      <c r="DO37" s="42"/>
      <c r="DP37" s="42"/>
      <c r="DQ37" s="42"/>
      <c r="DR37" s="42"/>
      <c r="DS37" s="42"/>
      <c r="DT37" s="42"/>
      <c r="DU37" s="42"/>
      <c r="DV37" s="42"/>
      <c r="DW37" s="42"/>
      <c r="DX37" s="42"/>
      <c r="DY37" s="42"/>
      <c r="DZ37" s="42"/>
      <c r="EA37" s="42"/>
      <c r="EB37" s="42"/>
      <c r="EC37" s="42"/>
      <c r="ED37" s="42"/>
      <c r="EE37" s="42"/>
      <c r="EF37" s="42"/>
      <c r="EG37" s="42"/>
      <c r="EH37" s="42"/>
      <c r="EI37" s="42"/>
      <c r="EJ37" s="42"/>
      <c r="EK37" s="42"/>
      <c r="EL37" s="42"/>
      <c r="EM37" s="42"/>
      <c r="EN37" s="42"/>
      <c r="EO37" s="42"/>
      <c r="EP37" s="42"/>
      <c r="EQ37" s="42"/>
      <c r="ER37" s="42"/>
      <c r="ES37" s="42"/>
      <c r="ET37" s="42"/>
      <c r="EU37" s="42"/>
      <c r="EV37" s="42"/>
      <c r="EW37" s="42"/>
      <c r="EX37" s="42"/>
      <c r="EY37" s="42"/>
      <c r="EZ37" s="42"/>
      <c r="FA37" s="42"/>
      <c r="FB37" s="42"/>
      <c r="FC37" s="42"/>
      <c r="FD37" s="42"/>
      <c r="FE37" s="42"/>
      <c r="FF37" s="42"/>
      <c r="FG37" s="42"/>
      <c r="FH37" s="42"/>
      <c r="FI37" s="42"/>
      <c r="FJ37" s="42"/>
      <c r="FK37" s="42"/>
      <c r="FL37" s="42"/>
      <c r="FM37" s="42"/>
      <c r="FN37" s="42"/>
      <c r="FO37" s="42"/>
      <c r="FP37" s="42"/>
      <c r="FQ37" s="42"/>
      <c r="FR37" s="42"/>
      <c r="FS37" s="42"/>
      <c r="FT37" s="42"/>
      <c r="FU37" s="42"/>
      <c r="FV37" s="42"/>
      <c r="FW37" s="42"/>
      <c r="FX37" s="42"/>
      <c r="FY37" s="42"/>
      <c r="FZ37" s="42"/>
      <c r="GA37" s="42"/>
      <c r="GB37" s="42"/>
      <c r="GC37" s="42"/>
      <c r="GD37" s="42"/>
      <c r="GE37" s="42"/>
      <c r="GF37" s="42"/>
      <c r="GG37" s="42"/>
      <c r="GH37" s="42"/>
      <c r="GI37" s="42"/>
      <c r="GJ37" s="42"/>
      <c r="GK37" s="42"/>
      <c r="GL37" s="42"/>
      <c r="GM37" s="42"/>
      <c r="GN37" s="42"/>
      <c r="GO37" s="42"/>
      <c r="GP37" s="42"/>
      <c r="GQ37" s="42"/>
      <c r="GR37" s="42"/>
      <c r="GS37" s="42"/>
      <c r="GT37" s="42"/>
      <c r="GU37" s="42"/>
      <c r="GV37" s="42"/>
      <c r="GW37" s="42"/>
      <c r="GX37" s="42"/>
      <c r="GY37" s="42"/>
      <c r="GZ37" s="42"/>
      <c r="HA37" s="42"/>
      <c r="HB37" s="42"/>
      <c r="HC37" s="42"/>
      <c r="HD37" s="42"/>
      <c r="HE37" s="42"/>
      <c r="HF37" s="42"/>
      <c r="HG37" s="42"/>
      <c r="HH37" s="42"/>
      <c r="HI37" s="42"/>
      <c r="HJ37" s="42"/>
      <c r="HK37" s="42"/>
      <c r="HL37" s="42"/>
      <c r="HM37" s="42"/>
      <c r="HN37" s="42"/>
      <c r="HO37" s="42"/>
      <c r="HP37" s="42"/>
      <c r="HQ37" s="42"/>
      <c r="HR37" s="42"/>
      <c r="HS37" s="42"/>
      <c r="HT37" s="42"/>
      <c r="HU37" s="42"/>
      <c r="HV37" s="42"/>
      <c r="HW37" s="42"/>
      <c r="HX37" s="42"/>
      <c r="HY37" s="42"/>
      <c r="HZ37" s="42"/>
      <c r="IA37" s="42"/>
      <c r="IB37" s="42"/>
      <c r="IC37" s="42"/>
      <c r="ID37" s="42"/>
      <c r="IE37" s="42"/>
      <c r="IF37" s="42"/>
      <c r="IG37" s="42"/>
      <c r="IH37" s="42" t="s">
        <v>225</v>
      </c>
      <c r="II37" s="42">
        <v>2</v>
      </c>
      <c r="IJ37" s="42"/>
      <c r="IK37" s="42" t="s">
        <v>475</v>
      </c>
      <c r="IL37" s="42" t="s">
        <v>627</v>
      </c>
      <c r="IM37" s="42" t="s">
        <v>164</v>
      </c>
      <c r="IN37" s="42" t="s">
        <v>167</v>
      </c>
      <c r="IO37" s="42"/>
      <c r="IP37" s="42">
        <v>4</v>
      </c>
      <c r="IQ37" s="42" t="s">
        <v>168</v>
      </c>
      <c r="IR37" s="42"/>
      <c r="IS37" s="42"/>
      <c r="IT37" s="42" t="s">
        <v>628</v>
      </c>
      <c r="IU37" s="42" t="s">
        <v>629</v>
      </c>
      <c r="IV37" s="42" t="s">
        <v>529</v>
      </c>
      <c r="IW37" s="42"/>
      <c r="IX37" s="42" t="s">
        <v>212</v>
      </c>
      <c r="IY37" s="42"/>
      <c r="IZ37" s="42" t="s">
        <v>164</v>
      </c>
      <c r="JA37" s="42"/>
      <c r="JB37" s="42" t="s">
        <v>164</v>
      </c>
      <c r="JC37" s="42" t="s">
        <v>164</v>
      </c>
      <c r="JD37" s="42"/>
      <c r="JE37" s="42">
        <v>7</v>
      </c>
      <c r="JF37" s="42" t="s">
        <v>173</v>
      </c>
      <c r="JG37" s="42">
        <v>40</v>
      </c>
      <c r="JH37" s="42">
        <f>JG37*JE37</f>
        <v>280</v>
      </c>
      <c r="JI37" s="42" t="s">
        <v>591</v>
      </c>
      <c r="JJ37" s="42"/>
      <c r="JK37" s="42" t="s">
        <v>175</v>
      </c>
      <c r="JL37" s="42">
        <v>80</v>
      </c>
      <c r="JM37" s="42"/>
      <c r="JN37" s="42"/>
      <c r="JO37" s="42"/>
      <c r="JP37" s="42">
        <v>1700</v>
      </c>
      <c r="JQ37" s="42"/>
      <c r="JR37" s="45" t="s">
        <v>630</v>
      </c>
      <c r="JS37" s="42"/>
      <c r="JT37" s="42"/>
      <c r="JU37" s="42">
        <v>3</v>
      </c>
      <c r="JV37" s="42">
        <v>5</v>
      </c>
      <c r="JW37" s="42" t="s">
        <v>241</v>
      </c>
      <c r="JX37" s="42"/>
      <c r="JY37" s="42" t="s">
        <v>182</v>
      </c>
      <c r="JZ37" s="42"/>
      <c r="KA37" s="42">
        <v>0</v>
      </c>
      <c r="KB37" s="42"/>
      <c r="KC37" s="42"/>
      <c r="KD37" s="42"/>
      <c r="KE37" s="42"/>
      <c r="KF37" s="42"/>
      <c r="KG37" s="42">
        <v>1</v>
      </c>
      <c r="KH37" s="42">
        <v>1</v>
      </c>
      <c r="KI37" s="42" t="s">
        <v>618</v>
      </c>
      <c r="KJ37" s="42"/>
      <c r="KK37" s="42" t="s">
        <v>180</v>
      </c>
      <c r="KL37" s="42"/>
      <c r="KM37" s="42">
        <v>4</v>
      </c>
      <c r="KN37" s="42">
        <v>5</v>
      </c>
      <c r="KO37" s="48" t="s">
        <v>241</v>
      </c>
      <c r="KP37" s="42"/>
      <c r="KQ37" s="42" t="s">
        <v>182</v>
      </c>
      <c r="KR37" s="42"/>
      <c r="KS37" s="42">
        <v>1</v>
      </c>
      <c r="KT37" s="42" t="s">
        <v>631</v>
      </c>
      <c r="KU37" s="42" t="s">
        <v>185</v>
      </c>
      <c r="KV37" s="42"/>
      <c r="KW37" s="42" t="s">
        <v>182</v>
      </c>
      <c r="KX37" s="42"/>
      <c r="KY37" s="42">
        <v>1</v>
      </c>
      <c r="KZ37" s="48">
        <v>2.5</v>
      </c>
      <c r="LA37" s="42" t="s">
        <v>632</v>
      </c>
      <c r="LB37" s="42"/>
      <c r="LC37" s="48" t="s">
        <v>182</v>
      </c>
      <c r="LD37" s="42"/>
      <c r="LE37" s="42">
        <v>0</v>
      </c>
      <c r="LF37" s="42"/>
      <c r="LG37" s="42"/>
      <c r="LH37" s="42"/>
      <c r="LI37" s="42"/>
      <c r="LJ37" s="42"/>
      <c r="LK37" s="42">
        <v>0</v>
      </c>
      <c r="LL37" s="42"/>
      <c r="LM37" s="42"/>
      <c r="LN37" s="42"/>
      <c r="LO37" s="42"/>
      <c r="LP37" s="42"/>
      <c r="LQ37" s="42">
        <v>1</v>
      </c>
      <c r="LR37" s="42">
        <v>0.5</v>
      </c>
      <c r="LS37" s="42" t="s">
        <v>633</v>
      </c>
      <c r="LT37" s="42"/>
      <c r="LU37" s="42" t="s">
        <v>182</v>
      </c>
      <c r="LV37" s="42" t="s">
        <v>573</v>
      </c>
      <c r="LW37" s="42"/>
      <c r="LX37" s="42"/>
      <c r="LY37" s="42"/>
      <c r="LZ37" s="42"/>
      <c r="MA37" s="42"/>
      <c r="MB37" s="42" t="s">
        <v>573</v>
      </c>
      <c r="MC37" s="42"/>
      <c r="MD37" s="42"/>
      <c r="ME37" s="42"/>
      <c r="MF37" s="42"/>
      <c r="MG37" s="42"/>
      <c r="MH37" s="42"/>
      <c r="MI37" s="42"/>
      <c r="MJ37" s="42"/>
      <c r="MK37" s="42"/>
      <c r="ML37" s="42"/>
      <c r="MM37" s="42"/>
      <c r="MN37" s="42"/>
      <c r="MO37" s="42"/>
      <c r="MP37" s="42"/>
      <c r="MQ37" s="42"/>
      <c r="MR37" s="42"/>
      <c r="MS37" s="42"/>
      <c r="MT37" s="42"/>
      <c r="MU37" s="42"/>
      <c r="MV37" s="42"/>
      <c r="MW37" s="42"/>
      <c r="MX37" s="42"/>
      <c r="MY37" s="42"/>
      <c r="MZ37" s="42"/>
      <c r="NA37" s="42"/>
      <c r="NB37" s="42"/>
      <c r="NC37" s="42"/>
      <c r="ND37" s="42"/>
      <c r="NE37" s="42"/>
      <c r="NF37" s="42"/>
      <c r="NG37" s="42"/>
      <c r="NH37" s="42"/>
      <c r="NI37" s="42"/>
      <c r="NJ37" s="42"/>
      <c r="NK37" s="42"/>
      <c r="NL37" s="42"/>
      <c r="NM37" s="42"/>
      <c r="NN37" s="42"/>
      <c r="NO37" s="42"/>
      <c r="NP37" s="42"/>
      <c r="NQ37" s="42"/>
      <c r="NR37" s="42"/>
      <c r="NS37" s="42"/>
      <c r="NT37" s="42"/>
      <c r="NU37" s="42"/>
      <c r="NV37" s="42"/>
      <c r="NW37" s="42"/>
      <c r="NX37" s="42"/>
      <c r="NY37" s="42"/>
      <c r="NZ37" s="42"/>
      <c r="OA37" s="42"/>
      <c r="OB37" s="42"/>
      <c r="OC37" s="42"/>
      <c r="OD37" s="42"/>
      <c r="OE37" s="42"/>
      <c r="OF37" s="42"/>
      <c r="OG37" s="42"/>
      <c r="OH37" s="42"/>
      <c r="OI37" s="42"/>
      <c r="OJ37" s="42"/>
      <c r="OK37" s="42"/>
      <c r="OL37" s="42"/>
      <c r="OM37" s="42"/>
      <c r="ON37" s="42" t="s">
        <v>573</v>
      </c>
      <c r="OO37" s="42"/>
      <c r="OP37" s="42"/>
      <c r="OQ37" s="42"/>
      <c r="OR37" s="42"/>
      <c r="OS37" s="42"/>
      <c r="OT37" s="42"/>
      <c r="OU37" s="42"/>
      <c r="OV37" s="42"/>
      <c r="OW37" s="42"/>
      <c r="OX37" s="42"/>
      <c r="OY37" s="42"/>
      <c r="OZ37" s="42"/>
      <c r="PA37" s="42"/>
      <c r="PB37" s="42"/>
      <c r="PC37" s="42"/>
      <c r="PD37" s="42"/>
      <c r="PE37" s="42"/>
      <c r="PF37" s="42"/>
      <c r="PG37" s="42"/>
      <c r="PH37" s="42"/>
      <c r="PI37" s="42"/>
      <c r="PJ37" s="42"/>
      <c r="PK37" s="42"/>
      <c r="PL37" s="42"/>
      <c r="PM37" s="42"/>
      <c r="PN37" s="42"/>
      <c r="PO37" s="42"/>
      <c r="PP37" s="42"/>
      <c r="PQ37" s="42"/>
      <c r="PR37" s="42"/>
      <c r="PS37" s="42"/>
      <c r="PT37" s="42"/>
      <c r="PU37" s="42"/>
      <c r="PV37" s="42"/>
      <c r="PW37" s="42"/>
      <c r="PX37" s="42"/>
      <c r="PY37" s="42"/>
      <c r="PZ37" s="42"/>
      <c r="QA37" s="42"/>
      <c r="QB37" s="42"/>
      <c r="QC37" s="42"/>
      <c r="QD37" s="42"/>
      <c r="QE37" s="42"/>
      <c r="QF37" s="42"/>
      <c r="QG37" s="42"/>
      <c r="QH37" s="42"/>
      <c r="QI37" s="42"/>
      <c r="QJ37" s="42"/>
      <c r="QK37" s="42"/>
      <c r="QL37" s="42"/>
      <c r="QM37" s="42"/>
      <c r="QN37" s="42"/>
      <c r="QO37" s="42"/>
      <c r="QP37" s="42"/>
      <c r="QQ37" s="42"/>
      <c r="QR37" s="42"/>
      <c r="QS37" s="42" t="s">
        <v>634</v>
      </c>
      <c r="QT37" s="42"/>
      <c r="QU37" s="42"/>
      <c r="QV37" s="42"/>
      <c r="QW37" s="42"/>
      <c r="QX37" s="42"/>
      <c r="QY37" s="42"/>
      <c r="QZ37" s="42"/>
      <c r="RA37" s="42"/>
      <c r="RB37" s="42"/>
      <c r="RC37" s="42"/>
      <c r="RD37" s="42"/>
      <c r="RE37" s="42"/>
      <c r="RF37" s="42"/>
      <c r="RG37" s="42"/>
      <c r="RH37" s="42"/>
      <c r="RI37" s="42"/>
      <c r="RJ37" s="42"/>
      <c r="RK37" s="42"/>
      <c r="RL37" s="42"/>
      <c r="RM37" s="42"/>
      <c r="RN37" s="42"/>
      <c r="RO37" s="42"/>
      <c r="RP37" s="42"/>
      <c r="RQ37" s="42"/>
      <c r="RR37" s="42"/>
      <c r="RS37" s="42"/>
      <c r="RT37" s="42"/>
      <c r="RU37" s="42"/>
      <c r="RV37" s="42"/>
      <c r="RW37" s="42"/>
    </row>
    <row r="38" spans="1:491" x14ac:dyDescent="0.3">
      <c r="C38" s="22"/>
      <c r="D38" s="23"/>
      <c r="J38" s="11">
        <f t="shared" si="0"/>
        <v>0</v>
      </c>
    </row>
    <row r="39" spans="1:491" x14ac:dyDescent="0.3">
      <c r="J39" s="11">
        <f t="shared" si="0"/>
        <v>0</v>
      </c>
      <c r="JO39" s="11" t="s">
        <v>681</v>
      </c>
      <c r="JP39" s="11" t="s">
        <v>680</v>
      </c>
      <c r="JQ39" s="11" t="s">
        <v>679</v>
      </c>
    </row>
    <row r="40" spans="1:491" x14ac:dyDescent="0.3">
      <c r="JK40" s="11" t="s">
        <v>175</v>
      </c>
      <c r="JL40" s="11">
        <v>50</v>
      </c>
      <c r="JN40" s="61" t="s">
        <v>682</v>
      </c>
      <c r="JO40" s="62">
        <f>((JQ40-JP40)/JP40)*100</f>
        <v>300</v>
      </c>
      <c r="JP40" s="60">
        <f>(3/33)*124</f>
        <v>11.272727272727273</v>
      </c>
      <c r="JQ40" s="60">
        <f>(12/33)*124</f>
        <v>45.090909090909093</v>
      </c>
      <c r="JR40" s="26" t="s">
        <v>178</v>
      </c>
      <c r="JS40" s="26"/>
      <c r="JT40" s="26" t="s">
        <v>683</v>
      </c>
      <c r="JU40" s="26">
        <v>2</v>
      </c>
      <c r="JV40" s="26">
        <v>4</v>
      </c>
      <c r="JW40" s="26" t="s">
        <v>179</v>
      </c>
      <c r="JX40" s="26"/>
      <c r="JY40" s="26" t="s">
        <v>180</v>
      </c>
      <c r="JZ40" s="26"/>
      <c r="KA40" s="26">
        <v>1</v>
      </c>
      <c r="KB40" s="26">
        <v>11</v>
      </c>
      <c r="KC40" s="29" t="s">
        <v>555</v>
      </c>
      <c r="KD40" s="26"/>
      <c r="KE40" s="26" t="s">
        <v>180</v>
      </c>
      <c r="KF40" s="26"/>
      <c r="KG40" s="26">
        <v>0</v>
      </c>
      <c r="KH40" s="26"/>
      <c r="KI40" s="26"/>
      <c r="KJ40" s="26"/>
      <c r="KK40" s="26"/>
      <c r="KL40" s="26"/>
      <c r="KM40" s="26">
        <v>2</v>
      </c>
      <c r="KN40" s="26">
        <v>5</v>
      </c>
      <c r="KO40" s="26" t="s">
        <v>241</v>
      </c>
      <c r="KP40" s="26"/>
      <c r="KQ40" s="26" t="s">
        <v>182</v>
      </c>
      <c r="KR40" s="26"/>
      <c r="KS40" s="26">
        <v>0</v>
      </c>
      <c r="KT40" s="26"/>
      <c r="KU40" s="26"/>
      <c r="KV40" s="26"/>
      <c r="KW40" s="26"/>
      <c r="KX40" s="26"/>
      <c r="KY40" s="26">
        <v>1</v>
      </c>
      <c r="KZ40" s="26">
        <v>3</v>
      </c>
      <c r="LA40" s="26" t="s">
        <v>636</v>
      </c>
      <c r="LB40" s="26"/>
      <c r="LC40" s="26" t="s">
        <v>180</v>
      </c>
      <c r="LD40" s="26"/>
      <c r="LE40" s="26" t="s">
        <v>519</v>
      </c>
      <c r="LF40" s="26"/>
      <c r="LG40" s="26"/>
      <c r="LH40" s="26"/>
      <c r="LI40" s="26"/>
      <c r="LJ40" s="26"/>
      <c r="LK40" s="26">
        <v>0</v>
      </c>
      <c r="LL40" s="26"/>
      <c r="LM40" s="26"/>
      <c r="LN40" s="26"/>
      <c r="LO40" s="26"/>
      <c r="LP40" s="26"/>
      <c r="LQ40" s="26">
        <v>0</v>
      </c>
      <c r="LR40" s="26"/>
      <c r="LS40" s="26"/>
      <c r="LT40" s="26"/>
      <c r="LU40" s="26"/>
    </row>
    <row r="41" spans="1:491" x14ac:dyDescent="0.3">
      <c r="JO41" s="60"/>
    </row>
    <row r="42" spans="1:491" x14ac:dyDescent="0.3">
      <c r="JN42" s="61" t="s">
        <v>682</v>
      </c>
      <c r="JO42" s="62">
        <f>((JQ42-JP42)/JP42)*100</f>
        <v>49.999999999999964</v>
      </c>
      <c r="JP42" s="60">
        <f>(6/33)*124</f>
        <v>22.545454545454547</v>
      </c>
      <c r="JQ42" s="60">
        <f>(9/33)*124</f>
        <v>33.818181818181813</v>
      </c>
      <c r="JR42" s="34" t="s">
        <v>638</v>
      </c>
      <c r="JS42" s="34"/>
      <c r="JT42" s="34" t="s">
        <v>684</v>
      </c>
      <c r="JU42" s="34">
        <v>3</v>
      </c>
      <c r="JV42" s="34">
        <v>4</v>
      </c>
      <c r="JW42" s="34" t="s">
        <v>270</v>
      </c>
      <c r="JX42" s="34"/>
      <c r="JY42" s="34" t="s">
        <v>180</v>
      </c>
      <c r="JZ42" s="34"/>
      <c r="KA42" s="34">
        <v>2</v>
      </c>
      <c r="KB42" s="34">
        <v>10</v>
      </c>
      <c r="KC42" s="34" t="s">
        <v>466</v>
      </c>
      <c r="KD42" s="34"/>
      <c r="KE42" s="34" t="s">
        <v>180</v>
      </c>
      <c r="KF42" s="34"/>
      <c r="KG42" s="34">
        <v>0</v>
      </c>
      <c r="KH42" s="34"/>
      <c r="KI42" s="34"/>
      <c r="KJ42" s="34"/>
      <c r="KK42" s="34"/>
      <c r="KL42" s="34"/>
      <c r="KM42" s="34">
        <v>4</v>
      </c>
      <c r="KN42" s="34">
        <v>5</v>
      </c>
      <c r="KO42" s="34" t="s">
        <v>241</v>
      </c>
      <c r="KP42" s="34"/>
      <c r="KQ42" s="34" t="s">
        <v>182</v>
      </c>
      <c r="KR42" s="34"/>
      <c r="KS42" s="34">
        <v>0</v>
      </c>
      <c r="KT42" s="34"/>
      <c r="KU42" s="34"/>
      <c r="KV42" s="34"/>
      <c r="KW42" s="34"/>
      <c r="KX42" s="34"/>
      <c r="KY42" s="34">
        <v>1</v>
      </c>
      <c r="KZ42" s="39">
        <v>4</v>
      </c>
      <c r="LA42" s="34" t="s">
        <v>506</v>
      </c>
      <c r="LB42" s="34"/>
      <c r="LC42" s="39" t="s">
        <v>180</v>
      </c>
      <c r="LD42" s="34"/>
      <c r="LE42" s="34" t="s">
        <v>519</v>
      </c>
      <c r="LF42" s="34"/>
      <c r="LG42" s="34"/>
      <c r="LH42" s="34"/>
      <c r="LI42" s="34"/>
      <c r="LJ42" s="34"/>
      <c r="LK42" s="34">
        <v>0</v>
      </c>
      <c r="LL42" s="34"/>
      <c r="LM42" s="34"/>
      <c r="LN42" s="34"/>
      <c r="LO42" s="34"/>
      <c r="LP42" s="34"/>
      <c r="LQ42" s="34">
        <v>1</v>
      </c>
      <c r="LR42" s="34">
        <v>1</v>
      </c>
      <c r="LS42" s="37" t="s">
        <v>637</v>
      </c>
      <c r="LT42" s="34"/>
      <c r="LU42" s="34" t="s">
        <v>180</v>
      </c>
    </row>
    <row r="43" spans="1:491" x14ac:dyDescent="0.3">
      <c r="JO43" s="60"/>
    </row>
    <row r="44" spans="1:491" x14ac:dyDescent="0.3">
      <c r="JN44" s="61" t="s">
        <v>682</v>
      </c>
      <c r="JO44" s="62">
        <f>((JQ44-JP44)/JP44)*100</f>
        <v>42.857142857142854</v>
      </c>
      <c r="JP44" s="60">
        <f>(7/33)*124</f>
        <v>26.303030303030305</v>
      </c>
      <c r="JQ44" s="60">
        <f>(10/33)*124</f>
        <v>37.575757575757578</v>
      </c>
      <c r="JR44" s="42" t="s">
        <v>639</v>
      </c>
      <c r="JS44" s="42"/>
      <c r="JT44" s="42" t="s">
        <v>685</v>
      </c>
      <c r="JU44" s="42">
        <v>5</v>
      </c>
      <c r="JV44" s="42">
        <v>4</v>
      </c>
      <c r="JW44" s="42" t="s">
        <v>270</v>
      </c>
      <c r="JX44" s="42"/>
      <c r="JY44" s="42" t="s">
        <v>182</v>
      </c>
      <c r="JZ44" s="42"/>
      <c r="KA44" s="42">
        <v>2</v>
      </c>
      <c r="KB44" s="42">
        <v>11</v>
      </c>
      <c r="KC44" s="42" t="s">
        <v>612</v>
      </c>
      <c r="KD44" s="42"/>
      <c r="KE44" s="42" t="s">
        <v>182</v>
      </c>
      <c r="KF44" s="42"/>
      <c r="KG44" s="42">
        <v>1</v>
      </c>
      <c r="KH44" s="42"/>
      <c r="KI44" s="42" t="s">
        <v>618</v>
      </c>
      <c r="KJ44" s="42"/>
      <c r="KK44" s="42" t="s">
        <v>182</v>
      </c>
      <c r="KL44" s="42"/>
      <c r="KM44" s="42">
        <v>4</v>
      </c>
      <c r="KN44" s="42">
        <v>5</v>
      </c>
      <c r="KO44" s="42" t="s">
        <v>241</v>
      </c>
      <c r="KP44" s="42"/>
      <c r="KQ44" s="42" t="s">
        <v>182</v>
      </c>
      <c r="KR44" s="42"/>
      <c r="KS44" s="42">
        <v>1</v>
      </c>
      <c r="KT44" s="42" t="s">
        <v>184</v>
      </c>
      <c r="KU44" s="42" t="s">
        <v>185</v>
      </c>
      <c r="KV44" s="42"/>
      <c r="KW44" s="42" t="s">
        <v>180</v>
      </c>
      <c r="KX44" s="42"/>
      <c r="KY44" s="42">
        <v>1</v>
      </c>
      <c r="KZ44" s="42">
        <v>3</v>
      </c>
      <c r="LA44" s="42" t="s">
        <v>481</v>
      </c>
      <c r="LB44" s="42"/>
      <c r="LC44" s="42" t="s">
        <v>182</v>
      </c>
      <c r="LD44" s="42"/>
      <c r="LE44" s="42" t="s">
        <v>646</v>
      </c>
      <c r="LF44" s="42"/>
      <c r="LG44" s="42"/>
      <c r="LH44" s="42"/>
      <c r="LI44" s="42"/>
      <c r="LJ44" s="42"/>
      <c r="LK44" s="42">
        <v>1</v>
      </c>
      <c r="LL44" s="42">
        <v>2</v>
      </c>
      <c r="LM44" s="42" t="s">
        <v>640</v>
      </c>
      <c r="LN44" s="42"/>
      <c r="LO44" s="42" t="s">
        <v>180</v>
      </c>
      <c r="LP44" s="42"/>
      <c r="LQ44" s="42">
        <v>1</v>
      </c>
      <c r="LR44" s="42">
        <v>1</v>
      </c>
      <c r="LS44" s="42" t="s">
        <v>641</v>
      </c>
      <c r="LT44" s="42"/>
      <c r="LU44" s="42" t="s">
        <v>180</v>
      </c>
    </row>
    <row r="45" spans="1:491" x14ac:dyDescent="0.3">
      <c r="JO45" s="60"/>
    </row>
    <row r="46" spans="1:491" x14ac:dyDescent="0.3">
      <c r="JN46" s="61" t="s">
        <v>682</v>
      </c>
      <c r="JO46" s="62">
        <f>((JQ46-JP46)/JP46)*100</f>
        <v>0</v>
      </c>
      <c r="JP46" s="60">
        <f>(3/33)*124</f>
        <v>11.272727272727273</v>
      </c>
      <c r="JQ46" s="60">
        <f>(3/33)*124</f>
        <v>11.272727272727273</v>
      </c>
      <c r="JR46" s="54" t="s">
        <v>639</v>
      </c>
      <c r="JS46" s="54"/>
      <c r="JT46" s="54" t="s">
        <v>686</v>
      </c>
      <c r="JU46" s="54">
        <v>6</v>
      </c>
      <c r="JV46" s="54">
        <v>4</v>
      </c>
      <c r="JW46" s="54" t="s">
        <v>270</v>
      </c>
      <c r="JX46" s="54"/>
      <c r="JY46" s="54" t="s">
        <v>182</v>
      </c>
      <c r="JZ46" s="54"/>
      <c r="KA46" s="54">
        <v>2</v>
      </c>
      <c r="KB46" s="54">
        <v>12</v>
      </c>
      <c r="KC46" s="54" t="s">
        <v>642</v>
      </c>
      <c r="KD46" s="54"/>
      <c r="KE46" s="54" t="s">
        <v>182</v>
      </c>
      <c r="KF46" s="54"/>
      <c r="KG46" s="54">
        <v>0</v>
      </c>
      <c r="KH46" s="54"/>
      <c r="KI46" s="54"/>
      <c r="KJ46" s="54"/>
      <c r="KK46" s="54"/>
      <c r="KL46" s="54"/>
      <c r="KM46" s="54">
        <v>5</v>
      </c>
      <c r="KN46" s="54">
        <v>5</v>
      </c>
      <c r="KO46" s="54" t="s">
        <v>241</v>
      </c>
      <c r="KP46" s="54"/>
      <c r="KQ46" s="54" t="s">
        <v>182</v>
      </c>
      <c r="KR46" s="54"/>
      <c r="KS46" s="54">
        <v>2</v>
      </c>
      <c r="KT46" s="54" t="s">
        <v>184</v>
      </c>
      <c r="KU46" s="54" t="s">
        <v>185</v>
      </c>
      <c r="KV46" s="54"/>
      <c r="KW46" s="54" t="s">
        <v>643</v>
      </c>
      <c r="KX46" s="54"/>
      <c r="KY46" s="54">
        <v>2</v>
      </c>
      <c r="KZ46" s="54">
        <v>5</v>
      </c>
      <c r="LA46" s="54" t="s">
        <v>644</v>
      </c>
      <c r="LB46" s="54"/>
      <c r="LC46" s="54" t="s">
        <v>491</v>
      </c>
      <c r="LD46" s="54"/>
      <c r="LE46" s="54" t="s">
        <v>645</v>
      </c>
      <c r="LF46" s="54"/>
      <c r="LG46" s="54"/>
      <c r="LH46" s="54"/>
      <c r="LI46" s="54"/>
      <c r="LJ46" s="54"/>
      <c r="LK46" s="54">
        <v>1</v>
      </c>
      <c r="LL46" s="54">
        <v>2</v>
      </c>
      <c r="LM46" s="54" t="s">
        <v>581</v>
      </c>
      <c r="LN46" s="54"/>
      <c r="LO46" s="54" t="s">
        <v>180</v>
      </c>
      <c r="LP46" s="54"/>
      <c r="LQ46" s="54">
        <v>1</v>
      </c>
      <c r="LR46" s="54">
        <v>1</v>
      </c>
      <c r="LS46" s="54" t="s">
        <v>408</v>
      </c>
      <c r="LT46" s="54"/>
      <c r="LU46" s="54" t="s">
        <v>180</v>
      </c>
    </row>
    <row r="49" spans="279:331" x14ac:dyDescent="0.3">
      <c r="JS49">
        <v>13</v>
      </c>
      <c r="JT49" t="s">
        <v>686</v>
      </c>
      <c r="JU49">
        <v>5</v>
      </c>
      <c r="JV49">
        <v>4</v>
      </c>
      <c r="JW49" s="54" t="s">
        <v>270</v>
      </c>
      <c r="JY49" s="54" t="s">
        <v>182</v>
      </c>
      <c r="KA49">
        <v>2</v>
      </c>
      <c r="KC49" t="s">
        <v>642</v>
      </c>
      <c r="KE49" s="54" t="s">
        <v>182</v>
      </c>
      <c r="KG49">
        <v>1</v>
      </c>
      <c r="KH49">
        <v>1</v>
      </c>
      <c r="KI49" s="42" t="s">
        <v>618</v>
      </c>
      <c r="KK49" s="42" t="s">
        <v>182</v>
      </c>
      <c r="KM49">
        <v>4</v>
      </c>
      <c r="KO49" s="42" t="s">
        <v>241</v>
      </c>
      <c r="KQ49" s="54" t="s">
        <v>182</v>
      </c>
      <c r="KS49">
        <v>2</v>
      </c>
      <c r="KT49" s="42" t="s">
        <v>184</v>
      </c>
      <c r="KU49" s="42" t="s">
        <v>185</v>
      </c>
      <c r="KY49">
        <v>2</v>
      </c>
      <c r="KZ49">
        <v>4</v>
      </c>
      <c r="LA49" s="54" t="s">
        <v>644</v>
      </c>
      <c r="LK49">
        <v>1</v>
      </c>
      <c r="LL49">
        <v>2</v>
      </c>
      <c r="LM49" s="54" t="s">
        <v>581</v>
      </c>
      <c r="LQ49">
        <v>1</v>
      </c>
      <c r="LS49" s="54" t="s">
        <v>408</v>
      </c>
    </row>
    <row r="52" spans="279:331" x14ac:dyDescent="0.3">
      <c r="JS52">
        <v>21</v>
      </c>
      <c r="JT52" t="s">
        <v>683</v>
      </c>
      <c r="JU52">
        <v>3</v>
      </c>
      <c r="JV52">
        <v>4</v>
      </c>
      <c r="JW52" t="s">
        <v>181</v>
      </c>
      <c r="JY52" s="34" t="s">
        <v>180</v>
      </c>
      <c r="KA52">
        <v>1</v>
      </c>
      <c r="KC52" t="s">
        <v>480</v>
      </c>
      <c r="KE52" s="34" t="s">
        <v>180</v>
      </c>
      <c r="KG52">
        <v>0</v>
      </c>
      <c r="KI52">
        <v>0</v>
      </c>
      <c r="KK52" s="11">
        <v>0</v>
      </c>
      <c r="KM52">
        <v>3</v>
      </c>
      <c r="KO52" s="34" t="s">
        <v>241</v>
      </c>
      <c r="KQ52" s="54" t="s">
        <v>182</v>
      </c>
      <c r="KS52">
        <v>0</v>
      </c>
      <c r="KY52">
        <v>1</v>
      </c>
      <c r="KZ52">
        <v>3</v>
      </c>
      <c r="LA52" s="34" t="s">
        <v>506</v>
      </c>
      <c r="LK52">
        <v>0</v>
      </c>
      <c r="LQ52">
        <v>1</v>
      </c>
      <c r="LS52" s="37" t="s">
        <v>637</v>
      </c>
    </row>
    <row r="1048576" spans="315:315" x14ac:dyDescent="0.3">
      <c r="LC1048576" s="24"/>
    </row>
  </sheetData>
  <mergeCells count="70">
    <mergeCell ref="PX2:QB2"/>
    <mergeCell ref="QC2:QG2"/>
    <mergeCell ref="QH2:QL2"/>
    <mergeCell ref="QM2:QQ2"/>
    <mergeCell ref="OY2:PC2"/>
    <mergeCell ref="PD2:PH2"/>
    <mergeCell ref="PI2:PM2"/>
    <mergeCell ref="PN2:PR2"/>
    <mergeCell ref="PS2:PW2"/>
    <mergeCell ref="LV2:LZ2"/>
    <mergeCell ref="JT2:JY2"/>
    <mergeCell ref="JZ2:KE2"/>
    <mergeCell ref="KF2:KK2"/>
    <mergeCell ref="KL2:KQ2"/>
    <mergeCell ref="KR2:KW2"/>
    <mergeCell ref="KX2:LC2"/>
    <mergeCell ref="LD2:LI2"/>
    <mergeCell ref="LJ2:LO2"/>
    <mergeCell ref="LP2:LU2"/>
    <mergeCell ref="JE2:JG2"/>
    <mergeCell ref="IH2:II2"/>
    <mergeCell ref="IX2:IY2"/>
    <mergeCell ref="IZ2:JA2"/>
    <mergeCell ref="JC2:JD2"/>
    <mergeCell ref="IT2:IW2"/>
    <mergeCell ref="IP2:IS2"/>
    <mergeCell ref="IK2:IN2"/>
    <mergeCell ref="GE1:IF1"/>
    <mergeCell ref="ED2:EM2"/>
    <mergeCell ref="EN2:EW2"/>
    <mergeCell ref="EX2:FI2"/>
    <mergeCell ref="FJ2:FS2"/>
    <mergeCell ref="FT2:GC2"/>
    <mergeCell ref="GE2:GN2"/>
    <mergeCell ref="GO2:GZ2"/>
    <mergeCell ref="HA2:HL2"/>
    <mergeCell ref="HM2:HV2"/>
    <mergeCell ref="HW2:IF2"/>
    <mergeCell ref="CL2:CW2"/>
    <mergeCell ref="CX2:DI2"/>
    <mergeCell ref="DJ2:DS2"/>
    <mergeCell ref="DT2:EC2"/>
    <mergeCell ref="W2:AF2"/>
    <mergeCell ref="AG2:AR2"/>
    <mergeCell ref="BE2:BN2"/>
    <mergeCell ref="BO2:BX2"/>
    <mergeCell ref="AS2:BD2"/>
    <mergeCell ref="L1:U1"/>
    <mergeCell ref="MB1:NK1"/>
    <mergeCell ref="MB2:ML2"/>
    <mergeCell ref="MM2:MT2"/>
    <mergeCell ref="MU2:NC2"/>
    <mergeCell ref="ND2:NK2"/>
    <mergeCell ref="JT1:LT1"/>
    <mergeCell ref="L2:M2"/>
    <mergeCell ref="N2:O2"/>
    <mergeCell ref="P2:Q2"/>
    <mergeCell ref="R2:S2"/>
    <mergeCell ref="T2:U2"/>
    <mergeCell ref="CB1:EC1"/>
    <mergeCell ref="ED1:GC1"/>
    <mergeCell ref="W1:BX1"/>
    <mergeCell ref="CB2:CK2"/>
    <mergeCell ref="NM2:NR2"/>
    <mergeCell ref="OJ2:OL2"/>
    <mergeCell ref="ON2:OR2"/>
    <mergeCell ref="OT1:OX1"/>
    <mergeCell ref="NT2:NZ2"/>
    <mergeCell ref="OB2:OH2"/>
    <mergeCell ref="OT2:OX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P5"/>
  <sheetViews>
    <sheetView topLeftCell="AW1" zoomScale="90" zoomScaleNormal="90" workbookViewId="0">
      <selection activeCell="AW4" sqref="AW4"/>
    </sheetView>
  </sheetViews>
  <sheetFormatPr baseColWidth="10" defaultColWidth="8.88671875" defaultRowHeight="14.4" x14ac:dyDescent="0.3"/>
  <cols>
    <col min="2" max="2" width="11.5546875" bestFit="1" customWidth="1"/>
    <col min="4" max="4" width="15.21875" bestFit="1" customWidth="1"/>
    <col min="10" max="10" width="20.6640625" bestFit="1" customWidth="1"/>
    <col min="11" max="11" width="12.88671875" bestFit="1" customWidth="1"/>
    <col min="12" max="12" width="14" bestFit="1" customWidth="1"/>
    <col min="13" max="17" width="14" style="11" customWidth="1"/>
    <col min="19" max="19" width="39.44140625" bestFit="1" customWidth="1"/>
    <col min="21" max="21" width="18.6640625" bestFit="1" customWidth="1"/>
    <col min="23" max="23" width="20.109375" bestFit="1" customWidth="1"/>
    <col min="24" max="24" width="24.21875" bestFit="1" customWidth="1"/>
    <col min="25" max="25" width="20" bestFit="1" customWidth="1"/>
    <col min="26" max="26" width="18.6640625" bestFit="1" customWidth="1"/>
    <col min="28" max="28" width="20.109375" bestFit="1" customWidth="1"/>
    <col min="29" max="29" width="19.5546875" bestFit="1" customWidth="1"/>
    <col min="30" max="30" width="20" bestFit="1" customWidth="1"/>
    <col min="31" max="31" width="18.6640625" bestFit="1" customWidth="1"/>
    <col min="32" max="32" width="8.21875" bestFit="1" customWidth="1"/>
    <col min="33" max="33" width="20.109375" bestFit="1" customWidth="1"/>
    <col min="34" max="34" width="24.21875" bestFit="1" customWidth="1"/>
    <col min="35" max="35" width="20" bestFit="1" customWidth="1"/>
    <col min="36" max="36" width="18.6640625" bestFit="1" customWidth="1"/>
    <col min="37" max="37" width="8.21875" bestFit="1" customWidth="1"/>
    <col min="38" max="38" width="20.109375" bestFit="1" customWidth="1"/>
    <col min="39" max="39" width="24.21875" bestFit="1" customWidth="1"/>
    <col min="40" max="40" width="20" bestFit="1" customWidth="1"/>
    <col min="41" max="41" width="18.6640625" bestFit="1" customWidth="1"/>
    <col min="42" max="42" width="8.21875" bestFit="1" customWidth="1"/>
    <col min="43" max="43" width="20.109375" bestFit="1" customWidth="1"/>
    <col min="44" max="44" width="19.5546875" bestFit="1" customWidth="1"/>
    <col min="45" max="45" width="20" bestFit="1" customWidth="1"/>
    <col min="46" max="46" width="18.6640625" bestFit="1" customWidth="1"/>
    <col min="47" max="47" width="8.21875" bestFit="1" customWidth="1"/>
    <col min="48" max="48" width="20.109375" bestFit="1" customWidth="1"/>
    <col min="49" max="49" width="24.21875" bestFit="1" customWidth="1"/>
    <col min="50" max="50" width="20" bestFit="1" customWidth="1"/>
    <col min="51" max="51" width="18.6640625" bestFit="1" customWidth="1"/>
    <col min="53" max="53" width="20.109375" bestFit="1" customWidth="1"/>
    <col min="54" max="54" width="24.21875" bestFit="1" customWidth="1"/>
    <col min="55" max="55" width="20" bestFit="1" customWidth="1"/>
    <col min="56" max="56" width="18.6640625" bestFit="1" customWidth="1"/>
    <col min="57" max="57" width="8.21875" bestFit="1" customWidth="1"/>
    <col min="58" max="58" width="20.109375" bestFit="1" customWidth="1"/>
    <col min="59" max="59" width="24.21875" bestFit="1" customWidth="1"/>
    <col min="60" max="60" width="20" bestFit="1" customWidth="1"/>
    <col min="61" max="61" width="18.6640625" bestFit="1" customWidth="1"/>
    <col min="62" max="62" width="8.21875" bestFit="1" customWidth="1"/>
    <col min="63" max="63" width="20.109375" bestFit="1" customWidth="1"/>
    <col min="64" max="64" width="19.5546875" bestFit="1" customWidth="1"/>
    <col min="65" max="65" width="20" bestFit="1" customWidth="1"/>
    <col min="92" max="92" width="16.109375" bestFit="1" customWidth="1"/>
    <col min="94" max="94" width="17.5546875" bestFit="1" customWidth="1"/>
    <col min="96" max="96" width="10.21875" bestFit="1" customWidth="1"/>
    <col min="97" max="97" width="9.6640625" bestFit="1" customWidth="1"/>
    <col min="98" max="98" width="10.6640625" bestFit="1" customWidth="1"/>
    <col min="109" max="109" width="21.6640625" bestFit="1" customWidth="1"/>
    <col min="115" max="115" width="18.21875" bestFit="1" customWidth="1"/>
  </cols>
  <sheetData>
    <row r="1" spans="2:120" x14ac:dyDescent="0.3">
      <c r="B1" s="9"/>
      <c r="C1" s="9"/>
      <c r="D1" s="9"/>
      <c r="E1" s="9"/>
      <c r="F1" s="9"/>
      <c r="G1" s="9"/>
      <c r="H1" s="9"/>
      <c r="I1" s="9"/>
      <c r="J1" s="9"/>
      <c r="K1" s="9"/>
      <c r="L1" s="9"/>
      <c r="R1" s="9"/>
      <c r="S1" s="10" t="s">
        <v>6</v>
      </c>
      <c r="T1" s="10"/>
      <c r="U1" s="74" t="s">
        <v>7</v>
      </c>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c r="BA1" s="74"/>
      <c r="BB1" s="74"/>
      <c r="BC1" s="74"/>
      <c r="BD1" s="74"/>
      <c r="BE1" s="74"/>
      <c r="BF1" s="74"/>
      <c r="BG1" s="74"/>
      <c r="BH1" s="74"/>
      <c r="BI1" s="74"/>
      <c r="BJ1" s="74"/>
      <c r="BK1" s="74"/>
      <c r="BL1" s="74"/>
      <c r="BM1" s="74"/>
      <c r="BN1" s="9"/>
      <c r="BO1" s="74" t="s">
        <v>8</v>
      </c>
      <c r="BP1" s="74"/>
      <c r="BQ1" s="74"/>
      <c r="BR1" s="74"/>
      <c r="BS1" s="74"/>
      <c r="BT1" s="74"/>
      <c r="BU1" s="74"/>
      <c r="BV1" s="74"/>
      <c r="BW1" s="74"/>
      <c r="BX1" s="74"/>
      <c r="BY1" s="74"/>
      <c r="BZ1" s="74"/>
      <c r="CA1" s="74"/>
      <c r="CB1" s="74"/>
      <c r="CC1" s="74"/>
      <c r="CD1" s="74"/>
      <c r="CE1" s="74"/>
      <c r="CF1" s="74"/>
      <c r="CG1" s="74"/>
      <c r="CH1" s="74"/>
      <c r="CI1" s="74"/>
      <c r="CJ1" s="74"/>
      <c r="CK1" s="74"/>
      <c r="CL1" s="74"/>
      <c r="CM1" s="74"/>
      <c r="CN1" s="74"/>
      <c r="CO1" s="74"/>
      <c r="CP1" s="74"/>
      <c r="CQ1" s="74"/>
      <c r="CR1" s="74"/>
      <c r="CS1" s="74"/>
      <c r="CT1" s="74"/>
      <c r="CU1" s="9"/>
      <c r="CV1" s="9"/>
      <c r="CW1" s="9"/>
      <c r="CX1" s="9"/>
      <c r="CY1" s="9"/>
      <c r="CZ1" s="9"/>
      <c r="DA1" s="9"/>
      <c r="DB1" s="9"/>
      <c r="DC1" s="74" t="s">
        <v>117</v>
      </c>
      <c r="DD1" s="74"/>
      <c r="DE1" s="74"/>
      <c r="DF1" s="74"/>
      <c r="DG1" s="74"/>
      <c r="DH1" s="74"/>
      <c r="DI1" s="74"/>
      <c r="DJ1" s="74"/>
      <c r="DK1" s="74"/>
      <c r="DL1" s="74"/>
      <c r="DM1" s="74"/>
      <c r="DN1" s="74"/>
      <c r="DO1" s="9"/>
      <c r="DP1" s="9"/>
    </row>
    <row r="2" spans="2:120" x14ac:dyDescent="0.3">
      <c r="B2" s="9"/>
      <c r="C2" s="9"/>
      <c r="D2" s="9"/>
      <c r="E2" s="9"/>
      <c r="F2" s="9"/>
      <c r="G2" s="9"/>
      <c r="H2" s="9"/>
      <c r="I2" s="9"/>
      <c r="J2" s="9"/>
      <c r="K2" s="9"/>
      <c r="L2" s="9"/>
      <c r="R2" s="9"/>
      <c r="S2" s="10" t="s">
        <v>20</v>
      </c>
      <c r="T2" s="10"/>
      <c r="U2" s="74" t="s">
        <v>21</v>
      </c>
      <c r="V2" s="74"/>
      <c r="W2" s="74"/>
      <c r="X2" s="74"/>
      <c r="Y2" s="74"/>
      <c r="Z2" s="74" t="s">
        <v>22</v>
      </c>
      <c r="AA2" s="74"/>
      <c r="AB2" s="74"/>
      <c r="AC2" s="74"/>
      <c r="AD2" s="74"/>
      <c r="AE2" s="74" t="s">
        <v>23</v>
      </c>
      <c r="AF2" s="74"/>
      <c r="AG2" s="74"/>
      <c r="AH2" s="74"/>
      <c r="AI2" s="74"/>
      <c r="AJ2" s="74" t="s">
        <v>24</v>
      </c>
      <c r="AK2" s="74"/>
      <c r="AL2" s="74"/>
      <c r="AM2" s="74"/>
      <c r="AN2" s="74"/>
      <c r="AO2" s="74" t="s">
        <v>247</v>
      </c>
      <c r="AP2" s="74"/>
      <c r="AQ2" s="74"/>
      <c r="AR2" s="74"/>
      <c r="AS2" s="74"/>
      <c r="AT2" s="74" t="s">
        <v>26</v>
      </c>
      <c r="AU2" s="74"/>
      <c r="AV2" s="74"/>
      <c r="AW2" s="74"/>
      <c r="AX2" s="74"/>
      <c r="AY2" s="74" t="s">
        <v>28</v>
      </c>
      <c r="AZ2" s="74"/>
      <c r="BA2" s="74"/>
      <c r="BB2" s="74"/>
      <c r="BC2" s="74"/>
      <c r="BD2" s="74" t="s">
        <v>118</v>
      </c>
      <c r="BE2" s="74"/>
      <c r="BF2" s="74"/>
      <c r="BG2" s="74"/>
      <c r="BH2" s="74"/>
      <c r="BI2" s="74" t="s">
        <v>28</v>
      </c>
      <c r="BJ2" s="74"/>
      <c r="BK2" s="74"/>
      <c r="BL2" s="74"/>
      <c r="BM2" s="74"/>
      <c r="BN2" s="9"/>
      <c r="BO2" s="74" t="s">
        <v>29</v>
      </c>
      <c r="BP2" s="74"/>
      <c r="BQ2" s="74"/>
      <c r="BR2" s="74"/>
      <c r="BS2" s="74"/>
      <c r="BT2" s="74"/>
      <c r="BU2" s="74"/>
      <c r="BV2" s="74"/>
      <c r="BW2" s="74" t="s">
        <v>30</v>
      </c>
      <c r="BX2" s="74"/>
      <c r="BY2" s="74"/>
      <c r="BZ2" s="74"/>
      <c r="CA2" s="74"/>
      <c r="CB2" s="74"/>
      <c r="CC2" s="74"/>
      <c r="CD2" s="74"/>
      <c r="CE2" s="74" t="s">
        <v>31</v>
      </c>
      <c r="CF2" s="74"/>
      <c r="CG2" s="74"/>
      <c r="CH2" s="74"/>
      <c r="CI2" s="74"/>
      <c r="CJ2" s="74"/>
      <c r="CK2" s="74"/>
      <c r="CL2" s="74"/>
      <c r="CM2" s="74" t="s">
        <v>32</v>
      </c>
      <c r="CN2" s="74"/>
      <c r="CO2" s="74"/>
      <c r="CP2" s="74"/>
      <c r="CQ2" s="74"/>
      <c r="CR2" s="74"/>
      <c r="CS2" s="74"/>
      <c r="CT2" s="74"/>
      <c r="CU2" s="9"/>
      <c r="CV2" s="74" t="s">
        <v>33</v>
      </c>
      <c r="CW2" s="74"/>
      <c r="CX2" s="74"/>
      <c r="CY2" s="74"/>
      <c r="CZ2" s="74"/>
      <c r="DA2" s="74"/>
      <c r="DB2" s="9"/>
      <c r="DC2" s="74" t="s">
        <v>119</v>
      </c>
      <c r="DD2" s="74"/>
      <c r="DE2" s="10" t="s">
        <v>120</v>
      </c>
      <c r="DF2" s="74" t="s">
        <v>38</v>
      </c>
      <c r="DG2" s="74"/>
      <c r="DH2" s="74"/>
      <c r="DI2" s="74"/>
      <c r="DJ2" s="74"/>
      <c r="DK2" s="10" t="s">
        <v>121</v>
      </c>
      <c r="DL2" s="74" t="s">
        <v>122</v>
      </c>
      <c r="DM2" s="74"/>
      <c r="DN2" s="10" t="s">
        <v>123</v>
      </c>
      <c r="DO2" s="9"/>
      <c r="DP2" s="9"/>
    </row>
    <row r="3" spans="2:120" ht="43.2" x14ac:dyDescent="0.3">
      <c r="B3" s="9" t="s">
        <v>39</v>
      </c>
      <c r="C3" s="9" t="s">
        <v>40</v>
      </c>
      <c r="D3" s="9" t="s">
        <v>41</v>
      </c>
      <c r="E3" s="9" t="s">
        <v>42</v>
      </c>
      <c r="F3" s="9" t="s">
        <v>43</v>
      </c>
      <c r="G3" s="9" t="s">
        <v>124</v>
      </c>
      <c r="H3" s="9" t="s">
        <v>44</v>
      </c>
      <c r="I3" s="9"/>
      <c r="J3" s="9" t="s">
        <v>125</v>
      </c>
      <c r="K3" s="9" t="s">
        <v>126</v>
      </c>
      <c r="L3" s="9" t="s">
        <v>127</v>
      </c>
      <c r="N3" s="19" t="s">
        <v>145</v>
      </c>
      <c r="O3" s="19" t="s">
        <v>176</v>
      </c>
      <c r="P3" s="19" t="s">
        <v>146</v>
      </c>
      <c r="Q3" s="19" t="s">
        <v>147</v>
      </c>
      <c r="R3" s="9"/>
      <c r="S3" s="10" t="s">
        <v>84</v>
      </c>
      <c r="T3" s="10" t="s">
        <v>85</v>
      </c>
      <c r="U3" s="10" t="s">
        <v>86</v>
      </c>
      <c r="V3" s="10" t="s">
        <v>47</v>
      </c>
      <c r="W3" s="10" t="s">
        <v>87</v>
      </c>
      <c r="X3" s="10" t="s">
        <v>88</v>
      </c>
      <c r="Y3" s="10" t="s">
        <v>89</v>
      </c>
      <c r="Z3" s="10" t="s">
        <v>86</v>
      </c>
      <c r="AA3" s="10" t="s">
        <v>47</v>
      </c>
      <c r="AB3" s="10" t="s">
        <v>87</v>
      </c>
      <c r="AC3" s="10" t="s">
        <v>88</v>
      </c>
      <c r="AD3" s="10" t="s">
        <v>89</v>
      </c>
      <c r="AE3" s="10" t="s">
        <v>86</v>
      </c>
      <c r="AF3" s="10" t="s">
        <v>47</v>
      </c>
      <c r="AG3" s="10" t="s">
        <v>87</v>
      </c>
      <c r="AH3" s="10" t="s">
        <v>88</v>
      </c>
      <c r="AI3" s="10" t="s">
        <v>89</v>
      </c>
      <c r="AJ3" s="10" t="s">
        <v>86</v>
      </c>
      <c r="AK3" s="10" t="s">
        <v>47</v>
      </c>
      <c r="AL3" s="10" t="s">
        <v>87</v>
      </c>
      <c r="AM3" s="10" t="s">
        <v>88</v>
      </c>
      <c r="AN3" s="10" t="s">
        <v>89</v>
      </c>
      <c r="AO3" s="10" t="s">
        <v>86</v>
      </c>
      <c r="AP3" s="10" t="s">
        <v>47</v>
      </c>
      <c r="AQ3" s="10" t="s">
        <v>87</v>
      </c>
      <c r="AR3" s="10" t="s">
        <v>88</v>
      </c>
      <c r="AS3" s="10" t="s">
        <v>89</v>
      </c>
      <c r="AT3" s="10" t="s">
        <v>86</v>
      </c>
      <c r="AU3" s="10" t="s">
        <v>47</v>
      </c>
      <c r="AV3" s="10" t="s">
        <v>87</v>
      </c>
      <c r="AW3" s="10" t="s">
        <v>88</v>
      </c>
      <c r="AX3" s="10" t="s">
        <v>89</v>
      </c>
      <c r="AY3" s="10" t="s">
        <v>86</v>
      </c>
      <c r="AZ3" s="10" t="s">
        <v>47</v>
      </c>
      <c r="BA3" s="10" t="s">
        <v>87</v>
      </c>
      <c r="BB3" s="10" t="s">
        <v>88</v>
      </c>
      <c r="BC3" s="10" t="s">
        <v>89</v>
      </c>
      <c r="BD3" s="10" t="s">
        <v>86</v>
      </c>
      <c r="BE3" s="10" t="s">
        <v>47</v>
      </c>
      <c r="BF3" s="10" t="s">
        <v>87</v>
      </c>
      <c r="BG3" s="10" t="s">
        <v>88</v>
      </c>
      <c r="BH3" s="10" t="s">
        <v>89</v>
      </c>
      <c r="BI3" s="10" t="s">
        <v>86</v>
      </c>
      <c r="BJ3" s="10" t="s">
        <v>47</v>
      </c>
      <c r="BK3" s="10" t="s">
        <v>87</v>
      </c>
      <c r="BL3" s="10" t="s">
        <v>88</v>
      </c>
      <c r="BM3" s="10" t="s">
        <v>89</v>
      </c>
      <c r="BN3" s="9"/>
      <c r="BO3" s="10" t="s">
        <v>90</v>
      </c>
      <c r="BP3" s="10" t="s">
        <v>91</v>
      </c>
      <c r="BQ3" s="10" t="s">
        <v>92</v>
      </c>
      <c r="BR3" s="10" t="s">
        <v>93</v>
      </c>
      <c r="BS3" s="10" t="s">
        <v>128</v>
      </c>
      <c r="BT3" s="10" t="s">
        <v>80</v>
      </c>
      <c r="BU3" s="10" t="s">
        <v>99</v>
      </c>
      <c r="BV3" s="10" t="s">
        <v>100</v>
      </c>
      <c r="BW3" s="10" t="s">
        <v>90</v>
      </c>
      <c r="BX3" s="10" t="s">
        <v>91</v>
      </c>
      <c r="BY3" s="10" t="s">
        <v>92</v>
      </c>
      <c r="BZ3" s="10" t="s">
        <v>93</v>
      </c>
      <c r="CA3" s="10" t="s">
        <v>74</v>
      </c>
      <c r="CB3" s="10" t="s">
        <v>80</v>
      </c>
      <c r="CC3" s="10" t="s">
        <v>99</v>
      </c>
      <c r="CD3" s="10" t="s">
        <v>101</v>
      </c>
      <c r="CE3" s="10" t="s">
        <v>90</v>
      </c>
      <c r="CF3" s="10" t="s">
        <v>91</v>
      </c>
      <c r="CG3" s="10" t="s">
        <v>92</v>
      </c>
      <c r="CH3" s="10" t="s">
        <v>93</v>
      </c>
      <c r="CI3" s="10" t="s">
        <v>74</v>
      </c>
      <c r="CJ3" s="10" t="s">
        <v>80</v>
      </c>
      <c r="CK3" s="10" t="s">
        <v>99</v>
      </c>
      <c r="CL3" s="10" t="s">
        <v>104</v>
      </c>
      <c r="CM3" s="10" t="s">
        <v>90</v>
      </c>
      <c r="CN3" s="10" t="s">
        <v>91</v>
      </c>
      <c r="CO3" s="10" t="s">
        <v>92</v>
      </c>
      <c r="CP3" s="10" t="s">
        <v>105</v>
      </c>
      <c r="CQ3" s="10" t="s">
        <v>74</v>
      </c>
      <c r="CR3" s="10" t="s">
        <v>80</v>
      </c>
      <c r="CS3" s="10" t="s">
        <v>99</v>
      </c>
      <c r="CT3" s="10" t="s">
        <v>104</v>
      </c>
      <c r="CU3" s="9"/>
      <c r="CV3" s="10" t="s">
        <v>90</v>
      </c>
      <c r="CW3" s="10" t="s">
        <v>47</v>
      </c>
      <c r="CX3" s="10" t="s">
        <v>80</v>
      </c>
      <c r="CY3" s="10" t="s">
        <v>106</v>
      </c>
      <c r="CZ3" s="10" t="s">
        <v>107</v>
      </c>
      <c r="DA3" s="10" t="s">
        <v>104</v>
      </c>
      <c r="DB3" s="9"/>
      <c r="DC3" s="10" t="s">
        <v>129</v>
      </c>
      <c r="DD3" s="10" t="s">
        <v>130</v>
      </c>
      <c r="DE3" s="10" t="s">
        <v>129</v>
      </c>
      <c r="DF3" s="10">
        <v>1</v>
      </c>
      <c r="DG3" s="10">
        <v>2</v>
      </c>
      <c r="DH3" s="10">
        <v>3</v>
      </c>
      <c r="DI3" s="10">
        <v>4</v>
      </c>
      <c r="DJ3" s="10">
        <v>5</v>
      </c>
      <c r="DK3" s="10" t="s">
        <v>129</v>
      </c>
      <c r="DL3" s="10" t="s">
        <v>131</v>
      </c>
      <c r="DM3" s="10" t="s">
        <v>132</v>
      </c>
      <c r="DN3" s="10" t="s">
        <v>129</v>
      </c>
      <c r="DO3" s="9"/>
      <c r="DP3" s="9" t="s">
        <v>133</v>
      </c>
    </row>
    <row r="4" spans="2:120" x14ac:dyDescent="0.3">
      <c r="B4" s="22">
        <v>42698</v>
      </c>
      <c r="C4" s="11" t="s">
        <v>155</v>
      </c>
      <c r="D4" s="11" t="s">
        <v>647</v>
      </c>
      <c r="E4">
        <v>32</v>
      </c>
      <c r="F4" s="11" t="s">
        <v>220</v>
      </c>
      <c r="G4" s="11" t="s">
        <v>382</v>
      </c>
      <c r="H4" s="11" t="s">
        <v>356</v>
      </c>
      <c r="J4" s="11" t="s">
        <v>648</v>
      </c>
      <c r="K4">
        <v>18</v>
      </c>
      <c r="L4">
        <v>13</v>
      </c>
      <c r="N4" s="11" t="s">
        <v>649</v>
      </c>
      <c r="O4" s="11">
        <v>50</v>
      </c>
      <c r="V4">
        <v>8</v>
      </c>
      <c r="W4">
        <v>1</v>
      </c>
      <c r="X4" s="11" t="s">
        <v>650</v>
      </c>
      <c r="Y4" s="11" t="s">
        <v>182</v>
      </c>
      <c r="Z4" s="11" t="s">
        <v>653</v>
      </c>
      <c r="AA4">
        <v>6</v>
      </c>
      <c r="AB4">
        <v>1</v>
      </c>
      <c r="AC4" s="11" t="s">
        <v>650</v>
      </c>
      <c r="AD4" s="11" t="s">
        <v>182</v>
      </c>
      <c r="AE4" s="11" t="s">
        <v>655</v>
      </c>
      <c r="AF4">
        <v>1</v>
      </c>
      <c r="AG4">
        <v>1.5</v>
      </c>
      <c r="AH4" s="11" t="s">
        <v>651</v>
      </c>
      <c r="AP4">
        <v>1</v>
      </c>
      <c r="AQ4" s="11" t="s">
        <v>185</v>
      </c>
      <c r="AS4" s="11" t="s">
        <v>180</v>
      </c>
      <c r="AU4">
        <v>1</v>
      </c>
      <c r="AV4">
        <v>2</v>
      </c>
      <c r="AW4" s="11" t="s">
        <v>651</v>
      </c>
      <c r="AX4" s="11" t="s">
        <v>180</v>
      </c>
      <c r="AY4" s="11" t="s">
        <v>27</v>
      </c>
      <c r="AZ4">
        <v>18</v>
      </c>
      <c r="BA4">
        <v>4</v>
      </c>
      <c r="BB4" s="11" t="s">
        <v>651</v>
      </c>
      <c r="BC4" s="11" t="s">
        <v>652</v>
      </c>
      <c r="BD4" s="11" t="s">
        <v>654</v>
      </c>
      <c r="BE4">
        <v>1</v>
      </c>
      <c r="BF4">
        <v>1</v>
      </c>
      <c r="BG4" s="11" t="s">
        <v>651</v>
      </c>
      <c r="BH4" s="11" t="s">
        <v>182</v>
      </c>
      <c r="BI4" s="11" t="s">
        <v>376</v>
      </c>
      <c r="BJ4">
        <v>1</v>
      </c>
      <c r="BK4">
        <v>2</v>
      </c>
      <c r="BL4" s="11" t="s">
        <v>651</v>
      </c>
      <c r="BM4" s="11" t="s">
        <v>182</v>
      </c>
      <c r="CM4">
        <v>1</v>
      </c>
      <c r="CN4" s="11" t="s">
        <v>199</v>
      </c>
      <c r="CO4" s="11" t="s">
        <v>533</v>
      </c>
      <c r="CP4">
        <v>35</v>
      </c>
      <c r="CQ4">
        <v>1</v>
      </c>
      <c r="CR4" s="11" t="s">
        <v>656</v>
      </c>
      <c r="DC4" s="11" t="s">
        <v>657</v>
      </c>
      <c r="DE4" s="11" t="s">
        <v>658</v>
      </c>
      <c r="DP4" s="11" t="s">
        <v>659</v>
      </c>
    </row>
    <row r="5" spans="2:120" x14ac:dyDescent="0.3">
      <c r="B5" s="22">
        <v>42697</v>
      </c>
      <c r="C5" s="11" t="s">
        <v>155</v>
      </c>
      <c r="D5" s="11" t="s">
        <v>660</v>
      </c>
      <c r="E5">
        <v>30</v>
      </c>
      <c r="F5" s="11" t="s">
        <v>220</v>
      </c>
      <c r="G5" s="11" t="s">
        <v>661</v>
      </c>
      <c r="H5" s="11" t="s">
        <v>662</v>
      </c>
      <c r="J5" s="11" t="s">
        <v>663</v>
      </c>
      <c r="K5">
        <v>11</v>
      </c>
      <c r="L5">
        <v>8</v>
      </c>
      <c r="N5" s="11" t="s">
        <v>664</v>
      </c>
      <c r="V5">
        <v>12</v>
      </c>
      <c r="W5">
        <v>12</v>
      </c>
      <c r="X5" s="11" t="s">
        <v>665</v>
      </c>
      <c r="Y5" s="11" t="s">
        <v>666</v>
      </c>
      <c r="AA5">
        <v>1</v>
      </c>
      <c r="AB5">
        <v>12</v>
      </c>
      <c r="AC5" s="11" t="s">
        <v>667</v>
      </c>
      <c r="AD5" s="11" t="s">
        <v>180</v>
      </c>
      <c r="AK5">
        <v>8</v>
      </c>
      <c r="AL5">
        <v>5</v>
      </c>
      <c r="AM5" s="11" t="s">
        <v>665</v>
      </c>
      <c r="AP5">
        <v>3</v>
      </c>
      <c r="AQ5" s="11" t="s">
        <v>668</v>
      </c>
      <c r="AS5" s="11" t="s">
        <v>669</v>
      </c>
      <c r="AY5" s="11" t="s">
        <v>27</v>
      </c>
      <c r="AZ5">
        <v>2</v>
      </c>
      <c r="BA5">
        <v>5</v>
      </c>
      <c r="BB5" s="11" t="s">
        <v>670</v>
      </c>
      <c r="BC5" s="11" t="s">
        <v>295</v>
      </c>
      <c r="BD5" s="11" t="s">
        <v>188</v>
      </c>
      <c r="BE5">
        <v>1</v>
      </c>
      <c r="BF5">
        <v>1</v>
      </c>
      <c r="BG5" s="11" t="s">
        <v>670</v>
      </c>
      <c r="BH5" s="11" t="s">
        <v>182</v>
      </c>
      <c r="BI5" s="11" t="s">
        <v>671</v>
      </c>
      <c r="BJ5">
        <v>1</v>
      </c>
      <c r="BM5" s="11" t="s">
        <v>182</v>
      </c>
      <c r="CM5" s="11">
        <v>1</v>
      </c>
      <c r="CN5" s="11" t="s">
        <v>199</v>
      </c>
      <c r="CO5" s="11" t="s">
        <v>533</v>
      </c>
      <c r="CP5" s="11">
        <v>35</v>
      </c>
      <c r="CQ5" s="11">
        <v>1</v>
      </c>
      <c r="CR5" s="11" t="s">
        <v>517</v>
      </c>
      <c r="DC5" s="11" t="s">
        <v>672</v>
      </c>
      <c r="DE5" s="24" t="s">
        <v>673</v>
      </c>
      <c r="DF5" s="11" t="s">
        <v>674</v>
      </c>
      <c r="DG5" s="11" t="s">
        <v>675</v>
      </c>
      <c r="DH5" s="11" t="s">
        <v>676</v>
      </c>
      <c r="DK5" s="11" t="s">
        <v>677</v>
      </c>
      <c r="DP5" s="11" t="s">
        <v>678</v>
      </c>
    </row>
  </sheetData>
  <mergeCells count="20">
    <mergeCell ref="AJ2:AN2"/>
    <mergeCell ref="AO2:AS2"/>
    <mergeCell ref="AT2:AX2"/>
    <mergeCell ref="AY2:BC2"/>
    <mergeCell ref="BD2:BH2"/>
    <mergeCell ref="DC2:DD2"/>
    <mergeCell ref="DF2:DJ2"/>
    <mergeCell ref="DL2:DM2"/>
    <mergeCell ref="DC1:DN1"/>
    <mergeCell ref="BI2:BM2"/>
    <mergeCell ref="BO2:BV2"/>
    <mergeCell ref="BW2:CD2"/>
    <mergeCell ref="CE2:CL2"/>
    <mergeCell ref="CM2:CT2"/>
    <mergeCell ref="CV2:DA2"/>
    <mergeCell ref="U1:BM1"/>
    <mergeCell ref="BO1:CT1"/>
    <mergeCell ref="U2:Y2"/>
    <mergeCell ref="Z2:AD2"/>
    <mergeCell ref="AE2:A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K3"/>
  <sheetViews>
    <sheetView workbookViewId="0"/>
  </sheetViews>
  <sheetFormatPr baseColWidth="10" defaultColWidth="8.88671875" defaultRowHeight="14.4" x14ac:dyDescent="0.3"/>
  <sheetData>
    <row r="1" spans="2:115" x14ac:dyDescent="0.3">
      <c r="B1" s="11"/>
      <c r="C1" s="11"/>
      <c r="D1" s="11"/>
      <c r="E1" s="11"/>
      <c r="F1" s="11"/>
      <c r="G1" s="11"/>
      <c r="H1" s="11"/>
      <c r="I1" s="11"/>
      <c r="J1" s="11"/>
      <c r="K1" s="11"/>
      <c r="L1" s="11"/>
      <c r="M1" s="11"/>
      <c r="N1" s="12" t="s">
        <v>6</v>
      </c>
      <c r="O1" s="12"/>
      <c r="P1" s="74" t="s">
        <v>7</v>
      </c>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c r="BA1" s="74"/>
      <c r="BB1" s="74"/>
      <c r="BC1" s="74"/>
      <c r="BD1" s="74"/>
      <c r="BE1" s="74"/>
      <c r="BF1" s="74"/>
      <c r="BG1" s="74"/>
      <c r="BH1" s="74"/>
      <c r="BI1" s="11"/>
      <c r="BJ1" s="74" t="s">
        <v>8</v>
      </c>
      <c r="BK1" s="74"/>
      <c r="BL1" s="74"/>
      <c r="BM1" s="74"/>
      <c r="BN1" s="74"/>
      <c r="BO1" s="74"/>
      <c r="BP1" s="74"/>
      <c r="BQ1" s="74"/>
      <c r="BR1" s="74"/>
      <c r="BS1" s="74"/>
      <c r="BT1" s="74"/>
      <c r="BU1" s="74"/>
      <c r="BV1" s="74"/>
      <c r="BW1" s="74"/>
      <c r="BX1" s="74"/>
      <c r="BY1" s="74"/>
      <c r="BZ1" s="74"/>
      <c r="CA1" s="74"/>
      <c r="CB1" s="74"/>
      <c r="CC1" s="74"/>
      <c r="CD1" s="74"/>
      <c r="CE1" s="74"/>
      <c r="CF1" s="74"/>
      <c r="CG1" s="74"/>
      <c r="CH1" s="74"/>
      <c r="CI1" s="74"/>
      <c r="CJ1" s="74"/>
      <c r="CK1" s="74"/>
      <c r="CL1" s="74"/>
      <c r="CM1" s="74"/>
      <c r="CN1" s="74"/>
      <c r="CO1" s="74"/>
      <c r="CP1" s="11"/>
      <c r="CQ1" s="11"/>
      <c r="CR1" s="11"/>
      <c r="CS1" s="11"/>
      <c r="CT1" s="11"/>
      <c r="CU1" s="11"/>
      <c r="CV1" s="11"/>
      <c r="CW1" s="11"/>
      <c r="CX1" s="74" t="s">
        <v>117</v>
      </c>
      <c r="CY1" s="74"/>
      <c r="CZ1" s="74"/>
      <c r="DA1" s="74"/>
      <c r="DB1" s="74"/>
      <c r="DC1" s="74"/>
      <c r="DD1" s="74"/>
      <c r="DE1" s="74"/>
      <c r="DF1" s="74"/>
      <c r="DG1" s="74"/>
      <c r="DH1" s="74"/>
      <c r="DI1" s="74"/>
      <c r="DJ1" s="11"/>
      <c r="DK1" s="11"/>
    </row>
    <row r="2" spans="2:115" x14ac:dyDescent="0.3">
      <c r="B2" s="11"/>
      <c r="C2" s="11"/>
      <c r="D2" s="11"/>
      <c r="E2" s="11"/>
      <c r="F2" s="11"/>
      <c r="G2" s="11"/>
      <c r="H2" s="11"/>
      <c r="I2" s="11"/>
      <c r="J2" s="11"/>
      <c r="K2" s="11"/>
      <c r="L2" s="11"/>
      <c r="M2" s="11"/>
      <c r="N2" s="12" t="s">
        <v>20</v>
      </c>
      <c r="O2" s="12"/>
      <c r="P2" s="74" t="s">
        <v>21</v>
      </c>
      <c r="Q2" s="74"/>
      <c r="R2" s="74"/>
      <c r="S2" s="74"/>
      <c r="T2" s="74"/>
      <c r="U2" s="74" t="s">
        <v>22</v>
      </c>
      <c r="V2" s="74"/>
      <c r="W2" s="74"/>
      <c r="X2" s="74"/>
      <c r="Y2" s="74"/>
      <c r="Z2" s="74" t="s">
        <v>23</v>
      </c>
      <c r="AA2" s="74"/>
      <c r="AB2" s="74"/>
      <c r="AC2" s="74"/>
      <c r="AD2" s="74"/>
      <c r="AE2" s="74" t="s">
        <v>24</v>
      </c>
      <c r="AF2" s="74"/>
      <c r="AG2" s="74"/>
      <c r="AH2" s="74"/>
      <c r="AI2" s="74"/>
      <c r="AJ2" s="74" t="s">
        <v>25</v>
      </c>
      <c r="AK2" s="74"/>
      <c r="AL2" s="74"/>
      <c r="AM2" s="74"/>
      <c r="AN2" s="74"/>
      <c r="AO2" s="74" t="s">
        <v>26</v>
      </c>
      <c r="AP2" s="74"/>
      <c r="AQ2" s="74"/>
      <c r="AR2" s="74"/>
      <c r="AS2" s="74"/>
      <c r="AT2" s="74" t="s">
        <v>28</v>
      </c>
      <c r="AU2" s="74"/>
      <c r="AV2" s="74"/>
      <c r="AW2" s="74"/>
      <c r="AX2" s="74"/>
      <c r="AY2" s="74" t="s">
        <v>118</v>
      </c>
      <c r="AZ2" s="74"/>
      <c r="BA2" s="74"/>
      <c r="BB2" s="74"/>
      <c r="BC2" s="74"/>
      <c r="BD2" s="74" t="s">
        <v>28</v>
      </c>
      <c r="BE2" s="74"/>
      <c r="BF2" s="74"/>
      <c r="BG2" s="74"/>
      <c r="BH2" s="74"/>
      <c r="BI2" s="11"/>
      <c r="BJ2" s="74" t="s">
        <v>29</v>
      </c>
      <c r="BK2" s="74"/>
      <c r="BL2" s="74"/>
      <c r="BM2" s="74"/>
      <c r="BN2" s="74"/>
      <c r="BO2" s="74"/>
      <c r="BP2" s="74"/>
      <c r="BQ2" s="74"/>
      <c r="BR2" s="74" t="s">
        <v>30</v>
      </c>
      <c r="BS2" s="74"/>
      <c r="BT2" s="74"/>
      <c r="BU2" s="74"/>
      <c r="BV2" s="74"/>
      <c r="BW2" s="74"/>
      <c r="BX2" s="74"/>
      <c r="BY2" s="74"/>
      <c r="BZ2" s="74" t="s">
        <v>31</v>
      </c>
      <c r="CA2" s="74"/>
      <c r="CB2" s="74"/>
      <c r="CC2" s="74"/>
      <c r="CD2" s="74"/>
      <c r="CE2" s="74"/>
      <c r="CF2" s="74"/>
      <c r="CG2" s="74"/>
      <c r="CH2" s="74" t="s">
        <v>32</v>
      </c>
      <c r="CI2" s="74"/>
      <c r="CJ2" s="74"/>
      <c r="CK2" s="74"/>
      <c r="CL2" s="74"/>
      <c r="CM2" s="74"/>
      <c r="CN2" s="74"/>
      <c r="CO2" s="74"/>
      <c r="CP2" s="11"/>
      <c r="CQ2" s="74" t="s">
        <v>33</v>
      </c>
      <c r="CR2" s="74"/>
      <c r="CS2" s="74"/>
      <c r="CT2" s="74"/>
      <c r="CU2" s="74"/>
      <c r="CV2" s="74"/>
      <c r="CW2" s="11"/>
      <c r="CX2" s="74" t="s">
        <v>119</v>
      </c>
      <c r="CY2" s="74"/>
      <c r="CZ2" s="12" t="s">
        <v>120</v>
      </c>
      <c r="DA2" s="74" t="s">
        <v>38</v>
      </c>
      <c r="DB2" s="74"/>
      <c r="DC2" s="74"/>
      <c r="DD2" s="74"/>
      <c r="DE2" s="74"/>
      <c r="DF2" s="12" t="s">
        <v>121</v>
      </c>
      <c r="DG2" s="74" t="s">
        <v>122</v>
      </c>
      <c r="DH2" s="74"/>
      <c r="DI2" s="12" t="s">
        <v>123</v>
      </c>
      <c r="DJ2" s="11"/>
      <c r="DK2" s="11"/>
    </row>
    <row r="3" spans="2:115" x14ac:dyDescent="0.3">
      <c r="B3" s="11" t="s">
        <v>39</v>
      </c>
      <c r="C3" s="11" t="s">
        <v>40</v>
      </c>
      <c r="D3" s="11" t="s">
        <v>41</v>
      </c>
      <c r="E3" s="11" t="s">
        <v>42</v>
      </c>
      <c r="F3" s="11" t="s">
        <v>43</v>
      </c>
      <c r="G3" s="11" t="s">
        <v>124</v>
      </c>
      <c r="H3" s="11" t="s">
        <v>44</v>
      </c>
      <c r="I3" s="11"/>
      <c r="J3" s="11" t="s">
        <v>134</v>
      </c>
      <c r="K3" s="11" t="s">
        <v>126</v>
      </c>
      <c r="L3" s="11" t="s">
        <v>127</v>
      </c>
      <c r="M3" s="11"/>
      <c r="N3" s="12" t="s">
        <v>84</v>
      </c>
      <c r="O3" s="12" t="s">
        <v>85</v>
      </c>
      <c r="P3" s="12" t="s">
        <v>86</v>
      </c>
      <c r="Q3" s="12" t="s">
        <v>47</v>
      </c>
      <c r="R3" s="12" t="s">
        <v>87</v>
      </c>
      <c r="S3" s="12" t="s">
        <v>88</v>
      </c>
      <c r="T3" s="12" t="s">
        <v>89</v>
      </c>
      <c r="U3" s="12" t="s">
        <v>86</v>
      </c>
      <c r="V3" s="12" t="s">
        <v>47</v>
      </c>
      <c r="W3" s="12" t="s">
        <v>87</v>
      </c>
      <c r="X3" s="12" t="s">
        <v>88</v>
      </c>
      <c r="Y3" s="12" t="s">
        <v>89</v>
      </c>
      <c r="Z3" s="12" t="s">
        <v>86</v>
      </c>
      <c r="AA3" s="12" t="s">
        <v>47</v>
      </c>
      <c r="AB3" s="12" t="s">
        <v>87</v>
      </c>
      <c r="AC3" s="12" t="s">
        <v>88</v>
      </c>
      <c r="AD3" s="12" t="s">
        <v>89</v>
      </c>
      <c r="AE3" s="12" t="s">
        <v>86</v>
      </c>
      <c r="AF3" s="12" t="s">
        <v>47</v>
      </c>
      <c r="AG3" s="12" t="s">
        <v>87</v>
      </c>
      <c r="AH3" s="12" t="s">
        <v>88</v>
      </c>
      <c r="AI3" s="12" t="s">
        <v>89</v>
      </c>
      <c r="AJ3" s="12" t="s">
        <v>86</v>
      </c>
      <c r="AK3" s="12" t="s">
        <v>47</v>
      </c>
      <c r="AL3" s="12" t="s">
        <v>87</v>
      </c>
      <c r="AM3" s="12" t="s">
        <v>88</v>
      </c>
      <c r="AN3" s="12" t="s">
        <v>89</v>
      </c>
      <c r="AO3" s="12" t="s">
        <v>86</v>
      </c>
      <c r="AP3" s="12" t="s">
        <v>47</v>
      </c>
      <c r="AQ3" s="12" t="s">
        <v>87</v>
      </c>
      <c r="AR3" s="12" t="s">
        <v>88</v>
      </c>
      <c r="AS3" s="12" t="s">
        <v>89</v>
      </c>
      <c r="AT3" s="12" t="s">
        <v>86</v>
      </c>
      <c r="AU3" s="12" t="s">
        <v>47</v>
      </c>
      <c r="AV3" s="12" t="s">
        <v>87</v>
      </c>
      <c r="AW3" s="12" t="s">
        <v>88</v>
      </c>
      <c r="AX3" s="12" t="s">
        <v>89</v>
      </c>
      <c r="AY3" s="12" t="s">
        <v>86</v>
      </c>
      <c r="AZ3" s="12" t="s">
        <v>47</v>
      </c>
      <c r="BA3" s="12" t="s">
        <v>87</v>
      </c>
      <c r="BB3" s="12" t="s">
        <v>88</v>
      </c>
      <c r="BC3" s="12" t="s">
        <v>89</v>
      </c>
      <c r="BD3" s="12" t="s">
        <v>86</v>
      </c>
      <c r="BE3" s="12" t="s">
        <v>47</v>
      </c>
      <c r="BF3" s="12" t="s">
        <v>87</v>
      </c>
      <c r="BG3" s="12" t="s">
        <v>88</v>
      </c>
      <c r="BH3" s="12" t="s">
        <v>89</v>
      </c>
      <c r="BI3" s="11"/>
      <c r="BJ3" s="12" t="s">
        <v>90</v>
      </c>
      <c r="BK3" s="12" t="s">
        <v>91</v>
      </c>
      <c r="BL3" s="12" t="s">
        <v>92</v>
      </c>
      <c r="BM3" s="12" t="s">
        <v>93</v>
      </c>
      <c r="BN3" s="12" t="s">
        <v>128</v>
      </c>
      <c r="BO3" s="12" t="s">
        <v>80</v>
      </c>
      <c r="BP3" s="12" t="s">
        <v>99</v>
      </c>
      <c r="BQ3" s="12" t="s">
        <v>100</v>
      </c>
      <c r="BR3" s="12" t="s">
        <v>90</v>
      </c>
      <c r="BS3" s="12" t="s">
        <v>91</v>
      </c>
      <c r="BT3" s="12" t="s">
        <v>92</v>
      </c>
      <c r="BU3" s="12" t="s">
        <v>93</v>
      </c>
      <c r="BV3" s="12" t="s">
        <v>74</v>
      </c>
      <c r="BW3" s="12" t="s">
        <v>80</v>
      </c>
      <c r="BX3" s="12" t="s">
        <v>99</v>
      </c>
      <c r="BY3" s="12" t="s">
        <v>101</v>
      </c>
      <c r="BZ3" s="12" t="s">
        <v>90</v>
      </c>
      <c r="CA3" s="12" t="s">
        <v>91</v>
      </c>
      <c r="CB3" s="12" t="s">
        <v>92</v>
      </c>
      <c r="CC3" s="12" t="s">
        <v>93</v>
      </c>
      <c r="CD3" s="12" t="s">
        <v>74</v>
      </c>
      <c r="CE3" s="12" t="s">
        <v>80</v>
      </c>
      <c r="CF3" s="12" t="s">
        <v>99</v>
      </c>
      <c r="CG3" s="12" t="s">
        <v>104</v>
      </c>
      <c r="CH3" s="12" t="s">
        <v>90</v>
      </c>
      <c r="CI3" s="12" t="s">
        <v>91</v>
      </c>
      <c r="CJ3" s="12" t="s">
        <v>92</v>
      </c>
      <c r="CK3" s="12" t="s">
        <v>105</v>
      </c>
      <c r="CL3" s="12" t="s">
        <v>74</v>
      </c>
      <c r="CM3" s="12" t="s">
        <v>80</v>
      </c>
      <c r="CN3" s="12" t="s">
        <v>99</v>
      </c>
      <c r="CO3" s="12" t="s">
        <v>104</v>
      </c>
      <c r="CP3" s="11"/>
      <c r="CQ3" s="12" t="s">
        <v>90</v>
      </c>
      <c r="CR3" s="12" t="s">
        <v>47</v>
      </c>
      <c r="CS3" s="12" t="s">
        <v>80</v>
      </c>
      <c r="CT3" s="12" t="s">
        <v>106</v>
      </c>
      <c r="CU3" s="12" t="s">
        <v>107</v>
      </c>
      <c r="CV3" s="12" t="s">
        <v>104</v>
      </c>
      <c r="CW3" s="11"/>
      <c r="CX3" s="12" t="s">
        <v>129</v>
      </c>
      <c r="CY3" s="12" t="s">
        <v>130</v>
      </c>
      <c r="CZ3" s="12" t="s">
        <v>129</v>
      </c>
      <c r="DA3" s="12">
        <v>1</v>
      </c>
      <c r="DB3" s="12">
        <v>2</v>
      </c>
      <c r="DC3" s="12">
        <v>3</v>
      </c>
      <c r="DD3" s="12">
        <v>4</v>
      </c>
      <c r="DE3" s="12">
        <v>5</v>
      </c>
      <c r="DF3" s="12" t="s">
        <v>129</v>
      </c>
      <c r="DG3" s="12" t="s">
        <v>131</v>
      </c>
      <c r="DH3" s="12" t="s">
        <v>132</v>
      </c>
      <c r="DI3" s="12" t="s">
        <v>129</v>
      </c>
      <c r="DJ3" s="11"/>
      <c r="DK3" s="11" t="s">
        <v>133</v>
      </c>
    </row>
  </sheetData>
  <mergeCells count="20">
    <mergeCell ref="AY2:BC2"/>
    <mergeCell ref="BD2:BH2"/>
    <mergeCell ref="BJ2:BQ2"/>
    <mergeCell ref="BR2:BY2"/>
    <mergeCell ref="BZ2:CG2"/>
    <mergeCell ref="CH2:CO2"/>
    <mergeCell ref="P1:BH1"/>
    <mergeCell ref="BJ1:CO1"/>
    <mergeCell ref="CX1:DI1"/>
    <mergeCell ref="P2:T2"/>
    <mergeCell ref="U2:Y2"/>
    <mergeCell ref="Z2:AD2"/>
    <mergeCell ref="AE2:AI2"/>
    <mergeCell ref="AJ2:AN2"/>
    <mergeCell ref="AO2:AS2"/>
    <mergeCell ref="AT2:AX2"/>
    <mergeCell ref="CQ2:CV2"/>
    <mergeCell ref="CX2:CY2"/>
    <mergeCell ref="DA2:DE2"/>
    <mergeCell ref="DG2:D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Households</vt:lpstr>
      <vt:lpstr>Public Services</vt:lpstr>
      <vt:lpstr>Productive Activities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dc:creator>
  <cp:lastModifiedBy>Claudia Sanchez</cp:lastModifiedBy>
  <dcterms:created xsi:type="dcterms:W3CDTF">2016-12-02T18:14:15Z</dcterms:created>
  <dcterms:modified xsi:type="dcterms:W3CDTF">2021-04-06T21:07:33Z</dcterms:modified>
</cp:coreProperties>
</file>