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10" yWindow="-110" windowWidth="15470" windowHeight="7300"/>
  </bookViews>
  <sheets>
    <sheet name="Input Files" sheetId="4" r:id="rId1"/>
    <sheet name="Scenari" sheetId="1" r:id="rId2"/>
    <sheet name="Public Light" sheetId="2" r:id="rId3"/>
    <sheet name="Seasonal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2" l="1"/>
  <c r="I14" i="2"/>
  <c r="E14" i="2"/>
  <c r="I13" i="2"/>
  <c r="D13" i="2"/>
  <c r="I12" i="2"/>
  <c r="I11" i="2"/>
  <c r="I10" i="2"/>
  <c r="E10" i="2"/>
  <c r="I9" i="2"/>
  <c r="D9" i="2"/>
  <c r="I8" i="2"/>
  <c r="I7" i="2"/>
  <c r="I6" i="2"/>
  <c r="E6" i="2"/>
  <c r="I5" i="2"/>
  <c r="D5" i="2"/>
  <c r="C3" i="2"/>
  <c r="E15" i="2" s="1"/>
  <c r="E5" i="2" l="1"/>
  <c r="D8" i="2"/>
  <c r="E9" i="2"/>
  <c r="D12" i="2"/>
  <c r="E13" i="2"/>
  <c r="D7" i="2"/>
  <c r="E8" i="2"/>
  <c r="D11" i="2"/>
  <c r="E12" i="2"/>
  <c r="D15" i="2"/>
  <c r="D6" i="2"/>
  <c r="E7" i="2"/>
  <c r="D10" i="2"/>
  <c r="E11" i="2"/>
  <c r="D14" i="2"/>
  <c r="K88" i="1"/>
  <c r="J88" i="1" s="1"/>
  <c r="K87" i="1"/>
  <c r="J87" i="1"/>
  <c r="K86" i="1"/>
  <c r="J86" i="1" s="1"/>
  <c r="K85" i="1"/>
  <c r="J85" i="1"/>
  <c r="K84" i="1"/>
  <c r="J84" i="1" s="1"/>
  <c r="K80" i="1"/>
  <c r="J80" i="1" s="1"/>
  <c r="K79" i="1"/>
  <c r="J79" i="1"/>
  <c r="K78" i="1"/>
  <c r="J78" i="1" s="1"/>
  <c r="K77" i="1"/>
  <c r="J77" i="1"/>
  <c r="K76" i="1"/>
  <c r="J76" i="1" s="1"/>
  <c r="K72" i="1"/>
  <c r="J72" i="1" s="1"/>
  <c r="K71" i="1"/>
  <c r="J71" i="1"/>
  <c r="K70" i="1"/>
  <c r="J70" i="1" s="1"/>
  <c r="K69" i="1"/>
  <c r="J69" i="1"/>
  <c r="K68" i="1"/>
  <c r="J68" i="1" s="1"/>
  <c r="K64" i="1"/>
  <c r="J64" i="1" s="1"/>
  <c r="K63" i="1"/>
  <c r="J63" i="1"/>
  <c r="K62" i="1"/>
  <c r="J62" i="1" s="1"/>
  <c r="K61" i="1"/>
  <c r="J61" i="1"/>
  <c r="K60" i="1"/>
  <c r="J60" i="1" s="1"/>
  <c r="K56" i="1"/>
  <c r="J56" i="1" s="1"/>
  <c r="K55" i="1"/>
  <c r="J55" i="1"/>
  <c r="K54" i="1"/>
  <c r="J54" i="1" s="1"/>
  <c r="K53" i="1"/>
  <c r="J53" i="1"/>
  <c r="K52" i="1"/>
  <c r="J52" i="1" s="1"/>
  <c r="K48" i="1"/>
  <c r="J48" i="1"/>
  <c r="K47" i="1"/>
  <c r="J47" i="1"/>
  <c r="K46" i="1"/>
  <c r="J46" i="1"/>
  <c r="K45" i="1"/>
  <c r="J45" i="1"/>
  <c r="K44" i="1"/>
  <c r="J44" i="1"/>
  <c r="K40" i="1"/>
  <c r="J40" i="1" s="1"/>
  <c r="K39" i="1"/>
  <c r="J39" i="1"/>
  <c r="K38" i="1"/>
  <c r="J38" i="1" s="1"/>
  <c r="K37" i="1"/>
  <c r="J37" i="1"/>
  <c r="K36" i="1"/>
  <c r="J36" i="1" s="1"/>
  <c r="K32" i="1"/>
  <c r="J32" i="1" s="1"/>
  <c r="K31" i="1"/>
  <c r="J31" i="1"/>
  <c r="K30" i="1"/>
  <c r="J30" i="1"/>
  <c r="K29" i="1"/>
  <c r="J29" i="1"/>
  <c r="K28" i="1"/>
  <c r="J28" i="1"/>
  <c r="K24" i="1"/>
  <c r="J24" i="1" s="1"/>
  <c r="K23" i="1"/>
  <c r="J23" i="1"/>
  <c r="K22" i="1"/>
  <c r="J22" i="1"/>
  <c r="K21" i="1"/>
  <c r="J21" i="1"/>
  <c r="K20" i="1"/>
  <c r="J20" i="1"/>
  <c r="K16" i="1"/>
  <c r="J16" i="1"/>
  <c r="K15" i="1"/>
  <c r="J15" i="1"/>
  <c r="K14" i="1"/>
  <c r="J14" i="1"/>
  <c r="K13" i="1"/>
  <c r="J13" i="1"/>
  <c r="K12" i="1"/>
  <c r="J12" i="1"/>
  <c r="K8" i="1"/>
  <c r="J8" i="1" s="1"/>
  <c r="K7" i="1"/>
  <c r="J7" i="1"/>
  <c r="K6" i="1"/>
  <c r="J6" i="1" s="1"/>
  <c r="K5" i="1"/>
  <c r="J5" i="1"/>
  <c r="K4" i="1"/>
  <c r="J4" i="1" s="1"/>
  <c r="D88" i="1"/>
  <c r="C88" i="1" s="1"/>
  <c r="D87" i="1"/>
  <c r="C87" i="1"/>
  <c r="D86" i="1"/>
  <c r="C86" i="1" s="1"/>
  <c r="D85" i="1"/>
  <c r="C85" i="1"/>
  <c r="D84" i="1"/>
  <c r="C84" i="1" s="1"/>
  <c r="D80" i="1"/>
  <c r="C80" i="1"/>
  <c r="D79" i="1"/>
  <c r="C79" i="1"/>
  <c r="D78" i="1"/>
  <c r="C78" i="1"/>
  <c r="D77" i="1"/>
  <c r="C77" i="1"/>
  <c r="D76" i="1"/>
  <c r="C76" i="1"/>
  <c r="D72" i="1"/>
  <c r="C72" i="1"/>
  <c r="D71" i="1"/>
  <c r="C71" i="1"/>
  <c r="D70" i="1"/>
  <c r="C70" i="1"/>
  <c r="D69" i="1"/>
  <c r="C69" i="1"/>
  <c r="D68" i="1"/>
  <c r="C68" i="1"/>
  <c r="D64" i="1"/>
  <c r="C64" i="1"/>
  <c r="D63" i="1"/>
  <c r="C63" i="1"/>
  <c r="D62" i="1"/>
  <c r="C62" i="1"/>
  <c r="D61" i="1"/>
  <c r="C61" i="1"/>
  <c r="D60" i="1"/>
  <c r="C60" i="1"/>
  <c r="D56" i="1"/>
  <c r="C56" i="1" s="1"/>
  <c r="D55" i="1"/>
  <c r="C55" i="1"/>
  <c r="D54" i="1"/>
  <c r="C54" i="1" s="1"/>
  <c r="D53" i="1"/>
  <c r="C53" i="1"/>
  <c r="D52" i="1"/>
  <c r="C52" i="1" s="1"/>
  <c r="D48" i="1"/>
  <c r="C48" i="1" s="1"/>
  <c r="D47" i="1"/>
  <c r="C47" i="1"/>
  <c r="D46" i="1"/>
  <c r="C46" i="1"/>
  <c r="D45" i="1"/>
  <c r="C45" i="1"/>
  <c r="D44" i="1"/>
  <c r="C44" i="1"/>
  <c r="D40" i="1"/>
  <c r="C40" i="1"/>
  <c r="D39" i="1"/>
  <c r="C39" i="1"/>
  <c r="D38" i="1"/>
  <c r="C38" i="1"/>
  <c r="D37" i="1"/>
  <c r="C37" i="1"/>
  <c r="D36" i="1"/>
  <c r="C36" i="1"/>
  <c r="D32" i="1"/>
  <c r="C32" i="1" s="1"/>
  <c r="D31" i="1"/>
  <c r="C31" i="1"/>
  <c r="D30" i="1"/>
  <c r="C30" i="1" s="1"/>
  <c r="D29" i="1"/>
  <c r="C29" i="1"/>
  <c r="D28" i="1"/>
  <c r="C28" i="1" s="1"/>
  <c r="D24" i="1"/>
  <c r="C24" i="1" s="1"/>
  <c r="D23" i="1"/>
  <c r="C23" i="1"/>
  <c r="D22" i="1"/>
  <c r="C22" i="1" s="1"/>
  <c r="D21" i="1"/>
  <c r="C21" i="1" s="1"/>
  <c r="D20" i="1"/>
  <c r="C20" i="1" s="1"/>
  <c r="D16" i="1"/>
  <c r="C16" i="1" s="1"/>
  <c r="D15" i="1"/>
  <c r="C15" i="1"/>
  <c r="D14" i="1"/>
  <c r="C14" i="1" s="1"/>
  <c r="D13" i="1"/>
  <c r="C13" i="1" s="1"/>
  <c r="D12" i="1"/>
  <c r="C12" i="1" s="1"/>
  <c r="C8" i="1"/>
  <c r="C7" i="1"/>
  <c r="C6" i="1"/>
  <c r="C5" i="1"/>
  <c r="C4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<sst xmlns="http://schemas.openxmlformats.org/spreadsheetml/2006/main" count="383" uniqueCount="166">
  <si>
    <t>50% Poor</t>
  </si>
  <si>
    <t>60% Poor</t>
  </si>
  <si>
    <t>70% Poor</t>
  </si>
  <si>
    <t>80% Poor</t>
  </si>
  <si>
    <t>90% Poor</t>
  </si>
  <si>
    <t>School</t>
  </si>
  <si>
    <t>School + Hpspital</t>
  </si>
  <si>
    <t>No Services (Only PL and Church)</t>
  </si>
  <si>
    <t>EL ESPINO (50)</t>
  </si>
  <si>
    <t>TOCONAO (50)</t>
  </si>
  <si>
    <t>EL ESPINO (100)</t>
  </si>
  <si>
    <t>EL ESPINO (150)</t>
  </si>
  <si>
    <t>EL ESPINO (200)</t>
  </si>
  <si>
    <t>EL ESPINO (250)</t>
  </si>
  <si>
    <t>EL ESPINO (300)</t>
  </si>
  <si>
    <t>EL ESPINO (350)</t>
  </si>
  <si>
    <t>EL ESPINO (400)</t>
  </si>
  <si>
    <t>EL ESPINO (450)</t>
  </si>
  <si>
    <t>EL ESPINO (500)</t>
  </si>
  <si>
    <t>EL ESPINO (550)</t>
  </si>
  <si>
    <t>TOCONAO (100)</t>
  </si>
  <si>
    <t>TOCONAO (150)</t>
  </si>
  <si>
    <t>TOCONAO (200)</t>
  </si>
  <si>
    <t>TOCONAO (250)</t>
  </si>
  <si>
    <t>TOCONAO (300)</t>
  </si>
  <si>
    <t>TOCONAO (350)</t>
  </si>
  <si>
    <t>TOCONAO (400)</t>
  </si>
  <si>
    <t>TOCONAO (450)</t>
  </si>
  <si>
    <t>TOCONAO (500)</t>
  </si>
  <si>
    <t>TOCONAO (550)</t>
  </si>
  <si>
    <t>LI</t>
  </si>
  <si>
    <t>HI</t>
  </si>
  <si>
    <t>pop</t>
  </si>
  <si>
    <t>el espino</t>
  </si>
  <si>
    <t>toconao</t>
  </si>
  <si>
    <t>luci (150W)</t>
  </si>
  <si>
    <t>luci1 (40 W)</t>
  </si>
  <si>
    <t>luci2 (150 W)</t>
  </si>
  <si>
    <t>MIL KILOS</t>
  </si>
  <si>
    <t>Sunrise</t>
  </si>
  <si>
    <t>Sunset</t>
  </si>
  <si>
    <t>Jan-Mar</t>
  </si>
  <si>
    <t>Apr-June</t>
  </si>
  <si>
    <t>Jul-Aug</t>
  </si>
  <si>
    <t>Sep-Dec</t>
  </si>
  <si>
    <t>LA PAZ</t>
  </si>
  <si>
    <t>BERMEJO</t>
  </si>
  <si>
    <t>Jan</t>
  </si>
  <si>
    <t>Feb</t>
  </si>
  <si>
    <t>Mar</t>
  </si>
  <si>
    <t>Apr</t>
  </si>
  <si>
    <t>Mag</t>
  </si>
  <si>
    <t>Giu</t>
  </si>
  <si>
    <t>Lug</t>
  </si>
  <si>
    <t>Ago</t>
  </si>
  <si>
    <t>Set</t>
  </si>
  <si>
    <t>Oct</t>
  </si>
  <si>
    <t>Nov</t>
  </si>
  <si>
    <t>Dec</t>
  </si>
  <si>
    <t>I lampioni si spengono all'inizio del civil twilight della mattina e si accendono alla fine del civil twilight della sera</t>
  </si>
  <si>
    <t>No School</t>
  </si>
  <si>
    <t>BOLIVIA</t>
  </si>
  <si>
    <t>No school</t>
  </si>
  <si>
    <t>input_file_1</t>
  </si>
  <si>
    <t>input_file_2</t>
  </si>
  <si>
    <t>input_file_3</t>
  </si>
  <si>
    <t>input_file_4</t>
  </si>
  <si>
    <t>input_file_5</t>
  </si>
  <si>
    <t>input_file_6</t>
  </si>
  <si>
    <t>input_file_7</t>
  </si>
  <si>
    <t>input_file_8</t>
  </si>
  <si>
    <t>input_file_9</t>
  </si>
  <si>
    <t>input_file_10</t>
  </si>
  <si>
    <t>El Espino 5050 Jan-Mar</t>
  </si>
  <si>
    <t>El Espino 5050 Apr-Jun</t>
  </si>
  <si>
    <t>El Espino 5050 Jul-Sep</t>
  </si>
  <si>
    <t>El Espino 5050 Oct-Dec</t>
  </si>
  <si>
    <t>input_file_11</t>
  </si>
  <si>
    <t>input_file_12</t>
  </si>
  <si>
    <t>input_file_13</t>
  </si>
  <si>
    <t>input_file_14</t>
  </si>
  <si>
    <t>input_file_15</t>
  </si>
  <si>
    <t>input_file_16</t>
  </si>
  <si>
    <t>input_file_17</t>
  </si>
  <si>
    <t>input_file_18</t>
  </si>
  <si>
    <t>input_file_19</t>
  </si>
  <si>
    <t>input_file_20</t>
  </si>
  <si>
    <t>El Espino 6040 Jan-Mar</t>
  </si>
  <si>
    <t>El Espino 6040 Apr-Jun</t>
  </si>
  <si>
    <t>El Espino 6040 Jul-Sep</t>
  </si>
  <si>
    <t>El Espino 6040 Oct-Dec</t>
  </si>
  <si>
    <t>El Espino 7030 Jan-Mar</t>
  </si>
  <si>
    <t>El Espino 7030 Apr-Jun</t>
  </si>
  <si>
    <t>El Espino 7030 Jul-Sep</t>
  </si>
  <si>
    <t>El Espino 7030 Oct-Dec</t>
  </si>
  <si>
    <t>El Espino 8020 Jan-Mar</t>
  </si>
  <si>
    <t>El Espino 8020 Apr-Jun</t>
  </si>
  <si>
    <t>El Espino 8020 Jul-Sep</t>
  </si>
  <si>
    <t>El Espino 8020 Oct-Dec</t>
  </si>
  <si>
    <t>El Espino 9010 Jan-Mar</t>
  </si>
  <si>
    <t>El Espino 9010 Apr-Jun</t>
  </si>
  <si>
    <t>El Espino 9010 Jul-Sep</t>
  </si>
  <si>
    <t>El Espino 9010 Oct-Dec</t>
  </si>
  <si>
    <t>input_file_21</t>
  </si>
  <si>
    <t>input_file_22</t>
  </si>
  <si>
    <t>input_file_23</t>
  </si>
  <si>
    <t>input_file_24</t>
  </si>
  <si>
    <t>input_file_25</t>
  </si>
  <si>
    <t>input_file_26</t>
  </si>
  <si>
    <t>input_file_27</t>
  </si>
  <si>
    <t>input_file_28</t>
  </si>
  <si>
    <t>input_file_29</t>
  </si>
  <si>
    <t>input_file_30</t>
  </si>
  <si>
    <t>input_file_31</t>
  </si>
  <si>
    <t>input_file_32</t>
  </si>
  <si>
    <t>input_file_33</t>
  </si>
  <si>
    <t>input_file_34</t>
  </si>
  <si>
    <t>input_file_35</t>
  </si>
  <si>
    <t>input_file_36</t>
  </si>
  <si>
    <t>input_file_37</t>
  </si>
  <si>
    <t>input_file_38</t>
  </si>
  <si>
    <t>input_file_39</t>
  </si>
  <si>
    <t>input_file_40</t>
  </si>
  <si>
    <t>Toconao 5050 Jan-Mar</t>
  </si>
  <si>
    <t>Toconao 5050 Apr-Jun</t>
  </si>
  <si>
    <t>Toconao 5050 Jul-Sep</t>
  </si>
  <si>
    <t>Toconao 5050 Oct-Dec</t>
  </si>
  <si>
    <t>Toconao 6040 Jan-Mar</t>
  </si>
  <si>
    <t>Toconao 6040 Apr-Jun</t>
  </si>
  <si>
    <t>Toconao 6040 Jul-Sep</t>
  </si>
  <si>
    <t>Toconao 6040 Oct-Dec</t>
  </si>
  <si>
    <t>Toconao 7030 Jan-Mar</t>
  </si>
  <si>
    <t>Toconao 7030 Apr-Jun</t>
  </si>
  <si>
    <t>Toconao 7030 Jul-Sep</t>
  </si>
  <si>
    <t>Toconao 7030 Oct-Dec</t>
  </si>
  <si>
    <t>Toconao 8020 Jan-Mar</t>
  </si>
  <si>
    <t>Toconao 8020 Apr-Jun</t>
  </si>
  <si>
    <t>Toconao 8020 Jul-Sep</t>
  </si>
  <si>
    <t>Toconao 8020 Oct-Dec</t>
  </si>
  <si>
    <t>Toconao 9010 Jan-Mar</t>
  </si>
  <si>
    <t>Toconao 9010 Apr-Jun</t>
  </si>
  <si>
    <t>Toconao 9010 Jul-Sep</t>
  </si>
  <si>
    <t>Toconao 9010 Oct-Dec</t>
  </si>
  <si>
    <t>Population 100</t>
  </si>
  <si>
    <t>Population 150</t>
  </si>
  <si>
    <t>Population 200</t>
  </si>
  <si>
    <t>Population 250</t>
  </si>
  <si>
    <t>Population 300</t>
  </si>
  <si>
    <t>Population 350</t>
  </si>
  <si>
    <t>Population 400</t>
  </si>
  <si>
    <t>Population 450</t>
  </si>
  <si>
    <t>Population 500</t>
  </si>
  <si>
    <t>Population 550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</si>
  <si>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</si>
  <si>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</si>
  <si>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</si>
  <si>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</si>
  <si>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</si>
  <si>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</si>
  <si>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</si>
  <si>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</si>
  <si>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</si>
  <si>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</si>
  <si>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Population 50pp: _1</t>
  </si>
  <si>
    <t>Population 50</t>
  </si>
  <si>
    <t>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</si>
</sst>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20" fontId="0" fillId="2" borderId="3" xfId="0" applyNumberFormat="1" applyFill="1" applyBorder="1"/>
    <xf numFmtId="20" fontId="0" fillId="2" borderId="1" xfId="0" applyNumberFormat="1" applyFill="1" applyBorder="1"/>
    <xf numFmtId="20" fontId="0" fillId="3" borderId="1" xfId="0" applyNumberFormat="1" applyFill="1" applyBorder="1"/>
    <xf numFmtId="20" fontId="0" fillId="4" borderId="1" xfId="0" applyNumberFormat="1" applyFill="1" applyBorder="1"/>
    <xf numFmtId="20" fontId="0" fillId="5" borderId="1" xfId="0" applyNumberFormat="1" applyFill="1" applyBorder="1"/>
    <xf numFmtId="20" fontId="0" fillId="5" borderId="8" xfId="0" applyNumberFormat="1" applyFill="1" applyBorder="1"/>
    <xf numFmtId="20" fontId="0" fillId="5" borderId="15" xfId="0" applyNumberFormat="1" applyFill="1" applyBorder="1"/>
    <xf numFmtId="20" fontId="0" fillId="5" borderId="6" xfId="0" applyNumberFormat="1" applyFill="1" applyBorder="1"/>
    <xf numFmtId="20" fontId="0" fillId="5" borderId="9" xfId="0" applyNumberFormat="1" applyFill="1" applyBorder="1"/>
    <xf numFmtId="20" fontId="0" fillId="4" borderId="6" xfId="0" applyNumberFormat="1" applyFill="1" applyBorder="1"/>
    <xf numFmtId="20" fontId="0" fillId="3" borderId="6" xfId="0" applyNumberFormat="1" applyFill="1" applyBorder="1"/>
    <xf numFmtId="20" fontId="0" fillId="2" borderId="4" xfId="0" applyNumberFormat="1" applyFill="1" applyBorder="1"/>
    <xf numFmtId="20" fontId="0" fillId="2" borderId="6" xfId="0" applyNumberFormat="1" applyFill="1" applyBorder="1"/>
    <xf numFmtId="20" fontId="0" fillId="2" borderId="2" xfId="0" applyNumberFormat="1" applyFill="1" applyBorder="1"/>
    <xf numFmtId="20" fontId="0" fillId="3" borderId="5" xfId="0" applyNumberFormat="1" applyFill="1" applyBorder="1"/>
    <xf numFmtId="20" fontId="0" fillId="4" borderId="5" xfId="0" applyNumberFormat="1" applyFill="1" applyBorder="1"/>
    <xf numFmtId="20" fontId="0" fillId="5" borderId="7" xfId="0" applyNumberForma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workbookViewId="0">
      <selection activeCell="D14" sqref="D14"/>
    </sheetView>
  </sheetViews>
  <sheetFormatPr baseColWidth="10" defaultColWidth="8.7265625" defaultRowHeight="14.5" x14ac:dyDescent="0.35"/>
  <cols>
    <col min="2" max="2" width="11.7265625" bestFit="1" customWidth="1"/>
    <col min="3" max="3" width="20.1796875" bestFit="1" customWidth="1"/>
    <col min="5" max="5" width="11.7265625" bestFit="1" customWidth="1"/>
    <col min="6" max="6" width="19.90625" bestFit="1" customWidth="1"/>
    <col min="8" max="8" width="13.36328125" bestFit="1" customWidth="1"/>
  </cols>
  <sheetData>
    <row r="1" spans="2:9" x14ac:dyDescent="0.35">
      <c r="B1" s="44" t="s">
        <v>163</v>
      </c>
      <c r="C1" s="44"/>
      <c r="D1" s="44"/>
      <c r="E1" s="44"/>
      <c r="F1" s="44"/>
      <c r="H1" t="s">
        <v>164</v>
      </c>
      <c r="I1" t="s">
        <v>165</v>
      </c>
    </row>
    <row r="2" spans="2:9" x14ac:dyDescent="0.35">
      <c r="B2" s="36" t="s">
        <v>63</v>
      </c>
      <c r="C2" s="36" t="s">
        <v>73</v>
      </c>
      <c r="E2" s="39" t="s">
        <v>103</v>
      </c>
      <c r="F2" s="39" t="s">
        <v>123</v>
      </c>
      <c r="H2" t="s">
        <v>143</v>
      </c>
      <c r="I2" t="s">
        <v>153</v>
      </c>
    </row>
    <row r="3" spans="2:9" x14ac:dyDescent="0.35">
      <c r="B3" s="36" t="s">
        <v>64</v>
      </c>
      <c r="C3" s="36" t="s">
        <v>74</v>
      </c>
      <c r="E3" s="39" t="s">
        <v>104</v>
      </c>
      <c r="F3" s="39" t="s">
        <v>124</v>
      </c>
      <c r="H3" t="s">
        <v>144</v>
      </c>
      <c r="I3" t="s">
        <v>154</v>
      </c>
    </row>
    <row r="4" spans="2:9" x14ac:dyDescent="0.35">
      <c r="B4" s="36" t="s">
        <v>65</v>
      </c>
      <c r="C4" s="36" t="s">
        <v>75</v>
      </c>
      <c r="E4" s="39" t="s">
        <v>105</v>
      </c>
      <c r="F4" s="39" t="s">
        <v>125</v>
      </c>
      <c r="H4" t="s">
        <v>145</v>
      </c>
      <c r="I4" t="s">
        <v>155</v>
      </c>
    </row>
    <row r="5" spans="2:9" x14ac:dyDescent="0.35">
      <c r="B5" s="36" t="s">
        <v>66</v>
      </c>
      <c r="C5" s="36" t="s">
        <v>76</v>
      </c>
      <c r="E5" s="39" t="s">
        <v>106</v>
      </c>
      <c r="F5" s="39" t="s">
        <v>126</v>
      </c>
      <c r="H5" t="s">
        <v>146</v>
      </c>
      <c r="I5" t="s">
        <v>156</v>
      </c>
    </row>
    <row r="6" spans="2:9" x14ac:dyDescent="0.35">
      <c r="B6" s="34" t="s">
        <v>67</v>
      </c>
      <c r="C6" s="34" t="s">
        <v>87</v>
      </c>
      <c r="E6" s="40" t="s">
        <v>107</v>
      </c>
      <c r="F6" s="40" t="s">
        <v>127</v>
      </c>
      <c r="H6" t="s">
        <v>147</v>
      </c>
      <c r="I6" t="s">
        <v>157</v>
      </c>
    </row>
    <row r="7" spans="2:9" x14ac:dyDescent="0.35">
      <c r="B7" s="34" t="s">
        <v>68</v>
      </c>
      <c r="C7" s="34" t="s">
        <v>88</v>
      </c>
      <c r="E7" s="40" t="s">
        <v>108</v>
      </c>
      <c r="F7" s="40" t="s">
        <v>128</v>
      </c>
      <c r="H7" t="s">
        <v>148</v>
      </c>
      <c r="I7" t="s">
        <v>158</v>
      </c>
    </row>
    <row r="8" spans="2:9" x14ac:dyDescent="0.35">
      <c r="B8" s="34" t="s">
        <v>69</v>
      </c>
      <c r="C8" s="34" t="s">
        <v>89</v>
      </c>
      <c r="E8" s="40" t="s">
        <v>109</v>
      </c>
      <c r="F8" s="40" t="s">
        <v>129</v>
      </c>
      <c r="H8" t="s">
        <v>149</v>
      </c>
      <c r="I8" t="s">
        <v>159</v>
      </c>
    </row>
    <row r="9" spans="2:9" x14ac:dyDescent="0.35">
      <c r="B9" s="34" t="s">
        <v>70</v>
      </c>
      <c r="C9" s="34" t="s">
        <v>90</v>
      </c>
      <c r="E9" s="40" t="s">
        <v>110</v>
      </c>
      <c r="F9" s="40" t="s">
        <v>130</v>
      </c>
      <c r="H9" t="s">
        <v>150</v>
      </c>
      <c r="I9" t="s">
        <v>160</v>
      </c>
    </row>
    <row r="10" spans="2:9" x14ac:dyDescent="0.35">
      <c r="B10" s="35" t="s">
        <v>71</v>
      </c>
      <c r="C10" s="35" t="s">
        <v>91</v>
      </c>
      <c r="E10" s="41" t="s">
        <v>111</v>
      </c>
      <c r="F10" s="41" t="s">
        <v>131</v>
      </c>
      <c r="H10" t="s">
        <v>151</v>
      </c>
      <c r="I10" t="s">
        <v>161</v>
      </c>
    </row>
    <row r="11" spans="2:9" x14ac:dyDescent="0.35">
      <c r="B11" s="35" t="s">
        <v>72</v>
      </c>
      <c r="C11" s="35" t="s">
        <v>92</v>
      </c>
      <c r="E11" s="41" t="s">
        <v>112</v>
      </c>
      <c r="F11" s="41" t="s">
        <v>132</v>
      </c>
      <c r="H11" t="s">
        <v>152</v>
      </c>
      <c r="I11" t="s">
        <v>162</v>
      </c>
    </row>
    <row r="12" spans="2:9" x14ac:dyDescent="0.35">
      <c r="B12" s="35" t="s">
        <v>77</v>
      </c>
      <c r="C12" s="35" t="s">
        <v>93</v>
      </c>
      <c r="E12" s="41" t="s">
        <v>113</v>
      </c>
      <c r="F12" s="41" t="s">
        <v>133</v>
      </c>
    </row>
    <row r="13" spans="2:9" x14ac:dyDescent="0.35">
      <c r="B13" s="35" t="s">
        <v>78</v>
      </c>
      <c r="C13" s="35" t="s">
        <v>94</v>
      </c>
      <c r="E13" s="41" t="s">
        <v>114</v>
      </c>
      <c r="F13" s="41" t="s">
        <v>134</v>
      </c>
    </row>
    <row r="14" spans="2:9" x14ac:dyDescent="0.35">
      <c r="B14" s="37" t="s">
        <v>79</v>
      </c>
      <c r="C14" s="37" t="s">
        <v>95</v>
      </c>
      <c r="E14" s="42" t="s">
        <v>115</v>
      </c>
      <c r="F14" s="42" t="s">
        <v>135</v>
      </c>
    </row>
    <row r="15" spans="2:9" x14ac:dyDescent="0.35">
      <c r="B15" s="37" t="s">
        <v>80</v>
      </c>
      <c r="C15" s="37" t="s">
        <v>96</v>
      </c>
      <c r="E15" s="42" t="s">
        <v>116</v>
      </c>
      <c r="F15" s="42" t="s">
        <v>136</v>
      </c>
    </row>
    <row r="16" spans="2:9" x14ac:dyDescent="0.35">
      <c r="B16" s="37" t="s">
        <v>81</v>
      </c>
      <c r="C16" s="37" t="s">
        <v>97</v>
      </c>
      <c r="E16" s="42" t="s">
        <v>117</v>
      </c>
      <c r="F16" s="42" t="s">
        <v>137</v>
      </c>
    </row>
    <row r="17" spans="2:6" x14ac:dyDescent="0.35">
      <c r="B17" s="37" t="s">
        <v>82</v>
      </c>
      <c r="C17" s="37" t="s">
        <v>98</v>
      </c>
      <c r="E17" s="42" t="s">
        <v>118</v>
      </c>
      <c r="F17" s="42" t="s">
        <v>138</v>
      </c>
    </row>
    <row r="18" spans="2:6" x14ac:dyDescent="0.35">
      <c r="B18" s="38" t="s">
        <v>83</v>
      </c>
      <c r="C18" s="38" t="s">
        <v>99</v>
      </c>
      <c r="E18" s="43" t="s">
        <v>119</v>
      </c>
      <c r="F18" s="43" t="s">
        <v>139</v>
      </c>
    </row>
    <row r="19" spans="2:6" x14ac:dyDescent="0.35">
      <c r="B19" s="38" t="s">
        <v>84</v>
      </c>
      <c r="C19" s="38" t="s">
        <v>100</v>
      </c>
      <c r="E19" s="43" t="s">
        <v>120</v>
      </c>
      <c r="F19" s="43" t="s">
        <v>140</v>
      </c>
    </row>
    <row r="20" spans="2:6" x14ac:dyDescent="0.35">
      <c r="B20" s="38" t="s">
        <v>85</v>
      </c>
      <c r="C20" s="38" t="s">
        <v>101</v>
      </c>
      <c r="E20" s="43" t="s">
        <v>121</v>
      </c>
      <c r="F20" s="43" t="s">
        <v>141</v>
      </c>
    </row>
    <row r="21" spans="2:6" x14ac:dyDescent="0.35">
      <c r="B21" s="38" t="s">
        <v>86</v>
      </c>
      <c r="C21" s="38" t="s">
        <v>102</v>
      </c>
      <c r="E21" s="43" t="s">
        <v>122</v>
      </c>
      <c r="F21" s="43" t="s">
        <v>142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zoomScale="60" zoomScaleNormal="60" workbookViewId="0">
      <selection activeCell="B10" sqref="B10:G10"/>
    </sheetView>
  </sheetViews>
  <sheetFormatPr baseColWidth="10" defaultColWidth="8.7265625" defaultRowHeight="14.5" x14ac:dyDescent="0.35"/>
  <cols>
    <col min="3" max="3" width="9" bestFit="1" customWidth="1"/>
    <col min="5" max="5" width="28.453125" bestFit="1" customWidth="1"/>
    <col min="7" max="7" width="15.08984375" bestFit="1" customWidth="1"/>
    <col min="9" max="9" width="8.6328125" bestFit="1" customWidth="1"/>
    <col min="10" max="11" width="8.6328125" customWidth="1"/>
    <col min="12" max="12" width="28.453125" bestFit="1" customWidth="1"/>
    <col min="14" max="14" width="15.08984375" bestFit="1" customWidth="1"/>
    <col min="19" max="19" width="10.6328125" bestFit="1" customWidth="1"/>
    <col min="20" max="20" width="11.6328125" bestFit="1" customWidth="1"/>
    <col min="24" max="24" width="10.1796875" bestFit="1" customWidth="1"/>
  </cols>
  <sheetData>
    <row r="1" spans="2:14" ht="15" thickBot="1" x14ac:dyDescent="0.4"/>
    <row r="2" spans="2:14" x14ac:dyDescent="0.35">
      <c r="B2" s="45" t="s">
        <v>8</v>
      </c>
      <c r="C2" s="47"/>
      <c r="D2" s="47"/>
      <c r="E2" s="47"/>
      <c r="F2" s="47"/>
      <c r="G2" s="48"/>
      <c r="I2" s="45" t="s">
        <v>9</v>
      </c>
      <c r="J2" s="46"/>
      <c r="K2" s="46"/>
      <c r="L2" s="47"/>
      <c r="M2" s="47"/>
      <c r="N2" s="48"/>
    </row>
    <row r="3" spans="2:14" x14ac:dyDescent="0.35">
      <c r="B3" s="2">
        <v>50</v>
      </c>
      <c r="C3" s="1" t="s">
        <v>31</v>
      </c>
      <c r="D3" s="1" t="s">
        <v>30</v>
      </c>
      <c r="E3" s="1" t="s">
        <v>7</v>
      </c>
      <c r="F3" s="1" t="s">
        <v>5</v>
      </c>
      <c r="G3" s="3" t="s">
        <v>6</v>
      </c>
      <c r="I3" s="2">
        <v>50</v>
      </c>
      <c r="J3" s="1" t="s">
        <v>31</v>
      </c>
      <c r="K3" s="1" t="s">
        <v>30</v>
      </c>
      <c r="L3" s="1" t="s">
        <v>7</v>
      </c>
      <c r="M3" s="1" t="s">
        <v>5</v>
      </c>
      <c r="N3" s="3" t="s">
        <v>6</v>
      </c>
    </row>
    <row r="4" spans="2:14" x14ac:dyDescent="0.35">
      <c r="B4" s="2" t="s">
        <v>0</v>
      </c>
      <c r="C4" s="1">
        <f>B3-D4</f>
        <v>25</v>
      </c>
      <c r="D4" s="1">
        <f>B3*0.5</f>
        <v>25</v>
      </c>
      <c r="E4" s="1"/>
      <c r="F4" s="1"/>
      <c r="G4" s="3"/>
      <c r="I4" s="2" t="s">
        <v>0</v>
      </c>
      <c r="J4" s="1">
        <f>I3-K4</f>
        <v>25</v>
      </c>
      <c r="K4" s="1">
        <f>I3*0.5</f>
        <v>25</v>
      </c>
      <c r="L4" s="1"/>
      <c r="M4" s="1"/>
      <c r="N4" s="3"/>
    </row>
    <row r="5" spans="2:14" x14ac:dyDescent="0.35">
      <c r="B5" s="2" t="s">
        <v>1</v>
      </c>
      <c r="C5" s="1">
        <f>B3-D5</f>
        <v>20</v>
      </c>
      <c r="D5" s="1">
        <f>B3*0.6</f>
        <v>30</v>
      </c>
      <c r="E5" s="1"/>
      <c r="F5" s="1"/>
      <c r="G5" s="3"/>
      <c r="I5" s="2" t="s">
        <v>1</v>
      </c>
      <c r="J5" s="1">
        <f>I3-K5</f>
        <v>20</v>
      </c>
      <c r="K5" s="1">
        <f>I3*0.6</f>
        <v>30</v>
      </c>
      <c r="L5" s="1"/>
      <c r="M5" s="1"/>
      <c r="N5" s="3"/>
    </row>
    <row r="6" spans="2:14" x14ac:dyDescent="0.35">
      <c r="B6" s="2" t="s">
        <v>2</v>
      </c>
      <c r="C6" s="1">
        <f>B3-D6</f>
        <v>15</v>
      </c>
      <c r="D6" s="1">
        <f>B3*0.7</f>
        <v>35</v>
      </c>
      <c r="E6" s="1"/>
      <c r="F6" s="1"/>
      <c r="G6" s="3"/>
      <c r="I6" s="2" t="s">
        <v>2</v>
      </c>
      <c r="J6" s="1">
        <f>I3-K6</f>
        <v>15</v>
      </c>
      <c r="K6" s="1">
        <f>I3*0.7</f>
        <v>35</v>
      </c>
      <c r="L6" s="1"/>
      <c r="M6" s="1"/>
      <c r="N6" s="3"/>
    </row>
    <row r="7" spans="2:14" x14ac:dyDescent="0.35">
      <c r="B7" s="2" t="s">
        <v>3</v>
      </c>
      <c r="C7" s="1">
        <f>B3-D7</f>
        <v>10</v>
      </c>
      <c r="D7" s="1">
        <f>B3*0.8</f>
        <v>40</v>
      </c>
      <c r="E7" s="1"/>
      <c r="F7" s="1"/>
      <c r="G7" s="3"/>
      <c r="I7" s="2" t="s">
        <v>3</v>
      </c>
      <c r="J7" s="1">
        <f>I3-K7</f>
        <v>10</v>
      </c>
      <c r="K7" s="1">
        <f>I3*0.8</f>
        <v>40</v>
      </c>
      <c r="L7" s="1"/>
      <c r="M7" s="1"/>
      <c r="N7" s="3"/>
    </row>
    <row r="8" spans="2:14" ht="15" thickBot="1" x14ac:dyDescent="0.4">
      <c r="B8" s="4" t="s">
        <v>4</v>
      </c>
      <c r="C8" s="5">
        <f>B3-D8</f>
        <v>5</v>
      </c>
      <c r="D8" s="5">
        <f>B3*0.9</f>
        <v>45</v>
      </c>
      <c r="E8" s="5"/>
      <c r="F8" s="5"/>
      <c r="G8" s="6"/>
      <c r="I8" s="4" t="s">
        <v>4</v>
      </c>
      <c r="J8" s="5">
        <f>I3-K8</f>
        <v>5</v>
      </c>
      <c r="K8" s="5">
        <f>I3*0.9</f>
        <v>45</v>
      </c>
      <c r="L8" s="5"/>
      <c r="M8" s="5"/>
      <c r="N8" s="6"/>
    </row>
    <row r="9" spans="2:14" ht="15" thickBot="1" x14ac:dyDescent="0.4"/>
    <row r="10" spans="2:14" x14ac:dyDescent="0.35">
      <c r="B10" s="45" t="s">
        <v>10</v>
      </c>
      <c r="C10" s="46"/>
      <c r="D10" s="46"/>
      <c r="E10" s="47"/>
      <c r="F10" s="47"/>
      <c r="G10" s="48"/>
      <c r="I10" s="45" t="s">
        <v>20</v>
      </c>
      <c r="J10" s="46"/>
      <c r="K10" s="46"/>
      <c r="L10" s="47"/>
      <c r="M10" s="47"/>
      <c r="N10" s="48"/>
    </row>
    <row r="11" spans="2:14" x14ac:dyDescent="0.35">
      <c r="B11" s="2">
        <v>100</v>
      </c>
      <c r="C11" s="1" t="s">
        <v>31</v>
      </c>
      <c r="D11" s="1" t="s">
        <v>30</v>
      </c>
      <c r="E11" s="1" t="s">
        <v>7</v>
      </c>
      <c r="F11" s="1" t="s">
        <v>5</v>
      </c>
      <c r="G11" s="3" t="s">
        <v>6</v>
      </c>
      <c r="I11" s="2">
        <v>100</v>
      </c>
      <c r="J11" s="1" t="s">
        <v>31</v>
      </c>
      <c r="K11" s="1" t="s">
        <v>30</v>
      </c>
      <c r="L11" s="1" t="s">
        <v>7</v>
      </c>
      <c r="M11" s="1" t="s">
        <v>5</v>
      </c>
      <c r="N11" s="3" t="s">
        <v>6</v>
      </c>
    </row>
    <row r="12" spans="2:14" x14ac:dyDescent="0.35">
      <c r="B12" s="2" t="s">
        <v>0</v>
      </c>
      <c r="C12" s="1">
        <f>B11-D12</f>
        <v>50</v>
      </c>
      <c r="D12" s="1">
        <f>B11*0.5</f>
        <v>50</v>
      </c>
      <c r="E12" s="1"/>
      <c r="F12" s="1"/>
      <c r="G12" s="3"/>
      <c r="I12" s="2" t="s">
        <v>0</v>
      </c>
      <c r="J12" s="1">
        <f>I11-K12</f>
        <v>50</v>
      </c>
      <c r="K12" s="1">
        <f>I11*0.5</f>
        <v>50</v>
      </c>
      <c r="L12" s="1"/>
      <c r="M12" s="1"/>
      <c r="N12" s="3"/>
    </row>
    <row r="13" spans="2:14" x14ac:dyDescent="0.35">
      <c r="B13" s="2" t="s">
        <v>1</v>
      </c>
      <c r="C13" s="1">
        <f>B11-D13</f>
        <v>40</v>
      </c>
      <c r="D13" s="1">
        <f>B11*0.6</f>
        <v>60</v>
      </c>
      <c r="E13" s="1"/>
      <c r="F13" s="1"/>
      <c r="G13" s="3"/>
      <c r="I13" s="2" t="s">
        <v>1</v>
      </c>
      <c r="J13" s="1">
        <f>I11-K13</f>
        <v>40</v>
      </c>
      <c r="K13" s="1">
        <f>I11*0.6</f>
        <v>60</v>
      </c>
      <c r="L13" s="1"/>
      <c r="M13" s="1"/>
      <c r="N13" s="3"/>
    </row>
    <row r="14" spans="2:14" x14ac:dyDescent="0.35">
      <c r="B14" s="2" t="s">
        <v>2</v>
      </c>
      <c r="C14" s="1">
        <f>B11-D14</f>
        <v>30</v>
      </c>
      <c r="D14" s="1">
        <f>B11*0.7</f>
        <v>70</v>
      </c>
      <c r="E14" s="1"/>
      <c r="F14" s="1"/>
      <c r="G14" s="3"/>
      <c r="I14" s="2" t="s">
        <v>2</v>
      </c>
      <c r="J14" s="1">
        <f>I11-K14</f>
        <v>30</v>
      </c>
      <c r="K14" s="1">
        <f>I11*0.7</f>
        <v>70</v>
      </c>
      <c r="L14" s="1"/>
      <c r="M14" s="1"/>
      <c r="N14" s="3"/>
    </row>
    <row r="15" spans="2:14" x14ac:dyDescent="0.35">
      <c r="B15" s="2" t="s">
        <v>3</v>
      </c>
      <c r="C15" s="1">
        <f>B11-D15</f>
        <v>20</v>
      </c>
      <c r="D15" s="1">
        <f>B11*0.8</f>
        <v>80</v>
      </c>
      <c r="E15" s="1"/>
      <c r="F15" s="1"/>
      <c r="G15" s="3"/>
      <c r="I15" s="2" t="s">
        <v>3</v>
      </c>
      <c r="J15" s="1">
        <f>I11-K15</f>
        <v>20</v>
      </c>
      <c r="K15" s="1">
        <f>I11*0.8</f>
        <v>80</v>
      </c>
      <c r="L15" s="1"/>
      <c r="M15" s="1"/>
      <c r="N15" s="3"/>
    </row>
    <row r="16" spans="2:14" ht="15" thickBot="1" x14ac:dyDescent="0.4">
      <c r="B16" s="4" t="s">
        <v>4</v>
      </c>
      <c r="C16" s="5">
        <f>B11-D16</f>
        <v>10</v>
      </c>
      <c r="D16" s="5">
        <f>B11*0.9</f>
        <v>90</v>
      </c>
      <c r="E16" s="5"/>
      <c r="F16" s="5"/>
      <c r="G16" s="6"/>
      <c r="I16" s="4" t="s">
        <v>4</v>
      </c>
      <c r="J16" s="5">
        <f>I11-K16</f>
        <v>10</v>
      </c>
      <c r="K16" s="5">
        <f>I11*0.9</f>
        <v>90</v>
      </c>
      <c r="L16" s="5"/>
      <c r="M16" s="5"/>
      <c r="N16" s="6"/>
    </row>
    <row r="17" spans="2:14" ht="15" thickBot="1" x14ac:dyDescent="0.4"/>
    <row r="18" spans="2:14" x14ac:dyDescent="0.35">
      <c r="B18" s="45" t="s">
        <v>11</v>
      </c>
      <c r="C18" s="46"/>
      <c r="D18" s="46"/>
      <c r="E18" s="47"/>
      <c r="F18" s="47"/>
      <c r="G18" s="48"/>
      <c r="I18" s="45" t="s">
        <v>21</v>
      </c>
      <c r="J18" s="46"/>
      <c r="K18" s="46"/>
      <c r="L18" s="47"/>
      <c r="M18" s="47"/>
      <c r="N18" s="48"/>
    </row>
    <row r="19" spans="2:14" x14ac:dyDescent="0.35">
      <c r="B19" s="2">
        <v>150</v>
      </c>
      <c r="C19" s="1" t="s">
        <v>31</v>
      </c>
      <c r="D19" s="1" t="s">
        <v>30</v>
      </c>
      <c r="E19" s="1" t="s">
        <v>7</v>
      </c>
      <c r="F19" s="1" t="s">
        <v>5</v>
      </c>
      <c r="G19" s="3" t="s">
        <v>6</v>
      </c>
      <c r="I19" s="2">
        <v>150</v>
      </c>
      <c r="J19" s="1" t="s">
        <v>31</v>
      </c>
      <c r="K19" s="1" t="s">
        <v>30</v>
      </c>
      <c r="L19" s="1" t="s">
        <v>7</v>
      </c>
      <c r="M19" s="1" t="s">
        <v>5</v>
      </c>
      <c r="N19" s="3" t="s">
        <v>6</v>
      </c>
    </row>
    <row r="20" spans="2:14" x14ac:dyDescent="0.35">
      <c r="B20" s="2" t="s">
        <v>0</v>
      </c>
      <c r="C20" s="1">
        <f>B19-D20</f>
        <v>75</v>
      </c>
      <c r="D20" s="1">
        <f>B19*0.5</f>
        <v>75</v>
      </c>
      <c r="E20" s="1"/>
      <c r="F20" s="1"/>
      <c r="G20" s="3"/>
      <c r="I20" s="2" t="s">
        <v>0</v>
      </c>
      <c r="J20" s="1">
        <f>I19-K20</f>
        <v>75</v>
      </c>
      <c r="K20" s="1">
        <f>I19*0.5</f>
        <v>75</v>
      </c>
      <c r="L20" s="1"/>
      <c r="M20" s="1"/>
      <c r="N20" s="3"/>
    </row>
    <row r="21" spans="2:14" x14ac:dyDescent="0.35">
      <c r="B21" s="2" t="s">
        <v>1</v>
      </c>
      <c r="C21" s="1">
        <f>B19-D21</f>
        <v>60</v>
      </c>
      <c r="D21" s="1">
        <f>B19*0.6</f>
        <v>90</v>
      </c>
      <c r="E21" s="1"/>
      <c r="F21" s="1"/>
      <c r="G21" s="3"/>
      <c r="I21" s="2" t="s">
        <v>1</v>
      </c>
      <c r="J21" s="1">
        <f>I19-K21</f>
        <v>60</v>
      </c>
      <c r="K21" s="1">
        <f>I19*0.6</f>
        <v>90</v>
      </c>
      <c r="L21" s="1"/>
      <c r="M21" s="1"/>
      <c r="N21" s="3"/>
    </row>
    <row r="22" spans="2:14" x14ac:dyDescent="0.35">
      <c r="B22" s="2" t="s">
        <v>2</v>
      </c>
      <c r="C22" s="1">
        <f>B19-D22</f>
        <v>45</v>
      </c>
      <c r="D22" s="1">
        <f>B19*0.7</f>
        <v>105</v>
      </c>
      <c r="E22" s="1"/>
      <c r="F22" s="1"/>
      <c r="G22" s="3"/>
      <c r="I22" s="2" t="s">
        <v>2</v>
      </c>
      <c r="J22" s="1">
        <f>I19-K22</f>
        <v>45</v>
      </c>
      <c r="K22" s="1">
        <f>I19*0.7</f>
        <v>105</v>
      </c>
      <c r="L22" s="1"/>
      <c r="M22" s="1"/>
      <c r="N22" s="3"/>
    </row>
    <row r="23" spans="2:14" x14ac:dyDescent="0.35">
      <c r="B23" s="2" t="s">
        <v>3</v>
      </c>
      <c r="C23" s="1">
        <f>B19-D23</f>
        <v>30</v>
      </c>
      <c r="D23" s="1">
        <f>B19*0.8</f>
        <v>120</v>
      </c>
      <c r="E23" s="1"/>
      <c r="F23" s="1"/>
      <c r="G23" s="3"/>
      <c r="I23" s="2" t="s">
        <v>3</v>
      </c>
      <c r="J23" s="1">
        <f>I19-K23</f>
        <v>30</v>
      </c>
      <c r="K23" s="1">
        <f>I19*0.8</f>
        <v>120</v>
      </c>
      <c r="L23" s="1"/>
      <c r="M23" s="1"/>
      <c r="N23" s="3"/>
    </row>
    <row r="24" spans="2:14" ht="15" thickBot="1" x14ac:dyDescent="0.4">
      <c r="B24" s="4" t="s">
        <v>4</v>
      </c>
      <c r="C24" s="5">
        <f>B19-D24</f>
        <v>15</v>
      </c>
      <c r="D24" s="5">
        <f>B19*0.9</f>
        <v>135</v>
      </c>
      <c r="E24" s="5"/>
      <c r="F24" s="5"/>
      <c r="G24" s="6"/>
      <c r="I24" s="4" t="s">
        <v>4</v>
      </c>
      <c r="J24" s="5">
        <f>I19-K24</f>
        <v>15</v>
      </c>
      <c r="K24" s="5">
        <f>I19*0.9</f>
        <v>135</v>
      </c>
      <c r="L24" s="5"/>
      <c r="M24" s="5"/>
      <c r="N24" s="6"/>
    </row>
    <row r="25" spans="2:14" ht="15" thickBot="1" x14ac:dyDescent="0.4"/>
    <row r="26" spans="2:14" x14ac:dyDescent="0.35">
      <c r="B26" s="45" t="s">
        <v>12</v>
      </c>
      <c r="C26" s="46"/>
      <c r="D26" s="46"/>
      <c r="E26" s="47"/>
      <c r="F26" s="47"/>
      <c r="G26" s="48"/>
      <c r="I26" s="45" t="s">
        <v>22</v>
      </c>
      <c r="J26" s="46"/>
      <c r="K26" s="46"/>
      <c r="L26" s="47"/>
      <c r="M26" s="47"/>
      <c r="N26" s="48"/>
    </row>
    <row r="27" spans="2:14" x14ac:dyDescent="0.35">
      <c r="B27" s="2">
        <v>200</v>
      </c>
      <c r="C27" s="1" t="s">
        <v>31</v>
      </c>
      <c r="D27" s="1" t="s">
        <v>30</v>
      </c>
      <c r="E27" s="1" t="s">
        <v>7</v>
      </c>
      <c r="F27" s="1" t="s">
        <v>5</v>
      </c>
      <c r="G27" s="3" t="s">
        <v>6</v>
      </c>
      <c r="I27" s="2">
        <v>200</v>
      </c>
      <c r="J27" s="1" t="s">
        <v>31</v>
      </c>
      <c r="K27" s="1" t="s">
        <v>30</v>
      </c>
      <c r="L27" s="1" t="s">
        <v>7</v>
      </c>
      <c r="M27" s="1" t="s">
        <v>5</v>
      </c>
      <c r="N27" s="3" t="s">
        <v>6</v>
      </c>
    </row>
    <row r="28" spans="2:14" x14ac:dyDescent="0.35">
      <c r="B28" s="2" t="s">
        <v>0</v>
      </c>
      <c r="C28" s="1">
        <f>B27-D28</f>
        <v>100</v>
      </c>
      <c r="D28" s="1">
        <f>B27*0.5</f>
        <v>100</v>
      </c>
      <c r="E28" s="1"/>
      <c r="F28" s="1"/>
      <c r="G28" s="3"/>
      <c r="I28" s="2" t="s">
        <v>0</v>
      </c>
      <c r="J28" s="1">
        <f>I27-K28</f>
        <v>100</v>
      </c>
      <c r="K28" s="1">
        <f>I27*0.5</f>
        <v>100</v>
      </c>
      <c r="L28" s="1"/>
      <c r="M28" s="1"/>
      <c r="N28" s="3"/>
    </row>
    <row r="29" spans="2:14" x14ac:dyDescent="0.35">
      <c r="B29" s="2" t="s">
        <v>1</v>
      </c>
      <c r="C29" s="1">
        <f>B27-D29</f>
        <v>80</v>
      </c>
      <c r="D29" s="1">
        <f>B27*0.6</f>
        <v>120</v>
      </c>
      <c r="E29" s="1"/>
      <c r="F29" s="1"/>
      <c r="G29" s="3"/>
      <c r="I29" s="2" t="s">
        <v>1</v>
      </c>
      <c r="J29" s="1">
        <f>I27-K29</f>
        <v>80</v>
      </c>
      <c r="K29" s="1">
        <f>I27*0.6</f>
        <v>120</v>
      </c>
      <c r="L29" s="1"/>
      <c r="M29" s="1"/>
      <c r="N29" s="3"/>
    </row>
    <row r="30" spans="2:14" x14ac:dyDescent="0.35">
      <c r="B30" s="2" t="s">
        <v>2</v>
      </c>
      <c r="C30" s="1">
        <f>B27-D30</f>
        <v>60</v>
      </c>
      <c r="D30" s="1">
        <f>B27*0.7</f>
        <v>140</v>
      </c>
      <c r="E30" s="1"/>
      <c r="F30" s="1"/>
      <c r="G30" s="3"/>
      <c r="I30" s="2" t="s">
        <v>2</v>
      </c>
      <c r="J30" s="1">
        <f>I27-K30</f>
        <v>60</v>
      </c>
      <c r="K30" s="1">
        <f>I27*0.7</f>
        <v>140</v>
      </c>
      <c r="L30" s="1"/>
      <c r="M30" s="1"/>
      <c r="N30" s="3"/>
    </row>
    <row r="31" spans="2:14" x14ac:dyDescent="0.35">
      <c r="B31" s="2" t="s">
        <v>3</v>
      </c>
      <c r="C31" s="1">
        <f>B27-D31</f>
        <v>40</v>
      </c>
      <c r="D31" s="1">
        <f>B27*0.8</f>
        <v>160</v>
      </c>
      <c r="E31" s="1"/>
      <c r="F31" s="1"/>
      <c r="G31" s="3"/>
      <c r="I31" s="2" t="s">
        <v>3</v>
      </c>
      <c r="J31" s="1">
        <f>I27-K31</f>
        <v>40</v>
      </c>
      <c r="K31" s="1">
        <f>I27*0.8</f>
        <v>160</v>
      </c>
      <c r="L31" s="1"/>
      <c r="M31" s="1"/>
      <c r="N31" s="3"/>
    </row>
    <row r="32" spans="2:14" ht="15" thickBot="1" x14ac:dyDescent="0.4">
      <c r="B32" s="4" t="s">
        <v>4</v>
      </c>
      <c r="C32" s="5">
        <f>B27-D32</f>
        <v>20</v>
      </c>
      <c r="D32" s="5">
        <f>B27*0.9</f>
        <v>180</v>
      </c>
      <c r="E32" s="5"/>
      <c r="F32" s="5"/>
      <c r="G32" s="6"/>
      <c r="I32" s="4" t="s">
        <v>4</v>
      </c>
      <c r="J32" s="5">
        <f>I27-K32</f>
        <v>20</v>
      </c>
      <c r="K32" s="5">
        <f>I27*0.9</f>
        <v>180</v>
      </c>
      <c r="L32" s="5"/>
      <c r="M32" s="5"/>
      <c r="N32" s="6"/>
    </row>
    <row r="33" spans="2:14" ht="15" thickBot="1" x14ac:dyDescent="0.4"/>
    <row r="34" spans="2:14" x14ac:dyDescent="0.35">
      <c r="B34" s="45" t="s">
        <v>13</v>
      </c>
      <c r="C34" s="46"/>
      <c r="D34" s="46"/>
      <c r="E34" s="47"/>
      <c r="F34" s="47"/>
      <c r="G34" s="48"/>
      <c r="I34" s="45" t="s">
        <v>23</v>
      </c>
      <c r="J34" s="46"/>
      <c r="K34" s="46"/>
      <c r="L34" s="47"/>
      <c r="M34" s="47"/>
      <c r="N34" s="48"/>
    </row>
    <row r="35" spans="2:14" x14ac:dyDescent="0.35">
      <c r="B35" s="2">
        <v>250</v>
      </c>
      <c r="C35" s="1" t="s">
        <v>31</v>
      </c>
      <c r="D35" s="1" t="s">
        <v>30</v>
      </c>
      <c r="E35" s="1" t="s">
        <v>7</v>
      </c>
      <c r="F35" s="1" t="s">
        <v>5</v>
      </c>
      <c r="G35" s="3" t="s">
        <v>6</v>
      </c>
      <c r="I35" s="2">
        <v>250</v>
      </c>
      <c r="J35" s="1" t="s">
        <v>31</v>
      </c>
      <c r="K35" s="1" t="s">
        <v>30</v>
      </c>
      <c r="L35" s="1" t="s">
        <v>7</v>
      </c>
      <c r="M35" s="1" t="s">
        <v>5</v>
      </c>
      <c r="N35" s="3" t="s">
        <v>6</v>
      </c>
    </row>
    <row r="36" spans="2:14" x14ac:dyDescent="0.35">
      <c r="B36" s="2" t="s">
        <v>0</v>
      </c>
      <c r="C36" s="1">
        <f>B35-D36</f>
        <v>125</v>
      </c>
      <c r="D36" s="1">
        <f>B35*0.5</f>
        <v>125</v>
      </c>
      <c r="E36" s="1"/>
      <c r="F36" s="1"/>
      <c r="G36" s="3"/>
      <c r="I36" s="2" t="s">
        <v>0</v>
      </c>
      <c r="J36" s="1">
        <f>I35-K36</f>
        <v>125</v>
      </c>
      <c r="K36" s="1">
        <f>I35*0.5</f>
        <v>125</v>
      </c>
      <c r="L36" s="1"/>
      <c r="M36" s="1"/>
      <c r="N36" s="3"/>
    </row>
    <row r="37" spans="2:14" x14ac:dyDescent="0.35">
      <c r="B37" s="2" t="s">
        <v>1</v>
      </c>
      <c r="C37" s="1">
        <f>B35-D37</f>
        <v>100</v>
      </c>
      <c r="D37" s="1">
        <f>B35*0.6</f>
        <v>150</v>
      </c>
      <c r="E37" s="1"/>
      <c r="F37" s="1"/>
      <c r="G37" s="3"/>
      <c r="I37" s="2" t="s">
        <v>1</v>
      </c>
      <c r="J37" s="1">
        <f>I35-K37</f>
        <v>100</v>
      </c>
      <c r="K37" s="1">
        <f>I35*0.6</f>
        <v>150</v>
      </c>
      <c r="L37" s="1"/>
      <c r="M37" s="1"/>
      <c r="N37" s="3"/>
    </row>
    <row r="38" spans="2:14" x14ac:dyDescent="0.35">
      <c r="B38" s="2" t="s">
        <v>2</v>
      </c>
      <c r="C38" s="1">
        <f>B35-D38</f>
        <v>75</v>
      </c>
      <c r="D38" s="1">
        <f>B35*0.7</f>
        <v>175</v>
      </c>
      <c r="E38" s="1"/>
      <c r="F38" s="1"/>
      <c r="G38" s="3"/>
      <c r="I38" s="2" t="s">
        <v>2</v>
      </c>
      <c r="J38" s="1">
        <f>I35-K38</f>
        <v>75</v>
      </c>
      <c r="K38" s="1">
        <f>I35*0.7</f>
        <v>175</v>
      </c>
      <c r="L38" s="1"/>
      <c r="M38" s="1"/>
      <c r="N38" s="3"/>
    </row>
    <row r="39" spans="2:14" x14ac:dyDescent="0.35">
      <c r="B39" s="2" t="s">
        <v>3</v>
      </c>
      <c r="C39" s="1">
        <f>B35-D39</f>
        <v>50</v>
      </c>
      <c r="D39" s="1">
        <f>B35*0.8</f>
        <v>200</v>
      </c>
      <c r="E39" s="1"/>
      <c r="F39" s="1"/>
      <c r="G39" s="3"/>
      <c r="I39" s="2" t="s">
        <v>3</v>
      </c>
      <c r="J39" s="1">
        <f>I35-K39</f>
        <v>50</v>
      </c>
      <c r="K39" s="1">
        <f>I35*0.8</f>
        <v>200</v>
      </c>
      <c r="L39" s="1"/>
      <c r="M39" s="1"/>
      <c r="N39" s="3"/>
    </row>
    <row r="40" spans="2:14" ht="15" thickBot="1" x14ac:dyDescent="0.4">
      <c r="B40" s="4" t="s">
        <v>4</v>
      </c>
      <c r="C40" s="5">
        <f>B35-D40</f>
        <v>25</v>
      </c>
      <c r="D40" s="5">
        <f>B35*0.9</f>
        <v>225</v>
      </c>
      <c r="E40" s="5"/>
      <c r="F40" s="5"/>
      <c r="G40" s="6"/>
      <c r="I40" s="4" t="s">
        <v>4</v>
      </c>
      <c r="J40" s="5">
        <f>I35-K40</f>
        <v>25</v>
      </c>
      <c r="K40" s="5">
        <f>I35*0.9</f>
        <v>225</v>
      </c>
      <c r="L40" s="5"/>
      <c r="M40" s="5"/>
      <c r="N40" s="6"/>
    </row>
    <row r="41" spans="2:14" ht="15" thickBot="1" x14ac:dyDescent="0.4"/>
    <row r="42" spans="2:14" x14ac:dyDescent="0.35">
      <c r="B42" s="45" t="s">
        <v>14</v>
      </c>
      <c r="C42" s="46"/>
      <c r="D42" s="46"/>
      <c r="E42" s="47"/>
      <c r="F42" s="47"/>
      <c r="G42" s="48"/>
      <c r="I42" s="45" t="s">
        <v>24</v>
      </c>
      <c r="J42" s="46"/>
      <c r="K42" s="46"/>
      <c r="L42" s="47"/>
      <c r="M42" s="47"/>
      <c r="N42" s="48"/>
    </row>
    <row r="43" spans="2:14" x14ac:dyDescent="0.35">
      <c r="B43" s="2">
        <v>300</v>
      </c>
      <c r="C43" s="1" t="s">
        <v>31</v>
      </c>
      <c r="D43" s="1" t="s">
        <v>30</v>
      </c>
      <c r="E43" s="1" t="s">
        <v>7</v>
      </c>
      <c r="F43" s="1" t="s">
        <v>5</v>
      </c>
      <c r="G43" s="3" t="s">
        <v>6</v>
      </c>
      <c r="I43" s="2">
        <v>300</v>
      </c>
      <c r="J43" s="1" t="s">
        <v>31</v>
      </c>
      <c r="K43" s="1" t="s">
        <v>30</v>
      </c>
      <c r="L43" s="1" t="s">
        <v>7</v>
      </c>
      <c r="M43" s="1" t="s">
        <v>5</v>
      </c>
      <c r="N43" s="3" t="s">
        <v>6</v>
      </c>
    </row>
    <row r="44" spans="2:14" x14ac:dyDescent="0.35">
      <c r="B44" s="2" t="s">
        <v>0</v>
      </c>
      <c r="C44" s="1">
        <f>B43-D44</f>
        <v>150</v>
      </c>
      <c r="D44" s="1">
        <f>B43*0.5</f>
        <v>150</v>
      </c>
      <c r="E44" s="1"/>
      <c r="F44" s="1"/>
      <c r="G44" s="3"/>
      <c r="I44" s="2" t="s">
        <v>0</v>
      </c>
      <c r="J44" s="1">
        <f>I43-K44</f>
        <v>150</v>
      </c>
      <c r="K44" s="1">
        <f>I43*0.5</f>
        <v>150</v>
      </c>
      <c r="L44" s="1"/>
      <c r="M44" s="1"/>
      <c r="N44" s="3"/>
    </row>
    <row r="45" spans="2:14" x14ac:dyDescent="0.35">
      <c r="B45" s="2" t="s">
        <v>1</v>
      </c>
      <c r="C45" s="1">
        <f>B43-D45</f>
        <v>120</v>
      </c>
      <c r="D45" s="1">
        <f>B43*0.6</f>
        <v>180</v>
      </c>
      <c r="E45" s="1"/>
      <c r="F45" s="1"/>
      <c r="G45" s="3"/>
      <c r="I45" s="2" t="s">
        <v>1</v>
      </c>
      <c r="J45" s="1">
        <f>I43-K45</f>
        <v>120</v>
      </c>
      <c r="K45" s="1">
        <f>I43*0.6</f>
        <v>180</v>
      </c>
      <c r="L45" s="1"/>
      <c r="M45" s="1"/>
      <c r="N45" s="3"/>
    </row>
    <row r="46" spans="2:14" x14ac:dyDescent="0.35">
      <c r="B46" s="2" t="s">
        <v>2</v>
      </c>
      <c r="C46" s="1">
        <f>B43-D46</f>
        <v>90</v>
      </c>
      <c r="D46" s="1">
        <f>B43*0.7</f>
        <v>210</v>
      </c>
      <c r="E46" s="1"/>
      <c r="F46" s="1"/>
      <c r="G46" s="3"/>
      <c r="I46" s="2" t="s">
        <v>2</v>
      </c>
      <c r="J46" s="1">
        <f>I43-K46</f>
        <v>90</v>
      </c>
      <c r="K46" s="1">
        <f>I43*0.7</f>
        <v>210</v>
      </c>
      <c r="L46" s="1"/>
      <c r="M46" s="1"/>
      <c r="N46" s="3"/>
    </row>
    <row r="47" spans="2:14" x14ac:dyDescent="0.35">
      <c r="B47" s="2" t="s">
        <v>3</v>
      </c>
      <c r="C47" s="1">
        <f>B43-D47</f>
        <v>60</v>
      </c>
      <c r="D47" s="1">
        <f>B43*0.8</f>
        <v>240</v>
      </c>
      <c r="E47" s="1"/>
      <c r="F47" s="1"/>
      <c r="G47" s="3"/>
      <c r="I47" s="2" t="s">
        <v>3</v>
      </c>
      <c r="J47" s="1">
        <f>I43-K47</f>
        <v>60</v>
      </c>
      <c r="K47" s="1">
        <f>I43*0.8</f>
        <v>240</v>
      </c>
      <c r="L47" s="1"/>
      <c r="M47" s="1"/>
      <c r="N47" s="3"/>
    </row>
    <row r="48" spans="2:14" ht="15" thickBot="1" x14ac:dyDescent="0.4">
      <c r="B48" s="4" t="s">
        <v>4</v>
      </c>
      <c r="C48" s="5">
        <f>B43-D48</f>
        <v>30</v>
      </c>
      <c r="D48" s="5">
        <f>B43*0.9</f>
        <v>270</v>
      </c>
      <c r="E48" s="5"/>
      <c r="F48" s="5"/>
      <c r="G48" s="6"/>
      <c r="I48" s="4" t="s">
        <v>4</v>
      </c>
      <c r="J48" s="5">
        <f>I43-K48</f>
        <v>30</v>
      </c>
      <c r="K48" s="5">
        <f>I43*0.9</f>
        <v>270</v>
      </c>
      <c r="L48" s="5"/>
      <c r="M48" s="5"/>
      <c r="N48" s="6"/>
    </row>
    <row r="49" spans="2:14" ht="15" thickBot="1" x14ac:dyDescent="0.4"/>
    <row r="50" spans="2:14" x14ac:dyDescent="0.35">
      <c r="B50" s="45" t="s">
        <v>15</v>
      </c>
      <c r="C50" s="46"/>
      <c r="D50" s="46"/>
      <c r="E50" s="47"/>
      <c r="F50" s="47"/>
      <c r="G50" s="48"/>
      <c r="I50" s="45" t="s">
        <v>25</v>
      </c>
      <c r="J50" s="46"/>
      <c r="K50" s="46"/>
      <c r="L50" s="47"/>
      <c r="M50" s="47"/>
      <c r="N50" s="48"/>
    </row>
    <row r="51" spans="2:14" x14ac:dyDescent="0.35">
      <c r="B51" s="2">
        <v>350</v>
      </c>
      <c r="C51" s="1" t="s">
        <v>31</v>
      </c>
      <c r="D51" s="1" t="s">
        <v>30</v>
      </c>
      <c r="E51" s="1" t="s">
        <v>7</v>
      </c>
      <c r="F51" s="1" t="s">
        <v>5</v>
      </c>
      <c r="G51" s="3" t="s">
        <v>6</v>
      </c>
      <c r="I51" s="2">
        <v>350</v>
      </c>
      <c r="J51" s="1" t="s">
        <v>31</v>
      </c>
      <c r="K51" s="1" t="s">
        <v>30</v>
      </c>
      <c r="L51" s="1" t="s">
        <v>7</v>
      </c>
      <c r="M51" s="1" t="s">
        <v>5</v>
      </c>
      <c r="N51" s="3" t="s">
        <v>6</v>
      </c>
    </row>
    <row r="52" spans="2:14" x14ac:dyDescent="0.35">
      <c r="B52" s="2" t="s">
        <v>0</v>
      </c>
      <c r="C52" s="1">
        <f>B51-D52</f>
        <v>175</v>
      </c>
      <c r="D52" s="1">
        <f>B51*0.5</f>
        <v>175</v>
      </c>
      <c r="E52" s="1"/>
      <c r="F52" s="1"/>
      <c r="G52" s="3"/>
      <c r="I52" s="2" t="s">
        <v>0</v>
      </c>
      <c r="J52" s="1">
        <f>I51-K52</f>
        <v>175</v>
      </c>
      <c r="K52" s="1">
        <f>I51*0.5</f>
        <v>175</v>
      </c>
      <c r="L52" s="1"/>
      <c r="M52" s="1"/>
      <c r="N52" s="3"/>
    </row>
    <row r="53" spans="2:14" x14ac:dyDescent="0.35">
      <c r="B53" s="2" t="s">
        <v>1</v>
      </c>
      <c r="C53" s="1">
        <f>B51-D53</f>
        <v>140</v>
      </c>
      <c r="D53" s="1">
        <f>B51*0.6</f>
        <v>210</v>
      </c>
      <c r="E53" s="1"/>
      <c r="F53" s="1"/>
      <c r="G53" s="3"/>
      <c r="I53" s="2" t="s">
        <v>1</v>
      </c>
      <c r="J53" s="1">
        <f>I51-K53</f>
        <v>140</v>
      </c>
      <c r="K53" s="1">
        <f>I51*0.6</f>
        <v>210</v>
      </c>
      <c r="L53" s="1"/>
      <c r="M53" s="1"/>
      <c r="N53" s="3"/>
    </row>
    <row r="54" spans="2:14" x14ac:dyDescent="0.35">
      <c r="B54" s="2" t="s">
        <v>2</v>
      </c>
      <c r="C54" s="1">
        <f>B51-D54</f>
        <v>105.00000000000003</v>
      </c>
      <c r="D54" s="1">
        <f>B51*0.7</f>
        <v>244.99999999999997</v>
      </c>
      <c r="E54" s="1"/>
      <c r="F54" s="1"/>
      <c r="G54" s="3"/>
      <c r="I54" s="2" t="s">
        <v>2</v>
      </c>
      <c r="J54" s="1">
        <f>I51-K54</f>
        <v>105.00000000000003</v>
      </c>
      <c r="K54" s="1">
        <f>I51*0.7</f>
        <v>244.99999999999997</v>
      </c>
      <c r="L54" s="1"/>
      <c r="M54" s="1"/>
      <c r="N54" s="3"/>
    </row>
    <row r="55" spans="2:14" x14ac:dyDescent="0.35">
      <c r="B55" s="2" t="s">
        <v>3</v>
      </c>
      <c r="C55" s="1">
        <f>B51-D55</f>
        <v>70</v>
      </c>
      <c r="D55" s="1">
        <f>B51*0.8</f>
        <v>280</v>
      </c>
      <c r="E55" s="1"/>
      <c r="F55" s="1"/>
      <c r="G55" s="3"/>
      <c r="I55" s="2" t="s">
        <v>3</v>
      </c>
      <c r="J55" s="1">
        <f>I51-K55</f>
        <v>70</v>
      </c>
      <c r="K55" s="1">
        <f>I51*0.8</f>
        <v>280</v>
      </c>
      <c r="L55" s="1"/>
      <c r="M55" s="1"/>
      <c r="N55" s="3"/>
    </row>
    <row r="56" spans="2:14" ht="15" thickBot="1" x14ac:dyDescent="0.4">
      <c r="B56" s="4" t="s">
        <v>4</v>
      </c>
      <c r="C56" s="5">
        <f>B51-D56</f>
        <v>35</v>
      </c>
      <c r="D56" s="5">
        <f>B51*0.9</f>
        <v>315</v>
      </c>
      <c r="E56" s="5"/>
      <c r="F56" s="5"/>
      <c r="G56" s="6"/>
      <c r="I56" s="4" t="s">
        <v>4</v>
      </c>
      <c r="J56" s="5">
        <f>I51-K56</f>
        <v>35</v>
      </c>
      <c r="K56" s="5">
        <f>I51*0.9</f>
        <v>315</v>
      </c>
      <c r="L56" s="5"/>
      <c r="M56" s="5"/>
      <c r="N56" s="6"/>
    </row>
    <row r="57" spans="2:14" ht="15" thickBot="1" x14ac:dyDescent="0.4"/>
    <row r="58" spans="2:14" x14ac:dyDescent="0.35">
      <c r="B58" s="45" t="s">
        <v>16</v>
      </c>
      <c r="C58" s="46"/>
      <c r="D58" s="46"/>
      <c r="E58" s="47"/>
      <c r="F58" s="47"/>
      <c r="G58" s="48"/>
      <c r="I58" s="45" t="s">
        <v>26</v>
      </c>
      <c r="J58" s="46"/>
      <c r="K58" s="46"/>
      <c r="L58" s="47"/>
      <c r="M58" s="47"/>
      <c r="N58" s="48"/>
    </row>
    <row r="59" spans="2:14" x14ac:dyDescent="0.35">
      <c r="B59" s="2">
        <v>400</v>
      </c>
      <c r="C59" s="1" t="s">
        <v>31</v>
      </c>
      <c r="D59" s="1" t="s">
        <v>30</v>
      </c>
      <c r="E59" s="1" t="s">
        <v>7</v>
      </c>
      <c r="F59" s="1" t="s">
        <v>5</v>
      </c>
      <c r="G59" s="3" t="s">
        <v>6</v>
      </c>
      <c r="I59" s="2">
        <v>400</v>
      </c>
      <c r="J59" s="1" t="s">
        <v>31</v>
      </c>
      <c r="K59" s="1" t="s">
        <v>30</v>
      </c>
      <c r="L59" s="1" t="s">
        <v>7</v>
      </c>
      <c r="M59" s="1" t="s">
        <v>5</v>
      </c>
      <c r="N59" s="3" t="s">
        <v>6</v>
      </c>
    </row>
    <row r="60" spans="2:14" x14ac:dyDescent="0.35">
      <c r="B60" s="2" t="s">
        <v>0</v>
      </c>
      <c r="C60" s="1">
        <f>B59-D60</f>
        <v>200</v>
      </c>
      <c r="D60" s="1">
        <f>B59*0.5</f>
        <v>200</v>
      </c>
      <c r="E60" s="1"/>
      <c r="F60" s="1"/>
      <c r="G60" s="3"/>
      <c r="I60" s="2" t="s">
        <v>0</v>
      </c>
      <c r="J60" s="1">
        <f>I59-K60</f>
        <v>200</v>
      </c>
      <c r="K60" s="1">
        <f>I59*0.5</f>
        <v>200</v>
      </c>
      <c r="L60" s="1"/>
      <c r="M60" s="1"/>
      <c r="N60" s="3"/>
    </row>
    <row r="61" spans="2:14" x14ac:dyDescent="0.35">
      <c r="B61" s="2" t="s">
        <v>1</v>
      </c>
      <c r="C61" s="1">
        <f>B59-D61</f>
        <v>160</v>
      </c>
      <c r="D61" s="1">
        <f>B59*0.6</f>
        <v>240</v>
      </c>
      <c r="E61" s="1"/>
      <c r="F61" s="1"/>
      <c r="G61" s="3"/>
      <c r="I61" s="2" t="s">
        <v>1</v>
      </c>
      <c r="J61" s="1">
        <f>I59-K61</f>
        <v>160</v>
      </c>
      <c r="K61" s="1">
        <f>I59*0.6</f>
        <v>240</v>
      </c>
      <c r="L61" s="1"/>
      <c r="M61" s="1"/>
      <c r="N61" s="3"/>
    </row>
    <row r="62" spans="2:14" x14ac:dyDescent="0.35">
      <c r="B62" s="2" t="s">
        <v>2</v>
      </c>
      <c r="C62" s="1">
        <f>B59-D62</f>
        <v>120</v>
      </c>
      <c r="D62" s="1">
        <f>B59*0.7</f>
        <v>280</v>
      </c>
      <c r="E62" s="1"/>
      <c r="F62" s="1"/>
      <c r="G62" s="3"/>
      <c r="I62" s="2" t="s">
        <v>2</v>
      </c>
      <c r="J62" s="1">
        <f>I59-K62</f>
        <v>120</v>
      </c>
      <c r="K62" s="1">
        <f>I59*0.7</f>
        <v>280</v>
      </c>
      <c r="L62" s="1"/>
      <c r="M62" s="1"/>
      <c r="N62" s="3"/>
    </row>
    <row r="63" spans="2:14" x14ac:dyDescent="0.35">
      <c r="B63" s="2" t="s">
        <v>3</v>
      </c>
      <c r="C63" s="1">
        <f>B59-D63</f>
        <v>80</v>
      </c>
      <c r="D63" s="1">
        <f>B59*0.8</f>
        <v>320</v>
      </c>
      <c r="E63" s="1"/>
      <c r="F63" s="1"/>
      <c r="G63" s="3"/>
      <c r="I63" s="2" t="s">
        <v>3</v>
      </c>
      <c r="J63" s="1">
        <f>I59-K63</f>
        <v>80</v>
      </c>
      <c r="K63" s="1">
        <f>I59*0.8</f>
        <v>320</v>
      </c>
      <c r="L63" s="1"/>
      <c r="M63" s="1"/>
      <c r="N63" s="3"/>
    </row>
    <row r="64" spans="2:14" ht="15" thickBot="1" x14ac:dyDescent="0.4">
      <c r="B64" s="4" t="s">
        <v>4</v>
      </c>
      <c r="C64" s="5">
        <f>B59-D64</f>
        <v>40</v>
      </c>
      <c r="D64" s="5">
        <f>B59*0.9</f>
        <v>360</v>
      </c>
      <c r="E64" s="5"/>
      <c r="F64" s="5"/>
      <c r="G64" s="6"/>
      <c r="I64" s="4" t="s">
        <v>4</v>
      </c>
      <c r="J64" s="5">
        <f>I59-K64</f>
        <v>40</v>
      </c>
      <c r="K64" s="5">
        <f>I59*0.9</f>
        <v>360</v>
      </c>
      <c r="L64" s="5"/>
      <c r="M64" s="5"/>
      <c r="N64" s="6"/>
    </row>
    <row r="65" spans="2:14" ht="15" thickBot="1" x14ac:dyDescent="0.4"/>
    <row r="66" spans="2:14" x14ac:dyDescent="0.35">
      <c r="B66" s="45" t="s">
        <v>17</v>
      </c>
      <c r="C66" s="46"/>
      <c r="D66" s="46"/>
      <c r="E66" s="47"/>
      <c r="F66" s="47"/>
      <c r="G66" s="48"/>
      <c r="I66" s="45" t="s">
        <v>27</v>
      </c>
      <c r="J66" s="46"/>
      <c r="K66" s="46"/>
      <c r="L66" s="47"/>
      <c r="M66" s="47"/>
      <c r="N66" s="48"/>
    </row>
    <row r="67" spans="2:14" x14ac:dyDescent="0.35">
      <c r="B67" s="2">
        <v>450</v>
      </c>
      <c r="C67" s="1" t="s">
        <v>31</v>
      </c>
      <c r="D67" s="1" t="s">
        <v>30</v>
      </c>
      <c r="E67" s="1" t="s">
        <v>7</v>
      </c>
      <c r="F67" s="1" t="s">
        <v>5</v>
      </c>
      <c r="G67" s="3" t="s">
        <v>6</v>
      </c>
      <c r="I67" s="2">
        <v>450</v>
      </c>
      <c r="J67" s="1" t="s">
        <v>31</v>
      </c>
      <c r="K67" s="1" t="s">
        <v>30</v>
      </c>
      <c r="L67" s="1" t="s">
        <v>7</v>
      </c>
      <c r="M67" s="1" t="s">
        <v>5</v>
      </c>
      <c r="N67" s="3" t="s">
        <v>6</v>
      </c>
    </row>
    <row r="68" spans="2:14" x14ac:dyDescent="0.35">
      <c r="B68" s="2" t="s">
        <v>0</v>
      </c>
      <c r="C68" s="1">
        <f>B67-D68</f>
        <v>225</v>
      </c>
      <c r="D68" s="1">
        <f>B67*0.5</f>
        <v>225</v>
      </c>
      <c r="E68" s="1"/>
      <c r="F68" s="1"/>
      <c r="G68" s="3"/>
      <c r="I68" s="2" t="s">
        <v>0</v>
      </c>
      <c r="J68" s="1">
        <f>I67-K68</f>
        <v>225</v>
      </c>
      <c r="K68" s="1">
        <f>I67*0.5</f>
        <v>225</v>
      </c>
      <c r="L68" s="1"/>
      <c r="M68" s="1"/>
      <c r="N68" s="3"/>
    </row>
    <row r="69" spans="2:14" x14ac:dyDescent="0.35">
      <c r="B69" s="2" t="s">
        <v>1</v>
      </c>
      <c r="C69" s="1">
        <f>B67-D69</f>
        <v>180</v>
      </c>
      <c r="D69" s="1">
        <f>B67*0.6</f>
        <v>270</v>
      </c>
      <c r="E69" s="1"/>
      <c r="F69" s="1"/>
      <c r="G69" s="3"/>
      <c r="I69" s="2" t="s">
        <v>1</v>
      </c>
      <c r="J69" s="1">
        <f>I67-K69</f>
        <v>180</v>
      </c>
      <c r="K69" s="1">
        <f>I67*0.6</f>
        <v>270</v>
      </c>
      <c r="L69" s="1"/>
      <c r="M69" s="1"/>
      <c r="N69" s="3"/>
    </row>
    <row r="70" spans="2:14" x14ac:dyDescent="0.35">
      <c r="B70" s="2" t="s">
        <v>2</v>
      </c>
      <c r="C70" s="1">
        <f>B67-D70</f>
        <v>135</v>
      </c>
      <c r="D70" s="1">
        <f>B67*0.7</f>
        <v>315</v>
      </c>
      <c r="E70" s="1"/>
      <c r="F70" s="1"/>
      <c r="G70" s="3"/>
      <c r="I70" s="2" t="s">
        <v>2</v>
      </c>
      <c r="J70" s="1">
        <f>I67-K70</f>
        <v>135</v>
      </c>
      <c r="K70" s="1">
        <f>I67*0.7</f>
        <v>315</v>
      </c>
      <c r="L70" s="1"/>
      <c r="M70" s="1"/>
      <c r="N70" s="3"/>
    </row>
    <row r="71" spans="2:14" x14ac:dyDescent="0.35">
      <c r="B71" s="2" t="s">
        <v>3</v>
      </c>
      <c r="C71" s="1">
        <f>B67-D71</f>
        <v>90</v>
      </c>
      <c r="D71" s="1">
        <f>B67*0.8</f>
        <v>360</v>
      </c>
      <c r="E71" s="1"/>
      <c r="F71" s="1"/>
      <c r="G71" s="3"/>
      <c r="I71" s="2" t="s">
        <v>3</v>
      </c>
      <c r="J71" s="1">
        <f>I67-K71</f>
        <v>90</v>
      </c>
      <c r="K71" s="1">
        <f>I67*0.8</f>
        <v>360</v>
      </c>
      <c r="L71" s="1"/>
      <c r="M71" s="1"/>
      <c r="N71" s="3"/>
    </row>
    <row r="72" spans="2:14" ht="15" thickBot="1" x14ac:dyDescent="0.4">
      <c r="B72" s="4" t="s">
        <v>4</v>
      </c>
      <c r="C72" s="5">
        <f>B67-D72</f>
        <v>45</v>
      </c>
      <c r="D72" s="5">
        <f>B67*0.9</f>
        <v>405</v>
      </c>
      <c r="E72" s="5"/>
      <c r="F72" s="5"/>
      <c r="G72" s="6"/>
      <c r="I72" s="4" t="s">
        <v>4</v>
      </c>
      <c r="J72" s="5">
        <f>I67-K72</f>
        <v>45</v>
      </c>
      <c r="K72" s="5">
        <f>I67*0.9</f>
        <v>405</v>
      </c>
      <c r="L72" s="5"/>
      <c r="M72" s="5"/>
      <c r="N72" s="6"/>
    </row>
    <row r="73" spans="2:14" ht="15" thickBot="1" x14ac:dyDescent="0.4"/>
    <row r="74" spans="2:14" x14ac:dyDescent="0.35">
      <c r="B74" s="45" t="s">
        <v>18</v>
      </c>
      <c r="C74" s="46"/>
      <c r="D74" s="46"/>
      <c r="E74" s="47"/>
      <c r="F74" s="47"/>
      <c r="G74" s="48"/>
      <c r="I74" s="45" t="s">
        <v>28</v>
      </c>
      <c r="J74" s="46"/>
      <c r="K74" s="46"/>
      <c r="L74" s="47"/>
      <c r="M74" s="47"/>
      <c r="N74" s="48"/>
    </row>
    <row r="75" spans="2:14" x14ac:dyDescent="0.35">
      <c r="B75" s="2">
        <v>500</v>
      </c>
      <c r="C75" s="1" t="s">
        <v>31</v>
      </c>
      <c r="D75" s="1" t="s">
        <v>30</v>
      </c>
      <c r="E75" s="1" t="s">
        <v>7</v>
      </c>
      <c r="F75" s="1" t="s">
        <v>5</v>
      </c>
      <c r="G75" s="3" t="s">
        <v>6</v>
      </c>
      <c r="I75" s="2">
        <v>500</v>
      </c>
      <c r="J75" s="1" t="s">
        <v>31</v>
      </c>
      <c r="K75" s="1" t="s">
        <v>30</v>
      </c>
      <c r="L75" s="1" t="s">
        <v>7</v>
      </c>
      <c r="M75" s="1" t="s">
        <v>5</v>
      </c>
      <c r="N75" s="3" t="s">
        <v>6</v>
      </c>
    </row>
    <row r="76" spans="2:14" x14ac:dyDescent="0.35">
      <c r="B76" s="2" t="s">
        <v>0</v>
      </c>
      <c r="C76" s="1">
        <f>B75-D76</f>
        <v>250</v>
      </c>
      <c r="D76" s="1">
        <f>B75*0.5</f>
        <v>250</v>
      </c>
      <c r="E76" s="1"/>
      <c r="F76" s="1"/>
      <c r="G76" s="3"/>
      <c r="I76" s="2" t="s">
        <v>0</v>
      </c>
      <c r="J76" s="1">
        <f>I75-K76</f>
        <v>250</v>
      </c>
      <c r="K76" s="1">
        <f>I75*0.5</f>
        <v>250</v>
      </c>
      <c r="L76" s="1"/>
      <c r="M76" s="1"/>
      <c r="N76" s="3"/>
    </row>
    <row r="77" spans="2:14" x14ac:dyDescent="0.35">
      <c r="B77" s="2" t="s">
        <v>1</v>
      </c>
      <c r="C77" s="1">
        <f>B75-D77</f>
        <v>200</v>
      </c>
      <c r="D77" s="1">
        <f>B75*0.6</f>
        <v>300</v>
      </c>
      <c r="E77" s="1"/>
      <c r="F77" s="1"/>
      <c r="G77" s="3"/>
      <c r="I77" s="2" t="s">
        <v>1</v>
      </c>
      <c r="J77" s="1">
        <f>I75-K77</f>
        <v>200</v>
      </c>
      <c r="K77" s="1">
        <f>I75*0.6</f>
        <v>300</v>
      </c>
      <c r="L77" s="1"/>
      <c r="M77" s="1"/>
      <c r="N77" s="3"/>
    </row>
    <row r="78" spans="2:14" x14ac:dyDescent="0.35">
      <c r="B78" s="2" t="s">
        <v>2</v>
      </c>
      <c r="C78" s="1">
        <f>B75-D78</f>
        <v>150</v>
      </c>
      <c r="D78" s="1">
        <f>B75*0.7</f>
        <v>350</v>
      </c>
      <c r="E78" s="1"/>
      <c r="F78" s="1"/>
      <c r="G78" s="3"/>
      <c r="I78" s="2" t="s">
        <v>2</v>
      </c>
      <c r="J78" s="1">
        <f>I75-K78</f>
        <v>150</v>
      </c>
      <c r="K78" s="1">
        <f>I75*0.7</f>
        <v>350</v>
      </c>
      <c r="L78" s="1"/>
      <c r="M78" s="1"/>
      <c r="N78" s="3"/>
    </row>
    <row r="79" spans="2:14" x14ac:dyDescent="0.35">
      <c r="B79" s="2" t="s">
        <v>3</v>
      </c>
      <c r="C79" s="1">
        <f>B75-D79</f>
        <v>100</v>
      </c>
      <c r="D79" s="1">
        <f>B75*0.8</f>
        <v>400</v>
      </c>
      <c r="E79" s="1"/>
      <c r="F79" s="1"/>
      <c r="G79" s="3"/>
      <c r="I79" s="2" t="s">
        <v>3</v>
      </c>
      <c r="J79" s="1">
        <f>I75-K79</f>
        <v>100</v>
      </c>
      <c r="K79" s="1">
        <f>I75*0.8</f>
        <v>400</v>
      </c>
      <c r="L79" s="1"/>
      <c r="M79" s="1"/>
      <c r="N79" s="3"/>
    </row>
    <row r="80" spans="2:14" ht="15" thickBot="1" x14ac:dyDescent="0.4">
      <c r="B80" s="4" t="s">
        <v>4</v>
      </c>
      <c r="C80" s="5">
        <f>B75-D80</f>
        <v>50</v>
      </c>
      <c r="D80" s="5">
        <f>B75*0.9</f>
        <v>450</v>
      </c>
      <c r="E80" s="5"/>
      <c r="F80" s="5"/>
      <c r="G80" s="6"/>
      <c r="I80" s="4" t="s">
        <v>4</v>
      </c>
      <c r="J80" s="5">
        <f>I75-K80</f>
        <v>50</v>
      </c>
      <c r="K80" s="5">
        <f>I75*0.9</f>
        <v>450</v>
      </c>
      <c r="L80" s="5"/>
      <c r="M80" s="5"/>
      <c r="N80" s="6"/>
    </row>
    <row r="81" spans="2:14" ht="15" thickBot="1" x14ac:dyDescent="0.4"/>
    <row r="82" spans="2:14" x14ac:dyDescent="0.35">
      <c r="B82" s="45" t="s">
        <v>19</v>
      </c>
      <c r="C82" s="46"/>
      <c r="D82" s="46"/>
      <c r="E82" s="47"/>
      <c r="F82" s="47"/>
      <c r="G82" s="48"/>
      <c r="I82" s="45" t="s">
        <v>29</v>
      </c>
      <c r="J82" s="46"/>
      <c r="K82" s="46"/>
      <c r="L82" s="47"/>
      <c r="M82" s="47"/>
      <c r="N82" s="48"/>
    </row>
    <row r="83" spans="2:14" x14ac:dyDescent="0.35">
      <c r="B83" s="2">
        <v>550</v>
      </c>
      <c r="C83" s="1" t="s">
        <v>31</v>
      </c>
      <c r="D83" s="1" t="s">
        <v>30</v>
      </c>
      <c r="E83" s="1" t="s">
        <v>7</v>
      </c>
      <c r="F83" s="1" t="s">
        <v>5</v>
      </c>
      <c r="G83" s="3" t="s">
        <v>6</v>
      </c>
      <c r="I83" s="2">
        <v>550</v>
      </c>
      <c r="J83" s="1" t="s">
        <v>31</v>
      </c>
      <c r="K83" s="1" t="s">
        <v>30</v>
      </c>
      <c r="L83" s="1" t="s">
        <v>7</v>
      </c>
      <c r="M83" s="1" t="s">
        <v>5</v>
      </c>
      <c r="N83" s="3" t="s">
        <v>6</v>
      </c>
    </row>
    <row r="84" spans="2:14" x14ac:dyDescent="0.35">
      <c r="B84" s="2" t="s">
        <v>0</v>
      </c>
      <c r="C84" s="1">
        <f>B83-D84</f>
        <v>275</v>
      </c>
      <c r="D84" s="1">
        <f>B83*0.5</f>
        <v>275</v>
      </c>
      <c r="E84" s="1"/>
      <c r="F84" s="1"/>
      <c r="G84" s="3"/>
      <c r="I84" s="2" t="s">
        <v>0</v>
      </c>
      <c r="J84" s="1">
        <f>I83-K84</f>
        <v>275</v>
      </c>
      <c r="K84" s="1">
        <f>I83*0.5</f>
        <v>275</v>
      </c>
      <c r="L84" s="1"/>
      <c r="M84" s="1"/>
      <c r="N84" s="3"/>
    </row>
    <row r="85" spans="2:14" x14ac:dyDescent="0.35">
      <c r="B85" s="2" t="s">
        <v>1</v>
      </c>
      <c r="C85" s="1">
        <f>B83-D85</f>
        <v>220</v>
      </c>
      <c r="D85" s="1">
        <f>B83*0.6</f>
        <v>330</v>
      </c>
      <c r="E85" s="1"/>
      <c r="F85" s="1"/>
      <c r="G85" s="3"/>
      <c r="I85" s="2" t="s">
        <v>1</v>
      </c>
      <c r="J85" s="1">
        <f>I83-K85</f>
        <v>220</v>
      </c>
      <c r="K85" s="1">
        <f>I83*0.6</f>
        <v>330</v>
      </c>
      <c r="L85" s="1"/>
      <c r="M85" s="1"/>
      <c r="N85" s="3"/>
    </row>
    <row r="86" spans="2:14" x14ac:dyDescent="0.35">
      <c r="B86" s="2" t="s">
        <v>2</v>
      </c>
      <c r="C86" s="1">
        <f>B83-D86</f>
        <v>165</v>
      </c>
      <c r="D86" s="1">
        <f>B83*0.7</f>
        <v>385</v>
      </c>
      <c r="E86" s="1"/>
      <c r="F86" s="1"/>
      <c r="G86" s="3"/>
      <c r="I86" s="2" t="s">
        <v>2</v>
      </c>
      <c r="J86" s="1">
        <f>I83-K86</f>
        <v>165</v>
      </c>
      <c r="K86" s="1">
        <f>I83*0.7</f>
        <v>385</v>
      </c>
      <c r="L86" s="1"/>
      <c r="M86" s="1"/>
      <c r="N86" s="3"/>
    </row>
    <row r="87" spans="2:14" x14ac:dyDescent="0.35">
      <c r="B87" s="2" t="s">
        <v>3</v>
      </c>
      <c r="C87" s="1">
        <f>B83-D87</f>
        <v>110</v>
      </c>
      <c r="D87" s="1">
        <f>B83*0.8</f>
        <v>440</v>
      </c>
      <c r="E87" s="1"/>
      <c r="F87" s="1"/>
      <c r="G87" s="3"/>
      <c r="I87" s="2" t="s">
        <v>3</v>
      </c>
      <c r="J87" s="1">
        <f>I83-K87</f>
        <v>110</v>
      </c>
      <c r="K87" s="1">
        <f>I83*0.8</f>
        <v>440</v>
      </c>
      <c r="L87" s="1"/>
      <c r="M87" s="1"/>
      <c r="N87" s="3"/>
    </row>
    <row r="88" spans="2:14" ht="15" thickBot="1" x14ac:dyDescent="0.4">
      <c r="B88" s="4" t="s">
        <v>4</v>
      </c>
      <c r="C88" s="5">
        <f>B83-D88</f>
        <v>55</v>
      </c>
      <c r="D88" s="5">
        <f>B83*0.9</f>
        <v>495</v>
      </c>
      <c r="E88" s="5"/>
      <c r="F88" s="5"/>
      <c r="G88" s="6"/>
      <c r="I88" s="4" t="s">
        <v>4</v>
      </c>
      <c r="J88" s="5">
        <f>I83-K88</f>
        <v>55</v>
      </c>
      <c r="K88" s="5">
        <f>I83*0.9</f>
        <v>495</v>
      </c>
      <c r="L88" s="5"/>
      <c r="M88" s="5"/>
      <c r="N88" s="6"/>
    </row>
  </sheetData>
  <mergeCells count="22">
    <mergeCell ref="B34:G34"/>
    <mergeCell ref="I10:N10"/>
    <mergeCell ref="I18:N18"/>
    <mergeCell ref="I26:N26"/>
    <mergeCell ref="I34:N34"/>
    <mergeCell ref="B2:G2"/>
    <mergeCell ref="I2:N2"/>
    <mergeCell ref="B10:G10"/>
    <mergeCell ref="B18:G18"/>
    <mergeCell ref="B26:G26"/>
    <mergeCell ref="I82:N82"/>
    <mergeCell ref="B42:G42"/>
    <mergeCell ref="B50:G50"/>
    <mergeCell ref="B58:G58"/>
    <mergeCell ref="B66:G66"/>
    <mergeCell ref="B74:G74"/>
    <mergeCell ref="B82:G82"/>
    <mergeCell ref="I42:N42"/>
    <mergeCell ref="I50:N50"/>
    <mergeCell ref="I58:N58"/>
    <mergeCell ref="I66:N66"/>
    <mergeCell ref="I74:N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L11" sqref="L11"/>
    </sheetView>
  </sheetViews>
  <sheetFormatPr baseColWidth="10" defaultColWidth="8.7265625" defaultRowHeight="14.5" x14ac:dyDescent="0.35"/>
  <cols>
    <col min="4" max="4" width="10.6328125" bestFit="1" customWidth="1"/>
    <col min="5" max="5" width="11.6328125" bestFit="1" customWidth="1"/>
    <col min="9" max="9" width="10.1796875" bestFit="1" customWidth="1"/>
  </cols>
  <sheetData>
    <row r="1" spans="2:9" ht="15" thickBot="1" x14ac:dyDescent="0.4"/>
    <row r="2" spans="2:9" x14ac:dyDescent="0.35">
      <c r="B2" s="7" t="s">
        <v>33</v>
      </c>
      <c r="C2" s="8" t="s">
        <v>32</v>
      </c>
      <c r="D2" s="8" t="s">
        <v>36</v>
      </c>
      <c r="E2" s="9" t="s">
        <v>37</v>
      </c>
      <c r="G2" s="7" t="s">
        <v>34</v>
      </c>
      <c r="H2" s="8" t="s">
        <v>32</v>
      </c>
      <c r="I2" s="9" t="s">
        <v>35</v>
      </c>
    </row>
    <row r="3" spans="2:9" x14ac:dyDescent="0.35">
      <c r="B3" s="2"/>
      <c r="C3" s="1">
        <f>11+38+34+45</f>
        <v>128</v>
      </c>
      <c r="D3" s="1">
        <v>12</v>
      </c>
      <c r="E3" s="3">
        <v>25</v>
      </c>
      <c r="G3" s="2"/>
      <c r="H3" s="1">
        <v>332</v>
      </c>
      <c r="I3" s="3">
        <v>100</v>
      </c>
    </row>
    <row r="4" spans="2:9" x14ac:dyDescent="0.35">
      <c r="B4" s="2"/>
      <c r="C4" s="1"/>
      <c r="D4" s="1"/>
      <c r="E4" s="3"/>
      <c r="G4" s="2"/>
      <c r="H4" s="1"/>
      <c r="I4" s="3"/>
    </row>
    <row r="5" spans="2:9" x14ac:dyDescent="0.35">
      <c r="B5" s="2"/>
      <c r="C5" s="1">
        <v>50</v>
      </c>
      <c r="D5" s="1">
        <f t="shared" ref="D5:D15" si="0">INT($D$3/$C$3*C5)</f>
        <v>4</v>
      </c>
      <c r="E5" s="3">
        <f t="shared" ref="E5:E15" si="1">INT($E$3/$C$3*C5)</f>
        <v>9</v>
      </c>
      <c r="G5" s="2"/>
      <c r="H5" s="1">
        <v>50</v>
      </c>
      <c r="I5" s="3">
        <f t="shared" ref="I5:I15" si="2">INT($I$3/$H$3*H5)</f>
        <v>15</v>
      </c>
    </row>
    <row r="6" spans="2:9" x14ac:dyDescent="0.35">
      <c r="B6" s="2"/>
      <c r="C6" s="1">
        <v>100</v>
      </c>
      <c r="D6" s="1">
        <f t="shared" si="0"/>
        <v>9</v>
      </c>
      <c r="E6" s="3">
        <f t="shared" si="1"/>
        <v>19</v>
      </c>
      <c r="G6" s="2"/>
      <c r="H6" s="1">
        <v>100</v>
      </c>
      <c r="I6" s="3">
        <f t="shared" si="2"/>
        <v>30</v>
      </c>
    </row>
    <row r="7" spans="2:9" x14ac:dyDescent="0.35">
      <c r="B7" s="2"/>
      <c r="C7" s="1">
        <v>150</v>
      </c>
      <c r="D7" s="1">
        <f t="shared" si="0"/>
        <v>14</v>
      </c>
      <c r="E7" s="3">
        <f t="shared" si="1"/>
        <v>29</v>
      </c>
      <c r="G7" s="2"/>
      <c r="H7" s="1">
        <v>150</v>
      </c>
      <c r="I7" s="3">
        <f t="shared" si="2"/>
        <v>45</v>
      </c>
    </row>
    <row r="8" spans="2:9" x14ac:dyDescent="0.35">
      <c r="B8" s="2"/>
      <c r="C8" s="1">
        <v>200</v>
      </c>
      <c r="D8" s="1">
        <f t="shared" si="0"/>
        <v>18</v>
      </c>
      <c r="E8" s="3">
        <f t="shared" si="1"/>
        <v>39</v>
      </c>
      <c r="G8" s="2"/>
      <c r="H8" s="1">
        <v>200</v>
      </c>
      <c r="I8" s="3">
        <f t="shared" si="2"/>
        <v>60</v>
      </c>
    </row>
    <row r="9" spans="2:9" x14ac:dyDescent="0.35">
      <c r="B9" s="2"/>
      <c r="C9" s="1">
        <v>250</v>
      </c>
      <c r="D9" s="1">
        <f t="shared" si="0"/>
        <v>23</v>
      </c>
      <c r="E9" s="3">
        <f t="shared" si="1"/>
        <v>48</v>
      </c>
      <c r="G9" s="2"/>
      <c r="H9" s="1">
        <v>250</v>
      </c>
      <c r="I9" s="3">
        <f t="shared" si="2"/>
        <v>75</v>
      </c>
    </row>
    <row r="10" spans="2:9" x14ac:dyDescent="0.35">
      <c r="B10" s="2"/>
      <c r="C10" s="1">
        <v>300</v>
      </c>
      <c r="D10" s="1">
        <f t="shared" si="0"/>
        <v>28</v>
      </c>
      <c r="E10" s="3">
        <f t="shared" si="1"/>
        <v>58</v>
      </c>
      <c r="G10" s="2"/>
      <c r="H10" s="1">
        <v>300</v>
      </c>
      <c r="I10" s="3">
        <f t="shared" si="2"/>
        <v>90</v>
      </c>
    </row>
    <row r="11" spans="2:9" x14ac:dyDescent="0.35">
      <c r="B11" s="2"/>
      <c r="C11" s="1">
        <v>350</v>
      </c>
      <c r="D11" s="1">
        <f t="shared" si="0"/>
        <v>32</v>
      </c>
      <c r="E11" s="3">
        <f t="shared" si="1"/>
        <v>68</v>
      </c>
      <c r="G11" s="2"/>
      <c r="H11" s="1">
        <v>350</v>
      </c>
      <c r="I11" s="3">
        <f t="shared" si="2"/>
        <v>105</v>
      </c>
    </row>
    <row r="12" spans="2:9" x14ac:dyDescent="0.35">
      <c r="B12" s="2"/>
      <c r="C12" s="1">
        <v>400</v>
      </c>
      <c r="D12" s="1">
        <f t="shared" si="0"/>
        <v>37</v>
      </c>
      <c r="E12" s="3">
        <f t="shared" si="1"/>
        <v>78</v>
      </c>
      <c r="G12" s="2"/>
      <c r="H12" s="1">
        <v>400</v>
      </c>
      <c r="I12" s="3">
        <f t="shared" si="2"/>
        <v>120</v>
      </c>
    </row>
    <row r="13" spans="2:9" x14ac:dyDescent="0.35">
      <c r="B13" s="2"/>
      <c r="C13" s="1">
        <v>450</v>
      </c>
      <c r="D13" s="1">
        <f t="shared" si="0"/>
        <v>42</v>
      </c>
      <c r="E13" s="3">
        <f t="shared" si="1"/>
        <v>87</v>
      </c>
      <c r="G13" s="2"/>
      <c r="H13" s="1">
        <v>450</v>
      </c>
      <c r="I13" s="3">
        <f t="shared" si="2"/>
        <v>135</v>
      </c>
    </row>
    <row r="14" spans="2:9" x14ac:dyDescent="0.35">
      <c r="B14" s="2"/>
      <c r="C14" s="1">
        <v>500</v>
      </c>
      <c r="D14" s="1">
        <f t="shared" si="0"/>
        <v>46</v>
      </c>
      <c r="E14" s="3">
        <f t="shared" si="1"/>
        <v>97</v>
      </c>
      <c r="G14" s="2"/>
      <c r="H14" s="1">
        <v>500</v>
      </c>
      <c r="I14" s="3">
        <f t="shared" si="2"/>
        <v>150</v>
      </c>
    </row>
    <row r="15" spans="2:9" ht="15" thickBot="1" x14ac:dyDescent="0.4">
      <c r="B15" s="4"/>
      <c r="C15" s="5">
        <v>550</v>
      </c>
      <c r="D15" s="5">
        <f t="shared" si="0"/>
        <v>51</v>
      </c>
      <c r="E15" s="6">
        <f t="shared" si="1"/>
        <v>107</v>
      </c>
      <c r="G15" s="4"/>
      <c r="H15" s="5">
        <v>550</v>
      </c>
      <c r="I15" s="6">
        <f t="shared" si="2"/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workbookViewId="0">
      <selection activeCell="O21" sqref="O21"/>
    </sheetView>
  </sheetViews>
  <sheetFormatPr baseColWidth="10" defaultColWidth="8.7265625" defaultRowHeight="14.5" x14ac:dyDescent="0.35"/>
  <cols>
    <col min="2" max="2" width="9.08984375" bestFit="1" customWidth="1"/>
    <col min="17" max="17" width="9" bestFit="1" customWidth="1"/>
  </cols>
  <sheetData>
    <row r="1" spans="2:18" ht="15" thickBot="1" x14ac:dyDescent="0.4"/>
    <row r="2" spans="2:18" ht="15" thickBot="1" x14ac:dyDescent="0.4">
      <c r="C2" s="7"/>
      <c r="D2" s="8"/>
      <c r="E2" s="47" t="s">
        <v>38</v>
      </c>
      <c r="F2" s="47"/>
      <c r="G2" s="8"/>
      <c r="H2" s="47" t="s">
        <v>45</v>
      </c>
      <c r="I2" s="47"/>
      <c r="J2" s="8"/>
      <c r="K2" s="47" t="s">
        <v>46</v>
      </c>
      <c r="L2" s="48"/>
    </row>
    <row r="3" spans="2:18" ht="15" thickBot="1" x14ac:dyDescent="0.4">
      <c r="C3" s="10"/>
      <c r="D3" s="11"/>
      <c r="E3" s="11" t="s">
        <v>39</v>
      </c>
      <c r="F3" s="11" t="s">
        <v>40</v>
      </c>
      <c r="G3" s="11"/>
      <c r="H3" s="11" t="s">
        <v>39</v>
      </c>
      <c r="I3" s="11" t="s">
        <v>40</v>
      </c>
      <c r="J3" s="11"/>
      <c r="K3" s="11" t="s">
        <v>39</v>
      </c>
      <c r="L3" s="12" t="s">
        <v>40</v>
      </c>
      <c r="N3" s="49" t="s">
        <v>59</v>
      </c>
      <c r="O3" s="50"/>
      <c r="P3" s="50"/>
      <c r="Q3" s="50"/>
      <c r="R3" s="51"/>
    </row>
    <row r="4" spans="2:18" x14ac:dyDescent="0.35">
      <c r="B4" s="16" t="s">
        <v>60</v>
      </c>
      <c r="C4" s="7" t="s">
        <v>41</v>
      </c>
      <c r="D4" s="8"/>
      <c r="E4" s="17">
        <v>0.25069444444444444</v>
      </c>
      <c r="F4" s="17">
        <v>0.79722222222222217</v>
      </c>
      <c r="G4" s="8"/>
      <c r="H4" s="17">
        <v>0.25069444444444444</v>
      </c>
      <c r="I4" s="17">
        <v>0.80625000000000002</v>
      </c>
      <c r="J4" s="8"/>
      <c r="K4" s="17">
        <v>0.23611111111111113</v>
      </c>
      <c r="L4" s="28">
        <v>0.80069444444444438</v>
      </c>
      <c r="N4" s="52"/>
      <c r="O4" s="53"/>
      <c r="P4" s="53"/>
      <c r="Q4" s="53"/>
      <c r="R4" s="54"/>
    </row>
    <row r="5" spans="2:18" x14ac:dyDescent="0.35">
      <c r="C5" s="2" t="s">
        <v>42</v>
      </c>
      <c r="D5" s="1"/>
      <c r="E5" s="19">
        <v>0.25763888888888892</v>
      </c>
      <c r="F5" s="19">
        <v>0.77569444444444446</v>
      </c>
      <c r="G5" s="1"/>
      <c r="H5" s="19">
        <v>0.26805555555555555</v>
      </c>
      <c r="I5" s="19">
        <v>0.77569444444444446</v>
      </c>
      <c r="J5" s="1"/>
      <c r="K5" s="19">
        <v>0.26250000000000001</v>
      </c>
      <c r="L5" s="27">
        <v>0.7597222222222223</v>
      </c>
      <c r="N5" s="52"/>
      <c r="O5" s="53"/>
      <c r="P5" s="53"/>
      <c r="Q5" s="53"/>
      <c r="R5" s="54"/>
    </row>
    <row r="6" spans="2:18" ht="15" thickBot="1" x14ac:dyDescent="0.4">
      <c r="C6" s="2" t="s">
        <v>43</v>
      </c>
      <c r="D6" s="1"/>
      <c r="E6" s="20">
        <v>0.25694444444444448</v>
      </c>
      <c r="F6" s="20">
        <v>0.77916666666666667</v>
      </c>
      <c r="G6" s="1"/>
      <c r="H6" s="20">
        <v>0.26597222222222222</v>
      </c>
      <c r="I6" s="20">
        <v>0.78055555555555556</v>
      </c>
      <c r="J6" s="1"/>
      <c r="K6" s="20">
        <v>0.25833333333333336</v>
      </c>
      <c r="L6" s="26">
        <v>0.76597222222222217</v>
      </c>
      <c r="N6" s="55"/>
      <c r="O6" s="56"/>
      <c r="P6" s="56"/>
      <c r="Q6" s="56"/>
      <c r="R6" s="57"/>
    </row>
    <row r="7" spans="2:18" ht="15" thickBot="1" x14ac:dyDescent="0.4">
      <c r="C7" s="4" t="s">
        <v>44</v>
      </c>
      <c r="D7" s="5"/>
      <c r="E7" s="22">
        <v>0.23333333333333331</v>
      </c>
      <c r="F7" s="22">
        <v>0.78680555555555554</v>
      </c>
      <c r="G7" s="5"/>
      <c r="H7" s="22">
        <v>0.23194444444444443</v>
      </c>
      <c r="I7" s="22">
        <v>0.79722222222222217</v>
      </c>
      <c r="J7" s="5"/>
      <c r="K7" s="22">
        <v>0.21458333333333335</v>
      </c>
      <c r="L7" s="25">
        <v>0.79305555555555562</v>
      </c>
    </row>
    <row r="8" spans="2:18" ht="3.5" customHeight="1" thickBot="1" x14ac:dyDescent="0.4">
      <c r="C8" s="13"/>
      <c r="D8" s="14"/>
      <c r="E8" s="14"/>
      <c r="F8" s="14"/>
      <c r="G8" s="14"/>
      <c r="H8" s="14"/>
      <c r="I8" s="14"/>
      <c r="J8" s="14"/>
      <c r="K8" s="14"/>
      <c r="L8" s="15"/>
    </row>
    <row r="9" spans="2:18" ht="15" thickBot="1" x14ac:dyDescent="0.4">
      <c r="C9" s="7" t="s">
        <v>47</v>
      </c>
      <c r="D9" s="8"/>
      <c r="E9" s="17">
        <v>0.24444444444444446</v>
      </c>
      <c r="F9" s="17">
        <v>0.80208333333333337</v>
      </c>
      <c r="G9" s="8"/>
      <c r="H9" s="17">
        <v>0.24166666666666667</v>
      </c>
      <c r="I9" s="17">
        <v>0.81388888888888899</v>
      </c>
      <c r="J9" s="8"/>
      <c r="K9" s="17">
        <v>0.22291666666666665</v>
      </c>
      <c r="L9" s="28">
        <v>0.81111111111111101</v>
      </c>
    </row>
    <row r="10" spans="2:18" x14ac:dyDescent="0.35">
      <c r="C10" s="2" t="s">
        <v>48</v>
      </c>
      <c r="D10" s="1"/>
      <c r="E10" s="18">
        <v>0.25277777777777777</v>
      </c>
      <c r="F10" s="18">
        <v>0.79999999999999993</v>
      </c>
      <c r="G10" s="1"/>
      <c r="H10" s="18">
        <v>0.25277777777777777</v>
      </c>
      <c r="I10" s="18">
        <v>0.80972222222222223</v>
      </c>
      <c r="J10" s="1"/>
      <c r="K10" s="18">
        <v>0.23750000000000002</v>
      </c>
      <c r="L10" s="29">
        <v>0.80347222222222225</v>
      </c>
      <c r="O10" s="45" t="s">
        <v>61</v>
      </c>
      <c r="P10" s="48"/>
    </row>
    <row r="11" spans="2:18" ht="15" thickBot="1" x14ac:dyDescent="0.4">
      <c r="C11" s="2" t="s">
        <v>49</v>
      </c>
      <c r="D11" s="1"/>
      <c r="E11" s="18">
        <v>0.25486111111111109</v>
      </c>
      <c r="F11" s="18">
        <v>0.79027777777777775</v>
      </c>
      <c r="G11" s="1"/>
      <c r="H11" s="18">
        <v>0.2590277777777778</v>
      </c>
      <c r="I11" s="18">
        <v>0.79652777777777783</v>
      </c>
      <c r="J11" s="1"/>
      <c r="K11" s="18">
        <v>0.24722222222222223</v>
      </c>
      <c r="L11" s="29">
        <v>0.78749999999999998</v>
      </c>
      <c r="O11" s="10" t="s">
        <v>39</v>
      </c>
      <c r="P11" s="12" t="s">
        <v>40</v>
      </c>
    </row>
    <row r="12" spans="2:18" x14ac:dyDescent="0.35">
      <c r="C12" s="2" t="s">
        <v>50</v>
      </c>
      <c r="D12" s="1"/>
      <c r="E12" s="19">
        <v>0.25555555555555559</v>
      </c>
      <c r="F12" s="19">
        <v>0.77986111111111101</v>
      </c>
      <c r="G12" s="1"/>
      <c r="H12" s="19">
        <v>0.26250000000000001</v>
      </c>
      <c r="I12" s="19">
        <v>0.78194444444444444</v>
      </c>
      <c r="J12" s="1"/>
      <c r="K12" s="19">
        <v>0.25486111111111109</v>
      </c>
      <c r="L12" s="27">
        <v>0.76874999999999993</v>
      </c>
      <c r="O12" s="30">
        <v>0.24583333333333335</v>
      </c>
      <c r="P12" s="28">
        <v>0.80138888888888893</v>
      </c>
      <c r="Q12" s="16" t="s">
        <v>62</v>
      </c>
    </row>
    <row r="13" spans="2:18" x14ac:dyDescent="0.35">
      <c r="C13" s="2" t="s">
        <v>51</v>
      </c>
      <c r="D13" s="1"/>
      <c r="E13" s="19">
        <v>0.25694444444444448</v>
      </c>
      <c r="F13" s="19">
        <v>0.77361111111111114</v>
      </c>
      <c r="G13" s="1"/>
      <c r="H13" s="19">
        <v>0.26805555555555555</v>
      </c>
      <c r="I13" s="19">
        <v>0.77361111111111114</v>
      </c>
      <c r="J13" s="1"/>
      <c r="K13" s="19">
        <v>0.26319444444444445</v>
      </c>
      <c r="L13" s="27">
        <v>0.75624999999999998</v>
      </c>
      <c r="O13" s="31">
        <v>0.26250000000000001</v>
      </c>
      <c r="P13" s="27">
        <v>0.77013888888888893</v>
      </c>
    </row>
    <row r="14" spans="2:18" x14ac:dyDescent="0.35">
      <c r="C14" s="2" t="s">
        <v>52</v>
      </c>
      <c r="D14" s="1"/>
      <c r="E14" s="19">
        <v>0.26111111111111113</v>
      </c>
      <c r="F14" s="19">
        <v>0.77430555555555547</v>
      </c>
      <c r="G14" s="1"/>
      <c r="H14" s="19">
        <v>0.27361111111111108</v>
      </c>
      <c r="I14" s="19">
        <v>0.77222222222222225</v>
      </c>
      <c r="J14" s="1"/>
      <c r="K14" s="19">
        <v>0.27013888888888887</v>
      </c>
      <c r="L14" s="27">
        <v>0.75416666666666676</v>
      </c>
      <c r="O14" s="32">
        <v>0.26041666666666669</v>
      </c>
      <c r="P14" s="26">
        <v>0.77500000000000002</v>
      </c>
    </row>
    <row r="15" spans="2:18" ht="15" thickBot="1" x14ac:dyDescent="0.4">
      <c r="C15" s="2" t="s">
        <v>53</v>
      </c>
      <c r="D15" s="1"/>
      <c r="E15" s="20">
        <v>0.2638888888888889</v>
      </c>
      <c r="F15" s="20">
        <v>0.77777777777777779</v>
      </c>
      <c r="G15" s="1"/>
      <c r="H15" s="20">
        <v>0.27499999999999997</v>
      </c>
      <c r="I15" s="20">
        <v>0.77638888888888891</v>
      </c>
      <c r="J15" s="1"/>
      <c r="K15" s="20">
        <v>0.27083333333333331</v>
      </c>
      <c r="L15" s="26">
        <v>0.75902777777777775</v>
      </c>
      <c r="O15" s="33">
        <v>0.22638888888888889</v>
      </c>
      <c r="P15" s="25">
        <v>0.79236111111111107</v>
      </c>
    </row>
    <row r="16" spans="2:18" x14ac:dyDescent="0.35">
      <c r="C16" s="2" t="s">
        <v>54</v>
      </c>
      <c r="D16" s="1"/>
      <c r="E16" s="20">
        <v>0.2590277777777778</v>
      </c>
      <c r="F16" s="20">
        <v>0.78055555555555556</v>
      </c>
      <c r="G16" s="1"/>
      <c r="H16" s="20">
        <v>0.26805555555555555</v>
      </c>
      <c r="I16" s="20">
        <v>0.78125</v>
      </c>
      <c r="J16" s="1"/>
      <c r="K16" s="20">
        <v>0.26180555555555557</v>
      </c>
      <c r="L16" s="26">
        <v>0.76666666666666661</v>
      </c>
    </row>
    <row r="17" spans="3:16" x14ac:dyDescent="0.35">
      <c r="C17" s="2" t="s">
        <v>55</v>
      </c>
      <c r="D17" s="1"/>
      <c r="E17" s="20">
        <v>0.24861111111111112</v>
      </c>
      <c r="F17" s="20">
        <v>0.77986111111111101</v>
      </c>
      <c r="G17" s="1"/>
      <c r="H17" s="20">
        <v>0.25486111111111109</v>
      </c>
      <c r="I17" s="20">
        <v>0.78402777777777777</v>
      </c>
      <c r="J17" s="1"/>
      <c r="K17" s="20">
        <v>0.24374999999999999</v>
      </c>
      <c r="L17" s="26">
        <v>0.7729166666666667</v>
      </c>
      <c r="O17">
        <v>354</v>
      </c>
      <c r="P17">
        <v>1154</v>
      </c>
    </row>
    <row r="18" spans="3:16" x14ac:dyDescent="0.35">
      <c r="C18" s="2" t="s">
        <v>56</v>
      </c>
      <c r="D18" s="1"/>
      <c r="E18" s="21">
        <v>0.23611111111111113</v>
      </c>
      <c r="F18" s="21">
        <v>0.77916666666666667</v>
      </c>
      <c r="G18" s="1"/>
      <c r="H18" s="21">
        <v>0.23819444444444446</v>
      </c>
      <c r="I18" s="21">
        <v>0.78819444444444453</v>
      </c>
      <c r="J18" s="1"/>
      <c r="K18" s="23">
        <v>0.22361111111111109</v>
      </c>
      <c r="L18" s="24">
        <v>0.78125</v>
      </c>
      <c r="O18">
        <v>378</v>
      </c>
      <c r="P18">
        <v>1109</v>
      </c>
    </row>
    <row r="19" spans="3:16" x14ac:dyDescent="0.35">
      <c r="C19" s="2" t="s">
        <v>57</v>
      </c>
      <c r="D19" s="1"/>
      <c r="E19" s="21">
        <v>0.23055555555555554</v>
      </c>
      <c r="F19" s="21">
        <v>0.78541666666666676</v>
      </c>
      <c r="G19" s="1"/>
      <c r="H19" s="21">
        <v>0.22916666666666666</v>
      </c>
      <c r="I19" s="21">
        <v>0.79652777777777783</v>
      </c>
      <c r="J19" s="1"/>
      <c r="K19" s="21">
        <v>0.21041666666666667</v>
      </c>
      <c r="L19" s="24">
        <v>0.79305555555555562</v>
      </c>
      <c r="O19">
        <v>375</v>
      </c>
      <c r="P19">
        <v>1116</v>
      </c>
    </row>
    <row r="20" spans="3:16" ht="15" thickBot="1" x14ac:dyDescent="0.4">
      <c r="C20" s="4" t="s">
        <v>58</v>
      </c>
      <c r="D20" s="5"/>
      <c r="E20" s="22">
        <v>0.23402777777777781</v>
      </c>
      <c r="F20" s="22">
        <v>0.79513888888888884</v>
      </c>
      <c r="G20" s="5"/>
      <c r="H20" s="22">
        <v>0.2298611111111111</v>
      </c>
      <c r="I20" s="22">
        <v>0.80763888888888891</v>
      </c>
      <c r="J20" s="5"/>
      <c r="K20" s="22">
        <v>0.21041666666666667</v>
      </c>
      <c r="L20" s="25">
        <v>0.8041666666666667</v>
      </c>
      <c r="O20">
        <v>326</v>
      </c>
      <c r="P20">
        <v>1141</v>
      </c>
    </row>
  </sheetData>
  <mergeCells count="5">
    <mergeCell ref="E2:F2"/>
    <mergeCell ref="H2:I2"/>
    <mergeCell ref="K2:L2"/>
    <mergeCell ref="N3:R6"/>
    <mergeCell ref="O10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 Files</vt:lpstr>
      <vt:lpstr>Scenari</vt:lpstr>
      <vt:lpstr>Public Light</vt:lpstr>
      <vt:lpstr>Seasonality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2022-08-11T23:03:35Z</dcterms:modified>
</cp:coreProperties>
</file>