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0730" windowHeight="11760"/>
  </bookViews>
  <sheets>
    <sheet name="Лист1" sheetId="1" r:id="rId1"/>
  </sheets>
  <definedNames>
    <definedName name="_xlnm._FilterDatabase" localSheetId="0" hidden="1">Лист1!#REF!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/>
  <c r="H15"/>
  <c r="D16"/>
  <c r="H14"/>
  <c r="I11"/>
  <c r="H13"/>
  <c r="I6"/>
  <c r="H2"/>
  <c r="G10"/>
  <c r="E11"/>
  <c r="C11"/>
  <c r="G6"/>
  <c r="E6"/>
  <c r="C6"/>
  <c r="D14"/>
  <c r="F2"/>
  <c r="D2"/>
  <c r="B2"/>
  <c r="F13"/>
  <c r="F14" s="1"/>
  <c r="B13"/>
  <c r="B14" s="1"/>
  <c r="D13"/>
  <c r="B16" l="1"/>
  <c r="B15"/>
  <c r="F16"/>
  <c r="F15"/>
  <c r="D15"/>
</calcChain>
</file>

<file path=xl/sharedStrings.xml><?xml version="1.0" encoding="utf-8"?>
<sst xmlns="http://schemas.openxmlformats.org/spreadsheetml/2006/main" count="35" uniqueCount="34">
  <si>
    <t>1,604 (77/48)</t>
  </si>
  <si>
    <t>Передачи</t>
  </si>
  <si>
    <t>2,538 (33/13)</t>
  </si>
  <si>
    <t>1,941 (33/17)</t>
  </si>
  <si>
    <t>1,578 (30/19)</t>
  </si>
  <si>
    <t>1,380 (29/21)</t>
  </si>
  <si>
    <t>1,250 (25/20)</t>
  </si>
  <si>
    <t>1,160 (29/25)</t>
  </si>
  <si>
    <t>2,625 (42/16)</t>
  </si>
  <si>
    <t>Начальное передаточное отношение</t>
  </si>
  <si>
    <t>2,111 (76/36)</t>
  </si>
  <si>
    <t>2,666 (32/12)</t>
  </si>
  <si>
    <t>1,937 (31/16)</t>
  </si>
  <si>
    <t>1,661 (29/18)</t>
  </si>
  <si>
    <t>1,409 (31/22)</t>
  </si>
  <si>
    <t>1,260 (29/23)</t>
  </si>
  <si>
    <t>1,166 (41/16)</t>
  </si>
  <si>
    <t>2,562 (43/16)</t>
  </si>
  <si>
    <t>Передаточное отношениеглавной передачи</t>
  </si>
  <si>
    <t>1,652 (76/46)</t>
  </si>
  <si>
    <t>3,083 (37/12)</t>
  </si>
  <si>
    <t>2,062 (33/16)</t>
  </si>
  <si>
    <t>1,545 (34/22)</t>
  </si>
  <si>
    <t>1,272 (28/22)</t>
  </si>
  <si>
    <t>1,130 (26/23)</t>
  </si>
  <si>
    <t>2,167 (39/18)</t>
  </si>
  <si>
    <t>2,750 (33/12)</t>
  </si>
  <si>
    <t>1,938 (31/16)</t>
  </si>
  <si>
    <t>1,556 (28/18)</t>
  </si>
  <si>
    <t>1,348 (31/23)</t>
  </si>
  <si>
    <t>1,208 (29/24)</t>
  </si>
  <si>
    <t>1,095 (23/21)</t>
  </si>
  <si>
    <t>2,688 (43/16)</t>
  </si>
  <si>
    <t>cb600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</si>
</sst>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6"/>
  <sheetViews>
    <sheetView tabSelected="1" workbookViewId="0">
      <selection activeCell="N5" sqref="N5"/>
    </sheetView>
  </sheetViews>
  <sheetFormatPr defaultRowHeight="15"/>
  <cols>
    <col min="1" max="1" width="19" style="1" customWidth="1"/>
    <col min="2" max="2" width="14.28515625" style="5" bestFit="1" customWidth="1"/>
    <col min="3" max="3" width="6" style="1" customWidth="1"/>
    <col min="4" max="4" width="14.28515625" style="5" bestFit="1" customWidth="1"/>
    <col min="5" max="5" width="6.28515625" style="1" customWidth="1"/>
    <col min="6" max="6" width="14.28515625" style="5" bestFit="1" customWidth="1"/>
    <col min="7" max="7" width="9.140625" style="1"/>
    <col min="8" max="8" width="14.28515625" style="1" bestFit="1" customWidth="1"/>
    <col min="9" max="16384" width="9.140625" style="1"/>
  </cols>
  <sheetData>
    <row r="2" spans="1:9">
      <c r="B2" s="5">
        <f>77/48</f>
        <v>1.6041666666666667</v>
      </c>
      <c r="D2" s="5">
        <f>76/36</f>
        <v>2.1111111111111112</v>
      </c>
      <c r="F2" s="5">
        <f>76/46</f>
        <v>1.6521739130434783</v>
      </c>
      <c r="H2" s="5">
        <f>76/36</f>
        <v>2.1111111111111112</v>
      </c>
    </row>
    <row r="3" spans="1:9">
      <c r="B3" s="1">
        <v>1000</v>
      </c>
      <c r="D3" s="1">
        <v>600</v>
      </c>
      <c r="F3" s="1">
        <v>1100</v>
      </c>
      <c r="H3" s="1" t="s">
        <v>33</v>
      </c>
    </row>
    <row r="4" spans="1:9" ht="38.25">
      <c r="A4" s="2" t="s">
        <v>9</v>
      </c>
      <c r="B4" s="3" t="s">
        <v>0</v>
      </c>
      <c r="C4" s="4"/>
      <c r="D4" s="3" t="s">
        <v>10</v>
      </c>
      <c r="F4" s="3" t="s">
        <v>19</v>
      </c>
      <c r="H4" s="3" t="s">
        <v>10</v>
      </c>
    </row>
    <row r="5" spans="1:9">
      <c r="A5" s="4" t="s">
        <v>1</v>
      </c>
      <c r="B5" s="3"/>
      <c r="C5" s="4"/>
      <c r="D5" s="3"/>
      <c r="F5" s="3"/>
      <c r="H5" s="3"/>
    </row>
    <row r="6" spans="1:9">
      <c r="A6" s="4">
        <v>1</v>
      </c>
      <c r="B6" s="3" t="s">
        <v>2</v>
      </c>
      <c r="C6" s="5">
        <f>33/13</f>
        <v>2.5384615384615383</v>
      </c>
      <c r="D6" s="3" t="s">
        <v>11</v>
      </c>
      <c r="E6" s="5">
        <f>32/12</f>
        <v>2.6666666666666665</v>
      </c>
      <c r="F6" s="3" t="s">
        <v>20</v>
      </c>
      <c r="G6" s="5">
        <f>37/12</f>
        <v>3.0833333333333335</v>
      </c>
      <c r="H6" s="3" t="s">
        <v>26</v>
      </c>
      <c r="I6" s="5">
        <f>33/12</f>
        <v>2.75</v>
      </c>
    </row>
    <row r="7" spans="1:9">
      <c r="A7" s="4">
        <v>2</v>
      </c>
      <c r="B7" s="3" t="s">
        <v>3</v>
      </c>
      <c r="C7" s="4"/>
      <c r="D7" s="3" t="s">
        <v>12</v>
      </c>
      <c r="F7" s="3" t="s">
        <v>21</v>
      </c>
      <c r="H7" s="3" t="s">
        <v>27</v>
      </c>
    </row>
    <row r="8" spans="1:9">
      <c r="A8" s="4">
        <v>3</v>
      </c>
      <c r="B8" s="3" t="s">
        <v>4</v>
      </c>
      <c r="C8" s="4"/>
      <c r="D8" s="3" t="s">
        <v>13</v>
      </c>
      <c r="F8" s="3" t="s">
        <v>22</v>
      </c>
      <c r="H8" s="3" t="s">
        <v>28</v>
      </c>
    </row>
    <row r="9" spans="1:9">
      <c r="A9" s="4">
        <v>4</v>
      </c>
      <c r="B9" s="3" t="s">
        <v>5</v>
      </c>
      <c r="C9" s="4"/>
      <c r="D9" s="3" t="s">
        <v>14</v>
      </c>
      <c r="F9" s="3" t="s">
        <v>23</v>
      </c>
      <c r="H9" s="3" t="s">
        <v>29</v>
      </c>
    </row>
    <row r="10" spans="1:9">
      <c r="A10" s="4">
        <v>5</v>
      </c>
      <c r="B10" s="3" t="s">
        <v>6</v>
      </c>
      <c r="C10" s="4"/>
      <c r="D10" s="3" t="s">
        <v>15</v>
      </c>
      <c r="F10" s="3" t="s">
        <v>24</v>
      </c>
      <c r="G10" s="5">
        <f>29/25</f>
        <v>1.1599999999999999</v>
      </c>
      <c r="H10" s="3" t="s">
        <v>30</v>
      </c>
    </row>
    <row r="11" spans="1:9">
      <c r="A11" s="4">
        <v>6</v>
      </c>
      <c r="B11" s="3" t="s">
        <v>7</v>
      </c>
      <c r="C11" s="5">
        <f>29/25</f>
        <v>1.1599999999999999</v>
      </c>
      <c r="D11" s="3" t="s">
        <v>16</v>
      </c>
      <c r="E11" s="5">
        <f>29/25</f>
        <v>1.1599999999999999</v>
      </c>
      <c r="F11" s="3"/>
      <c r="H11" s="3" t="s">
        <v>31</v>
      </c>
      <c r="I11" s="5">
        <f>23/21</f>
        <v>1.0952380952380953</v>
      </c>
    </row>
    <row r="12" spans="1:9" ht="38.25">
      <c r="A12" s="2" t="s">
        <v>18</v>
      </c>
      <c r="B12" s="3" t="s">
        <v>8</v>
      </c>
      <c r="C12" s="4"/>
      <c r="D12" s="3" t="s">
        <v>17</v>
      </c>
      <c r="F12" s="3" t="s">
        <v>25</v>
      </c>
      <c r="H12" s="3" t="s">
        <v>32</v>
      </c>
    </row>
    <row r="13" spans="1:9">
      <c r="B13" s="5">
        <f>42/16</f>
        <v>2.625</v>
      </c>
      <c r="D13" s="5">
        <f>43/16</f>
        <v>2.6875</v>
      </c>
      <c r="F13" s="5">
        <f>39/18</f>
        <v>2.1666666666666665</v>
      </c>
      <c r="H13" s="5">
        <f>43/16</f>
        <v>2.6875</v>
      </c>
    </row>
    <row r="14" spans="1:9">
      <c r="B14" s="5">
        <f>B13*B2</f>
        <v>4.2109375</v>
      </c>
      <c r="D14" s="5">
        <f>D13*D2</f>
        <v>5.6736111111111116</v>
      </c>
      <c r="F14" s="5">
        <f>F13*F2</f>
        <v>3.5797101449275361</v>
      </c>
      <c r="H14" s="5">
        <f>H13*H2</f>
        <v>5.6736111111111116</v>
      </c>
    </row>
    <row r="15" spans="1:9">
      <c r="B15" s="5">
        <f>B14*C6</f>
        <v>10.689302884615383</v>
      </c>
      <c r="D15" s="5">
        <f>D14*E6</f>
        <v>15.12962962962963</v>
      </c>
      <c r="F15" s="5">
        <f>F14*G6</f>
        <v>11.037439613526571</v>
      </c>
      <c r="H15" s="5">
        <f>H14*I6</f>
        <v>15.602430555555557</v>
      </c>
    </row>
    <row r="16" spans="1:9">
      <c r="B16" s="5">
        <f>B14*C11</f>
        <v>4.8846875000000001</v>
      </c>
      <c r="D16" s="5">
        <f>D14*E11</f>
        <v>6.5813888888888892</v>
      </c>
      <c r="F16" s="5">
        <f>F14*G10</f>
        <v>4.1524637681159415</v>
      </c>
      <c r="H16" s="5">
        <f>H14*I11</f>
        <v>6.2139550264550278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2016-10-13T20:40:41Z</dcterms:modified>
</cp:coreProperties>
</file>