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9252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<sst xmlns="http://schemas.openxmlformats.org/spreadsheetml/2006/main" count="146" uniqueCount="125">
  <si>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</si>
  <si>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</si>
  <si>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</si>
  <si>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</si>
  <si>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</si>
  <si>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</si>
  <si>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</si>
  <si>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</si>
  <si>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</si>
  <si>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</si>
  <si>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</si>
  <si>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</si>
  <si>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</si>
  <si>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</si>
  <si>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</si>
  <si>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</si>
  <si>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</si>
  <si>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</si>
  <si>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</si>
  <si>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</si>
  <si>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</si>
  <si>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</si>
  <si>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</si>
  <si>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</si>
  <si>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</si>
  <si>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</si>
  <si>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</si>
  <si>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</si>
  <si>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</si>
  <si>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</si>
  <si>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Readrs1</t>
  </si>
  <si>
    <t>Readrs2</t>
  </si>
  <si>
    <t>BLTU</t>
  </si>
  <si>
    <t>LHU</t>
  </si>
  <si>
    <t>AUIPC</t>
  </si>
  <si>
    <t>CSRRSI</t>
  </si>
  <si>
    <t>CSRRCI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</si>
  <si>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</si>
  <si>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</si>
  <si>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</si>
  <si>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</si>
  <si>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</si>
  <si>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</si>
  <si>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</si>
  <si>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</si>
  <si>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</si>
  <si>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</si>
  <si>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</si>
  <si>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</si>
  <si>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</si>
  <si>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</si>
  <si>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</si>
  <si>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</si>
  <si>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</si>
  <si>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</si>
  <si>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</si>
  <si>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</si>
  <si>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</si>
  <si>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</si>
  <si>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</si>
  <si>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</si>
  <si>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URET</t>
  </si>
  <si>
    <t>xor</t>
  </si>
  <si>
    <t>auipc</t>
  </si>
  <si>
    <t>lhu</t>
  </si>
  <si>
    <t>bltu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</si>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</sst>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9" fillId="20" borderId="21" applyNumberFormat="0" applyAlignment="0" applyProtection="0">
      <alignment vertical="center"/>
    </xf>
    <xf numFmtId="0" fontId="40" fillId="20" borderId="17" applyNumberFormat="0" applyAlignment="0" applyProtection="0">
      <alignment vertical="center"/>
    </xf>
    <xf numFmtId="0" fontId="41" fillId="21" borderId="22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290695" y="7987665"/>
          <a:ext cx="941705" cy="5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zoomScale="90" zoomScaleNormal="90" topLeftCell="A6" workbookViewId="0">
      <selection activeCell="B29" sqref="B29"/>
    </sheetView>
  </sheetViews>
  <sheetFormatPr defaultColWidth="9" defaultRowHeight="16.8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4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4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7" t="s">
        <v>37</v>
      </c>
      <c r="AM1" s="47" t="s">
        <v>37</v>
      </c>
      <c r="AN1" s="17" t="s">
        <v>38</v>
      </c>
    </row>
    <row r="2" spans="1:39">
      <c r="A2" s="56">
        <v>1</v>
      </c>
      <c r="B2" s="23" t="s">
        <v>39</v>
      </c>
      <c r="C2" s="24">
        <v>0</v>
      </c>
      <c r="D2" s="24">
        <v>0</v>
      </c>
      <c r="E2" s="57" t="s">
        <v>40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5">
        <f t="shared" ref="O2:O35" si="7">IF(ISBLANK($E2),"",IF(MOD(HEX2DEC($E2),2)&gt;=1,1,0))</f>
        <v>0</v>
      </c>
      <c r="P2" s="66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>
        <v>1</v>
      </c>
      <c r="AF2" s="23">
        <v>1</v>
      </c>
      <c r="AG2" s="25"/>
      <c r="AH2" s="25"/>
      <c r="AI2" s="25"/>
      <c r="AJ2" s="25"/>
      <c r="AK2" s="25"/>
      <c r="AL2" s="25"/>
      <c r="AM2" s="25"/>
    </row>
    <row r="3" spans="1:39">
      <c r="A3" s="59">
        <v>2</v>
      </c>
      <c r="B3" s="59" t="s">
        <v>41</v>
      </c>
      <c r="C3" s="60">
        <v>32</v>
      </c>
      <c r="D3" s="61">
        <v>0</v>
      </c>
      <c r="E3" s="62" t="s">
        <v>40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7">
        <f t="shared" si="3"/>
        <v>0</v>
      </c>
      <c r="L3" s="67">
        <f t="shared" si="4"/>
        <v>1</v>
      </c>
      <c r="M3" s="67">
        <f t="shared" si="5"/>
        <v>1</v>
      </c>
      <c r="N3" s="67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>
        <v>1</v>
      </c>
      <c r="AF3" s="59">
        <v>1</v>
      </c>
      <c r="AG3" s="73"/>
      <c r="AH3" s="73"/>
      <c r="AI3" s="73"/>
      <c r="AJ3" s="73"/>
      <c r="AK3" s="73"/>
      <c r="AL3" s="73"/>
      <c r="AM3" s="73"/>
    </row>
    <row r="4" spans="1:39">
      <c r="A4" s="56">
        <v>3</v>
      </c>
      <c r="B4" s="23" t="s">
        <v>42</v>
      </c>
      <c r="C4" s="24">
        <v>0</v>
      </c>
      <c r="D4" s="24">
        <v>7</v>
      </c>
      <c r="E4" s="57" t="s">
        <v>40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5">
        <f t="shared" si="7"/>
        <v>0</v>
      </c>
      <c r="P4" s="66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>
        <v>1</v>
      </c>
      <c r="AF4" s="23">
        <v>1</v>
      </c>
      <c r="AG4" s="25"/>
      <c r="AH4" s="25"/>
      <c r="AI4" s="25"/>
      <c r="AJ4" s="25"/>
      <c r="AK4" s="25"/>
      <c r="AL4" s="25"/>
      <c r="AM4" s="25"/>
    </row>
    <row r="5" spans="1:39">
      <c r="A5" s="59">
        <v>4</v>
      </c>
      <c r="B5" s="59" t="s">
        <v>43</v>
      </c>
      <c r="C5" s="60">
        <v>0</v>
      </c>
      <c r="D5" s="61">
        <v>6</v>
      </c>
      <c r="E5" s="62" t="s">
        <v>40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7">
        <f t="shared" si="3"/>
        <v>0</v>
      </c>
      <c r="L5" s="67">
        <f t="shared" si="4"/>
        <v>1</v>
      </c>
      <c r="M5" s="67">
        <f t="shared" si="5"/>
        <v>1</v>
      </c>
      <c r="N5" s="67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>
        <v>1</v>
      </c>
      <c r="AF5" s="59">
        <v>1</v>
      </c>
      <c r="AG5" s="73"/>
      <c r="AH5" s="73"/>
      <c r="AI5" s="73"/>
      <c r="AJ5" s="73"/>
      <c r="AK5" s="73"/>
      <c r="AL5" s="73"/>
      <c r="AM5" s="73"/>
    </row>
    <row r="6" spans="1:39">
      <c r="A6" s="56">
        <v>5</v>
      </c>
      <c r="B6" s="23" t="s">
        <v>44</v>
      </c>
      <c r="C6" s="24">
        <v>0</v>
      </c>
      <c r="D6" s="24">
        <v>2</v>
      </c>
      <c r="E6" s="57" t="s">
        <v>40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5">
        <f t="shared" si="7"/>
        <v>0</v>
      </c>
      <c r="P6" s="66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>
        <v>1</v>
      </c>
      <c r="AF6" s="23">
        <v>1</v>
      </c>
      <c r="AG6" s="25"/>
      <c r="AH6" s="25"/>
      <c r="AI6" s="25"/>
      <c r="AJ6" s="25"/>
      <c r="AK6" s="25"/>
      <c r="AL6" s="25"/>
      <c r="AM6" s="25"/>
    </row>
    <row r="7" spans="1:39">
      <c r="A7" s="59">
        <v>6</v>
      </c>
      <c r="B7" s="59" t="s">
        <v>45</v>
      </c>
      <c r="C7" s="60">
        <v>0</v>
      </c>
      <c r="D7" s="61">
        <v>3</v>
      </c>
      <c r="E7" s="62" t="s">
        <v>40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7">
        <f t="shared" si="3"/>
        <v>0</v>
      </c>
      <c r="L7" s="67">
        <f t="shared" si="4"/>
        <v>1</v>
      </c>
      <c r="M7" s="67">
        <f t="shared" si="5"/>
        <v>1</v>
      </c>
      <c r="N7" s="67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>
        <v>1</v>
      </c>
      <c r="AF7" s="59">
        <v>1</v>
      </c>
      <c r="AG7" s="73"/>
      <c r="AH7" s="73"/>
      <c r="AI7" s="73"/>
      <c r="AJ7" s="73"/>
      <c r="AK7" s="73"/>
      <c r="AL7" s="73"/>
      <c r="AM7" s="73"/>
    </row>
    <row r="8" spans="1:39">
      <c r="A8" s="56">
        <v>7</v>
      </c>
      <c r="B8" s="23" t="s">
        <v>46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5">
        <f t="shared" si="7"/>
        <v>0</v>
      </c>
      <c r="P8" s="66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>
        <v>1</v>
      </c>
      <c r="AF8" s="23"/>
      <c r="AG8" s="25"/>
      <c r="AH8" s="25"/>
      <c r="AI8" s="25"/>
      <c r="AJ8" s="25"/>
      <c r="AK8" s="25"/>
      <c r="AL8" s="25"/>
      <c r="AM8" s="25"/>
    </row>
    <row r="9" spans="1:39">
      <c r="A9" s="59">
        <v>8</v>
      </c>
      <c r="B9" s="59" t="s">
        <v>47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7">
        <f t="shared" si="3"/>
        <v>0</v>
      </c>
      <c r="L9" s="67">
        <f t="shared" si="4"/>
        <v>0</v>
      </c>
      <c r="M9" s="67">
        <f t="shared" si="5"/>
        <v>1</v>
      </c>
      <c r="N9" s="67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>
        <v>1</v>
      </c>
      <c r="AF9" s="59"/>
      <c r="AG9" s="73"/>
      <c r="AH9" s="73"/>
      <c r="AI9" s="73"/>
      <c r="AJ9" s="73"/>
      <c r="AK9" s="73"/>
      <c r="AL9" s="73"/>
      <c r="AM9" s="73"/>
    </row>
    <row r="10" spans="1:39">
      <c r="A10" s="56">
        <v>9</v>
      </c>
      <c r="B10" s="23" t="s">
        <v>48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5">
        <f t="shared" si="7"/>
        <v>0</v>
      </c>
      <c r="P10" s="66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>
        <v>1</v>
      </c>
      <c r="AF10" s="23"/>
      <c r="AG10" s="25"/>
      <c r="AH10" s="25"/>
      <c r="AI10" s="25"/>
      <c r="AJ10" s="25"/>
      <c r="AK10" s="25"/>
      <c r="AL10" s="25"/>
      <c r="AM10" s="25"/>
    </row>
    <row r="11" spans="1:39">
      <c r="A11" s="59">
        <v>10</v>
      </c>
      <c r="B11" s="59" t="s">
        <v>49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7">
        <f t="shared" si="3"/>
        <v>0</v>
      </c>
      <c r="L11" s="67">
        <f t="shared" si="4"/>
        <v>0</v>
      </c>
      <c r="M11" s="67">
        <f t="shared" si="5"/>
        <v>1</v>
      </c>
      <c r="N11" s="67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>
        <v>1</v>
      </c>
      <c r="AF11" s="59"/>
      <c r="AG11" s="73"/>
      <c r="AH11" s="73"/>
      <c r="AI11" s="73"/>
      <c r="AJ11" s="73"/>
      <c r="AK11" s="73"/>
      <c r="AL11" s="73"/>
      <c r="AM11" s="73"/>
    </row>
    <row r="12" spans="1:39">
      <c r="A12" s="56">
        <v>11</v>
      </c>
      <c r="B12" s="23" t="s">
        <v>50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5">
        <f t="shared" si="7"/>
        <v>0</v>
      </c>
      <c r="P12" s="66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>
        <v>1</v>
      </c>
      <c r="AF12" s="23"/>
      <c r="AG12" s="25"/>
      <c r="AH12" s="25"/>
      <c r="AI12" s="25"/>
      <c r="AJ12" s="25"/>
      <c r="AK12" s="25"/>
      <c r="AL12" s="25"/>
      <c r="AM12" s="25"/>
    </row>
    <row r="13" spans="1:39">
      <c r="A13" s="59">
        <v>12</v>
      </c>
      <c r="B13" s="59" t="s">
        <v>51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7">
        <f t="shared" si="3"/>
        <v>0</v>
      </c>
      <c r="L13" s="67">
        <f t="shared" si="4"/>
        <v>0</v>
      </c>
      <c r="M13" s="67">
        <f t="shared" si="5"/>
        <v>1</v>
      </c>
      <c r="N13" s="67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>
        <v>1</v>
      </c>
      <c r="AF13" s="59"/>
      <c r="AG13" s="73"/>
      <c r="AH13" s="73"/>
      <c r="AI13" s="73"/>
      <c r="AJ13" s="73"/>
      <c r="AK13" s="73"/>
      <c r="AL13" s="73"/>
      <c r="AM13" s="73"/>
    </row>
    <row r="14" spans="1:39">
      <c r="A14" s="56">
        <v>13</v>
      </c>
      <c r="B14" s="23" t="s">
        <v>52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5">
        <f t="shared" si="7"/>
        <v>0</v>
      </c>
      <c r="P14" s="66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>
        <v>1</v>
      </c>
      <c r="AF14" s="23"/>
      <c r="AG14" s="25"/>
      <c r="AH14" s="25"/>
      <c r="AI14" s="25"/>
      <c r="AJ14" s="25"/>
      <c r="AK14" s="25"/>
      <c r="AL14" s="25"/>
      <c r="AM14" s="25"/>
    </row>
    <row r="15" spans="1:39">
      <c r="A15" s="59">
        <v>14</v>
      </c>
      <c r="B15" s="59" t="s">
        <v>53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7">
        <f t="shared" si="3"/>
        <v>0</v>
      </c>
      <c r="L15" s="67">
        <f t="shared" si="4"/>
        <v>0</v>
      </c>
      <c r="M15" s="67">
        <f t="shared" si="5"/>
        <v>1</v>
      </c>
      <c r="N15" s="67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>
        <v>1</v>
      </c>
      <c r="AF15" s="59"/>
      <c r="AG15" s="73"/>
      <c r="AH15" s="73"/>
      <c r="AI15" s="73"/>
      <c r="AJ15" s="73"/>
      <c r="AK15" s="73"/>
      <c r="AL15" s="73"/>
      <c r="AM15" s="73"/>
    </row>
    <row r="16" spans="1:39">
      <c r="A16" s="56">
        <v>15</v>
      </c>
      <c r="B16" s="23" t="s">
        <v>54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5">
        <f t="shared" si="7"/>
        <v>0</v>
      </c>
      <c r="P16" s="66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>
        <v>1</v>
      </c>
      <c r="AF16" s="23"/>
      <c r="AG16" s="25"/>
      <c r="AH16" s="25"/>
      <c r="AI16" s="25"/>
      <c r="AJ16" s="25"/>
      <c r="AK16" s="25"/>
      <c r="AL16" s="25"/>
      <c r="AM16" s="25"/>
    </row>
    <row r="17" spans="1:39">
      <c r="A17" s="59">
        <v>16</v>
      </c>
      <c r="B17" s="59" t="s">
        <v>55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7">
        <f t="shared" si="3"/>
        <v>0</v>
      </c>
      <c r="L17" s="67">
        <f t="shared" si="4"/>
        <v>1</v>
      </c>
      <c r="M17" s="67">
        <f t="shared" si="5"/>
        <v>0</v>
      </c>
      <c r="N17" s="67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>
        <v>1</v>
      </c>
      <c r="AF17" s="59">
        <v>1</v>
      </c>
      <c r="AG17" s="73"/>
      <c r="AH17" s="73"/>
      <c r="AI17" s="73"/>
      <c r="AJ17" s="73"/>
      <c r="AK17" s="73"/>
      <c r="AL17" s="73"/>
      <c r="AM17" s="73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56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5">
        <f t="shared" si="7"/>
        <v>0</v>
      </c>
      <c r="P18" s="66"/>
      <c r="Q18" s="71" t="str">
        <f t="shared" si="8"/>
        <v>X</v>
      </c>
      <c r="R18" s="71" t="str">
        <f t="shared" si="9"/>
        <v>X</v>
      </c>
      <c r="S18" s="71" t="str">
        <f t="shared" si="10"/>
        <v>X</v>
      </c>
      <c r="T18" s="71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>
        <v>1</v>
      </c>
      <c r="AF18" s="23">
        <v>1</v>
      </c>
      <c r="AG18" s="25"/>
      <c r="AH18" s="25"/>
      <c r="AI18" s="25"/>
      <c r="AJ18" s="25"/>
      <c r="AK18" s="25"/>
      <c r="AL18" s="25"/>
      <c r="AM18" s="25"/>
    </row>
    <row r="19" spans="1:39">
      <c r="A19" s="59">
        <v>18</v>
      </c>
      <c r="B19" s="59" t="s">
        <v>57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7">
        <f t="shared" si="3"/>
        <v>1</v>
      </c>
      <c r="L19" s="67">
        <f t="shared" si="4"/>
        <v>1</v>
      </c>
      <c r="M19" s="67">
        <f t="shared" si="5"/>
        <v>0</v>
      </c>
      <c r="N19" s="67">
        <f t="shared" si="6"/>
        <v>0</v>
      </c>
      <c r="O19" s="68">
        <f t="shared" si="7"/>
        <v>0</v>
      </c>
      <c r="P19" s="69"/>
      <c r="Q19" s="72" t="str">
        <f t="shared" si="8"/>
        <v>X</v>
      </c>
      <c r="R19" s="72" t="str">
        <f t="shared" si="9"/>
        <v>X</v>
      </c>
      <c r="S19" s="72" t="str">
        <f t="shared" si="10"/>
        <v>X</v>
      </c>
      <c r="T19" s="72" t="str">
        <f t="shared" si="11"/>
        <v>X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>
        <v>1</v>
      </c>
      <c r="AF19" s="59">
        <v>1</v>
      </c>
      <c r="AG19" s="73"/>
      <c r="AH19" s="73"/>
      <c r="AI19" s="73"/>
      <c r="AJ19" s="73"/>
      <c r="AK19" s="73"/>
      <c r="AL19" s="73"/>
      <c r="AM19" s="73"/>
    </row>
    <row r="20" spans="1:39">
      <c r="A20" s="56">
        <v>19</v>
      </c>
      <c r="B20" s="23" t="s">
        <v>58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5">
        <f t="shared" si="7"/>
        <v>0</v>
      </c>
      <c r="P20" s="66"/>
      <c r="Q20" s="71" t="str">
        <f t="shared" si="8"/>
        <v>X</v>
      </c>
      <c r="R20" s="71" t="str">
        <f t="shared" si="9"/>
        <v>X</v>
      </c>
      <c r="S20" s="71" t="str">
        <f t="shared" si="10"/>
        <v>X</v>
      </c>
      <c r="T20" s="71" t="str">
        <f t="shared" si="11"/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>
        <v>1</v>
      </c>
      <c r="AF20" s="23">
        <v>1</v>
      </c>
      <c r="AG20" s="25"/>
      <c r="AH20" s="25"/>
      <c r="AI20" s="25"/>
      <c r="AJ20" s="25"/>
      <c r="AK20" s="25"/>
      <c r="AL20" s="25"/>
      <c r="AM20" s="25"/>
    </row>
    <row r="21" spans="1:39">
      <c r="A21" s="59">
        <v>20</v>
      </c>
      <c r="B21" s="59" t="s">
        <v>59</v>
      </c>
      <c r="C21" s="60"/>
      <c r="D21" s="61"/>
      <c r="E21" s="62" t="s">
        <v>60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7">
        <f t="shared" si="3"/>
        <v>1</v>
      </c>
      <c r="L21" s="67">
        <f t="shared" si="4"/>
        <v>1</v>
      </c>
      <c r="M21" s="67">
        <f t="shared" si="5"/>
        <v>0</v>
      </c>
      <c r="N21" s="67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3"/>
      <c r="AH21" s="73"/>
      <c r="AI21" s="73"/>
      <c r="AJ21" s="73"/>
      <c r="AK21" s="73"/>
      <c r="AL21" s="73"/>
      <c r="AM21" s="73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5">
        <f t="shared" si="7"/>
        <v>1</v>
      </c>
      <c r="P22" s="66"/>
      <c r="Q22" s="71" t="str">
        <f t="shared" si="8"/>
        <v>X</v>
      </c>
      <c r="R22" s="71" t="str">
        <f t="shared" si="9"/>
        <v>X</v>
      </c>
      <c r="S22" s="71" t="str">
        <f t="shared" si="10"/>
        <v>X</v>
      </c>
      <c r="T22" s="71" t="str">
        <f t="shared" si="11"/>
        <v>X</v>
      </c>
      <c r="U22" s="23"/>
      <c r="V22" s="23"/>
      <c r="W22" s="23"/>
      <c r="X22" s="23">
        <v>1</v>
      </c>
      <c r="Y22" s="23"/>
      <c r="Z22" s="23"/>
      <c r="AA22" s="23"/>
      <c r="AB22" s="23"/>
      <c r="AC22" s="23"/>
      <c r="AD22" s="23">
        <v>1</v>
      </c>
      <c r="AE22" s="23">
        <v>1</v>
      </c>
      <c r="AF22" s="23"/>
      <c r="AG22" s="25"/>
      <c r="AH22" s="25"/>
      <c r="AI22" s="25"/>
      <c r="AJ22" s="25"/>
      <c r="AK22" s="25"/>
      <c r="AL22" s="25"/>
      <c r="AM22" s="25"/>
    </row>
    <row r="23" spans="1:39">
      <c r="A23" s="59">
        <v>22</v>
      </c>
      <c r="B23" s="59" t="s">
        <v>35</v>
      </c>
      <c r="C23" s="60"/>
      <c r="D23" s="61">
        <v>6</v>
      </c>
      <c r="E23" s="62" t="s">
        <v>56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7">
        <f t="shared" si="3"/>
        <v>1</v>
      </c>
      <c r="L23" s="67">
        <f t="shared" si="4"/>
        <v>1</v>
      </c>
      <c r="M23" s="67">
        <f t="shared" si="5"/>
        <v>1</v>
      </c>
      <c r="N23" s="67">
        <f t="shared" si="6"/>
        <v>0</v>
      </c>
      <c r="O23" s="68">
        <f t="shared" si="7"/>
        <v>0</v>
      </c>
      <c r="P23" s="69"/>
      <c r="Q23" s="72" t="str">
        <f t="shared" si="8"/>
        <v>X</v>
      </c>
      <c r="R23" s="72" t="str">
        <f t="shared" si="9"/>
        <v>X</v>
      </c>
      <c r="S23" s="72" t="str">
        <f t="shared" si="10"/>
        <v>X</v>
      </c>
      <c r="T23" s="72" t="str">
        <f t="shared" si="11"/>
        <v>X</v>
      </c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73"/>
      <c r="AH23" s="73"/>
      <c r="AI23" s="73"/>
      <c r="AJ23" s="73">
        <v>1</v>
      </c>
      <c r="AK23" s="73"/>
      <c r="AL23" s="73"/>
      <c r="AM23" s="73"/>
    </row>
    <row r="24" spans="1:39">
      <c r="A24" s="56">
        <v>23</v>
      </c>
      <c r="B24" s="63" t="s">
        <v>36</v>
      </c>
      <c r="C24" s="24"/>
      <c r="D24" s="24">
        <v>7</v>
      </c>
      <c r="E24" s="57" t="s">
        <v>56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5">
        <f t="shared" si="7"/>
        <v>0</v>
      </c>
      <c r="P24" s="66"/>
      <c r="Q24" s="71" t="str">
        <f t="shared" si="8"/>
        <v>X</v>
      </c>
      <c r="R24" s="71" t="str">
        <f t="shared" si="9"/>
        <v>X</v>
      </c>
      <c r="S24" s="71" t="str">
        <f t="shared" si="10"/>
        <v>X</v>
      </c>
      <c r="T24" s="71" t="str">
        <f t="shared" si="11"/>
        <v>X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/>
      <c r="AK24" s="25">
        <v>1</v>
      </c>
      <c r="AL24" s="25"/>
      <c r="AM24" s="25"/>
    </row>
    <row r="25" spans="1:39">
      <c r="A25" s="59">
        <v>24</v>
      </c>
      <c r="B25" s="59" t="s">
        <v>61</v>
      </c>
      <c r="C25" s="60">
        <v>0</v>
      </c>
      <c r="D25" s="61">
        <v>0</v>
      </c>
      <c r="E25" s="62" t="s">
        <v>56</v>
      </c>
      <c r="F25" s="61">
        <f t="shared" si="12"/>
        <v>0</v>
      </c>
      <c r="G25" s="61">
        <f t="shared" si="13"/>
        <v>0</v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7">
        <f t="shared" si="3"/>
        <v>1</v>
      </c>
      <c r="L25" s="67">
        <f t="shared" si="4"/>
        <v>1</v>
      </c>
      <c r="M25" s="67">
        <f t="shared" si="5"/>
        <v>1</v>
      </c>
      <c r="N25" s="67">
        <f t="shared" si="6"/>
        <v>0</v>
      </c>
      <c r="O25" s="68">
        <f t="shared" si="7"/>
        <v>0</v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73"/>
      <c r="AH25" s="73"/>
      <c r="AI25" s="73"/>
      <c r="AJ25" s="73"/>
      <c r="AK25" s="73"/>
      <c r="AL25" s="73"/>
      <c r="AM25" s="73"/>
    </row>
    <row r="26" spans="1:39">
      <c r="A26" s="56">
        <v>25</v>
      </c>
      <c r="B26" s="23" t="s">
        <v>62</v>
      </c>
      <c r="C26" s="24">
        <v>0</v>
      </c>
      <c r="D26" s="24">
        <v>4</v>
      </c>
      <c r="E26" s="57" t="s">
        <v>40</v>
      </c>
      <c r="F26" s="58">
        <f t="shared" si="12"/>
        <v>0</v>
      </c>
      <c r="G26" s="58">
        <f t="shared" si="13"/>
        <v>0</v>
      </c>
      <c r="H26" s="58">
        <f t="shared" si="0"/>
        <v>1</v>
      </c>
      <c r="I26" s="58">
        <f t="shared" si="1"/>
        <v>0</v>
      </c>
      <c r="J26" s="57">
        <f t="shared" si="2"/>
        <v>0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5">
        <f t="shared" si="7"/>
        <v>0</v>
      </c>
      <c r="P26" s="66">
        <v>9</v>
      </c>
      <c r="Q26" s="71">
        <f t="shared" si="8"/>
        <v>1</v>
      </c>
      <c r="R26" s="71">
        <f t="shared" si="9"/>
        <v>0</v>
      </c>
      <c r="S26" s="71">
        <f t="shared" si="10"/>
        <v>0</v>
      </c>
      <c r="T26" s="71">
        <f t="shared" si="11"/>
        <v>1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>
        <v>1</v>
      </c>
      <c r="AF26" s="23">
        <v>1</v>
      </c>
      <c r="AG26" s="25"/>
      <c r="AH26" s="25"/>
      <c r="AI26" s="25"/>
      <c r="AJ26" s="25"/>
      <c r="AK26" s="25"/>
      <c r="AL26" s="25"/>
      <c r="AM26" s="25"/>
    </row>
    <row r="27" spans="1:39">
      <c r="A27" s="59">
        <v>26</v>
      </c>
      <c r="B27" s="59" t="s">
        <v>63</v>
      </c>
      <c r="C27" s="60"/>
      <c r="D27" s="61"/>
      <c r="E27" s="62">
        <v>5</v>
      </c>
      <c r="F27" s="61" t="str">
        <f t="shared" si="12"/>
        <v/>
      </c>
      <c r="G27" s="61" t="str">
        <f t="shared" si="13"/>
        <v/>
      </c>
      <c r="H27" s="61" t="str">
        <f t="shared" si="0"/>
        <v/>
      </c>
      <c r="I27" s="61" t="str">
        <f t="shared" si="1"/>
        <v/>
      </c>
      <c r="J27" s="62" t="str">
        <f t="shared" si="2"/>
        <v/>
      </c>
      <c r="K27" s="67">
        <f t="shared" si="3"/>
        <v>0</v>
      </c>
      <c r="L27" s="67">
        <f t="shared" si="4"/>
        <v>0</v>
      </c>
      <c r="M27" s="67">
        <f t="shared" si="5"/>
        <v>1</v>
      </c>
      <c r="N27" s="67">
        <f t="shared" si="6"/>
        <v>0</v>
      </c>
      <c r="O27" s="68">
        <f t="shared" si="7"/>
        <v>1</v>
      </c>
      <c r="P27" s="69"/>
      <c r="Q27" s="72" t="str">
        <f t="shared" si="8"/>
        <v>X</v>
      </c>
      <c r="R27" s="72" t="str">
        <f t="shared" si="9"/>
        <v>X</v>
      </c>
      <c r="S27" s="72" t="str">
        <f t="shared" si="10"/>
        <v>X</v>
      </c>
      <c r="T27" s="72" t="str">
        <f t="shared" si="11"/>
        <v>X</v>
      </c>
      <c r="U27" s="59"/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73"/>
      <c r="AH27" s="73"/>
      <c r="AI27" s="73">
        <v>1</v>
      </c>
      <c r="AJ27" s="73"/>
      <c r="AK27" s="73"/>
      <c r="AL27" s="73"/>
      <c r="AM27" s="73"/>
    </row>
    <row r="28" spans="1:39">
      <c r="A28" s="56">
        <v>27</v>
      </c>
      <c r="B28" s="23" t="s">
        <v>64</v>
      </c>
      <c r="C28" s="24"/>
      <c r="D28" s="24">
        <v>5</v>
      </c>
      <c r="E28" s="57">
        <v>0</v>
      </c>
      <c r="F28" s="58" t="str">
        <f t="shared" si="12"/>
        <v/>
      </c>
      <c r="G28" s="58" t="str">
        <f t="shared" si="13"/>
        <v/>
      </c>
      <c r="H28" s="58">
        <f t="shared" si="0"/>
        <v>1</v>
      </c>
      <c r="I28" s="58">
        <f t="shared" si="1"/>
        <v>0</v>
      </c>
      <c r="J28" s="57">
        <f t="shared" si="2"/>
        <v>1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5">
        <f t="shared" si="7"/>
        <v>0</v>
      </c>
      <c r="P28" s="66"/>
      <c r="Q28" s="71" t="str">
        <f t="shared" si="8"/>
        <v>X</v>
      </c>
      <c r="R28" s="71" t="str">
        <f t="shared" si="9"/>
        <v>X</v>
      </c>
      <c r="S28" s="71" t="str">
        <f t="shared" si="10"/>
        <v>X</v>
      </c>
      <c r="T28" s="71" t="str">
        <f t="shared" si="11"/>
        <v>X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>
        <v>1</v>
      </c>
      <c r="AF28" s="23"/>
      <c r="AG28" s="25"/>
      <c r="AH28" s="25">
        <v>1</v>
      </c>
      <c r="AI28" s="25"/>
      <c r="AJ28" s="25"/>
      <c r="AK28" s="25"/>
      <c r="AL28" s="25"/>
      <c r="AM28" s="25"/>
    </row>
    <row r="29" spans="1:39">
      <c r="A29" s="59">
        <v>28</v>
      </c>
      <c r="B29" s="59" t="s">
        <v>65</v>
      </c>
      <c r="C29" s="60"/>
      <c r="D29" s="61">
        <v>6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1</v>
      </c>
      <c r="J29" s="62">
        <f t="shared" si="2"/>
        <v>0</v>
      </c>
      <c r="K29" s="67">
        <f t="shared" si="3"/>
        <v>1</v>
      </c>
      <c r="L29" s="67">
        <f t="shared" si="4"/>
        <v>1</v>
      </c>
      <c r="M29" s="67">
        <f t="shared" si="5"/>
        <v>0</v>
      </c>
      <c r="N29" s="67">
        <f t="shared" si="6"/>
        <v>0</v>
      </c>
      <c r="O29" s="68">
        <f t="shared" si="7"/>
        <v>0</v>
      </c>
      <c r="P29" s="69">
        <v>12</v>
      </c>
      <c r="Q29" s="72">
        <f t="shared" si="8"/>
        <v>1</v>
      </c>
      <c r="R29" s="72">
        <f t="shared" si="9"/>
        <v>1</v>
      </c>
      <c r="S29" s="72">
        <f t="shared" si="10"/>
        <v>0</v>
      </c>
      <c r="T29" s="72">
        <f t="shared" si="11"/>
        <v>0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>
        <v>1</v>
      </c>
      <c r="AF29" s="59">
        <v>1</v>
      </c>
      <c r="AG29" s="73">
        <v>1</v>
      </c>
      <c r="AH29" s="73"/>
      <c r="AI29" s="73"/>
      <c r="AJ29" s="73"/>
      <c r="AK29" s="73"/>
      <c r="AL29" s="73"/>
      <c r="AM29" s="73"/>
    </row>
    <row r="30" spans="1:39">
      <c r="A30" s="56">
        <v>29</v>
      </c>
      <c r="B30" s="23"/>
      <c r="C30" s="24"/>
      <c r="D30" s="24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65" t="str">
        <f t="shared" si="7"/>
        <v/>
      </c>
      <c r="P30" s="66"/>
      <c r="Q30" s="71" t="str">
        <f t="shared" si="8"/>
        <v>X</v>
      </c>
      <c r="R30" s="71" t="str">
        <f t="shared" si="9"/>
        <v>X</v>
      </c>
      <c r="S30" s="71" t="str">
        <f t="shared" si="10"/>
        <v>X</v>
      </c>
      <c r="T30" s="71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7" t="str">
        <f t="shared" si="3"/>
        <v/>
      </c>
      <c r="L31" s="67" t="str">
        <f t="shared" si="4"/>
        <v/>
      </c>
      <c r="M31" s="67" t="str">
        <f t="shared" si="5"/>
        <v/>
      </c>
      <c r="N31" s="67" t="str">
        <f t="shared" si="6"/>
        <v/>
      </c>
      <c r="O31" s="68" t="str">
        <f t="shared" si="7"/>
        <v/>
      </c>
      <c r="P31" s="69"/>
      <c r="Q31" s="72" t="str">
        <f t="shared" si="8"/>
        <v>X</v>
      </c>
      <c r="R31" s="72" t="str">
        <f t="shared" si="9"/>
        <v>X</v>
      </c>
      <c r="S31" s="72" t="str">
        <f t="shared" si="10"/>
        <v>X</v>
      </c>
      <c r="T31" s="72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3"/>
      <c r="AH31" s="73"/>
      <c r="AI31" s="73"/>
      <c r="AJ31" s="73"/>
      <c r="AK31" s="73"/>
      <c r="AL31" s="73"/>
      <c r="AM31" s="73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5" t="str">
        <f t="shared" si="7"/>
        <v/>
      </c>
      <c r="P32" s="66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7" t="str">
        <f t="shared" si="3"/>
        <v/>
      </c>
      <c r="L33" s="67" t="str">
        <f t="shared" si="4"/>
        <v/>
      </c>
      <c r="M33" s="67" t="str">
        <f t="shared" si="5"/>
        <v/>
      </c>
      <c r="N33" s="67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3"/>
      <c r="AH33" s="73"/>
      <c r="AI33" s="73"/>
      <c r="AJ33" s="73"/>
      <c r="AK33" s="73"/>
      <c r="AL33" s="73"/>
      <c r="AM33" s="73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5" t="str">
        <f t="shared" si="7"/>
        <v/>
      </c>
      <c r="P34" s="66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7" t="str">
        <f t="shared" si="3"/>
        <v/>
      </c>
      <c r="L35" s="67" t="str">
        <f t="shared" si="4"/>
        <v/>
      </c>
      <c r="M35" s="67" t="str">
        <f t="shared" si="5"/>
        <v/>
      </c>
      <c r="N35" s="67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3"/>
      <c r="AH35" s="73"/>
      <c r="AI35" s="73"/>
      <c r="AJ35" s="73"/>
      <c r="AK35" s="73"/>
      <c r="AL35" s="73"/>
      <c r="AM35" s="73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5" t="str">
        <f t="shared" ref="O36:O61" si="21">IF(ISBLANK($E36),"",IF(MOD(HEX2DEC($E36),2)&gt;=1,1,0))</f>
        <v/>
      </c>
      <c r="P36" s="66"/>
      <c r="Q36" s="71"/>
      <c r="R36" s="71"/>
      <c r="S36" s="71"/>
      <c r="T36" s="7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7" t="str">
        <f t="shared" si="17"/>
        <v/>
      </c>
      <c r="L37" s="67" t="str">
        <f t="shared" si="18"/>
        <v/>
      </c>
      <c r="M37" s="67" t="str">
        <f t="shared" si="19"/>
        <v/>
      </c>
      <c r="N37" s="67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3"/>
      <c r="AH37" s="73"/>
      <c r="AI37" s="73"/>
      <c r="AJ37" s="73"/>
      <c r="AK37" s="73"/>
      <c r="AL37" s="73"/>
      <c r="AM37" s="73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5" t="str">
        <f t="shared" si="21"/>
        <v/>
      </c>
      <c r="P38" s="66"/>
      <c r="Q38" s="71"/>
      <c r="R38" s="71"/>
      <c r="S38" s="71"/>
      <c r="T38" s="7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7" t="str">
        <f t="shared" si="17"/>
        <v/>
      </c>
      <c r="L39" s="67" t="str">
        <f t="shared" si="18"/>
        <v/>
      </c>
      <c r="M39" s="67" t="str">
        <f t="shared" si="19"/>
        <v/>
      </c>
      <c r="N39" s="67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3"/>
      <c r="AH39" s="73"/>
      <c r="AI39" s="73"/>
      <c r="AJ39" s="73"/>
      <c r="AK39" s="73"/>
      <c r="AL39" s="73"/>
      <c r="AM39" s="73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5" t="str">
        <f t="shared" si="21"/>
        <v/>
      </c>
      <c r="P40" s="66"/>
      <c r="Q40" s="71"/>
      <c r="R40" s="71"/>
      <c r="S40" s="71"/>
      <c r="T40" s="7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7" t="str">
        <f t="shared" si="17"/>
        <v/>
      </c>
      <c r="L41" s="67" t="str">
        <f t="shared" si="18"/>
        <v/>
      </c>
      <c r="M41" s="67" t="str">
        <f t="shared" si="19"/>
        <v/>
      </c>
      <c r="N41" s="67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3"/>
      <c r="AH41" s="73"/>
      <c r="AI41" s="73"/>
      <c r="AJ41" s="73"/>
      <c r="AK41" s="73"/>
      <c r="AL41" s="73"/>
      <c r="AM41" s="73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5" t="str">
        <f t="shared" si="21"/>
        <v/>
      </c>
      <c r="P42" s="66"/>
      <c r="Q42" s="71"/>
      <c r="R42" s="71"/>
      <c r="S42" s="71"/>
      <c r="T42" s="7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7" t="str">
        <f t="shared" si="17"/>
        <v/>
      </c>
      <c r="L43" s="67" t="str">
        <f t="shared" si="18"/>
        <v/>
      </c>
      <c r="M43" s="67" t="str">
        <f t="shared" si="19"/>
        <v/>
      </c>
      <c r="N43" s="67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3"/>
      <c r="AH43" s="73"/>
      <c r="AI43" s="73"/>
      <c r="AJ43" s="73"/>
      <c r="AK43" s="73"/>
      <c r="AL43" s="73"/>
      <c r="AM43" s="73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5" t="str">
        <f t="shared" si="21"/>
        <v/>
      </c>
      <c r="P44" s="66"/>
      <c r="Q44" s="71"/>
      <c r="R44" s="71"/>
      <c r="S44" s="71"/>
      <c r="T44" s="7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7" t="str">
        <f t="shared" si="17"/>
        <v/>
      </c>
      <c r="L45" s="67" t="str">
        <f t="shared" si="18"/>
        <v/>
      </c>
      <c r="M45" s="67" t="str">
        <f t="shared" si="19"/>
        <v/>
      </c>
      <c r="N45" s="67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3"/>
      <c r="AH45" s="73"/>
      <c r="AI45" s="73"/>
      <c r="AJ45" s="73"/>
      <c r="AK45" s="73"/>
      <c r="AL45" s="73"/>
      <c r="AM45" s="73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5" t="str">
        <f t="shared" si="21"/>
        <v/>
      </c>
      <c r="P46" s="66"/>
      <c r="Q46" s="71"/>
      <c r="R46" s="71"/>
      <c r="S46" s="71"/>
      <c r="T46" s="71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7" t="str">
        <f t="shared" si="17"/>
        <v/>
      </c>
      <c r="L47" s="67" t="str">
        <f t="shared" si="18"/>
        <v/>
      </c>
      <c r="M47" s="67" t="str">
        <f t="shared" si="19"/>
        <v/>
      </c>
      <c r="N47" s="67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5" t="str">
        <f t="shared" si="21"/>
        <v/>
      </c>
      <c r="P48" s="66"/>
      <c r="Q48" s="71"/>
      <c r="R48" s="71"/>
      <c r="S48" s="71"/>
      <c r="T48" s="7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7" t="str">
        <f t="shared" si="17"/>
        <v/>
      </c>
      <c r="L49" s="67" t="str">
        <f t="shared" si="18"/>
        <v/>
      </c>
      <c r="M49" s="67" t="str">
        <f t="shared" si="19"/>
        <v/>
      </c>
      <c r="N49" s="67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5" t="str">
        <f t="shared" si="21"/>
        <v/>
      </c>
      <c r="P50" s="66"/>
      <c r="Q50" s="71"/>
      <c r="R50" s="71"/>
      <c r="S50" s="71"/>
      <c r="T50" s="71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7" t="str">
        <f t="shared" si="17"/>
        <v/>
      </c>
      <c r="L51" s="67" t="str">
        <f t="shared" si="18"/>
        <v/>
      </c>
      <c r="M51" s="67" t="str">
        <f t="shared" si="19"/>
        <v/>
      </c>
      <c r="N51" s="67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5" t="str">
        <f t="shared" si="21"/>
        <v/>
      </c>
      <c r="P52" s="66"/>
      <c r="Q52" s="71"/>
      <c r="R52" s="71"/>
      <c r="S52" s="71"/>
      <c r="T52" s="71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7" t="str">
        <f t="shared" si="17"/>
        <v/>
      </c>
      <c r="L53" s="67" t="str">
        <f t="shared" si="18"/>
        <v/>
      </c>
      <c r="M53" s="67" t="str">
        <f t="shared" si="19"/>
        <v/>
      </c>
      <c r="N53" s="67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5" t="str">
        <f t="shared" si="21"/>
        <v/>
      </c>
      <c r="P54" s="66"/>
      <c r="Q54" s="71"/>
      <c r="R54" s="71"/>
      <c r="S54" s="71"/>
      <c r="T54" s="7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7" t="str">
        <f t="shared" si="17"/>
        <v/>
      </c>
      <c r="L55" s="67" t="str">
        <f t="shared" si="18"/>
        <v/>
      </c>
      <c r="M55" s="67" t="str">
        <f t="shared" si="19"/>
        <v/>
      </c>
      <c r="N55" s="67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5" t="str">
        <f t="shared" si="21"/>
        <v/>
      </c>
      <c r="P56" s="66"/>
      <c r="Q56" s="71"/>
      <c r="R56" s="71"/>
      <c r="S56" s="71"/>
      <c r="T56" s="71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7" t="str">
        <f t="shared" si="17"/>
        <v/>
      </c>
      <c r="L57" s="67" t="str">
        <f t="shared" si="18"/>
        <v/>
      </c>
      <c r="M57" s="67" t="str">
        <f t="shared" si="19"/>
        <v/>
      </c>
      <c r="N57" s="67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5" t="str">
        <f t="shared" si="21"/>
        <v/>
      </c>
      <c r="P58" s="66"/>
      <c r="Q58" s="71"/>
      <c r="R58" s="71"/>
      <c r="S58" s="71"/>
      <c r="T58" s="7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7" t="str">
        <f t="shared" si="17"/>
        <v/>
      </c>
      <c r="L59" s="67" t="str">
        <f t="shared" si="18"/>
        <v/>
      </c>
      <c r="M59" s="67" t="str">
        <f t="shared" si="19"/>
        <v/>
      </c>
      <c r="N59" s="67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3"/>
      <c r="AH59" s="73"/>
      <c r="AI59" s="73"/>
      <c r="AJ59" s="73"/>
      <c r="AK59" s="73"/>
      <c r="AL59" s="73"/>
      <c r="AM59" s="73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5" t="str">
        <f t="shared" si="21"/>
        <v/>
      </c>
      <c r="P60" s="66"/>
      <c r="Q60" s="71"/>
      <c r="R60" s="71"/>
      <c r="S60" s="71"/>
      <c r="T60" s="7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7" t="str">
        <f t="shared" si="17"/>
        <v/>
      </c>
      <c r="L61" s="67" t="str">
        <f t="shared" si="18"/>
        <v/>
      </c>
      <c r="M61" s="67" t="str">
        <f t="shared" si="19"/>
        <v/>
      </c>
      <c r="N61" s="67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AI2:AI3">
    <cfRule type="cellIs" dxfId="0" priority="16" operator="equal">
      <formula>1</formula>
    </cfRule>
  </conditionalFormatting>
  <conditionalFormatting sqref="AI4:AI61">
    <cfRule type="cellIs" dxfId="0" priority="2" operator="equal">
      <formula>1</formula>
    </cfRule>
  </conditionalFormatting>
  <conditionalFormatting sqref="AL1 U62:AF1048576 AJ62:AK1048576">
    <cfRule type="cellIs" priority="23" operator="notEqual">
      <formula>0</formula>
    </cfRule>
  </conditionalFormatting>
  <conditionalFormatting sqref="U2:AF3">
    <cfRule type="cellIs" dxfId="0" priority="14" operator="equal">
      <formula>1</formula>
    </cfRule>
  </conditionalFormatting>
  <conditionalFormatting sqref="AG2:AH3">
    <cfRule type="cellIs" dxfId="0" priority="19" operator="equal">
      <formula>1</formula>
    </cfRule>
  </conditionalFormatting>
  <conditionalFormatting sqref="AJ2:AK3">
    <cfRule type="cellIs" dxfId="0" priority="27" operator="equal">
      <formula>1</formula>
    </cfRule>
  </conditionalFormatting>
  <conditionalFormatting sqref="AL2:AM3">
    <cfRule type="cellIs" dxfId="0" priority="24" operator="equal">
      <formula>1</formula>
    </cfRule>
  </conditionalFormatting>
  <conditionalFormatting sqref="U4:AF61">
    <cfRule type="cellIs" dxfId="0" priority="1" operator="equal">
      <formula>1</formula>
    </cfRule>
  </conditionalFormatting>
  <conditionalFormatting sqref="AG4:AH61">
    <cfRule type="cellIs" dxfId="0" priority="3" operator="equal">
      <formula>1</formula>
    </cfRule>
  </conditionalFormatting>
  <conditionalFormatting sqref="AJ4:AK61">
    <cfRule type="cellIs" dxfId="0" priority="5" operator="equal">
      <formula>1</formula>
    </cfRule>
  </conditionalFormatting>
  <conditionalFormatting sqref="AL4:AM61">
    <cfRule type="cellIs" dxfId="0" priority="4" operator="equal">
      <formula>1</formula>
    </cfRule>
  </conditionalFormatting>
  <dataValidations count="12">
    <dataValidation allowBlank="1" showInputMessage="1" showErrorMessage="1" promptTitle="Func字段二进制位" prompt="Func字段6个二进制位" sqref="F2:F61 G2:J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指令描述符" prompt="指令助记符" sqref="B$1:B$1048576"/>
    <dataValidation allowBlank="1" showInputMessage="1" showErrorMessage="1" promptTitle="AluOP " prompt="AluOP 4位选择符二进制位&#10;" sqref="Q2:T61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workbookViewId="0">
      <pane ySplit="1" topLeftCell="A12" activePane="bottomLeft" state="frozen"/>
      <selection/>
      <selection pane="bottomLeft" activeCell="W58" sqref="W58"/>
    </sheetView>
  </sheetViews>
  <sheetFormatPr defaultColWidth="9" defaultRowHeight="13.8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66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Readrs1</v>
      </c>
      <c r="AE1" s="35" t="str">
        <f>真值表!AF1</f>
        <v>Readrs2</v>
      </c>
      <c r="AF1" s="47" t="str">
        <f>真值表!AG1</f>
        <v>BLTU</v>
      </c>
      <c r="AG1" s="47" t="str">
        <f>真值表!AH1</f>
        <v>LHU</v>
      </c>
      <c r="AH1" s="47" t="str">
        <f>真值表!AI1</f>
        <v>AUIPC</v>
      </c>
      <c r="AI1" s="47" t="str">
        <f>真值表!AJ1</f>
        <v>CSRRSI</v>
      </c>
      <c r="AJ1" s="47" t="str">
        <f>真值表!AK1</f>
        <v>CSRRCI</v>
      </c>
      <c r="AK1" s="47" t="str">
        <f>真值表!AL1</f>
        <v>XXX</v>
      </c>
      <c r="AL1" s="47" t="str">
        <f>真值表!AM1</f>
        <v>XXX</v>
      </c>
    </row>
    <row r="2" ht="16.8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>~F30&amp;~F25&amp;~F14&amp;~F13&amp;~F12&amp;~OP6&amp; OP5&amp; OP4&amp;~OP3&amp;~OP2+</v>
      </c>
      <c r="AE2" s="38" t="str">
        <f>IF(真值表!AF2=1,$O2&amp;"+","")</f>
        <v>~F30&amp;~F25&amp;~F14&amp;~F13&amp;~F12&amp;~OP6&amp; OP5&amp; OP4&amp;~OP3&amp;~OP2+</v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/>
      </c>
      <c r="AI2" s="38" t="str">
        <f>IF(真值表!AJ2=1,$O2&amp;"+","")</f>
        <v/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8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> F30&amp;~F25&amp;~F14&amp;~F13&amp;~F12&amp;~OP6&amp; OP5&amp; OP4&amp;~OP3&amp;~OP2+</v>
      </c>
      <c r="AE3" s="41" t="str">
        <f>IF(真值表!AF3=1,$O3&amp;"+","")</f>
        <v> F30&amp;~F25&amp;~F14&amp;~F13&amp;~F12&amp;~OP6&amp; OP5&amp; OP4&amp;~OP3&amp;~OP2+</v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8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>~F30&amp;~F25&amp; F14&amp; F13&amp; F12&amp;~OP6&amp; OP5&amp; OP4&amp;~OP3&amp;~OP2+</v>
      </c>
      <c r="AE4" s="38" t="str">
        <f>IF(真值表!AF4=1,$O4&amp;"+","")</f>
        <v>~F30&amp;~F25&amp; F14&amp; F13&amp; F12&amp;~OP6&amp; OP5&amp; OP4&amp;~OP3&amp;~OP2+</v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/>
      </c>
      <c r="AI4" s="38" t="str">
        <f>IF(真值表!AJ4=1,$O4&amp;"+","")</f>
        <v/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8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>~F30&amp;~F25&amp; F14&amp; F13&amp;~F12&amp;~OP6&amp; OP5&amp; OP4&amp;~OP3&amp;~OP2+</v>
      </c>
      <c r="AE5" s="41" t="str">
        <f>IF(真值表!AF5=1,$O5&amp;"+","")</f>
        <v>~F30&amp;~F25&amp; F14&amp; F13&amp;~F12&amp;~OP6&amp; OP5&amp; OP4&amp;~OP3&amp;~OP2+</v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8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>~F30&amp;~F25&amp;~F14&amp; F13&amp;~F12&amp;~OP6&amp; OP5&amp; OP4&amp;~OP3&amp;~OP2+</v>
      </c>
      <c r="AE6" s="38" t="str">
        <f>IF(真值表!AF6=1,$O6&amp;"+","")</f>
        <v>~F30&amp;~F25&amp;~F14&amp; F13&amp;~F12&amp;~OP6&amp; OP5&amp; OP4&amp;~OP3&amp;~OP2+</v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/>
      </c>
      <c r="AI6" s="38" t="str">
        <f>IF(真值表!AJ6=1,$O6&amp;"+","")</f>
        <v/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8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>~F30&amp;~F25&amp;~F14&amp; F13&amp; F12&amp;~OP6&amp; OP5&amp; OP4&amp;~OP3&amp;~OP2+</v>
      </c>
      <c r="AE7" s="41" t="str">
        <f>IF(真值表!AF7=1,$O7&amp;"+","")</f>
        <v>~F30&amp;~F25&amp;~F14&amp; F13&amp; F12&amp;~OP6&amp; OP5&amp; OP4&amp;~OP3&amp;~OP2+</v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8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>~F14&amp;~F13&amp;~F12&amp;~OP6&amp;~OP5&amp; OP4&amp;~OP3&amp;~OP2+</v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/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8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> F14&amp; F13&amp; F12&amp;~OP6&amp;~OP5&amp; OP4&amp;~OP3&amp;~OP2+</v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8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> F14&amp; F13&amp;~F12&amp;~OP6&amp;~OP5&amp; OP4&amp;~OP3&amp;~OP2+</v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/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8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> F14&amp;~F13&amp;~F12&amp;~OP6&amp;~OP5&amp; OP4&amp;~OP3&amp;~OP2+</v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8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>~F14&amp; F13&amp;~F12&amp;~OP6&amp;~OP5&amp; OP4&amp;~OP3&amp;~OP2+</v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/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8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>~F30&amp;~F25&amp;~F14&amp;~F13&amp; F12&amp;~OP6&amp;~OP5&amp; OP4&amp;~OP3&amp;~OP2+</v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8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>~F30&amp;~F25&amp; F14&amp;~F13&amp; F12&amp;~OP6&amp;~OP5&amp; OP4&amp;~OP3&amp;~OP2+</v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/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8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> F30&amp;~F25&amp; F14&amp;~F13&amp; F12&amp;~OP6&amp;~OP5&amp; OP4&amp;~OP3&amp;~OP2+</v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8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>~F14&amp; F13&amp;~F12&amp;~OP6&amp;~OP5&amp;~OP4&amp;~OP3&amp;~OP2+</v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/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8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>~F14&amp; F13&amp;~F12&amp;~OP6&amp; OP5&amp;~OP4&amp;~OP3&amp;~OP2+</v>
      </c>
      <c r="AE17" s="41" t="str">
        <f>IF(真值表!AF17=1,$O17&amp;"+","")</f>
        <v>~F14&amp; F13&amp;~F12&amp;~OP6&amp; OP5&amp;~OP4&amp;~OP3&amp;~OP2+</v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8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>~F30&amp;~F25&amp;~F14&amp;~F13&amp;~F12&amp; OP6&amp; OP5&amp; OP4&amp;~OP3&amp;~OP2+</v>
      </c>
      <c r="AE18" s="38" t="str">
        <f>IF(真值表!AF18=1,$O18&amp;"+","")</f>
        <v>~F30&amp;~F25&amp;~F14&amp;~F13&amp;~F12&amp; OP6&amp; OP5&amp; OP4&amp;~OP3&amp;~OP2+</v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/>
      </c>
      <c r="AI18" s="38" t="str">
        <f>IF(真值表!AJ18=1,$O18&amp;"+","")</f>
        <v/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8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/>
      </c>
      <c r="R19" s="41" t="str">
        <f>IF(真值表!S19=1,$O19&amp;"+","")</f>
        <v/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>~F14&amp;~F13&amp;~F12&amp; OP6&amp; OP5&amp;~OP4&amp;~OP3&amp;~OP2+</v>
      </c>
      <c r="AE19" s="41" t="str">
        <f>IF(真值表!AF19=1,$O19&amp;"+","")</f>
        <v>~F14&amp;~F13&amp;~F12&amp; OP6&amp; OP5&amp;~OP4&amp;~OP3&amp;~OP2+</v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8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/>
      </c>
      <c r="R20" s="38" t="str">
        <f>IF(真值表!S20=1,$O20&amp;"+","")</f>
        <v/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>~F14&amp;~F13&amp; F12&amp; OP6&amp; OP5&amp;~OP4&amp;~OP3&amp;~OP2+</v>
      </c>
      <c r="AE20" s="38" t="str">
        <f>IF(真值表!AF20=1,$O20&amp;"+","")</f>
        <v>~F14&amp;~F13&amp; F12&amp; OP6&amp; OP5&amp;~OP4&amp;~OP3&amp;~OP2+</v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/>
      </c>
      <c r="AI20" s="38" t="str">
        <f>IF(真值表!AJ20=1,$O20&amp;"+","")</f>
        <v/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8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8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/>
      </c>
      <c r="R22" s="38" t="str">
        <f>IF(真值表!S22=1,$O22&amp;"+","")</f>
        <v/>
      </c>
      <c r="S22" s="38" t="str">
        <f>IF(真值表!T22=1,$O22&amp;"+","")</f>
        <v/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/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>~F14&amp;~F13&amp;~F12&amp; OP6&amp; OP5&amp;~OP4&amp;~OP3&amp; OP2+</v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/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8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/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/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> F14&amp; F13&amp;~F12&amp; OP6&amp; OP5&amp; OP4&amp;~OP3&amp;~OP2+</v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6.8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/>
      </c>
      <c r="R24" s="38" t="str">
        <f>IF(真值表!S24=1,$O24&amp;"+","")</f>
        <v/>
      </c>
      <c r="S24" s="38" t="str">
        <f>IF(真值表!T24=1,$O24&amp;"+","")</f>
        <v/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/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> F14&amp; F13&amp; F12&amp; OP6&amp; OP5&amp; OP4&amp;~OP3&amp;~OP2+</v>
      </c>
      <c r="AK24" s="38" t="str">
        <f>IF(真值表!AL24=1,$O24&amp;"+","")</f>
        <v/>
      </c>
      <c r="AL24" s="38" t="str">
        <f>IF(真值表!AM24=1,$O24&amp;"+","")</f>
        <v/>
      </c>
    </row>
    <row r="25" ht="16.8" spans="1:38">
      <c r="A25" s="27" t="str">
        <f>IF(ISBLANK(真值表!B25),"",真值表!B25)</f>
        <v>URET</v>
      </c>
      <c r="B25" s="28">
        <f>IF(ISBLANK(真值表!C25),"",真值表!C25)</f>
        <v>0</v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>~F30&amp;</v>
      </c>
      <c r="F25" s="31" t="str">
        <f>IF(真值表!G25=1," "&amp;真值表!G$1&amp;"&amp;",IF(真值表!G25=0,"~"&amp;真值表!G$1&amp;"&amp;",""))</f>
        <v>~F25&amp;</v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~F30&amp;~F25&amp;~F14&amp;~F13&amp;~F12&amp;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/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8" spans="1:38">
      <c r="A26" s="23" t="str">
        <f>IF(ISBLANK(真值表!B26),"",真值表!B26)</f>
        <v>xor</v>
      </c>
      <c r="B26" s="24">
        <f>IF(ISBLANK(真值表!C26),"",真值表!C26)</f>
        <v>0</v>
      </c>
      <c r="C26" s="24">
        <f>IF(ISBLANK(真值表!D26),"",真值表!D26)</f>
        <v>4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 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~F12&amp;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~F30&amp;~F25&amp; F14&amp;~F13&amp;~F12&amp;~OP6&amp; OP5&amp; OP4&amp;~OP3&amp;~OP2</v>
      </c>
      <c r="P26" s="38" t="str">
        <f>IF(真值表!Q26=1,$O26&amp;"+","")</f>
        <v>~F30&amp;~F25&amp; F14&amp;~F13&amp;~F12&amp;~OP6&amp; OP5&amp; OP4&amp;~OP3&amp;~OP2+</v>
      </c>
      <c r="Q26" s="38" t="str">
        <f>IF(真值表!R26=1,$O26&amp;"+","")</f>
        <v/>
      </c>
      <c r="R26" s="38" t="str">
        <f>IF(真值表!S26=1,$O26&amp;"+","")</f>
        <v/>
      </c>
      <c r="S26" s="38" t="str">
        <f>IF(真值表!T26=1,$O26&amp;"+","")</f>
        <v>~F30&amp;~F25&amp; F14&amp;~F13&amp;~F12&amp;~OP6&amp; OP5&amp; OP4&amp;~OP3&amp;~OP2+</v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~F30&amp;~F25&amp; F14&amp;~F13&amp;~F12&amp;~OP6&amp; OP5&amp; OP4&amp;~OP3&amp;~OP2+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>~F30&amp;~F25&amp; F14&amp;~F13&amp;~F12&amp;~OP6&amp; OP5&amp; OP4&amp;~OP3&amp;~OP2+</v>
      </c>
      <c r="AE26" s="38" t="str">
        <f>IF(真值表!AF26=1,$O26&amp;"+","")</f>
        <v>~F30&amp;~F25&amp; F14&amp;~F13&amp;~F12&amp;~OP6&amp; OP5&amp; OP4&amp;~OP3&amp;~OP2+</v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8" spans="1:38">
      <c r="A27" s="27" t="str">
        <f>IF(ISBLANK(真值表!B27),"",真值表!B27)</f>
        <v>auipc</v>
      </c>
      <c r="B27" s="28" t="str">
        <f>IF(ISBLANK(真值表!C27),"",真值表!C27)</f>
        <v/>
      </c>
      <c r="C27" s="29" t="str">
        <f>IF(ISBLANK(真值表!D27),"",真值表!D27)</f>
        <v/>
      </c>
      <c r="D27" s="30">
        <f>IF(ISBLANK(真值表!E27),"",真值表!E27)</f>
        <v>5</v>
      </c>
      <c r="E27" s="31" t="str">
        <f>IF(真值表!F27=1," "&amp;真值表!F$1&amp;"&amp;",IF(真值表!F27=0,"~"&amp;真值表!F$1&amp;"&amp;",""))</f>
        <v/>
      </c>
      <c r="F27" s="31" t="str">
        <f>IF(真值表!G27=1," "&amp;真值表!G$1&amp;"&amp;",IF(真值表!G27=0,"~"&amp;真值表!G$1&amp;"&amp;",""))</f>
        <v/>
      </c>
      <c r="G27" s="31" t="str">
        <f>IF(真值表!H27=1," "&amp;真值表!H$1&amp;"&amp;",IF(真值表!H27=0,"~"&amp;真值表!H$1&amp;"&amp;",""))</f>
        <v/>
      </c>
      <c r="H27" s="31" t="str">
        <f>IF(真值表!I27=1," "&amp;真值表!I$1&amp;"&amp;",IF(真值表!I27=0,"~"&amp;真值表!I$1&amp;"&amp;",""))</f>
        <v/>
      </c>
      <c r="I27" s="31" t="str">
        <f>IF(真值表!J27=1," "&amp;真值表!J$1&amp;"&amp;",IF(真值表!J27=0,"~"&amp;真值表!J$1&amp;"&amp;",""))</f>
        <v/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~OP5&amp;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 OP2&amp;</v>
      </c>
      <c r="O27" s="40" t="str">
        <f t="shared" si="1"/>
        <v>~OP6&amp;~OP5&amp; OP4&amp;~OP3&amp; OP2</v>
      </c>
      <c r="P27" s="41" t="str">
        <f>IF(真值表!Q27=1,$O27&amp;"+","")</f>
        <v/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/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~OP6&amp;~OP5&amp; OP4&amp;~OP3&amp; 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>~OP6&amp;~OP5&amp; OP4&amp;~OP3&amp; OP2+</v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8" spans="1:38">
      <c r="A28" s="23" t="str">
        <f>IF(ISBLANK(真值表!B28),"",真值表!B28)</f>
        <v>lhu</v>
      </c>
      <c r="B28" s="24" t="str">
        <f>IF(ISBLANK(真值表!C28),"",真值表!C28)</f>
        <v/>
      </c>
      <c r="C28" s="24">
        <f>IF(ISBLANK(真值表!D28),"",真值表!D28)</f>
        <v>5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 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 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 F14&amp;~F13&amp; F12&amp;~OP6&amp;~OP5&amp;~OP4&amp;~OP3&amp;~OP2</v>
      </c>
      <c r="P28" s="38" t="str">
        <f>IF(真值表!Q28=1,$O28&amp;"+","")</f>
        <v/>
      </c>
      <c r="Q28" s="38" t="str">
        <f>IF(真值表!R28=1,$O28&amp;"+","")</f>
        <v/>
      </c>
      <c r="R28" s="38" t="str">
        <f>IF(真值表!S28=1,$O28&amp;"+","")</f>
        <v/>
      </c>
      <c r="S28" s="38" t="str">
        <f>IF(真值表!T28=1,$O28&amp;"+","")</f>
        <v/>
      </c>
      <c r="T28" s="38" t="str">
        <f>IF(真值表!U28=1,$O28&amp;"+","")</f>
        <v> F14&amp;~F13&amp; F12&amp;~OP6&amp;~OP5&amp;~OP4&amp;~OP3&amp;~OP2+</v>
      </c>
      <c r="U28" s="38" t="str">
        <f>IF(真值表!V28=1,$O28&amp;"+","")</f>
        <v/>
      </c>
      <c r="V28" s="38" t="str">
        <f>IF(真值表!W28=1,$O28&amp;"+","")</f>
        <v> F14&amp;~F13&amp; F12&amp;~OP6&amp;~OP5&amp;~OP4&amp;~OP3&amp;~OP2+</v>
      </c>
      <c r="W28" s="38" t="str">
        <f>IF(真值表!X28=1,$O28&amp;"+","")</f>
        <v> F14&amp;~F13&amp; F12&amp;~OP6&amp;~OP5&amp;~OP4&amp;~OP3&amp;~OP2+</v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> F14&amp;~F13&amp; F12&amp;~OP6&amp;~OP5&amp;~OP4&amp;~OP3&amp;~OP2+</v>
      </c>
      <c r="AE28" s="38" t="str">
        <f>IF(真值表!AF28=1,$O28&amp;"+","")</f>
        <v/>
      </c>
      <c r="AF28" s="38" t="str">
        <f>IF(真值表!AG28=1,$O28&amp;"+","")</f>
        <v/>
      </c>
      <c r="AG28" s="38" t="str">
        <f>IF(真值表!AH28=1,$O28&amp;"+","")</f>
        <v> F14&amp;~F13&amp; F12&amp;~OP6&amp;~OP5&amp;~OP4&amp;~OP3&amp;~OP2+</v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8" spans="1:38">
      <c r="A29" s="27" t="str">
        <f>IF(ISBLANK(真值表!B29),"",真值表!B29)</f>
        <v>bltu</v>
      </c>
      <c r="B29" s="28" t="str">
        <f>IF(ISBLANK(真值表!C29),"",真值表!C29)</f>
        <v/>
      </c>
      <c r="C29" s="29">
        <f>IF(ISBLANK(真值表!D29),"",真值表!D29)</f>
        <v>6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 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 F13&amp;~F12&amp; OP6&amp; OP5&amp;~OP4&amp;~OP3&amp;~OP2</v>
      </c>
      <c r="P29" s="41" t="str">
        <f>IF(真值表!Q29=1,$O29&amp;"+","")</f>
        <v> F14&amp; F13&amp;~F12&amp; OP6&amp; OP5&amp;~OP4&amp;~OP3&amp;~OP2+</v>
      </c>
      <c r="Q29" s="41" t="str">
        <f>IF(真值表!R29=1,$O29&amp;"+","")</f>
        <v> F14&amp; F13&amp;~F12&amp; OP6&amp; OP5&amp;~OP4&amp;~OP3&amp;~OP2+</v>
      </c>
      <c r="R29" s="41" t="str">
        <f>IF(真值表!S29=1,$O29&amp;"+","")</f>
        <v/>
      </c>
      <c r="S29" s="41" t="str">
        <f>IF(真值表!T29=1,$O29&amp;"+","")</f>
        <v/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> F14&amp; F13&amp;~F12&amp; OP6&amp; OP5&amp;~OP4&amp;~OP3&amp;~OP2+</v>
      </c>
      <c r="AE29" s="41" t="str">
        <f>IF(真值表!AF29=1,$O29&amp;"+","")</f>
        <v> F14&amp; F13&amp;~F12&amp; OP6&amp; OP5&amp;~OP4&amp;~OP3&amp;~OP2+</v>
      </c>
      <c r="AF29" s="41" t="str">
        <f>IF(真值表!AG29=1,$O29&amp;"+","")</f>
        <v> F14&amp; F13&amp;~F12&amp; OP6&amp; OP5&amp;~OP4&amp;~OP3&amp;~OP2+</v>
      </c>
      <c r="AG29" s="41" t="str">
        <f>IF(真值表!AH29=1,$O29&amp;"+","")</f>
        <v/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8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8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8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8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8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8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8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8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8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8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8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8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8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8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8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8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8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8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8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8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8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8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8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8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8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8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8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8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8" spans="1:38">
      <c r="A58" s="32" t="s">
        <v>67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 F13&amp;~F12&amp;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 F14&amp; F13&amp;~F12&amp; OP6&amp; 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 F14&amp;~F13&amp;~F12&amp;~OP6&amp; OP5&amp; OP4&amp;~OP3&amp;~OP2</v>
      </c>
      <c r="T58" s="43" t="str">
        <f t="shared" si="2"/>
        <v>~F14&amp; F13&amp;~F12&amp;~OP6&amp;~OP5&amp;~OP4&amp;~OP3&amp;~OP2+ F14&amp;~F13&amp; 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F14&amp;~F13&amp; 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OP4&amp;~OP3&amp;~OP2+~OP6&amp;~OP5&amp; OP4&amp;~OP3&amp; OP2+ F14&amp;~F13&amp; F12&amp;~OP6&amp;~OP5&amp;~OP4&amp;~OP3&amp;~OP2</v>
      </c>
      <c r="X58" s="43" t="str">
        <f t="shared" si="2"/>
        <v>~F30&amp;~F25&amp;~F14&amp;~F13&amp;~F12&amp;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 F14&amp;~F13&amp; F12&amp;~OP6&amp;~OP5&amp;~OP4&amp;~OP3&amp;~OP2+ F14&amp; F13&amp;~F12&amp; OP6&amp; OP5&amp;~OP4&amp;~OP3&amp;~OP2</v>
      </c>
      <c r="AE58" s="48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</v>
      </c>
      <c r="AF58" s="43" t="str">
        <f t="shared" si="2"/>
        <v> F14&amp; F13&amp;~F12&amp; OP6&amp; OP5&amp;~OP4&amp;~OP3&amp;~OP2</v>
      </c>
      <c r="AG58" s="43" t="str">
        <f t="shared" si="2"/>
        <v> F14&amp;~F13&amp; F12&amp;~OP6&amp;~OP5&amp;~OP4&amp;~OP3&amp;~OP2</v>
      </c>
      <c r="AH58" s="43" t="str">
        <f t="shared" si="2"/>
        <v>~OP6&amp;~OP5&amp; OP4&amp;~OP3&amp; OP2</v>
      </c>
      <c r="AI58" s="43" t="str">
        <f t="shared" si="2"/>
        <v> F14&amp; F13&amp;~F12&amp; OP6&amp; OP5&amp; OP4&amp;~OP3&amp;~OP2</v>
      </c>
      <c r="AJ58" s="43" t="str">
        <f t="shared" si="2"/>
        <v> F14&amp; F13&amp; F12&amp; OP6&amp; OP5&amp; OP4&amp;~OP3&amp;~OP2</v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 F14&amp;~F13&amp;~F12&amp;~OP6&amp; 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OP4&amp;~OP3&amp;~OP2+~OP6&amp;~OP5&amp; OP4&amp;~OP3&amp; OP2+ F14&amp;~F13&amp; 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 F14&amp;~F13&amp; F12&amp;~OP6&amp;~OP5&amp;~OP4&amp;~OP3&amp;~OP2+ F14&amp; F13&amp;~F12&amp; OP6&amp; OP5&amp;~OP4&amp;~OP3&amp;~OP2+</v>
      </c>
      <c r="AE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OP5&amp;~OP4&amp;~OP3&amp;~OP2+</v>
      </c>
      <c r="AF59" t="str">
        <f t="shared" si="3"/>
        <v> F14&amp; F13&amp;~F12&amp; OP6&amp; OP5&amp;~OP4&amp;~OP3&amp;~OP2+</v>
      </c>
      <c r="AG59" t="str">
        <f t="shared" si="3"/>
        <v> F14&amp;~F13&amp; F12&amp;~OP6&amp;~OP5&amp;~OP4&amp;~OP3&amp;~OP2+</v>
      </c>
      <c r="AH59" t="str">
        <f t="shared" si="3"/>
        <v>~OP6&amp;~OP5&amp; OP4&amp;~OP3&amp; OP2+</v>
      </c>
      <c r="AI59" t="str">
        <f t="shared" si="3"/>
        <v> F14&amp; F13&amp;~F12&amp; OP6&amp; OP5&amp; OP4&amp;~OP3&amp;~OP2+</v>
      </c>
      <c r="AJ59" t="str">
        <f t="shared" si="3"/>
        <v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2" spans="16:31">
      <c r="P61" s="44" t="s">
        <v>68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2" spans="17:17">
      <c r="Q63" s="46" t="s">
        <v>69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逻辑表达式最小项" prompt="当前指令Opcode以及Func字段的逻辑表达式" sqref="O1:O57 O59:O60 O62:O1048576"/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次态状态位" prompt="次态状态位逻辑表达式生成" sqref="Q6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W29" sqref="W29"/>
    </sheetView>
  </sheetViews>
  <sheetFormatPr defaultColWidth="9" defaultRowHeight="13.8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70</v>
      </c>
      <c r="C1" s="10" t="s">
        <v>71</v>
      </c>
    </row>
    <row r="2" ht="18" customHeight="1" spans="1:3">
      <c r="A2" s="11" t="s">
        <v>72</v>
      </c>
      <c r="B2" s="12">
        <v>0</v>
      </c>
      <c r="C2" s="13" t="s">
        <v>73</v>
      </c>
    </row>
    <row r="3" ht="18" customHeight="1" spans="1:3">
      <c r="A3" s="11" t="s">
        <v>74</v>
      </c>
      <c r="B3" s="12">
        <v>1</v>
      </c>
      <c r="C3" s="13" t="s">
        <v>75</v>
      </c>
    </row>
    <row r="4" ht="18" customHeight="1" spans="1:3">
      <c r="A4" s="11" t="s">
        <v>76</v>
      </c>
      <c r="B4" s="12">
        <v>2</v>
      </c>
      <c r="C4" s="13" t="s">
        <v>77</v>
      </c>
    </row>
    <row r="5" ht="18" customHeight="1" spans="1:3">
      <c r="A5" s="11" t="s">
        <v>78</v>
      </c>
      <c r="B5" s="12">
        <v>3</v>
      </c>
      <c r="C5" s="13" t="s">
        <v>79</v>
      </c>
    </row>
    <row r="6" ht="18" customHeight="1" spans="1:3">
      <c r="A6" s="11" t="s">
        <v>80</v>
      </c>
      <c r="B6" s="12">
        <v>4</v>
      </c>
      <c r="C6" s="13" t="s">
        <v>81</v>
      </c>
    </row>
    <row r="7" ht="18" customHeight="1" spans="1:3">
      <c r="A7" s="11" t="s">
        <v>82</v>
      </c>
      <c r="B7" s="12">
        <v>5</v>
      </c>
      <c r="C7" s="13" t="s">
        <v>83</v>
      </c>
    </row>
    <row r="8" ht="18" customHeight="1" spans="1:3">
      <c r="A8" s="11" t="s">
        <v>84</v>
      </c>
      <c r="B8" s="12">
        <v>6</v>
      </c>
      <c r="C8" s="13" t="s">
        <v>85</v>
      </c>
    </row>
    <row r="9" ht="18" customHeight="1" spans="1:3">
      <c r="A9" s="11" t="s">
        <v>86</v>
      </c>
      <c r="B9" s="12">
        <v>7</v>
      </c>
      <c r="C9" s="13" t="s">
        <v>87</v>
      </c>
    </row>
    <row r="10" ht="18" customHeight="1" spans="1:3">
      <c r="A10" s="11">
        <v>1000</v>
      </c>
      <c r="B10" s="12">
        <v>8</v>
      </c>
      <c r="C10" s="13" t="s">
        <v>88</v>
      </c>
    </row>
    <row r="11" ht="18" customHeight="1" spans="1:3">
      <c r="A11" s="11">
        <v>1001</v>
      </c>
      <c r="B11" s="12">
        <v>9</v>
      </c>
      <c r="C11" s="13" t="s">
        <v>89</v>
      </c>
    </row>
    <row r="12" ht="18" customHeight="1" spans="1:3">
      <c r="A12" s="11">
        <v>1010</v>
      </c>
      <c r="B12" s="12">
        <v>10</v>
      </c>
      <c r="C12" s="13" t="s">
        <v>90</v>
      </c>
    </row>
    <row r="13" ht="18" customHeight="1" spans="1:3">
      <c r="A13" s="11">
        <v>1011</v>
      </c>
      <c r="B13" s="12">
        <v>11</v>
      </c>
      <c r="C13" s="13" t="s">
        <v>91</v>
      </c>
    </row>
    <row r="14" ht="18" customHeight="1" spans="1:3">
      <c r="A14" s="14">
        <v>1100</v>
      </c>
      <c r="B14" s="15">
        <v>12</v>
      </c>
      <c r="C14" s="16" t="s">
        <v>92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W29" sqref="W29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93</v>
      </c>
      <c r="C1" s="3" t="s">
        <v>94</v>
      </c>
      <c r="D1" s="3" t="s">
        <v>95</v>
      </c>
    </row>
    <row r="2" s="1" customFormat="1" ht="20.15" customHeight="1" spans="1:4">
      <c r="A2" s="4">
        <v>1</v>
      </c>
      <c r="B2" s="5" t="s">
        <v>23</v>
      </c>
      <c r="C2" s="5" t="s">
        <v>96</v>
      </c>
      <c r="D2" s="5" t="s">
        <v>97</v>
      </c>
    </row>
    <row r="3" s="1" customFormat="1" ht="20.15" customHeight="1" spans="1:4">
      <c r="A3" s="6">
        <v>2</v>
      </c>
      <c r="B3" s="7" t="s">
        <v>21</v>
      </c>
      <c r="C3" s="7" t="s">
        <v>98</v>
      </c>
      <c r="D3" s="7" t="s">
        <v>99</v>
      </c>
    </row>
    <row r="4" s="1" customFormat="1" ht="20.15" customHeight="1" spans="1:4">
      <c r="A4" s="4">
        <v>3</v>
      </c>
      <c r="B4" s="5" t="s">
        <v>100</v>
      </c>
      <c r="C4" s="5" t="s">
        <v>101</v>
      </c>
      <c r="D4" s="5" t="s">
        <v>102</v>
      </c>
    </row>
    <row r="5" s="1" customFormat="1" ht="20.15" customHeight="1" spans="1:4">
      <c r="A5" s="6">
        <v>4</v>
      </c>
      <c r="B5" s="7" t="s">
        <v>103</v>
      </c>
      <c r="C5" s="7" t="s">
        <v>104</v>
      </c>
      <c r="D5" s="7" t="s">
        <v>105</v>
      </c>
    </row>
    <row r="6" s="1" customFormat="1" ht="20.15" customHeight="1" spans="1:4">
      <c r="A6" s="4">
        <v>5</v>
      </c>
      <c r="B6" s="5" t="s">
        <v>25</v>
      </c>
      <c r="C6" s="5" t="s">
        <v>106</v>
      </c>
      <c r="D6" s="5" t="s">
        <v>107</v>
      </c>
    </row>
    <row r="7" s="1" customFormat="1" ht="20.15" customHeight="1" spans="1:4">
      <c r="A7" s="6">
        <v>6</v>
      </c>
      <c r="B7" s="7" t="s">
        <v>108</v>
      </c>
      <c r="C7" s="7" t="s">
        <v>109</v>
      </c>
      <c r="D7" s="7" t="s">
        <v>110</v>
      </c>
    </row>
    <row r="8" s="1" customFormat="1" ht="20.15" customHeight="1" spans="1:4">
      <c r="A8" s="4">
        <v>7</v>
      </c>
      <c r="B8" s="5" t="s">
        <v>111</v>
      </c>
      <c r="C8" s="5" t="s">
        <v>112</v>
      </c>
      <c r="D8" s="5" t="s">
        <v>113</v>
      </c>
    </row>
    <row r="9" s="1" customFormat="1" ht="20.15" customHeight="1" spans="1:4">
      <c r="A9" s="6">
        <v>8</v>
      </c>
      <c r="B9" s="7" t="s">
        <v>114</v>
      </c>
      <c r="C9" s="7" t="s">
        <v>115</v>
      </c>
      <c r="D9" s="7" t="s">
        <v>116</v>
      </c>
    </row>
    <row r="10" s="1" customFormat="1" ht="20.15" customHeight="1" spans="1:4">
      <c r="A10" s="4">
        <v>9</v>
      </c>
      <c r="B10" s="5" t="s">
        <v>117</v>
      </c>
      <c r="C10" s="5" t="s">
        <v>118</v>
      </c>
      <c r="D10" s="5" t="s">
        <v>119</v>
      </c>
    </row>
    <row r="11" s="1" customFormat="1" ht="20.15" customHeight="1" spans="1:4">
      <c r="A11" s="6">
        <v>10</v>
      </c>
      <c r="B11" s="7" t="s">
        <v>120</v>
      </c>
      <c r="C11" s="7" t="s">
        <v>121</v>
      </c>
      <c r="D11" s="7" t="s">
        <v>122</v>
      </c>
    </row>
    <row r="12" s="1" customFormat="1" ht="66.5" customHeight="1" spans="1:4">
      <c r="A12" s="4">
        <v>11</v>
      </c>
      <c r="B12" s="5" t="s">
        <v>24</v>
      </c>
      <c r="C12" s="5" t="s">
        <v>123</v>
      </c>
      <c r="D12" s="5" t="s">
        <v>124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伸翅的雄鹰</cp:lastModifiedBy>
  <dcterms:created xsi:type="dcterms:W3CDTF">2015-06-05T18:19:00Z</dcterms:created>
  <dcterms:modified xsi:type="dcterms:W3CDTF">2022-09-15T09:25:47Z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66847F43EE4646C4BB614CEB9E910EF1</vt:lpwstr>
  </property>
</Properties>
</file>