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eepyNinja\.git\TH9800_CAT\Research\"/>
    </mc:Choice>
  </mc:AlternateContent>
  <xr:revisionPtr revIDLastSave="0" documentId="13_ncr:1_{BFBD6856-0B1A-44E7-BF77-76B3E4ADF54A}" xr6:coauthVersionLast="47" xr6:coauthVersionMax="47" xr10:uidLastSave="{00000000-0000-0000-0000-000000000000}"/>
  <bookViews>
    <workbookView xWindow="19090" yWindow="-10910" windowWidth="38620" windowHeight="21100" tabRatio="736" activeTab="1" xr2:uid="{96F0B5EF-7042-4BBD-B54F-B5D392DC829F}"/>
  </bookViews>
  <sheets>
    <sheet name="Power On Seq" sheetId="15" r:id="rId1"/>
    <sheet name="Packets TX" sheetId="22" r:id="rId2"/>
    <sheet name="Packets RX" sheetId="16" r:id="rId3"/>
    <sheet name="RX ICONS 0x04" sheetId="20" r:id="rId4"/>
    <sheet name="TX SKIP+PREFd" sheetId="21" r:id="rId5"/>
    <sheet name="RX_PWR_LVL" sheetId="10" r:id="rId6"/>
    <sheet name="RX_V-M" sheetId="12" r:id="rId7"/>
    <sheet name="TX when PTT" sheetId="18" r:id="rId8"/>
    <sheet name="RX when PTT" sheetId="14" r:id="rId9"/>
    <sheet name="Power Levels" sheetId="17" r:id="rId10"/>
    <sheet name="STUN-REVIVE" sheetId="1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0" i="22" l="1"/>
  <c r="U51" i="22"/>
  <c r="U52" i="22"/>
  <c r="U53" i="22"/>
  <c r="U54" i="22"/>
  <c r="U55" i="22"/>
  <c r="U56" i="22"/>
  <c r="U57" i="22"/>
  <c r="U58" i="22"/>
  <c r="U59" i="22"/>
  <c r="U60" i="22"/>
  <c r="U61" i="22"/>
  <c r="U62" i="22"/>
  <c r="U63" i="22"/>
  <c r="U48" i="22"/>
  <c r="U15" i="22"/>
  <c r="U14" i="22"/>
  <c r="U3" i="22"/>
  <c r="U2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22" i="22"/>
  <c r="U23" i="22"/>
  <c r="U24" i="22"/>
  <c r="U26" i="22"/>
  <c r="U21" i="22"/>
  <c r="U20" i="22"/>
  <c r="U19" i="22"/>
  <c r="U18" i="22"/>
  <c r="U17" i="22"/>
  <c r="U16" i="22"/>
  <c r="U10" i="22"/>
  <c r="U11" i="22"/>
  <c r="U12" i="22"/>
  <c r="U9" i="22"/>
  <c r="U8" i="22"/>
  <c r="U7" i="22"/>
  <c r="U6" i="22"/>
  <c r="U5" i="22"/>
  <c r="U4" i="22"/>
  <c r="O23" i="14" l="1" a="1"/>
  <c r="O23" i="14" s="1"/>
  <c r="O22" i="14" a="1"/>
  <c r="O22" i="14" s="1"/>
  <c r="L22" i="14" l="1" a="1"/>
  <c r="L22" i="14" s="1"/>
  <c r="L21" i="14" a="1"/>
  <c r="L21" i="14" s="1"/>
  <c r="L20" i="14" a="1"/>
  <c r="L20" i="14" s="1"/>
  <c r="L19" i="14" a="1"/>
  <c r="L19" i="14" s="1"/>
  <c r="G7" i="15" a="1"/>
  <c r="G7" i="15" s="1"/>
  <c r="G6" i="15" s="1"/>
  <c r="G174" i="15" a="1"/>
  <c r="G174" i="15" s="1"/>
  <c r="G173" i="15" s="1"/>
  <c r="G69" i="15" a="1"/>
  <c r="G69" i="15" s="1"/>
  <c r="G68" i="15" s="1"/>
  <c r="G78" i="15" a="1"/>
  <c r="G78" i="15" s="1"/>
  <c r="G77" i="15" s="1"/>
  <c r="G62" i="15" a="1"/>
  <c r="G62" i="15" s="1"/>
  <c r="G61" i="15" s="1"/>
  <c r="G28" i="15" a="1"/>
  <c r="G28" i="15" s="1"/>
  <c r="G27" i="15" s="1"/>
  <c r="G45" i="15" a="1"/>
  <c r="G45" i="15" s="1"/>
  <c r="G44" i="15" s="1"/>
  <c r="G21" i="15" a="1"/>
  <c r="G21" i="15" s="1"/>
  <c r="G20" i="15" s="1"/>
  <c r="G15" i="15" a="1"/>
  <c r="G15" i="15" s="1"/>
  <c r="G14" i="15" s="1"/>
  <c r="B10" i="10" a="1"/>
  <c r="B10" i="10" s="1"/>
  <c r="B9" i="10" a="1"/>
  <c r="B9" i="10" s="1"/>
  <c r="B8" i="10" a="1"/>
  <c r="B8" i="10" s="1"/>
  <c r="B7" i="10" a="1"/>
  <c r="B7" i="10" s="1"/>
  <c r="B7" i="12" a="1"/>
  <c r="B7" i="12" s="1"/>
  <c r="B2" i="12" a="1"/>
  <c r="B2" i="12" s="1"/>
  <c r="B6" i="12" a="1"/>
  <c r="B6" i="12" s="1"/>
  <c r="B3" i="12" a="1"/>
  <c r="B3" i="12" s="1"/>
  <c r="B5" i="10" a="1"/>
  <c r="B5" i="10" s="1"/>
  <c r="B4" i="10" a="1"/>
  <c r="B4" i="10" s="1"/>
  <c r="B3" i="10" a="1"/>
  <c r="B3" i="10" s="1"/>
  <c r="B2" i="10" a="1"/>
  <c r="B2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<sst xmlns="http://schemas.openxmlformats.org/spreadsheetml/2006/main" count="2693" uniqueCount="479">
  <si>
    <t>0xAA</t>
  </si>
  <si>
    <t>0xFD</t>
  </si>
  <si>
    <t>0x0C</t>
  </si>
  <si>
    <t>0x84</t>
  </si>
  <si>
    <t>0xFF</t>
  </si>
  <si>
    <t>0x02</t>
  </si>
  <si>
    <t>0x81</t>
  </si>
  <si>
    <t>0x82</t>
  </si>
  <si>
    <t>0x00</t>
  </si>
  <si>
    <t>0x03</t>
  </si>
  <si>
    <t>0x43</t>
  </si>
  <si>
    <t>0x42</t>
  </si>
  <si>
    <t>0x06</t>
  </si>
  <si>
    <t>0x40</t>
  </si>
  <si>
    <t>0x20</t>
  </si>
  <si>
    <t>0x32</t>
  </si>
  <si>
    <t>0x09</t>
  </si>
  <si>
    <t>0x01</t>
  </si>
  <si>
    <t>0x41</t>
  </si>
  <si>
    <t>0x50</t>
  </si>
  <si>
    <t>0x52</t>
  </si>
  <si>
    <t>0x53</t>
  </si>
  <si>
    <t>0x08</t>
  </si>
  <si>
    <t>0x04</t>
  </si>
  <si>
    <t>0x80</t>
  </si>
  <si>
    <t>0xC4</t>
  </si>
  <si>
    <t>0x33</t>
  </si>
  <si>
    <t>0x77</t>
  </si>
  <si>
    <t>0x4C</t>
  </si>
  <si>
    <t>0x58</t>
  </si>
  <si>
    <t>0x34</t>
  </si>
  <si>
    <t>0x30</t>
  </si>
  <si>
    <t>0x49</t>
  </si>
  <si>
    <t>0x4D</t>
  </si>
  <si>
    <t>0x21</t>
  </si>
  <si>
    <t>0x31</t>
  </si>
  <si>
    <t>0x4E</t>
  </si>
  <si>
    <t>0x65</t>
  </si>
  <si>
    <t>0x75</t>
  </si>
  <si>
    <t>0x25</t>
  </si>
  <si>
    <t>0x67</t>
  </si>
  <si>
    <t>0x27</t>
  </si>
  <si>
    <t>0x23</t>
  </si>
  <si>
    <t>0x24</t>
  </si>
  <si>
    <t>0x22</t>
  </si>
  <si>
    <t>0x66</t>
  </si>
  <si>
    <t>0x26</t>
  </si>
  <si>
    <t>0x64</t>
  </si>
  <si>
    <t>0x4F</t>
  </si>
  <si>
    <t>0x57</t>
  </si>
  <si>
    <t>0x3C</t>
  </si>
  <si>
    <t>Volume Down</t>
  </si>
  <si>
    <t>Volume Up</t>
  </si>
  <si>
    <t>Squelch Down</t>
  </si>
  <si>
    <t>Squelch Up</t>
  </si>
  <si>
    <t>Low</t>
  </si>
  <si>
    <t>V/M</t>
  </si>
  <si>
    <t>HM</t>
  </si>
  <si>
    <t>SCN</t>
  </si>
  <si>
    <t>A</t>
  </si>
  <si>
    <t>B</t>
  </si>
  <si>
    <t>C</t>
  </si>
  <si>
    <t>D</t>
  </si>
  <si>
    <t>A Hyper</t>
  </si>
  <si>
    <t>B Hyper</t>
  </si>
  <si>
    <t>C Hyper</t>
  </si>
  <si>
    <t>D Hyper</t>
  </si>
  <si>
    <t>E Hyper</t>
  </si>
  <si>
    <t>F Hyper</t>
  </si>
  <si>
    <t>*</t>
  </si>
  <si>
    <t>#</t>
  </si>
  <si>
    <t>P1</t>
  </si>
  <si>
    <t>P2</t>
  </si>
  <si>
    <t>P3</t>
  </si>
  <si>
    <t>P4</t>
  </si>
  <si>
    <t>Down</t>
  </si>
  <si>
    <t>Up</t>
  </si>
  <si>
    <t>PTT</t>
  </si>
  <si>
    <t>L</t>
  </si>
  <si>
    <t>M</t>
  </si>
  <si>
    <t>AA</t>
  </si>
  <si>
    <t>AB</t>
  </si>
  <si>
    <t>AC</t>
  </si>
  <si>
    <t>AE</t>
  </si>
  <si>
    <t>AF</t>
  </si>
  <si>
    <t>AM</t>
  </si>
  <si>
    <t>Preamble</t>
  </si>
  <si>
    <t>Checksum</t>
  </si>
  <si>
    <t>0xA5</t>
  </si>
  <si>
    <t>0xA7</t>
  </si>
  <si>
    <t>0xA1</t>
  </si>
  <si>
    <t>0x0F</t>
  </si>
  <si>
    <t>0x83</t>
  </si>
  <si>
    <t>0x15</t>
  </si>
  <si>
    <t>0xA0</t>
  </si>
  <si>
    <t>0x1D</t>
  </si>
  <si>
    <t>0x1F</t>
  </si>
  <si>
    <t>0x1C</t>
  </si>
  <si>
    <t>0x1E</t>
  </si>
  <si>
    <t>0x16</t>
  </si>
  <si>
    <t>-</t>
  </si>
  <si>
    <t>0xCC</t>
  </si>
  <si>
    <t>0x44</t>
  </si>
  <si>
    <t>0x3A</t>
  </si>
  <si>
    <t>0x39</t>
  </si>
  <si>
    <t>0x48</t>
  </si>
  <si>
    <t>0x47</t>
  </si>
  <si>
    <t>0x46</t>
  </si>
  <si>
    <t>Changed Data</t>
  </si>
  <si>
    <t>PWR LVL</t>
  </si>
  <si>
    <t>PWR LVL TEXT</t>
  </si>
  <si>
    <t>?</t>
  </si>
  <si>
    <t>MODE</t>
  </si>
  <si>
    <t>(-) 
GAP FILLER TO ALIGN DATA</t>
  </si>
  <si>
    <t>134000 (Freq)</t>
  </si>
  <si>
    <t>\s\s3 (Channel #)</t>
  </si>
  <si>
    <t>2CALL\s (Channel Name)</t>
  </si>
  <si>
    <t>0xC3</t>
  </si>
  <si>
    <t>0xC2</t>
  </si>
  <si>
    <t>0xC0</t>
  </si>
  <si>
    <t>0xC1</t>
  </si>
  <si>
    <t>0xE6</t>
  </si>
  <si>
    <t>0xE4</t>
  </si>
  <si>
    <t>0xE5</t>
  </si>
  <si>
    <t>0xF7</t>
  </si>
  <si>
    <t>0xD8</t>
  </si>
  <si>
    <t>400000 (Freq)</t>
  </si>
  <si>
    <t>L/R BTN</t>
  </si>
  <si>
    <t>L/R BTN?</t>
  </si>
  <si>
    <t>MEM to VFO (Freq) [L BTN]</t>
  </si>
  <si>
    <t>VFO to MEM (MEM) [L BTN]</t>
  </si>
  <si>
    <t>MEM to VFO (Freq) [R BTN]</t>
  </si>
  <si>
    <t>VFO to MEM (MEM) [R BTN]</t>
  </si>
  <si>
    <t>LOW  [L BTN]</t>
  </si>
  <si>
    <t>MID2   [L BTN]</t>
  </si>
  <si>
    <t>MID1   [L BTN]</t>
  </si>
  <si>
    <t>HIGH   [L BTN]</t>
  </si>
  <si>
    <t>LOW  [R BTN]</t>
  </si>
  <si>
    <t>MID2   [R BTN]</t>
  </si>
  <si>
    <t>MID1   [R BTN]</t>
  </si>
  <si>
    <t>HIGH   [R BTN]</t>
  </si>
  <si>
    <t>0xE7</t>
  </si>
  <si>
    <t>0xBC</t>
  </si>
  <si>
    <t>0xA6</t>
  </si>
  <si>
    <t>0xBA</t>
  </si>
  <si>
    <t>0xB9</t>
  </si>
  <si>
    <t>0xC6</t>
  </si>
  <si>
    <t>L/R Chg</t>
  </si>
  <si>
    <t>L/R BTN ?CH?</t>
  </si>
  <si>
    <t>41 appears when freq has a .5</t>
  </si>
  <si>
    <t>0x35</t>
  </si>
  <si>
    <t>0x4B</t>
  </si>
  <si>
    <t>0xEC</t>
  </si>
  <si>
    <t>ENC? (20)</t>
  </si>
  <si>
    <t>0x6C</t>
  </si>
  <si>
    <t>02 - DCS</t>
  </si>
  <si>
    <t>00 when DCS
20 - ENC
A0 - ENC DEC</t>
  </si>
  <si>
    <t>82 (- shift)
88 (+ shift)</t>
  </si>
  <si>
    <t>0x17</t>
  </si>
  <si>
    <t>Start PTT</t>
  </si>
  <si>
    <t>Release PTT</t>
  </si>
  <si>
    <t>0x1B</t>
  </si>
  <si>
    <t>This line is signal strength 1-9</t>
  </si>
  <si>
    <t>? 0x02 + 0x1D = Signal Strength Packet ?</t>
  </si>
  <si>
    <t>0x01 is receiving … 0x00 no receive</t>
  </si>
  <si>
    <t>? 0x02 + 0x1C = Receive Status ?</t>
  </si>
  <si>
    <t>0x70</t>
  </si>
  <si>
    <t>0x72</t>
  </si>
  <si>
    <t>0xF0</t>
  </si>
  <si>
    <t>0xF1</t>
  </si>
  <si>
    <t>0xFC</t>
  </si>
  <si>
    <t>0xEE</t>
  </si>
  <si>
    <t>0x56</t>
  </si>
  <si>
    <t>0xAD</t>
  </si>
  <si>
    <t>Pkt Len</t>
  </si>
  <si>
    <t>CMD</t>
  </si>
  <si>
    <t>LOCK/UNLOCK KEYPAD</t>
  </si>
  <si>
    <t>0x18</t>
  </si>
  <si>
    <t>Low (KEY2: MHz)</t>
  </si>
  <si>
    <t>V/M (KEY2: RPT)</t>
  </si>
  <si>
    <t>HM (KEY2: TONE)</t>
  </si>
  <si>
    <t>SCN (KEY2: SUB)</t>
  </si>
  <si>
    <t>Remove TX Sybmol</t>
  </si>
  <si>
    <t>Add TX Symbol</t>
  </si>
  <si>
    <t>Add 3 sig bars</t>
  </si>
  <si>
    <t>Remove sig bars</t>
  </si>
  <si>
    <t>FD</t>
  </si>
  <si>
    <t>09</t>
  </si>
  <si>
    <t>01</t>
  </si>
  <si>
    <t>02</t>
  </si>
  <si>
    <t>23</t>
  </si>
  <si>
    <t>24</t>
  </si>
  <si>
    <t>20</t>
  </si>
  <si>
    <t>Enable Low Icon (L)</t>
  </si>
  <si>
    <t>Enable Medium Icon (L)</t>
  </si>
  <si>
    <t>Disable Low Icon (L)</t>
  </si>
  <si>
    <t>Disable Medium Icon (L)</t>
  </si>
  <si>
    <t>Data</t>
  </si>
  <si>
    <t>Notes</t>
  </si>
  <si>
    <t>06</t>
  </si>
  <si>
    <t>00</t>
  </si>
  <si>
    <t>33</t>
  </si>
  <si>
    <t>4C</t>
  </si>
  <si>
    <t>4F</t>
  </si>
  <si>
    <t>57</t>
  </si>
  <si>
    <t>Data2</t>
  </si>
  <si>
    <t>Data3</t>
  </si>
  <si>
    <t>Data4</t>
  </si>
  <si>
    <t>Data5</t>
  </si>
  <si>
    <t>Data6</t>
  </si>
  <si>
    <t>Data7</t>
  </si>
  <si>
    <t>Data8</t>
  </si>
  <si>
    <t>03</t>
  </si>
  <si>
    <t>80</t>
  </si>
  <si>
    <t>81</t>
  </si>
  <si>
    <t>10</t>
  </si>
  <si>
    <t>11</t>
  </si>
  <si>
    <t>17</t>
  </si>
  <si>
    <t>Preamble2</t>
  </si>
  <si>
    <t>08</t>
  </si>
  <si>
    <t>04</t>
  </si>
  <si>
    <t>Enable ENC Icon</t>
  </si>
  <si>
    <t>Disable ENC Icon</t>
  </si>
  <si>
    <t>A0</t>
  </si>
  <si>
    <t>Disable ENCDEC Icon</t>
  </si>
  <si>
    <t>Enable ENCDEC Icon</t>
  </si>
  <si>
    <t>Disable DCS Icon</t>
  </si>
  <si>
    <t>Enable DCS Icon</t>
  </si>
  <si>
    <t>Disable MAIN Icon (RPT Mode)</t>
  </si>
  <si>
    <t>40[L]  C0[R]</t>
  </si>
  <si>
    <t>25</t>
  </si>
  <si>
    <t>Enable 1st dot (After 3rd #)</t>
  </si>
  <si>
    <t>Disable 1st dot (After 3rd #)</t>
  </si>
  <si>
    <t>41[L]  C1[R]</t>
  </si>
  <si>
    <t>14</t>
  </si>
  <si>
    <t>00[L]  80[R]</t>
  </si>
  <si>
    <t>01[L]  81[R]</t>
  </si>
  <si>
    <t>Enable MAIN Icon (Exit RPT Mode)</t>
  </si>
  <si>
    <t>Set Channel (3 characters) [\s\s3]</t>
  </si>
  <si>
    <t>Disable SET Icon (Only 1)</t>
  </si>
  <si>
    <t>Enable SET Icon (Only 1)</t>
  </si>
  <si>
    <t>43[L]  C3[R]</t>
  </si>
  <si>
    <t>03[L]  83[R]</t>
  </si>
  <si>
    <t>Begin Display Change ?</t>
  </si>
  <si>
    <t>End Display Change ?</t>
  </si>
  <si>
    <t>Enable MUTE icon</t>
  </si>
  <si>
    <t>Disable MUTE icon</t>
  </si>
  <si>
    <t>1F</t>
  </si>
  <si>
    <t>Disable 2nd dot (After 6th #)</t>
  </si>
  <si>
    <t>Enable 2nd dot (After 6rd #)</t>
  </si>
  <si>
    <t>26</t>
  </si>
  <si>
    <t>12</t>
  </si>
  <si>
    <t>21</t>
  </si>
  <si>
    <t>Flashing Channel Icons</t>
  </si>
  <si>
    <t>05</t>
  </si>
  <si>
    <t>30</t>
  </si>
  <si>
    <t>31</t>
  </si>
  <si>
    <t>Hold Left Dial (Switch Band)</t>
  </si>
  <si>
    <t>. (Menu Button)</t>
  </si>
  <si>
    <t>Hold Right Dial (Switch Band)</t>
  </si>
  <si>
    <t>Disable MT (Memory Tune) Icon</t>
  </si>
  <si>
    <t>Enable MT (Memory Tune) Icon</t>
  </si>
  <si>
    <t>Power Levels</t>
  </si>
  <si>
    <t>LOW</t>
  </si>
  <si>
    <t>MID2</t>
  </si>
  <si>
    <t>MID1</t>
  </si>
  <si>
    <t>HIGH</t>
  </si>
  <si>
    <t>5W</t>
  </si>
  <si>
    <t>10W</t>
  </si>
  <si>
    <t>20W</t>
  </si>
  <si>
    <t>50W/40W UHF</t>
  </si>
  <si>
    <t>Priority Button (Hold HM btn)</t>
  </si>
  <si>
    <t>Scan Skip/Preferred Scan List (Hold SCN LEFT)</t>
  </si>
  <si>
    <t>Scan Skip/Preferred Scan List (Hold SCN RIGHT)</t>
  </si>
  <si>
    <t>Enable Preferred Mem Chn Icon</t>
  </si>
  <si>
    <t>Disable Preferred Mem Chn Icon</t>
  </si>
  <si>
    <t>Disable SKIP Icon</t>
  </si>
  <si>
    <t>Enable SKIP Icon</t>
  </si>
  <si>
    <t>1A</t>
  </si>
  <si>
    <t>1B</t>
  </si>
  <si>
    <t>Enable Pref Chan Icon</t>
  </si>
  <si>
    <t>1C</t>
  </si>
  <si>
    <t>Enable BUSY icon</t>
  </si>
  <si>
    <t>Disable BUSY Icon</t>
  </si>
  <si>
    <t>Enable Signal Bars Icons</t>
  </si>
  <si>
    <t>Disable Signal Bars Icons</t>
  </si>
  <si>
    <t>1D</t>
  </si>
  <si>
    <t>Set display text (6 characters) [\s\sLOW\s]</t>
  </si>
  <si>
    <t>Disable KEY2 ICON (Only 1)</t>
  </si>
  <si>
    <t>Enable KEY2 ICON (Only 1)</t>
  </si>
  <si>
    <t>Disable Lock Icon (Only 1)</t>
  </si>
  <si>
    <t>Enable Lock Icon / AutoLocked (Only 1)</t>
  </si>
  <si>
    <t>Temp Unlock Code (Only 1)</t>
  </si>
  <si>
    <t>40</t>
  </si>
  <si>
    <t>Disable APO Icon (Only 1)</t>
  </si>
  <si>
    <t>Enable APO Icon (Only 1)</t>
  </si>
  <si>
    <t>Disable AM Icon (Only 1)</t>
  </si>
  <si>
    <t>Enable AM Icon (Only 1)</t>
  </si>
  <si>
    <t>Disable MT (Memory Tune) icon</t>
  </si>
  <si>
    <t>Enable MT (Memory Tune) icon</t>
  </si>
  <si>
    <t>1E</t>
  </si>
  <si>
    <t>01-09[L]   81-89[R]</t>
  </si>
  <si>
    <t>13</t>
  </si>
  <si>
    <t>15</t>
  </si>
  <si>
    <t>Disable TX Icon</t>
  </si>
  <si>
    <t>Enable TX Icon</t>
  </si>
  <si>
    <t>16</t>
  </si>
  <si>
    <t>Disable Positive Offset Icon (L)</t>
  </si>
  <si>
    <t>Enable Positive Offset Icon (L)</t>
  </si>
  <si>
    <t>Disable Negative Offset Icon (L)</t>
  </si>
  <si>
    <t>Enable Negative Offset Icon (L)</t>
  </si>
  <si>
    <t>Enable DEC Icon</t>
  </si>
  <si>
    <t>Disable DEC Icon</t>
  </si>
  <si>
    <t>18</t>
  </si>
  <si>
    <t>19</t>
  </si>
  <si>
    <t>Disable 9600 Icon</t>
  </si>
  <si>
    <t>Enable 9600 Icon</t>
  </si>
  <si>
    <t>22</t>
  </si>
  <si>
    <t>Disable small 5 icon (After 6th #)</t>
  </si>
  <si>
    <t>Enable small 5 icon (After 6th #)</t>
  </si>
  <si>
    <t>27</t>
  </si>
  <si>
    <t>AAFD0C8400FFFFFF81FFFF82FFFF0074</t>
  </si>
  <si>
    <t>AAFD0C84FFFFFFFF81FFFF82FFFF008B</t>
  </si>
  <si>
    <t>AAFD03A01002B1</t>
  </si>
  <si>
    <t>0C</t>
  </si>
  <si>
    <t>84</t>
  </si>
  <si>
    <t>FF</t>
  </si>
  <si>
    <t>82</t>
  </si>
  <si>
    <t>74</t>
  </si>
  <si>
    <t>A3</t>
  </si>
  <si>
    <t>8B</t>
  </si>
  <si>
    <t>B1</t>
  </si>
  <si>
    <t>AAFD0C8400FFFFFF81FFFF82FFFF0074AAFD03A00202A3</t>
  </si>
  <si>
    <t>AAFD0C84FFFFFFFF81FFFF82FFFF008BAAFD03A01002B1</t>
  </si>
  <si>
    <t>AAFD02034342AAFD02030302</t>
  </si>
  <si>
    <t>AAFD0203C3C2AAFD02038382</t>
  </si>
  <si>
    <t>AAFD02034342AAFD02030302AAFD0203C3C2AAFD02038382</t>
  </si>
  <si>
    <t>00 (High)</t>
  </si>
  <si>
    <t>88</t>
  </si>
  <si>
    <t>Received from Radio Body when STUNed</t>
  </si>
  <si>
    <t>AAFD02250027AAFD02270025</t>
  </si>
  <si>
    <t>AAFD02250027AAFD02270025AAFD0901000020205354554E14AAFD0203C3C2AAFD0602C000202033F7AAFD0901C0003243414C4C20D8AAFD0804C0000000000008C4AAFD02038382</t>
  </si>
  <si>
    <t>AAFD02034342AAFD090140003434363530304BAAFD02254166AAFD02264064AAFD02274065AAFD080440000080000008C4AAFD02030302</t>
  </si>
  <si>
    <t>Received from Radio Body when UNSTUNed</t>
  </si>
  <si>
    <t>AAFD021D001FAAFD021C011FAAFD021D0916</t>
  </si>
  <si>
    <t>AAFD021D0718AAFD02250027AAFD02270025AAFD0901000052455649564513AAFD021D001FAAFD021D001FAAFD021C001E</t>
  </si>
  <si>
    <t>AAFD021D031CAAFD02150116AAFD090100003434363530300BAAFD02250126AAFD02260024AAFD02270025</t>
  </si>
  <si>
    <t>AAFD021D001FAAFD02150017AAFD02034342AAFD090140003434363530304BAAFD02254166AAFD02264064AAFD02274065AAFD080440000080000008C4AAFD02030302AAFD0203C3C2AAFD0602C000202033F7AAFD0901C0003243414C4C20D8AAFD0804C0000000000008C4AAFD02038382</t>
  </si>
  <si>
    <t>STUN Sent from Radio Head to Body (I think this is what I need)</t>
  </si>
  <si>
    <t>REVIVE  Radio Head to Radio Body</t>
  </si>
  <si>
    <t>AAFD03A0FF015DAAFD03A01002B1    **</t>
  </si>
  <si>
    <t>AAFD03A01002B1  **</t>
  </si>
  <si>
    <t>AAFD03A0FF015D  **</t>
  </si>
  <si>
    <t>Flashing Freq #s Icons</t>
  </si>
  <si>
    <t>60[L]   E0[R]</t>
  </si>
  <si>
    <t>07</t>
  </si>
  <si>
    <t>35</t>
  </si>
  <si>
    <t>10 (or 12?)</t>
  </si>
  <si>
    <t>02R (or 01L?)</t>
  </si>
  <si>
    <t>Channel Number</t>
  </si>
  <si>
    <t>RPT - Shift</t>
  </si>
  <si>
    <t>RPT + Shift</t>
  </si>
  <si>
    <t>RPT +- Shift</t>
  </si>
  <si>
    <t>Icon Name</t>
  </si>
  <si>
    <t>Icon</t>
  </si>
  <si>
    <t>SKIP</t>
  </si>
  <si>
    <t>8-88</t>
  </si>
  <si>
    <t>&lt;</t>
  </si>
  <si>
    <t>+</t>
  </si>
  <si>
    <t>-+</t>
  </si>
  <si>
    <t>RPT Encode</t>
  </si>
  <si>
    <t>RPT Decode</t>
  </si>
  <si>
    <t>ENC</t>
  </si>
  <si>
    <t>DEC</t>
  </si>
  <si>
    <t>TX</t>
  </si>
  <si>
    <t>Transmit</t>
  </si>
  <si>
    <t>Channel Preferred</t>
  </si>
  <si>
    <t>Channel Skip</t>
  </si>
  <si>
    <t>Main</t>
  </si>
  <si>
    <t>MAIN</t>
  </si>
  <si>
    <t>Busy</t>
  </si>
  <si>
    <t>BUSY</t>
  </si>
  <si>
    <t>Memory Tune</t>
  </si>
  <si>
    <t>Audio Mute</t>
  </si>
  <si>
    <t>DCS</t>
  </si>
  <si>
    <t>MT</t>
  </si>
  <si>
    <t>MUTE</t>
  </si>
  <si>
    <t>AM Reception</t>
  </si>
  <si>
    <t>Low Power</t>
  </si>
  <si>
    <t>Medium Power</t>
  </si>
  <si>
    <t>APO</t>
  </si>
  <si>
    <t>[O]</t>
  </si>
  <si>
    <t>Keypad/Dial Lock</t>
  </si>
  <si>
    <t>-.-.--[L]</t>
  </si>
  <si>
    <t>Menu Set</t>
  </si>
  <si>
    <t>SET</t>
  </si>
  <si>
    <t>Key Mode 2 Active</t>
  </si>
  <si>
    <t>˅KEY2</t>
  </si>
  <si>
    <t>After setting ENC and SKIP on MEM Channel 4</t>
  </si>
  <si>
    <t>This TX'd Head to Body</t>
  </si>
  <si>
    <r>
      <t>AAFD</t>
    </r>
    <r>
      <rPr>
        <sz val="11"/>
        <color rgb="FF00B0F0"/>
        <rFont val="Aptos Narrow"/>
        <family val="2"/>
        <scheme val="minor"/>
      </rPr>
      <t>02</t>
    </r>
    <r>
      <rPr>
        <sz val="11"/>
        <color rgb="FFFF0000"/>
        <rFont val="Aptos Narrow"/>
        <family val="2"/>
        <scheme val="minor"/>
      </rPr>
      <t>1A01</t>
    </r>
    <r>
      <rPr>
        <sz val="11"/>
        <color rgb="FF00B0F0"/>
        <rFont val="Aptos Narrow"/>
        <family val="2"/>
        <scheme val="minor"/>
      </rPr>
      <t>19</t>
    </r>
    <r>
      <rPr>
        <sz val="11"/>
        <color rgb="FFFF0000"/>
        <rFont val="Aptos Narrow"/>
        <family val="2"/>
        <scheme val="minor"/>
      </rPr>
      <t xml:space="preserve">   AAFD</t>
    </r>
    <r>
      <rPr>
        <sz val="11"/>
        <color rgb="FF00B0F0"/>
        <rFont val="Aptos Narrow"/>
        <family val="2"/>
        <scheme val="minor"/>
      </rPr>
      <t>02</t>
    </r>
    <r>
      <rPr>
        <sz val="11"/>
        <color rgb="FFFF0000"/>
        <rFont val="Aptos Narrow"/>
        <family val="2"/>
        <scheme val="minor"/>
      </rPr>
      <t>1B00</t>
    </r>
    <r>
      <rPr>
        <sz val="11"/>
        <color rgb="FF00B0F0"/>
        <rFont val="Aptos Narrow"/>
        <family val="2"/>
        <scheme val="minor"/>
      </rPr>
      <t>19</t>
    </r>
  </si>
  <si>
    <t>After setting ENC and PREFd on MEM Channel 4</t>
  </si>
  <si>
    <r>
      <t>AAFD</t>
    </r>
    <r>
      <rPr>
        <sz val="11"/>
        <color rgb="FF00B0F0"/>
        <rFont val="Aptos Narrow"/>
        <family val="2"/>
        <scheme val="minor"/>
      </rPr>
      <t>02</t>
    </r>
    <r>
      <rPr>
        <sz val="11"/>
        <color rgb="FFFF0000"/>
        <rFont val="Aptos Narrow"/>
        <family val="2"/>
        <scheme val="minor"/>
      </rPr>
      <t>1A00</t>
    </r>
    <r>
      <rPr>
        <sz val="11"/>
        <color rgb="FF00B0F0"/>
        <rFont val="Aptos Narrow"/>
        <family val="2"/>
        <scheme val="minor"/>
      </rPr>
      <t>18</t>
    </r>
    <r>
      <rPr>
        <sz val="11"/>
        <color rgb="FFFF0000"/>
        <rFont val="Aptos Narrow"/>
        <family val="2"/>
        <scheme val="minor"/>
      </rPr>
      <t xml:space="preserve">   AAFD</t>
    </r>
    <r>
      <rPr>
        <sz val="11"/>
        <color rgb="FF00B0F0"/>
        <rFont val="Aptos Narrow"/>
        <family val="2"/>
        <scheme val="minor"/>
      </rPr>
      <t>02</t>
    </r>
    <r>
      <rPr>
        <sz val="11"/>
        <color rgb="FFFF0000"/>
        <rFont val="Aptos Narrow"/>
        <family val="2"/>
        <scheme val="minor"/>
      </rPr>
      <t>1B01</t>
    </r>
    <r>
      <rPr>
        <sz val="11"/>
        <color rgb="FF00B0F0"/>
        <rFont val="Aptos Narrow"/>
        <family val="2"/>
        <scheme val="minor"/>
      </rPr>
      <t>18</t>
    </r>
  </si>
  <si>
    <t>After removing PREFd and SKIP on MEM Channel 4</t>
  </si>
  <si>
    <r>
      <t>AAFD</t>
    </r>
    <r>
      <rPr>
        <sz val="11"/>
        <color rgb="FF00B0F0"/>
        <rFont val="Aptos Narrow"/>
        <family val="2"/>
        <scheme val="minor"/>
      </rPr>
      <t>02</t>
    </r>
    <r>
      <rPr>
        <sz val="11"/>
        <color rgb="FFFF0000"/>
        <rFont val="Aptos Narrow"/>
        <family val="2"/>
        <scheme val="minor"/>
      </rPr>
      <t>1A00</t>
    </r>
    <r>
      <rPr>
        <sz val="11"/>
        <color rgb="FF00B0F0"/>
        <rFont val="Aptos Narrow"/>
        <family val="2"/>
        <scheme val="minor"/>
      </rPr>
      <t>18</t>
    </r>
    <r>
      <rPr>
        <sz val="11"/>
        <color rgb="FFFF0000"/>
        <rFont val="Aptos Narrow"/>
        <family val="2"/>
        <scheme val="minor"/>
      </rPr>
      <t xml:space="preserve">   AAFD</t>
    </r>
    <r>
      <rPr>
        <sz val="11"/>
        <color rgb="FF00B0F0"/>
        <rFont val="Aptos Narrow"/>
        <family val="2"/>
        <scheme val="minor"/>
      </rPr>
      <t>02</t>
    </r>
    <r>
      <rPr>
        <sz val="11"/>
        <color rgb="FFFF0000"/>
        <rFont val="Aptos Narrow"/>
        <family val="2"/>
        <scheme val="minor"/>
      </rPr>
      <t>1B00</t>
    </r>
    <r>
      <rPr>
        <sz val="11"/>
        <color rgb="FF00B0F0"/>
        <rFont val="Aptos Narrow"/>
        <family val="2"/>
        <scheme val="minor"/>
      </rPr>
      <t>19</t>
    </r>
  </si>
  <si>
    <t>For any values that overlap, you add numbers together … ENC+SKIP=0x28</t>
  </si>
  <si>
    <t>Exist inside 0x04 0x40/C0 packet)</t>
  </si>
  <si>
    <t>DOESN’T exist inside 0x04 0x40/C0 packet)</t>
  </si>
  <si>
    <t>BLUE below row 21 means it shows a value under 0x04 CMD RX</t>
  </si>
  <si>
    <t>Clear Screen for Left/Right/All</t>
  </si>
  <si>
    <t>TX from Head to Radio</t>
  </si>
  <si>
    <t>RX at Head from Body</t>
  </si>
  <si>
    <t>** Packet w/ Display Data**</t>
  </si>
  <si>
    <t>&lt; ---</t>
  </si>
  <si>
    <t>Packet Length</t>
  </si>
  <si>
    <t>Command</t>
  </si>
  <si>
    <t>Changing Data</t>
  </si>
  <si>
    <t>Pkt Length</t>
  </si>
  <si>
    <t>CMD 0x04</t>
  </si>
  <si>
    <t>Middle column (0x80) means MAIN icon is on that VFO/side (Look at 1st Data column to determine which side for packet, [L: 00+,40+, 60] [R: 80+,C0+,E0+]</t>
  </si>
  <si>
    <t>Color Key</t>
  </si>
  <si>
    <t>Data (Changes w/VFO)</t>
  </si>
  <si>
    <t>Data (CMD specific change)</t>
  </si>
  <si>
    <t>Data (General Data)</t>
  </si>
  <si>
    <t>Pertaining to CMD 0x04</t>
  </si>
  <si>
    <t>Pkt Len (CMD to last Data)</t>
  </si>
  <si>
    <t>Data1</t>
  </si>
  <si>
    <t>Data9</t>
  </si>
  <si>
    <t>Data10</t>
  </si>
  <si>
    <t>Data11</t>
  </si>
  <si>
    <t>Data (Knob/Button specific change)</t>
  </si>
  <si>
    <t>Checksum (Includes Pkt Len to Last Data)</t>
  </si>
  <si>
    <t>Channel Dial Left</t>
  </si>
  <si>
    <t>Channel Dial Right</t>
  </si>
  <si>
    <t>Channel Dial Press</t>
  </si>
  <si>
    <t>75</t>
  </si>
  <si>
    <t>76</t>
  </si>
  <si>
    <t>A2</t>
  </si>
  <si>
    <t>A9</t>
  </si>
  <si>
    <t>A8</t>
  </si>
  <si>
    <t>F5</t>
  </si>
  <si>
    <t>F6</t>
  </si>
  <si>
    <t>A5</t>
  </si>
  <si>
    <t>2E</t>
  </si>
  <si>
    <t>2C</t>
  </si>
  <si>
    <t>89</t>
  </si>
  <si>
    <t>2F</t>
  </si>
  <si>
    <t>A1</t>
  </si>
  <si>
    <t>2A</t>
  </si>
  <si>
    <t>29</t>
  </si>
  <si>
    <t>28</t>
  </si>
  <si>
    <t>A4</t>
  </si>
  <si>
    <t>0A</t>
  </si>
  <si>
    <t>0B</t>
  </si>
  <si>
    <t>87</t>
  </si>
  <si>
    <t>0D</t>
  </si>
  <si>
    <t>86</t>
  </si>
  <si>
    <t>0E</t>
  </si>
  <si>
    <t>85</t>
  </si>
  <si>
    <t>0F</t>
  </si>
  <si>
    <t>8A</t>
  </si>
  <si>
    <t>8F</t>
  </si>
  <si>
    <t>8E</t>
  </si>
  <si>
    <t>8D</t>
  </si>
  <si>
    <t>8C</t>
  </si>
  <si>
    <t>83</t>
  </si>
  <si>
    <t>9E</t>
  </si>
  <si>
    <t>9F</t>
  </si>
  <si>
    <t>9B</t>
  </si>
  <si>
    <t>9A</t>
  </si>
  <si>
    <t>99</t>
  </si>
  <si>
    <t>98</t>
  </si>
  <si>
    <t>***Left***</t>
  </si>
  <si>
    <t>***Right***</t>
  </si>
  <si>
    <t>***Microphone***</t>
  </si>
  <si>
    <t>***All Else***</t>
  </si>
  <si>
    <t>Button Release (Return control to body)</t>
  </si>
  <si>
    <t>Python ByteArrays for CMD Data</t>
  </si>
  <si>
    <t>CMD0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</si>
</sst>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theme="1"/>
      </top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1" fillId="0" borderId="0" xfId="0" applyFont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7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0" borderId="0" xfId="0" applyFont="1"/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4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2" fillId="0" borderId="3" xfId="0" applyNumberFormat="1" applyFont="1" applyBorder="1"/>
    <xf numFmtId="49" fontId="1" fillId="10" borderId="2" xfId="0" applyNumberFormat="1" applyFont="1" applyFill="1" applyBorder="1"/>
    <xf numFmtId="49" fontId="0" fillId="6" borderId="0" xfId="0" applyNumberFormat="1" applyFill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2" fillId="0" borderId="0" xfId="0" applyNumberFormat="1" applyFont="1"/>
    <xf numFmtId="49" fontId="2" fillId="0" borderId="4" xfId="0" applyNumberFormat="1" applyFont="1" applyBorder="1"/>
    <xf numFmtId="49" fontId="1" fillId="0" borderId="11" xfId="0" applyNumberFormat="1" applyFont="1" applyBorder="1" applyAlignment="1">
      <alignment horizontal="center"/>
    </xf>
    <xf numFmtId="49" fontId="1" fillId="4" borderId="11" xfId="0" applyNumberFormat="1" applyFont="1" applyFill="1" applyBorder="1" applyAlignment="1">
      <alignment horizontal="center"/>
    </xf>
    <xf numFmtId="49" fontId="1" fillId="9" borderId="11" xfId="0" applyNumberFormat="1" applyFont="1" applyFill="1" applyBorder="1" applyAlignment="1">
      <alignment horizontal="center"/>
    </xf>
    <xf numFmtId="49" fontId="1" fillId="3" borderId="11" xfId="0" applyNumberFormat="1" applyFont="1" applyFill="1" applyBorder="1" applyAlignment="1">
      <alignment horizontal="center"/>
    </xf>
    <xf numFmtId="49" fontId="1" fillId="6" borderId="11" xfId="0" applyNumberFormat="1" applyFon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12" borderId="0" xfId="0" applyNumberFormat="1" applyFill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4" fillId="0" borderId="0" xfId="0" applyFont="1"/>
    <xf numFmtId="49" fontId="1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0" borderId="12" xfId="0" applyNumberFormat="1" applyBorder="1"/>
    <xf numFmtId="0" fontId="0" fillId="10" borderId="0" xfId="0" applyFill="1" applyAlignment="1">
      <alignment horizontal="center"/>
    </xf>
    <xf numFmtId="49" fontId="1" fillId="10" borderId="1" xfId="0" applyNumberFormat="1" applyFont="1" applyFill="1" applyBorder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1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12" xfId="0" applyFill="1" applyBorder="1" applyAlignment="1">
      <alignment horizontal="center"/>
    </xf>
    <xf numFmtId="49" fontId="0" fillId="14" borderId="0" xfId="0" applyNumberFormat="1" applyFill="1" applyAlignment="1">
      <alignment horizontal="center"/>
    </xf>
    <xf numFmtId="49" fontId="0" fillId="13" borderId="0" xfId="0" applyNumberFormat="1" applyFill="1" applyAlignment="1">
      <alignment horizontal="center"/>
    </xf>
    <xf numFmtId="0" fontId="1" fillId="10" borderId="0" xfId="0" applyFont="1" applyFill="1" applyAlignment="1">
      <alignment horizontal="center"/>
    </xf>
    <xf numFmtId="49" fontId="1" fillId="13" borderId="1" xfId="0" applyNumberFormat="1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15" borderId="0" xfId="0" applyNumberFormat="1" applyFill="1" applyAlignment="1">
      <alignment horizontal="left"/>
    </xf>
    <xf numFmtId="49" fontId="1" fillId="15" borderId="0" xfId="0" applyNumberFormat="1" applyFont="1" applyFill="1" applyAlignment="1">
      <alignment horizontal="left"/>
    </xf>
    <xf numFmtId="49" fontId="0" fillId="4" borderId="3" xfId="0" applyNumberFormat="1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13" borderId="3" xfId="0" applyNumberFormat="1" applyFill="1" applyBorder="1" applyAlignment="1">
      <alignment horizontal="center"/>
    </xf>
    <xf numFmtId="49" fontId="0" fillId="14" borderId="3" xfId="0" applyNumberFormat="1" applyFill="1" applyBorder="1" applyAlignment="1">
      <alignment horizontal="center"/>
    </xf>
    <xf numFmtId="49" fontId="0" fillId="15" borderId="3" xfId="0" applyNumberFormat="1" applyFill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49" fontId="0" fillId="6" borderId="0" xfId="0" quotePrefix="1" applyNumberFormat="1" applyFill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6" borderId="4" xfId="0" applyNumberFormat="1" applyFill="1" applyBorder="1" applyAlignment="1">
      <alignment horizontal="center"/>
    </xf>
    <xf numFmtId="49" fontId="1" fillId="4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0" fillId="2" borderId="0" xfId="0" applyNumberFormat="1" applyFill="1"/>
  </cellXfs>
  <cellStyles count="1">
    <cellStyle name="Normal" xfId="0" builtinId="0"/>
  </cellStyles>
  <dxfs count="53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</font>
      <numFmt numFmtId="30" formatCode="@"/>
      <alignment horizontal="center" vertical="bottom" textRotation="0" wrapText="0" indent="0" justifyLastLine="0" shrinkToFit="0" readingOrder="0"/>
    </dxf>
    <dxf>
      <font>
        <b/>
      </font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A179C-B31E-43C3-87C6-732FE1D9BAAC}" name="Table1" displayName="Table1" ref="A1:N70" totalsRowShown="0" headerRowDxfId="52" dataDxfId="50" headerRowBorderDxfId="51">
  <autoFilter ref="A1:N70" xr:uid="{D80A179C-B31E-43C3-87C6-732FE1D9BAAC}"/>
  <sortState xmlns:xlrd2="http://schemas.microsoft.com/office/spreadsheetml/2017/richdata2" ref="A2:M70">
    <sortCondition ref="E1:E70"/>
  </sortState>
  <tableColumns count="14">
    <tableColumn id="1" xr3:uid="{CD9FAA28-9D9E-4BEC-BD1F-24C37090924D}" name="Notes" dataDxfId="49"/>
    <tableColumn id="2" xr3:uid="{13B24E8B-B1FF-40C0-A68D-F2AD19080FEE}" name="Preamble" dataDxfId="48"/>
    <tableColumn id="3" xr3:uid="{BC7B38DB-29F2-45A7-8118-B376C72292E3}" name="Preamble2" dataDxfId="47"/>
    <tableColumn id="4" xr3:uid="{8C74238B-E441-4CF6-8377-1938502F4764}" name="Pkt Len" dataDxfId="46"/>
    <tableColumn id="5" xr3:uid="{14E6B72F-F470-492B-836A-86AFC92C6217}" name="CMD" dataDxfId="45"/>
    <tableColumn id="6" xr3:uid="{D16C1A83-C1E0-4681-A258-D68A1BF3E85A}" name="Data" dataDxfId="44"/>
    <tableColumn id="7" xr3:uid="{D07B0E56-2AA1-4589-AF53-8A7D15DEE845}" name="Data2" dataDxfId="43"/>
    <tableColumn id="8" xr3:uid="{4FDD1125-7612-48D2-95BB-B06394750991}" name="Data3" dataDxfId="42"/>
    <tableColumn id="9" xr3:uid="{A9BB44E0-A133-4943-83EF-D9A3EC1D9343}" name="Data4" dataDxfId="41"/>
    <tableColumn id="10" xr3:uid="{B19CFFE3-B7ED-4D94-9DAD-AECC72DFFA12}" name="Data5" dataDxfId="40"/>
    <tableColumn id="11" xr3:uid="{E090584C-B369-4B21-855B-9D386F9C3142}" name="Data6" dataDxfId="39"/>
    <tableColumn id="12" xr3:uid="{7D714C2E-5A0F-44AB-A66F-CD4B61CAB118}" name="Data7" dataDxfId="38"/>
    <tableColumn id="13" xr3:uid="{C5512BCA-369B-4ADD-A1A9-4A32AED2B01E}" name="Data8" dataDxfId="37"/>
    <tableColumn id="14" xr3:uid="{D989F10A-B7AC-4710-874D-27CB4FA497BA}" name="Checksum" dataDxfId="3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D505AC-A4B8-41B1-8E2E-72C691498190}" name="Table4" displayName="Table4" ref="A1:B22" totalsRowShown="0" headerRowDxfId="35" dataDxfId="34">
  <autoFilter ref="A1:B22" xr:uid="{B6D505AC-A4B8-41B1-8E2E-72C691498190}"/>
  <tableColumns count="2">
    <tableColumn id="1" xr3:uid="{B5097291-15D3-4BA4-BE20-056CFEC4F58C}" name="Icon Name" dataDxfId="33"/>
    <tableColumn id="2" xr3:uid="{579C2B17-13F3-4FA8-804E-2BEEFE42141C}" name="Icon" dataDxfId="3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8E68-08D0-4CAC-823D-87C2636A73EF}">
  <dimension ref="A1:CW174"/>
  <sheetViews>
    <sheetView workbookViewId="0">
      <selection activeCell="P45" sqref="P45"/>
    </sheetView>
  </sheetViews>
  <sheetFormatPr defaultRowHeight="15" x14ac:dyDescent="0.25"/>
  <cols>
    <col min="1" max="1" width="14" bestFit="1" customWidth="1"/>
    <col min="2" max="2" width="12.5703125" customWidth="1"/>
    <col min="3" max="3" width="20" style="3" bestFit="1" customWidth="1"/>
    <col min="4" max="4" width="20.7109375" style="3" bestFit="1" customWidth="1"/>
    <col min="6" max="6" width="26.28515625" bestFit="1" customWidth="1"/>
    <col min="15" max="15" width="13.5703125" customWidth="1"/>
  </cols>
  <sheetData>
    <row r="1" spans="1:12" ht="15.75" thickBot="1" x14ac:dyDescent="0.3">
      <c r="C1" s="58" t="s">
        <v>411</v>
      </c>
      <c r="D1" s="59" t="s">
        <v>410</v>
      </c>
    </row>
    <row r="2" spans="1:12" x14ac:dyDescent="0.25">
      <c r="A2" s="74" t="s">
        <v>86</v>
      </c>
      <c r="B2" s="3"/>
      <c r="C2" s="60"/>
      <c r="D2" s="61"/>
    </row>
    <row r="3" spans="1:12" x14ac:dyDescent="0.25">
      <c r="A3" s="53" t="s">
        <v>414</v>
      </c>
      <c r="B3" s="3"/>
      <c r="C3" s="60"/>
      <c r="D3" s="61" t="s">
        <v>0</v>
      </c>
    </row>
    <row r="4" spans="1:12" x14ac:dyDescent="0.25">
      <c r="A4" s="63" t="s">
        <v>415</v>
      </c>
      <c r="B4" s="3"/>
      <c r="C4" s="60"/>
      <c r="D4" s="61" t="s">
        <v>1</v>
      </c>
    </row>
    <row r="5" spans="1:12" x14ac:dyDescent="0.25">
      <c r="A5" s="67" t="s">
        <v>197</v>
      </c>
      <c r="B5" s="3"/>
      <c r="C5" s="60"/>
      <c r="D5" s="62" t="s">
        <v>17</v>
      </c>
    </row>
    <row r="6" spans="1:12" x14ac:dyDescent="0.25">
      <c r="A6" s="68" t="s">
        <v>87</v>
      </c>
      <c r="B6" s="3"/>
      <c r="C6" s="60"/>
      <c r="D6" s="63" t="s">
        <v>24</v>
      </c>
      <c r="G6" s="73" t="str">
        <f>_xlfn.CONCAT(_xlfn.ANCHORARRAY(G7))</f>
        <v>AAFD018081</v>
      </c>
    </row>
    <row r="7" spans="1:12" x14ac:dyDescent="0.25">
      <c r="C7" s="60"/>
      <c r="D7" s="64" t="s">
        <v>6</v>
      </c>
      <c r="G7" s="3" t="str" cm="1">
        <f t="array" ref="G7:K7">TRANSPOSE(SUBSTITUTE(D3:D7,"0x",""))</f>
        <v>AA</v>
      </c>
      <c r="H7" s="3" t="str">
        <v>FD</v>
      </c>
      <c r="I7" s="53" t="str">
        <v>01</v>
      </c>
      <c r="J7" s="56" t="str">
        <v>80</v>
      </c>
      <c r="K7" s="11" t="str">
        <v>81</v>
      </c>
      <c r="L7" s="3"/>
    </row>
    <row r="8" spans="1:12" x14ac:dyDescent="0.25">
      <c r="A8" s="57" t="s">
        <v>416</v>
      </c>
      <c r="C8" s="60"/>
      <c r="D8" s="61"/>
      <c r="G8" s="3"/>
      <c r="H8" s="3"/>
      <c r="I8" s="3"/>
      <c r="J8" s="3"/>
      <c r="K8" s="3"/>
      <c r="L8" s="3"/>
    </row>
    <row r="9" spans="1:12" x14ac:dyDescent="0.25">
      <c r="A9" s="72" t="s">
        <v>416</v>
      </c>
      <c r="C9" s="60"/>
      <c r="D9" s="61"/>
      <c r="G9" s="3"/>
      <c r="H9" s="3"/>
      <c r="I9" s="3"/>
      <c r="J9" s="3"/>
      <c r="K9" s="3"/>
      <c r="L9" s="3"/>
    </row>
    <row r="10" spans="1:12" x14ac:dyDescent="0.25">
      <c r="C10" s="60" t="s">
        <v>0</v>
      </c>
      <c r="D10" s="61"/>
      <c r="G10" s="3"/>
      <c r="H10" s="3"/>
      <c r="I10" s="3"/>
      <c r="J10" s="3"/>
      <c r="K10" s="3"/>
      <c r="L10" s="3"/>
    </row>
    <row r="11" spans="1:12" x14ac:dyDescent="0.25">
      <c r="C11" s="60" t="s">
        <v>1</v>
      </c>
      <c r="D11" s="61"/>
      <c r="G11" s="3"/>
      <c r="H11" s="3"/>
      <c r="I11" s="3"/>
      <c r="J11" s="3"/>
      <c r="K11" s="3"/>
      <c r="L11" s="3"/>
    </row>
    <row r="12" spans="1:12" x14ac:dyDescent="0.25">
      <c r="C12" s="65" t="s">
        <v>5</v>
      </c>
      <c r="D12" s="61"/>
      <c r="G12" s="3"/>
      <c r="H12" s="3"/>
      <c r="I12" s="3"/>
      <c r="J12" s="3"/>
      <c r="K12" s="3"/>
      <c r="L12" s="3"/>
    </row>
    <row r="13" spans="1:12" x14ac:dyDescent="0.25">
      <c r="C13" s="66" t="s">
        <v>166</v>
      </c>
      <c r="D13" s="61"/>
      <c r="G13" s="3"/>
      <c r="H13" s="3"/>
      <c r="I13" s="3"/>
      <c r="J13" s="3"/>
      <c r="K13" s="3"/>
      <c r="L13" s="3"/>
    </row>
    <row r="14" spans="1:12" x14ac:dyDescent="0.25">
      <c r="C14" s="67" t="s">
        <v>8</v>
      </c>
      <c r="D14" s="61"/>
      <c r="G14" s="73" t="str">
        <f>_xlfn.CONCAT(_xlfn.ANCHORARRAY(G15))</f>
        <v>AAFD02700072</v>
      </c>
      <c r="H14" s="3"/>
      <c r="I14" s="3"/>
      <c r="J14" s="3"/>
      <c r="K14" s="3"/>
      <c r="L14" s="3"/>
    </row>
    <row r="15" spans="1:12" x14ac:dyDescent="0.25">
      <c r="C15" s="68" t="s">
        <v>167</v>
      </c>
      <c r="D15" s="61"/>
      <c r="G15" s="3" t="str" cm="1">
        <f t="array" ref="G15:L15">TRANSPOSE(SUBSTITUTE(C10:C15,"0x",""))</f>
        <v>AA</v>
      </c>
      <c r="H15" s="3" t="str">
        <v>FD</v>
      </c>
      <c r="I15" s="53" t="str">
        <v>02</v>
      </c>
      <c r="J15" s="56" t="str">
        <v>70</v>
      </c>
      <c r="K15" s="5" t="str">
        <v>00</v>
      </c>
      <c r="L15" s="11" t="str">
        <v>72</v>
      </c>
    </row>
    <row r="16" spans="1:12" x14ac:dyDescent="0.25">
      <c r="C16" s="60"/>
      <c r="D16" s="61"/>
      <c r="G16" s="3"/>
      <c r="H16" s="3"/>
      <c r="I16" s="3"/>
      <c r="J16" s="3"/>
      <c r="K16" s="3"/>
      <c r="L16" s="3"/>
    </row>
    <row r="17" spans="3:12" x14ac:dyDescent="0.25">
      <c r="C17" s="60"/>
      <c r="D17" s="61" t="s">
        <v>0</v>
      </c>
      <c r="G17" s="3"/>
      <c r="H17" s="3"/>
      <c r="I17" s="3"/>
      <c r="J17" s="3"/>
      <c r="K17" s="3"/>
      <c r="L17" s="3"/>
    </row>
    <row r="18" spans="3:12" x14ac:dyDescent="0.25">
      <c r="C18" s="60"/>
      <c r="D18" s="61" t="s">
        <v>1</v>
      </c>
      <c r="G18" s="3"/>
      <c r="H18" s="3"/>
      <c r="I18" s="3"/>
      <c r="J18" s="3"/>
      <c r="K18" s="3"/>
      <c r="L18" s="3"/>
    </row>
    <row r="19" spans="3:12" x14ac:dyDescent="0.25">
      <c r="C19" s="60"/>
      <c r="D19" s="62" t="s">
        <v>17</v>
      </c>
      <c r="G19" s="3"/>
      <c r="H19" s="3"/>
      <c r="I19" s="3"/>
      <c r="J19" s="3"/>
      <c r="K19" s="3"/>
      <c r="L19" s="3"/>
    </row>
    <row r="20" spans="3:12" x14ac:dyDescent="0.25">
      <c r="C20" s="60"/>
      <c r="D20" s="63" t="s">
        <v>168</v>
      </c>
      <c r="G20" s="3" t="str">
        <f>_xlfn.CONCAT(_xlfn.ANCHORARRAY(G21))</f>
        <v>AAFD01F0F1</v>
      </c>
      <c r="H20" s="3"/>
      <c r="I20" s="3"/>
      <c r="J20" s="3"/>
      <c r="K20" s="3"/>
      <c r="L20" s="3"/>
    </row>
    <row r="21" spans="3:12" x14ac:dyDescent="0.25">
      <c r="C21" s="60"/>
      <c r="D21" s="64" t="s">
        <v>169</v>
      </c>
      <c r="G21" s="3" t="str" cm="1">
        <f t="array" ref="G21:K21">TRANSPOSE(SUBSTITUTE(D17:D21,"0x",""))</f>
        <v>AA</v>
      </c>
      <c r="H21" s="3" t="str">
        <v>FD</v>
      </c>
      <c r="I21" s="53" t="str">
        <v>01</v>
      </c>
      <c r="J21" s="56" t="str">
        <v>F0</v>
      </c>
      <c r="K21" s="11" t="str">
        <v>F1</v>
      </c>
      <c r="L21" s="3"/>
    </row>
    <row r="22" spans="3:12" x14ac:dyDescent="0.25">
      <c r="C22" s="60"/>
      <c r="D22" s="61"/>
      <c r="G22" s="3"/>
      <c r="H22" s="3"/>
      <c r="I22" s="3"/>
      <c r="J22" s="3"/>
      <c r="K22" s="3"/>
      <c r="L22" s="3"/>
    </row>
    <row r="23" spans="3:12" x14ac:dyDescent="0.25">
      <c r="C23" s="60" t="s">
        <v>0</v>
      </c>
      <c r="D23" s="61"/>
      <c r="G23" s="3"/>
      <c r="H23" s="3"/>
      <c r="I23" s="3"/>
      <c r="J23" s="3"/>
      <c r="K23" s="3"/>
      <c r="L23" s="3"/>
    </row>
    <row r="24" spans="3:12" x14ac:dyDescent="0.25">
      <c r="C24" s="60" t="s">
        <v>1</v>
      </c>
      <c r="D24" s="61"/>
      <c r="G24" s="3"/>
      <c r="H24" s="3"/>
      <c r="I24" s="3"/>
      <c r="J24" s="3"/>
      <c r="K24" s="3"/>
      <c r="L24" s="3"/>
    </row>
    <row r="25" spans="3:12" x14ac:dyDescent="0.25">
      <c r="C25" s="65" t="s">
        <v>5</v>
      </c>
      <c r="D25" s="61"/>
      <c r="G25" s="3"/>
      <c r="H25" s="3"/>
      <c r="I25" s="3"/>
      <c r="J25" s="3"/>
      <c r="K25" s="3"/>
      <c r="L25" s="3"/>
    </row>
    <row r="26" spans="3:12" x14ac:dyDescent="0.25">
      <c r="C26" s="66" t="s">
        <v>167</v>
      </c>
      <c r="D26" s="61"/>
      <c r="G26" s="3"/>
      <c r="H26" s="3"/>
      <c r="I26" s="3"/>
      <c r="J26" s="3"/>
      <c r="K26" s="3"/>
      <c r="L26" s="3"/>
    </row>
    <row r="27" spans="3:12" x14ac:dyDescent="0.25">
      <c r="C27" s="67" t="s">
        <v>8</v>
      </c>
      <c r="D27" s="61"/>
      <c r="G27" s="3" t="str">
        <f>_xlfn.CONCAT(_xlfn.ANCHORARRAY(G28))</f>
        <v>AAFD02720070</v>
      </c>
      <c r="H27" s="3"/>
      <c r="I27" s="3"/>
      <c r="J27" s="3"/>
      <c r="K27" s="3"/>
      <c r="L27" s="3"/>
    </row>
    <row r="28" spans="3:12" x14ac:dyDescent="0.25">
      <c r="C28" s="68" t="s">
        <v>166</v>
      </c>
      <c r="D28" s="61"/>
      <c r="G28" s="3" t="str" cm="1">
        <f t="array" ref="G28:L28">TRANSPOSE(SUBSTITUTE(C23:C28,"0x",""))</f>
        <v>AA</v>
      </c>
      <c r="H28" s="3" t="str">
        <v>FD</v>
      </c>
      <c r="I28" s="53" t="str">
        <v>02</v>
      </c>
      <c r="J28" s="56" t="str">
        <v>72</v>
      </c>
      <c r="K28" s="5" t="str">
        <v>00</v>
      </c>
      <c r="L28" s="11" t="str">
        <v>70</v>
      </c>
    </row>
    <row r="29" spans="3:12" x14ac:dyDescent="0.25">
      <c r="C29" s="60"/>
      <c r="D29" s="61"/>
      <c r="G29" s="3"/>
      <c r="H29" s="3"/>
      <c r="I29" s="3"/>
      <c r="J29" s="3"/>
      <c r="K29" s="3"/>
      <c r="L29" s="3"/>
    </row>
    <row r="30" spans="3:12" x14ac:dyDescent="0.25">
      <c r="C30" s="60"/>
      <c r="D30" s="61" t="s">
        <v>0</v>
      </c>
    </row>
    <row r="31" spans="3:12" x14ac:dyDescent="0.25">
      <c r="C31" s="60"/>
      <c r="D31" s="61" t="s">
        <v>1</v>
      </c>
    </row>
    <row r="32" spans="3:12" x14ac:dyDescent="0.25">
      <c r="C32" s="60"/>
      <c r="D32" s="62" t="s">
        <v>2</v>
      </c>
    </row>
    <row r="33" spans="3:22" x14ac:dyDescent="0.25">
      <c r="C33" s="60"/>
      <c r="D33" s="63" t="s">
        <v>3</v>
      </c>
    </row>
    <row r="34" spans="3:22" x14ac:dyDescent="0.25">
      <c r="C34" s="60"/>
      <c r="D34" s="69" t="s">
        <v>4</v>
      </c>
    </row>
    <row r="35" spans="3:22" x14ac:dyDescent="0.25">
      <c r="C35" s="60"/>
      <c r="D35" s="69" t="s">
        <v>4</v>
      </c>
    </row>
    <row r="36" spans="3:22" x14ac:dyDescent="0.25">
      <c r="C36" s="60"/>
      <c r="D36" s="69" t="s">
        <v>4</v>
      </c>
    </row>
    <row r="37" spans="3:22" x14ac:dyDescent="0.25">
      <c r="C37" s="60"/>
      <c r="D37" s="69" t="s">
        <v>4</v>
      </c>
    </row>
    <row r="38" spans="3:22" x14ac:dyDescent="0.25">
      <c r="C38" s="60"/>
      <c r="D38" s="69" t="s">
        <v>17</v>
      </c>
    </row>
    <row r="39" spans="3:22" x14ac:dyDescent="0.25">
      <c r="C39" s="60"/>
      <c r="D39" s="69" t="s">
        <v>105</v>
      </c>
    </row>
    <row r="40" spans="3:22" x14ac:dyDescent="0.25">
      <c r="C40" s="60"/>
      <c r="D40" s="69" t="s">
        <v>8</v>
      </c>
    </row>
    <row r="41" spans="3:22" x14ac:dyDescent="0.25">
      <c r="C41" s="60"/>
      <c r="D41" s="69" t="s">
        <v>5</v>
      </c>
    </row>
    <row r="42" spans="3:22" x14ac:dyDescent="0.25">
      <c r="C42" s="60"/>
      <c r="D42" s="69" t="s">
        <v>4</v>
      </c>
    </row>
    <row r="43" spans="3:22" x14ac:dyDescent="0.25">
      <c r="C43" s="60"/>
      <c r="D43" s="69" t="s">
        <v>8</v>
      </c>
    </row>
    <row r="44" spans="3:22" x14ac:dyDescent="0.25">
      <c r="C44" s="60"/>
      <c r="D44" s="69" t="s">
        <v>8</v>
      </c>
      <c r="G44" t="str">
        <f>_xlfn.CONCAT(_xlfn.ANCHORARRAY(G45))</f>
        <v>AAFD0C84FFFFFFFF01480002FF00003C</v>
      </c>
    </row>
    <row r="45" spans="3:22" x14ac:dyDescent="0.25">
      <c r="C45" s="60"/>
      <c r="D45" s="64" t="s">
        <v>50</v>
      </c>
      <c r="G45" s="3" t="str" cm="1">
        <f t="array" ref="G45:V45">TRANSPOSE(SUBSTITUTE(D30:D45,"0x",""))</f>
        <v>AA</v>
      </c>
      <c r="H45" s="3" t="str">
        <v>FD</v>
      </c>
      <c r="I45" s="53" t="str">
        <v>0C</v>
      </c>
      <c r="J45" s="56" t="str">
        <v>84</v>
      </c>
      <c r="K45" s="5" t="str">
        <v>FF</v>
      </c>
      <c r="L45" s="5" t="str">
        <v>FF</v>
      </c>
      <c r="M45" s="5" t="str">
        <v>FF</v>
      </c>
      <c r="N45" s="5" t="str">
        <v>FF</v>
      </c>
      <c r="O45" s="57" t="str">
        <v>01</v>
      </c>
      <c r="P45" s="72" t="str">
        <v>48</v>
      </c>
      <c r="Q45" s="72" t="str">
        <v>00</v>
      </c>
      <c r="R45" s="57" t="str">
        <v>02</v>
      </c>
      <c r="S45" s="72" t="str">
        <v>FF</v>
      </c>
      <c r="T45" s="72" t="str">
        <v>00</v>
      </c>
      <c r="U45" s="5" t="str">
        <v>00</v>
      </c>
      <c r="V45" s="11" t="str">
        <v>3C</v>
      </c>
    </row>
    <row r="46" spans="3:22" x14ac:dyDescent="0.25">
      <c r="C46" s="60"/>
      <c r="D46" s="61"/>
    </row>
    <row r="47" spans="3:22" x14ac:dyDescent="0.25">
      <c r="C47" s="60"/>
      <c r="D47" s="61" t="s">
        <v>0</v>
      </c>
    </row>
    <row r="48" spans="3:22" x14ac:dyDescent="0.25">
      <c r="C48" s="60"/>
      <c r="D48" s="61" t="s">
        <v>1</v>
      </c>
    </row>
    <row r="49" spans="3:22" x14ac:dyDescent="0.25">
      <c r="C49" s="60"/>
      <c r="D49" s="62" t="s">
        <v>2</v>
      </c>
    </row>
    <row r="50" spans="3:22" x14ac:dyDescent="0.25">
      <c r="C50" s="60"/>
      <c r="D50" s="63" t="s">
        <v>3</v>
      </c>
    </row>
    <row r="51" spans="3:22" x14ac:dyDescent="0.25">
      <c r="C51" s="60"/>
      <c r="D51" s="69" t="s">
        <v>4</v>
      </c>
    </row>
    <row r="52" spans="3:22" x14ac:dyDescent="0.25">
      <c r="C52" s="60"/>
      <c r="D52" s="69" t="s">
        <v>4</v>
      </c>
    </row>
    <row r="53" spans="3:22" x14ac:dyDescent="0.25">
      <c r="C53" s="60"/>
      <c r="D53" s="69" t="s">
        <v>4</v>
      </c>
    </row>
    <row r="54" spans="3:22" x14ac:dyDescent="0.25">
      <c r="C54" s="60"/>
      <c r="D54" s="69" t="s">
        <v>4</v>
      </c>
    </row>
    <row r="55" spans="3:22" x14ac:dyDescent="0.25">
      <c r="C55" s="60"/>
      <c r="D55" s="69" t="s">
        <v>6</v>
      </c>
    </row>
    <row r="56" spans="3:22" x14ac:dyDescent="0.25">
      <c r="C56" s="60"/>
      <c r="D56" s="69" t="s">
        <v>44</v>
      </c>
    </row>
    <row r="57" spans="3:22" x14ac:dyDescent="0.25">
      <c r="C57" s="60"/>
      <c r="D57" s="69" t="s">
        <v>8</v>
      </c>
    </row>
    <row r="58" spans="3:22" x14ac:dyDescent="0.25">
      <c r="C58" s="60"/>
      <c r="D58" s="69" t="s">
        <v>7</v>
      </c>
    </row>
    <row r="59" spans="3:22" x14ac:dyDescent="0.25">
      <c r="C59" s="60"/>
      <c r="D59" s="69" t="s">
        <v>88</v>
      </c>
    </row>
    <row r="60" spans="3:22" x14ac:dyDescent="0.25">
      <c r="C60" s="60"/>
      <c r="D60" s="69" t="s">
        <v>9</v>
      </c>
    </row>
    <row r="61" spans="3:22" x14ac:dyDescent="0.25">
      <c r="C61" s="60"/>
      <c r="D61" s="69" t="s">
        <v>8</v>
      </c>
      <c r="G61" t="str">
        <f>_xlfn.CONCAT(_xlfn.ANCHORARRAY(G62))</f>
        <v>AAFD0C84FFFFFFFF81220082A503000F</v>
      </c>
    </row>
    <row r="62" spans="3:22" x14ac:dyDescent="0.25">
      <c r="C62" s="60"/>
      <c r="D62" s="64" t="s">
        <v>91</v>
      </c>
      <c r="G62" s="3" t="str" cm="1">
        <f t="array" ref="G62:V62">TRANSPOSE(SUBSTITUTE(D47:D62,"0x",""))</f>
        <v>AA</v>
      </c>
      <c r="H62" s="3" t="str">
        <v>FD</v>
      </c>
      <c r="I62" s="53" t="str">
        <v>0C</v>
      </c>
      <c r="J62" s="56" t="str">
        <v>84</v>
      </c>
      <c r="K62" s="5" t="str">
        <v>FF</v>
      </c>
      <c r="L62" s="5" t="str">
        <v>FF</v>
      </c>
      <c r="M62" s="5" t="str">
        <v>FF</v>
      </c>
      <c r="N62" s="5" t="str">
        <v>FF</v>
      </c>
      <c r="O62" s="57" t="str">
        <v>81</v>
      </c>
      <c r="P62" s="72" t="str">
        <v>22</v>
      </c>
      <c r="Q62" s="72" t="str">
        <v>00</v>
      </c>
      <c r="R62" s="57" t="str">
        <v>82</v>
      </c>
      <c r="S62" s="72" t="str">
        <v>A5</v>
      </c>
      <c r="T62" s="72" t="str">
        <v>03</v>
      </c>
      <c r="U62" s="5" t="str">
        <v>00</v>
      </c>
      <c r="V62" s="11" t="str">
        <v>0F</v>
      </c>
    </row>
    <row r="63" spans="3:22" x14ac:dyDescent="0.25">
      <c r="C63" s="60"/>
      <c r="D63" s="61"/>
    </row>
    <row r="64" spans="3:22" x14ac:dyDescent="0.25">
      <c r="C64" s="60" t="s">
        <v>0</v>
      </c>
      <c r="D64" s="61"/>
    </row>
    <row r="65" spans="3:13" x14ac:dyDescent="0.25">
      <c r="C65" s="60" t="s">
        <v>1</v>
      </c>
      <c r="D65" s="61"/>
    </row>
    <row r="66" spans="3:13" x14ac:dyDescent="0.25">
      <c r="C66" s="65" t="s">
        <v>5</v>
      </c>
      <c r="D66" s="61"/>
    </row>
    <row r="67" spans="3:13" x14ac:dyDescent="0.25">
      <c r="C67" s="66" t="s">
        <v>20</v>
      </c>
      <c r="D67" s="61"/>
    </row>
    <row r="68" spans="3:13" x14ac:dyDescent="0.25">
      <c r="C68" s="67" t="s">
        <v>14</v>
      </c>
      <c r="D68" s="61"/>
      <c r="G68" t="str">
        <f>_xlfn.CONCAT(_xlfn.ANCHORARRAY(G69))</f>
        <v>AAFD02522070</v>
      </c>
    </row>
    <row r="69" spans="3:13" x14ac:dyDescent="0.25">
      <c r="C69" s="68" t="s">
        <v>166</v>
      </c>
      <c r="D69" s="61"/>
      <c r="G69" s="3" t="str" cm="1">
        <f t="array" ref="G69:L69">TRANSPOSE(SUBSTITUTE(C64:C69,"0x",""))</f>
        <v>AA</v>
      </c>
      <c r="H69" s="3" t="str">
        <v>FD</v>
      </c>
      <c r="I69" s="53" t="str">
        <v>02</v>
      </c>
      <c r="J69" s="56" t="str">
        <v>52</v>
      </c>
      <c r="K69" s="5" t="str">
        <v>20</v>
      </c>
      <c r="L69" s="11" t="str">
        <v>70</v>
      </c>
    </row>
    <row r="70" spans="3:13" x14ac:dyDescent="0.25">
      <c r="C70" s="60"/>
      <c r="D70" s="61"/>
    </row>
    <row r="71" spans="3:13" x14ac:dyDescent="0.25">
      <c r="C71" s="60"/>
      <c r="D71" s="61" t="s">
        <v>0</v>
      </c>
    </row>
    <row r="72" spans="3:13" x14ac:dyDescent="0.25">
      <c r="C72" s="60"/>
      <c r="D72" s="61" t="s">
        <v>1</v>
      </c>
    </row>
    <row r="73" spans="3:13" x14ac:dyDescent="0.25">
      <c r="C73" s="60"/>
      <c r="D73" s="62" t="s">
        <v>9</v>
      </c>
    </row>
    <row r="74" spans="3:13" x14ac:dyDescent="0.25">
      <c r="C74" s="60"/>
      <c r="D74" s="63" t="s">
        <v>94</v>
      </c>
    </row>
    <row r="75" spans="3:13" x14ac:dyDescent="0.25">
      <c r="C75" s="60"/>
      <c r="D75" s="69" t="s">
        <v>177</v>
      </c>
    </row>
    <row r="76" spans="3:13" x14ac:dyDescent="0.25">
      <c r="C76" s="60"/>
      <c r="D76" s="69" t="s">
        <v>5</v>
      </c>
    </row>
    <row r="77" spans="3:13" x14ac:dyDescent="0.25">
      <c r="C77" s="60"/>
      <c r="D77" s="64" t="s">
        <v>145</v>
      </c>
      <c r="G77" t="str">
        <f>_xlfn.CONCAT(_xlfn.ANCHORARRAY(G78))</f>
        <v>AAFD03A01802B9</v>
      </c>
    </row>
    <row r="78" spans="3:13" x14ac:dyDescent="0.25">
      <c r="C78" s="60"/>
      <c r="D78" s="61"/>
      <c r="G78" s="3" t="str" cm="1">
        <f t="array" ref="G78:M78">TRANSPOSE(SUBSTITUTE(D71:D77,"0x",""))</f>
        <v>AA</v>
      </c>
      <c r="H78" s="3" t="str">
        <v>FD</v>
      </c>
      <c r="I78" s="53" t="str">
        <v>03</v>
      </c>
      <c r="J78" s="56" t="str">
        <v>A0</v>
      </c>
      <c r="K78" s="5" t="str">
        <v>18</v>
      </c>
      <c r="L78" s="5" t="str">
        <v>02</v>
      </c>
      <c r="M78" s="11" t="str">
        <v>B9</v>
      </c>
    </row>
    <row r="79" spans="3:13" x14ac:dyDescent="0.25">
      <c r="C79" s="60"/>
      <c r="D79" s="61"/>
    </row>
    <row r="80" spans="3:13" x14ac:dyDescent="0.25">
      <c r="C80" s="60" t="s">
        <v>0</v>
      </c>
      <c r="D80" s="61"/>
      <c r="E80" s="3" t="s">
        <v>413</v>
      </c>
      <c r="F80" s="8" t="s">
        <v>412</v>
      </c>
    </row>
    <row r="81" spans="3:4" x14ac:dyDescent="0.25">
      <c r="C81" s="60" t="s">
        <v>1</v>
      </c>
      <c r="D81" s="61"/>
    </row>
    <row r="82" spans="3:4" x14ac:dyDescent="0.25">
      <c r="C82" s="65" t="s">
        <v>9</v>
      </c>
      <c r="D82" s="61"/>
    </row>
    <row r="83" spans="3:4" x14ac:dyDescent="0.25">
      <c r="C83" s="66" t="s">
        <v>18</v>
      </c>
      <c r="D83" s="61"/>
    </row>
    <row r="84" spans="3:4" x14ac:dyDescent="0.25">
      <c r="C84" s="67" t="s">
        <v>4</v>
      </c>
      <c r="D84" s="61"/>
    </row>
    <row r="85" spans="3:4" x14ac:dyDescent="0.25">
      <c r="C85" s="67" t="s">
        <v>18</v>
      </c>
      <c r="D85" s="61"/>
    </row>
    <row r="86" spans="3:4" x14ac:dyDescent="0.25">
      <c r="C86" s="68" t="s">
        <v>170</v>
      </c>
      <c r="D86" s="61"/>
    </row>
    <row r="87" spans="3:4" x14ac:dyDescent="0.25">
      <c r="C87" s="60" t="s">
        <v>0</v>
      </c>
      <c r="D87" s="61"/>
    </row>
    <row r="88" spans="3:4" x14ac:dyDescent="0.25">
      <c r="C88" s="60" t="s">
        <v>1</v>
      </c>
      <c r="D88" s="61"/>
    </row>
    <row r="89" spans="3:4" x14ac:dyDescent="0.25">
      <c r="C89" s="65" t="s">
        <v>5</v>
      </c>
      <c r="D89" s="61"/>
    </row>
    <row r="90" spans="3:4" x14ac:dyDescent="0.25">
      <c r="C90" s="66" t="s">
        <v>9</v>
      </c>
      <c r="D90" s="61"/>
    </row>
    <row r="91" spans="3:4" x14ac:dyDescent="0.25">
      <c r="C91" s="67" t="s">
        <v>10</v>
      </c>
      <c r="D91" s="61"/>
    </row>
    <row r="92" spans="3:4" x14ac:dyDescent="0.25">
      <c r="C92" s="68" t="s">
        <v>11</v>
      </c>
      <c r="D92" s="61"/>
    </row>
    <row r="93" spans="3:4" x14ac:dyDescent="0.25">
      <c r="C93" s="60" t="s">
        <v>0</v>
      </c>
      <c r="D93" s="61"/>
    </row>
    <row r="94" spans="3:4" x14ac:dyDescent="0.25">
      <c r="C94" s="60" t="s">
        <v>1</v>
      </c>
      <c r="D94" s="61"/>
    </row>
    <row r="95" spans="3:4" x14ac:dyDescent="0.25">
      <c r="C95" s="65" t="s">
        <v>12</v>
      </c>
      <c r="D95" s="61"/>
    </row>
    <row r="96" spans="3:4" x14ac:dyDescent="0.25">
      <c r="C96" s="67" t="s">
        <v>5</v>
      </c>
      <c r="D96" s="61"/>
    </row>
    <row r="97" spans="3:4" x14ac:dyDescent="0.25">
      <c r="C97" s="67" t="s">
        <v>13</v>
      </c>
      <c r="D97" s="61"/>
    </row>
    <row r="98" spans="3:4" x14ac:dyDescent="0.25">
      <c r="C98" s="67" t="s">
        <v>8</v>
      </c>
      <c r="D98" s="61"/>
    </row>
    <row r="99" spans="3:4" x14ac:dyDescent="0.25">
      <c r="C99" s="67" t="s">
        <v>14</v>
      </c>
      <c r="D99" s="61"/>
    </row>
    <row r="100" spans="3:4" x14ac:dyDescent="0.25">
      <c r="C100" s="67" t="s">
        <v>14</v>
      </c>
      <c r="D100" s="61"/>
    </row>
    <row r="101" spans="3:4" x14ac:dyDescent="0.25">
      <c r="C101" s="67" t="s">
        <v>35</v>
      </c>
      <c r="D101" s="61"/>
    </row>
    <row r="102" spans="3:4" x14ac:dyDescent="0.25">
      <c r="C102" s="68" t="s">
        <v>38</v>
      </c>
      <c r="D102" s="61"/>
    </row>
    <row r="103" spans="3:4" x14ac:dyDescent="0.25">
      <c r="C103" s="60" t="s">
        <v>0</v>
      </c>
      <c r="D103" s="61"/>
    </row>
    <row r="104" spans="3:4" x14ac:dyDescent="0.25">
      <c r="C104" s="60" t="s">
        <v>1</v>
      </c>
      <c r="D104" s="61"/>
    </row>
    <row r="105" spans="3:4" x14ac:dyDescent="0.25">
      <c r="C105" s="65" t="s">
        <v>16</v>
      </c>
      <c r="D105" s="61"/>
    </row>
    <row r="106" spans="3:4" x14ac:dyDescent="0.25">
      <c r="C106" s="66" t="s">
        <v>17</v>
      </c>
      <c r="D106" s="61"/>
    </row>
    <row r="107" spans="3:4" x14ac:dyDescent="0.25">
      <c r="C107" s="67" t="s">
        <v>13</v>
      </c>
      <c r="D107" s="61"/>
    </row>
    <row r="108" spans="3:4" x14ac:dyDescent="0.25">
      <c r="C108" s="67" t="s">
        <v>8</v>
      </c>
      <c r="D108" s="61"/>
    </row>
    <row r="109" spans="3:4" x14ac:dyDescent="0.25">
      <c r="C109" s="67" t="s">
        <v>15</v>
      </c>
      <c r="D109" s="61"/>
    </row>
    <row r="110" spans="3:4" x14ac:dyDescent="0.25">
      <c r="C110" s="67" t="s">
        <v>21</v>
      </c>
      <c r="D110" s="61"/>
    </row>
    <row r="111" spans="3:4" x14ac:dyDescent="0.25">
      <c r="C111" s="67" t="s">
        <v>32</v>
      </c>
      <c r="D111" s="61"/>
    </row>
    <row r="112" spans="3:4" x14ac:dyDescent="0.25">
      <c r="C112" s="67" t="s">
        <v>33</v>
      </c>
      <c r="D112" s="61"/>
    </row>
    <row r="113" spans="3:4" x14ac:dyDescent="0.25">
      <c r="C113" s="67" t="s">
        <v>19</v>
      </c>
      <c r="D113" s="61"/>
    </row>
    <row r="114" spans="3:4" x14ac:dyDescent="0.25">
      <c r="C114" s="67" t="s">
        <v>29</v>
      </c>
      <c r="D114" s="61"/>
    </row>
    <row r="115" spans="3:4" x14ac:dyDescent="0.25">
      <c r="C115" s="68" t="s">
        <v>39</v>
      </c>
      <c r="D115" s="61"/>
    </row>
    <row r="116" spans="3:4" x14ac:dyDescent="0.25">
      <c r="C116" s="60" t="s">
        <v>0</v>
      </c>
      <c r="D116" s="61"/>
    </row>
    <row r="117" spans="3:4" x14ac:dyDescent="0.25">
      <c r="C117" s="60" t="s">
        <v>1</v>
      </c>
      <c r="D117" s="61"/>
    </row>
    <row r="118" spans="3:4" x14ac:dyDescent="0.25">
      <c r="C118" s="65" t="s">
        <v>22</v>
      </c>
      <c r="D118" s="61"/>
    </row>
    <row r="119" spans="3:4" x14ac:dyDescent="0.25">
      <c r="C119" s="66" t="s">
        <v>23</v>
      </c>
      <c r="D119" s="61"/>
    </row>
    <row r="120" spans="3:4" x14ac:dyDescent="0.25">
      <c r="C120" s="67" t="s">
        <v>13</v>
      </c>
      <c r="D120" s="61"/>
    </row>
    <row r="121" spans="3:4" x14ac:dyDescent="0.25">
      <c r="C121" s="67" t="s">
        <v>8</v>
      </c>
      <c r="D121" s="61"/>
    </row>
    <row r="122" spans="3:4" x14ac:dyDescent="0.25">
      <c r="C122" s="67" t="s">
        <v>8</v>
      </c>
      <c r="D122" s="61"/>
    </row>
    <row r="123" spans="3:4" x14ac:dyDescent="0.25">
      <c r="C123" s="67" t="s">
        <v>24</v>
      </c>
      <c r="D123" s="61"/>
    </row>
    <row r="124" spans="3:4" x14ac:dyDescent="0.25">
      <c r="C124" s="67" t="s">
        <v>8</v>
      </c>
      <c r="D124" s="61"/>
    </row>
    <row r="125" spans="3:4" x14ac:dyDescent="0.25">
      <c r="C125" s="67" t="s">
        <v>8</v>
      </c>
      <c r="D125" s="61"/>
    </row>
    <row r="126" spans="3:4" x14ac:dyDescent="0.25">
      <c r="C126" s="67" t="s">
        <v>22</v>
      </c>
      <c r="D126" s="61"/>
    </row>
    <row r="127" spans="3:4" x14ac:dyDescent="0.25">
      <c r="C127" s="68" t="s">
        <v>25</v>
      </c>
      <c r="D127" s="61"/>
    </row>
    <row r="128" spans="3:4" x14ac:dyDescent="0.25">
      <c r="C128" s="60" t="s">
        <v>0</v>
      </c>
      <c r="D128" s="61"/>
    </row>
    <row r="129" spans="3:4" x14ac:dyDescent="0.25">
      <c r="C129" s="60" t="s">
        <v>1</v>
      </c>
      <c r="D129" s="61"/>
    </row>
    <row r="130" spans="3:4" x14ac:dyDescent="0.25">
      <c r="C130" s="65" t="s">
        <v>5</v>
      </c>
      <c r="D130" s="61"/>
    </row>
    <row r="131" spans="3:4" x14ac:dyDescent="0.25">
      <c r="C131" s="66" t="s">
        <v>9</v>
      </c>
      <c r="D131" s="61"/>
    </row>
    <row r="132" spans="3:4" x14ac:dyDescent="0.25">
      <c r="C132" s="67" t="s">
        <v>9</v>
      </c>
      <c r="D132" s="61"/>
    </row>
    <row r="133" spans="3:4" x14ac:dyDescent="0.25">
      <c r="C133" s="68" t="s">
        <v>5</v>
      </c>
      <c r="D133" s="61"/>
    </row>
    <row r="134" spans="3:4" x14ac:dyDescent="0.25">
      <c r="C134" s="60" t="s">
        <v>0</v>
      </c>
      <c r="D134" s="61"/>
    </row>
    <row r="135" spans="3:4" x14ac:dyDescent="0.25">
      <c r="C135" s="60" t="s">
        <v>1</v>
      </c>
      <c r="D135" s="61"/>
    </row>
    <row r="136" spans="3:4" x14ac:dyDescent="0.25">
      <c r="C136" s="65" t="s">
        <v>5</v>
      </c>
      <c r="D136" s="61"/>
    </row>
    <row r="137" spans="3:4" x14ac:dyDescent="0.25">
      <c r="C137" s="66" t="s">
        <v>9</v>
      </c>
      <c r="D137" s="61"/>
    </row>
    <row r="138" spans="3:4" x14ac:dyDescent="0.25">
      <c r="C138" s="67" t="s">
        <v>117</v>
      </c>
      <c r="D138" s="61"/>
    </row>
    <row r="139" spans="3:4" x14ac:dyDescent="0.25">
      <c r="C139" s="68" t="s">
        <v>118</v>
      </c>
      <c r="D139" s="61"/>
    </row>
    <row r="140" spans="3:4" x14ac:dyDescent="0.25">
      <c r="C140" s="60" t="s">
        <v>0</v>
      </c>
      <c r="D140" s="61"/>
    </row>
    <row r="141" spans="3:4" x14ac:dyDescent="0.25">
      <c r="C141" s="60" t="s">
        <v>1</v>
      </c>
      <c r="D141" s="61"/>
    </row>
    <row r="142" spans="3:4" x14ac:dyDescent="0.25">
      <c r="C142" s="65" t="s">
        <v>12</v>
      </c>
      <c r="D142" s="61"/>
    </row>
    <row r="143" spans="3:4" x14ac:dyDescent="0.25">
      <c r="C143" s="66" t="s">
        <v>5</v>
      </c>
      <c r="D143" s="61"/>
    </row>
    <row r="144" spans="3:4" x14ac:dyDescent="0.25">
      <c r="C144" s="67" t="s">
        <v>120</v>
      </c>
      <c r="D144" s="61"/>
    </row>
    <row r="145" spans="3:4" x14ac:dyDescent="0.25">
      <c r="C145" s="67" t="s">
        <v>8</v>
      </c>
      <c r="D145" s="61"/>
    </row>
    <row r="146" spans="3:4" x14ac:dyDescent="0.25">
      <c r="C146" s="67" t="s">
        <v>26</v>
      </c>
      <c r="D146" s="61"/>
    </row>
    <row r="147" spans="3:4" x14ac:dyDescent="0.25">
      <c r="C147" s="67" t="s">
        <v>105</v>
      </c>
      <c r="D147" s="61"/>
    </row>
    <row r="148" spans="3:4" x14ac:dyDescent="0.25">
      <c r="C148" s="67" t="s">
        <v>19</v>
      </c>
      <c r="D148" s="61"/>
    </row>
    <row r="149" spans="3:4" x14ac:dyDescent="0.25">
      <c r="C149" s="68" t="s">
        <v>171</v>
      </c>
      <c r="D149" s="61"/>
    </row>
    <row r="150" spans="3:4" x14ac:dyDescent="0.25">
      <c r="C150" s="60" t="s">
        <v>0</v>
      </c>
      <c r="D150" s="61"/>
    </row>
    <row r="151" spans="3:4" x14ac:dyDescent="0.25">
      <c r="C151" s="60" t="s">
        <v>1</v>
      </c>
      <c r="D151" s="61"/>
    </row>
    <row r="152" spans="3:4" x14ac:dyDescent="0.25">
      <c r="C152" s="65" t="s">
        <v>16</v>
      </c>
      <c r="D152" s="61"/>
    </row>
    <row r="153" spans="3:4" x14ac:dyDescent="0.25">
      <c r="C153" s="66" t="s">
        <v>17</v>
      </c>
      <c r="D153" s="61"/>
    </row>
    <row r="154" spans="3:4" x14ac:dyDescent="0.25">
      <c r="C154" s="67" t="s">
        <v>119</v>
      </c>
      <c r="D154" s="61"/>
    </row>
    <row r="155" spans="3:4" x14ac:dyDescent="0.25">
      <c r="C155" s="67" t="s">
        <v>8</v>
      </c>
      <c r="D155" s="61"/>
    </row>
    <row r="156" spans="3:4" x14ac:dyDescent="0.25">
      <c r="C156" s="67" t="s">
        <v>14</v>
      </c>
      <c r="D156" s="61"/>
    </row>
    <row r="157" spans="3:4" x14ac:dyDescent="0.25">
      <c r="C157" s="67" t="s">
        <v>35</v>
      </c>
      <c r="D157" s="61"/>
    </row>
    <row r="158" spans="3:4" x14ac:dyDescent="0.25">
      <c r="C158" s="67" t="s">
        <v>26</v>
      </c>
      <c r="D158" s="61"/>
    </row>
    <row r="159" spans="3:4" x14ac:dyDescent="0.25">
      <c r="C159" s="67" t="s">
        <v>35</v>
      </c>
      <c r="D159" s="61"/>
    </row>
    <row r="160" spans="3:4" x14ac:dyDescent="0.25">
      <c r="C160" s="67" t="s">
        <v>172</v>
      </c>
      <c r="D160" s="61"/>
    </row>
    <row r="161" spans="3:101" x14ac:dyDescent="0.25">
      <c r="C161" s="67" t="s">
        <v>14</v>
      </c>
      <c r="D161" s="61"/>
    </row>
    <row r="162" spans="3:101" x14ac:dyDescent="0.25">
      <c r="C162" s="68" t="s">
        <v>173</v>
      </c>
      <c r="D162" s="61"/>
    </row>
    <row r="163" spans="3:101" x14ac:dyDescent="0.25">
      <c r="C163" s="60" t="s">
        <v>0</v>
      </c>
      <c r="D163" s="61"/>
    </row>
    <row r="164" spans="3:101" x14ac:dyDescent="0.25">
      <c r="C164" s="60" t="s">
        <v>1</v>
      </c>
      <c r="D164" s="61"/>
    </row>
    <row r="165" spans="3:101" x14ac:dyDescent="0.25">
      <c r="C165" s="65" t="s">
        <v>5</v>
      </c>
      <c r="D165" s="61"/>
    </row>
    <row r="166" spans="3:101" x14ac:dyDescent="0.25">
      <c r="C166" s="66" t="s">
        <v>39</v>
      </c>
      <c r="D166" s="61"/>
    </row>
    <row r="167" spans="3:101" x14ac:dyDescent="0.25">
      <c r="C167" s="67" t="s">
        <v>120</v>
      </c>
      <c r="D167" s="61"/>
    </row>
    <row r="168" spans="3:101" x14ac:dyDescent="0.25">
      <c r="C168" s="68" t="s">
        <v>121</v>
      </c>
      <c r="D168" s="61"/>
    </row>
    <row r="169" spans="3:101" x14ac:dyDescent="0.25">
      <c r="C169" s="60" t="s">
        <v>0</v>
      </c>
      <c r="D169" s="61"/>
    </row>
    <row r="170" spans="3:101" x14ac:dyDescent="0.25">
      <c r="C170" s="60" t="s">
        <v>1</v>
      </c>
      <c r="D170" s="61"/>
    </row>
    <row r="171" spans="3:101" x14ac:dyDescent="0.25">
      <c r="C171" s="65" t="s">
        <v>5</v>
      </c>
      <c r="D171" s="61"/>
    </row>
    <row r="172" spans="3:101" x14ac:dyDescent="0.25">
      <c r="C172" s="66" t="s">
        <v>9</v>
      </c>
      <c r="D172" s="61"/>
    </row>
    <row r="173" spans="3:101" x14ac:dyDescent="0.25">
      <c r="C173" s="67" t="s">
        <v>92</v>
      </c>
      <c r="D173" s="61"/>
      <c r="G173" t="str">
        <f>_xlfn.CONCAT(_xlfn.ANCHORARRAY(G174))</f>
        <v>AAFD0341FF41FCAAFD02034342AAFD0602400020203175AAFD090140003253494D505825AAFD080440000080000008C4AAFD02030302AAFD0203C3C2AAFD0602C100334850EEAAFD0901C000203133315620ADAAFD0225C1E6AAFD02038382</v>
      </c>
    </row>
    <row r="174" spans="3:101" ht="15.75" thickBot="1" x14ac:dyDescent="0.3">
      <c r="C174" s="70" t="s">
        <v>7</v>
      </c>
      <c r="D174" s="71"/>
      <c r="G174" s="3" t="str" cm="1">
        <f t="array" ref="G174:CW174">TRANSPOSE(SUBSTITUTE(C80:C174,"0x",""))</f>
        <v>AA</v>
      </c>
      <c r="H174" s="3" t="str">
        <v>FD</v>
      </c>
      <c r="I174" s="53" t="str">
        <v>03</v>
      </c>
      <c r="J174" s="56" t="str">
        <v>41</v>
      </c>
      <c r="K174" s="5" t="str">
        <v>FF</v>
      </c>
      <c r="L174" s="5" t="str">
        <v>41</v>
      </c>
      <c r="M174" s="11" t="str">
        <v>FC</v>
      </c>
      <c r="N174" s="3" t="str">
        <v>AA</v>
      </c>
      <c r="O174" s="3" t="str">
        <v>FD</v>
      </c>
      <c r="P174" s="53" t="str">
        <v>02</v>
      </c>
      <c r="Q174" s="56" t="str">
        <v>03</v>
      </c>
      <c r="R174" s="5" t="str">
        <v>43</v>
      </c>
      <c r="S174" s="11" t="str">
        <v>42</v>
      </c>
      <c r="T174" s="3" t="str">
        <v>AA</v>
      </c>
      <c r="U174" s="3" t="str">
        <v>FD</v>
      </c>
      <c r="V174" s="53" t="str">
        <v>06</v>
      </c>
      <c r="W174" s="56" t="str">
        <v>02</v>
      </c>
      <c r="X174" s="5" t="str">
        <v>40</v>
      </c>
      <c r="Y174" s="5" t="str">
        <v>00</v>
      </c>
      <c r="Z174" s="5" t="str">
        <v>20</v>
      </c>
      <c r="AA174" s="5" t="str">
        <v>20</v>
      </c>
      <c r="AB174" s="5" t="str">
        <v>31</v>
      </c>
      <c r="AC174" s="11" t="str">
        <v>75</v>
      </c>
      <c r="AD174" s="3" t="str">
        <v>AA</v>
      </c>
      <c r="AE174" s="3" t="str">
        <v>FD</v>
      </c>
      <c r="AF174" s="53" t="str">
        <v>09</v>
      </c>
      <c r="AG174" s="56" t="str">
        <v>01</v>
      </c>
      <c r="AH174" s="5" t="str">
        <v>40</v>
      </c>
      <c r="AI174" s="5" t="str">
        <v>00</v>
      </c>
      <c r="AJ174" s="5" t="str">
        <v>32</v>
      </c>
      <c r="AK174" s="5" t="str">
        <v>53</v>
      </c>
      <c r="AL174" s="5" t="str">
        <v>49</v>
      </c>
      <c r="AM174" s="5" t="str">
        <v>4D</v>
      </c>
      <c r="AN174" s="5" t="str">
        <v>50</v>
      </c>
      <c r="AO174" s="5" t="str">
        <v>58</v>
      </c>
      <c r="AP174" s="11" t="str">
        <v>25</v>
      </c>
      <c r="AQ174" s="3" t="str">
        <v>AA</v>
      </c>
      <c r="AR174" s="3" t="str">
        <v>FD</v>
      </c>
      <c r="AS174" s="53" t="str">
        <v>08</v>
      </c>
      <c r="AT174" s="56" t="str">
        <v>04</v>
      </c>
      <c r="AU174" s="5" t="str">
        <v>40</v>
      </c>
      <c r="AV174" s="5" t="str">
        <v>00</v>
      </c>
      <c r="AW174" s="5" t="str">
        <v>00</v>
      </c>
      <c r="AX174" s="5" t="str">
        <v>80</v>
      </c>
      <c r="AY174" s="5" t="str">
        <v>00</v>
      </c>
      <c r="AZ174" s="5" t="str">
        <v>00</v>
      </c>
      <c r="BA174" s="5" t="str">
        <v>08</v>
      </c>
      <c r="BB174" s="11" t="str">
        <v>C4</v>
      </c>
      <c r="BC174" s="3" t="str">
        <v>AA</v>
      </c>
      <c r="BD174" s="3" t="str">
        <v>FD</v>
      </c>
      <c r="BE174" s="53" t="str">
        <v>02</v>
      </c>
      <c r="BF174" s="56" t="str">
        <v>03</v>
      </c>
      <c r="BG174" s="5" t="str">
        <v>03</v>
      </c>
      <c r="BH174" s="11" t="str">
        <v>02</v>
      </c>
      <c r="BI174" s="3" t="str">
        <v>AA</v>
      </c>
      <c r="BJ174" s="3" t="str">
        <v>FD</v>
      </c>
      <c r="BK174" s="53" t="str">
        <v>02</v>
      </c>
      <c r="BL174" s="56" t="str">
        <v>03</v>
      </c>
      <c r="BM174" s="5" t="str">
        <v>C3</v>
      </c>
      <c r="BN174" s="11" t="str">
        <v>C2</v>
      </c>
      <c r="BO174" s="3" t="str">
        <v>AA</v>
      </c>
      <c r="BP174" s="3" t="str">
        <v>FD</v>
      </c>
      <c r="BQ174" s="53" t="str">
        <v>06</v>
      </c>
      <c r="BR174" s="56" t="str">
        <v>02</v>
      </c>
      <c r="BS174" s="5" t="str">
        <v>C1</v>
      </c>
      <c r="BT174" s="5" t="str">
        <v>00</v>
      </c>
      <c r="BU174" s="5" t="str">
        <v>33</v>
      </c>
      <c r="BV174" s="5" t="str">
        <v>48</v>
      </c>
      <c r="BW174" s="5" t="str">
        <v>50</v>
      </c>
      <c r="BX174" s="11" t="str">
        <v>EE</v>
      </c>
      <c r="BY174" s="3" t="str">
        <v>AA</v>
      </c>
      <c r="BZ174" s="3" t="str">
        <v>FD</v>
      </c>
      <c r="CA174" s="53" t="str">
        <v>09</v>
      </c>
      <c r="CB174" s="56" t="str">
        <v>01</v>
      </c>
      <c r="CC174" s="5" t="str">
        <v>C0</v>
      </c>
      <c r="CD174" s="5" t="str">
        <v>00</v>
      </c>
      <c r="CE174" s="5" t="str">
        <v>20</v>
      </c>
      <c r="CF174" s="5" t="str">
        <v>31</v>
      </c>
      <c r="CG174" s="5" t="str">
        <v>33</v>
      </c>
      <c r="CH174" s="5" t="str">
        <v>31</v>
      </c>
      <c r="CI174" s="5" t="str">
        <v>56</v>
      </c>
      <c r="CJ174" s="5" t="str">
        <v>20</v>
      </c>
      <c r="CK174" s="11" t="str">
        <v>AD</v>
      </c>
      <c r="CL174" s="3" t="str">
        <v>AA</v>
      </c>
      <c r="CM174" s="3" t="str">
        <v>FD</v>
      </c>
      <c r="CN174" s="53" t="str">
        <v>02</v>
      </c>
      <c r="CO174" s="56" t="str">
        <v>25</v>
      </c>
      <c r="CP174" s="5" t="str">
        <v>C1</v>
      </c>
      <c r="CQ174" s="11" t="str">
        <v>E6</v>
      </c>
      <c r="CR174" s="3" t="str">
        <v>AA</v>
      </c>
      <c r="CS174" s="3" t="str">
        <v>FD</v>
      </c>
      <c r="CT174" s="53" t="str">
        <v>02</v>
      </c>
      <c r="CU174" s="56" t="str">
        <v>03</v>
      </c>
      <c r="CV174" s="5" t="str">
        <v>83</v>
      </c>
      <c r="CW174" s="11" t="str">
        <v>82</v>
      </c>
    </row>
  </sheetData>
  <conditionalFormatting sqref="A1:DE1 C2:DE3 A2:B6 C4:N6 P4:DE8 A7:N8 A9:DE1048576">
    <cfRule type="cellIs" dxfId="31" priority="1" operator="equal">
      <formula>"AA"</formula>
    </cfRule>
    <cfRule type="cellIs" dxfId="30" priority="2" operator="equal">
      <formula>"FD"</formula>
    </cfRule>
    <cfRule type="cellIs" dxfId="29" priority="3" operator="equal">
      <formula>"0xFD"</formula>
    </cfRule>
    <cfRule type="cellIs" dxfId="28" priority="4" operator="equal">
      <formula>"0xAA"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C6A6-DD56-4A6D-AAE0-FC521CD70E15}">
  <dimension ref="A1:U85"/>
  <sheetViews>
    <sheetView tabSelected="1" workbookViewId="0">
      <pane ySplit="1" topLeftCell="A2" activePane="bottomLeft" state="frozen"/>
      <selection pane="bottomLeft" activeCell="I63" sqref="I63"/>
    </sheetView>
  </sheetViews>
  <sheetFormatPr defaultRowHeight="15" x14ac:dyDescent="0.25"/>
  <cols>
    <col min="1" max="1" width="43.140625" bestFit="1" customWidth="1"/>
    <col min="17" max="17" width="10.5703125" bestFit="1" customWidth="1"/>
    <col min="19" max="19" width="39.7109375" bestFit="1" customWidth="1"/>
    <col min="21" max="21" width="66.85546875" bestFit="1" customWidth="1"/>
  </cols>
  <sheetData>
    <row r="1" spans="1:21" ht="15.75" thickBot="1" x14ac:dyDescent="0.3">
      <c r="A1" s="32" t="s">
        <v>472</v>
      </c>
      <c r="B1" s="92" t="s">
        <v>86</v>
      </c>
      <c r="C1" s="92"/>
      <c r="D1" s="77" t="s">
        <v>174</v>
      </c>
      <c r="E1" s="51" t="s">
        <v>478</v>
      </c>
      <c r="F1" s="50" t="s">
        <v>426</v>
      </c>
      <c r="G1" s="50" t="s">
        <v>205</v>
      </c>
      <c r="H1" s="50" t="s">
        <v>206</v>
      </c>
      <c r="I1" s="50" t="s">
        <v>207</v>
      </c>
      <c r="J1" s="50" t="s">
        <v>208</v>
      </c>
      <c r="K1" s="50" t="s">
        <v>209</v>
      </c>
      <c r="L1" s="50" t="s">
        <v>210</v>
      </c>
      <c r="M1" s="50" t="s">
        <v>211</v>
      </c>
      <c r="N1" s="50" t="s">
        <v>427</v>
      </c>
      <c r="O1" s="50" t="s">
        <v>428</v>
      </c>
      <c r="P1" s="50" t="s">
        <v>429</v>
      </c>
      <c r="Q1" s="33" t="s">
        <v>87</v>
      </c>
      <c r="R1" s="25"/>
      <c r="U1" s="8" t="s">
        <v>477</v>
      </c>
    </row>
    <row r="2" spans="1:21" ht="15.75" thickBot="1" x14ac:dyDescent="0.3">
      <c r="A2" s="19" t="s">
        <v>432</v>
      </c>
      <c r="B2" s="26" t="s">
        <v>80</v>
      </c>
      <c r="C2" s="26" t="s">
        <v>186</v>
      </c>
      <c r="D2" s="53" t="s">
        <v>324</v>
      </c>
      <c r="E2" s="27" t="s">
        <v>325</v>
      </c>
      <c r="F2" s="18" t="s">
        <v>326</v>
      </c>
      <c r="G2" s="76" t="s">
        <v>188</v>
      </c>
      <c r="H2" s="18" t="s">
        <v>326</v>
      </c>
      <c r="I2" s="18" t="s">
        <v>326</v>
      </c>
      <c r="J2" s="18" t="s">
        <v>214</v>
      </c>
      <c r="K2" s="18" t="s">
        <v>326</v>
      </c>
      <c r="L2" s="18" t="s">
        <v>326</v>
      </c>
      <c r="M2" s="18" t="s">
        <v>327</v>
      </c>
      <c r="N2" s="18" t="s">
        <v>326</v>
      </c>
      <c r="O2" s="18" t="s">
        <v>326</v>
      </c>
      <c r="P2" s="18" t="s">
        <v>200</v>
      </c>
      <c r="Q2" s="30" t="s">
        <v>435</v>
      </c>
      <c r="R2" s="25"/>
      <c r="S2" s="88" t="s">
        <v>420</v>
      </c>
      <c r="U2" t="str">
        <f>"bytearray([0x" &amp; _xlfn.TEXTJOIN(",0x", TRUE, G2) &amp; "])"</f>
        <v>bytearray([0x01])</v>
      </c>
    </row>
    <row r="3" spans="1:21" ht="15.75" thickTop="1" x14ac:dyDescent="0.25">
      <c r="A3" s="19" t="s">
        <v>433</v>
      </c>
      <c r="B3" s="26" t="s">
        <v>80</v>
      </c>
      <c r="C3" s="26" t="s">
        <v>186</v>
      </c>
      <c r="D3" s="53" t="s">
        <v>324</v>
      </c>
      <c r="E3" s="27" t="s">
        <v>325</v>
      </c>
      <c r="F3" s="18" t="s">
        <v>326</v>
      </c>
      <c r="G3" s="76" t="s">
        <v>189</v>
      </c>
      <c r="H3" s="18" t="s">
        <v>326</v>
      </c>
      <c r="I3" s="18" t="s">
        <v>326</v>
      </c>
      <c r="J3" s="18" t="s">
        <v>214</v>
      </c>
      <c r="K3" s="18" t="s">
        <v>326</v>
      </c>
      <c r="L3" s="18" t="s">
        <v>326</v>
      </c>
      <c r="M3" s="18" t="s">
        <v>327</v>
      </c>
      <c r="N3" s="18" t="s">
        <v>326</v>
      </c>
      <c r="O3" s="18" t="s">
        <v>326</v>
      </c>
      <c r="P3" s="18" t="s">
        <v>200</v>
      </c>
      <c r="Q3" s="30" t="s">
        <v>436</v>
      </c>
      <c r="R3" s="25"/>
      <c r="S3" s="82" t="s">
        <v>86</v>
      </c>
      <c r="U3" t="str">
        <f>"bytearray([0x" &amp; _xlfn.TEXTJOIN(",0x", TRUE, G3) &amp; "])"</f>
        <v>bytearray([0x02])</v>
      </c>
    </row>
    <row r="4" spans="1:21" x14ac:dyDescent="0.25">
      <c r="A4" s="19" t="s">
        <v>434</v>
      </c>
      <c r="B4" s="26" t="s">
        <v>80</v>
      </c>
      <c r="C4" s="26" t="s">
        <v>186</v>
      </c>
      <c r="D4" s="53" t="s">
        <v>324</v>
      </c>
      <c r="E4" s="27" t="s">
        <v>325</v>
      </c>
      <c r="F4" s="18" t="s">
        <v>326</v>
      </c>
      <c r="G4" s="18" t="s">
        <v>326</v>
      </c>
      <c r="H4" s="75" t="s">
        <v>200</v>
      </c>
      <c r="I4" s="76" t="s">
        <v>230</v>
      </c>
      <c r="J4" s="18" t="s">
        <v>214</v>
      </c>
      <c r="K4" s="18" t="s">
        <v>326</v>
      </c>
      <c r="L4" s="18" t="s">
        <v>326</v>
      </c>
      <c r="M4" s="18" t="s">
        <v>327</v>
      </c>
      <c r="N4" s="18" t="s">
        <v>326</v>
      </c>
      <c r="O4" s="18" t="s">
        <v>326</v>
      </c>
      <c r="P4" s="18" t="s">
        <v>200</v>
      </c>
      <c r="Q4" s="30" t="s">
        <v>83</v>
      </c>
      <c r="R4" s="25"/>
      <c r="S4" s="83" t="s">
        <v>425</v>
      </c>
      <c r="U4" t="str">
        <f>"bytearray([0x" &amp; _xlfn.TEXTJOIN(",0x", TRUE, H4:I4) &amp; "])"</f>
        <v>bytearray([0x00,0x25])</v>
      </c>
    </row>
    <row r="5" spans="1:21" x14ac:dyDescent="0.25">
      <c r="A5" s="19" t="s">
        <v>53</v>
      </c>
      <c r="B5" s="26" t="s">
        <v>80</v>
      </c>
      <c r="C5" s="26" t="s">
        <v>186</v>
      </c>
      <c r="D5" s="53" t="s">
        <v>324</v>
      </c>
      <c r="E5" s="27" t="s">
        <v>325</v>
      </c>
      <c r="F5" s="18" t="s">
        <v>326</v>
      </c>
      <c r="G5" s="18" t="s">
        <v>326</v>
      </c>
      <c r="H5" s="18" t="s">
        <v>326</v>
      </c>
      <c r="I5" s="18" t="s">
        <v>326</v>
      </c>
      <c r="J5" s="18" t="s">
        <v>214</v>
      </c>
      <c r="K5" s="18" t="s">
        <v>326</v>
      </c>
      <c r="L5" s="18" t="s">
        <v>326</v>
      </c>
      <c r="M5" s="76" t="s">
        <v>189</v>
      </c>
      <c r="N5" s="75" t="s">
        <v>200</v>
      </c>
      <c r="O5" s="75" t="s">
        <v>200</v>
      </c>
      <c r="P5" s="18" t="s">
        <v>200</v>
      </c>
      <c r="Q5" s="30" t="s">
        <v>187</v>
      </c>
      <c r="R5" s="25"/>
      <c r="S5" s="84" t="s">
        <v>175</v>
      </c>
      <c r="U5" t="str">
        <f>"bytearray([0x" &amp; _xlfn.TEXTJOIN(",0x", TRUE, M5:O5) &amp; "])"</f>
        <v>bytearray([0x02,0x00,0x00])</v>
      </c>
    </row>
    <row r="6" spans="1:21" x14ac:dyDescent="0.25">
      <c r="A6" s="19" t="s">
        <v>54</v>
      </c>
      <c r="B6" s="26" t="s">
        <v>80</v>
      </c>
      <c r="C6" s="26" t="s">
        <v>186</v>
      </c>
      <c r="D6" s="53" t="s">
        <v>324</v>
      </c>
      <c r="E6" s="27" t="s">
        <v>325</v>
      </c>
      <c r="F6" s="18" t="s">
        <v>326</v>
      </c>
      <c r="G6" s="18" t="s">
        <v>326</v>
      </c>
      <c r="H6" s="18" t="s">
        <v>326</v>
      </c>
      <c r="I6" s="18" t="s">
        <v>326</v>
      </c>
      <c r="J6" s="18" t="s">
        <v>214</v>
      </c>
      <c r="K6" s="18" t="s">
        <v>326</v>
      </c>
      <c r="L6" s="18" t="s">
        <v>326</v>
      </c>
      <c r="M6" s="76" t="s">
        <v>189</v>
      </c>
      <c r="N6" s="75" t="s">
        <v>82</v>
      </c>
      <c r="O6" s="75" t="s">
        <v>212</v>
      </c>
      <c r="P6" s="18" t="s">
        <v>200</v>
      </c>
      <c r="Q6" s="30" t="s">
        <v>329</v>
      </c>
      <c r="R6" s="25"/>
      <c r="S6" s="85" t="s">
        <v>421</v>
      </c>
      <c r="U6" t="str">
        <f>"bytearray([0x" &amp; _xlfn.TEXTJOIN(",0x", TRUE, M6:O6) &amp; "])"</f>
        <v>bytearray([0x02,0xAC,0x03])</v>
      </c>
    </row>
    <row r="7" spans="1:21" x14ac:dyDescent="0.25">
      <c r="A7" s="19" t="s">
        <v>51</v>
      </c>
      <c r="B7" s="26" t="s">
        <v>80</v>
      </c>
      <c r="C7" s="26" t="s">
        <v>186</v>
      </c>
      <c r="D7" s="53" t="s">
        <v>324</v>
      </c>
      <c r="E7" s="27" t="s">
        <v>325</v>
      </c>
      <c r="F7" s="18" t="s">
        <v>326</v>
      </c>
      <c r="G7" s="18" t="s">
        <v>326</v>
      </c>
      <c r="H7" s="18" t="s">
        <v>326</v>
      </c>
      <c r="I7" s="18" t="s">
        <v>326</v>
      </c>
      <c r="J7" s="76" t="s">
        <v>188</v>
      </c>
      <c r="K7" s="75" t="s">
        <v>200</v>
      </c>
      <c r="L7" s="75" t="s">
        <v>200</v>
      </c>
      <c r="M7" s="18" t="s">
        <v>327</v>
      </c>
      <c r="N7" s="18" t="s">
        <v>326</v>
      </c>
      <c r="O7" s="18" t="s">
        <v>326</v>
      </c>
      <c r="P7" s="18" t="s">
        <v>200</v>
      </c>
      <c r="Q7" s="30" t="s">
        <v>212</v>
      </c>
      <c r="R7" s="25"/>
      <c r="S7" s="86" t="s">
        <v>430</v>
      </c>
      <c r="U7" t="str">
        <f>"bytearray([0x" &amp; _xlfn.TEXTJOIN(",0x", TRUE, J7:L7) &amp; "])"</f>
        <v>bytearray([0x01,0x00,0x00])</v>
      </c>
    </row>
    <row r="8" spans="1:21" x14ac:dyDescent="0.25">
      <c r="A8" s="19" t="s">
        <v>52</v>
      </c>
      <c r="B8" s="26" t="s">
        <v>80</v>
      </c>
      <c r="C8" s="26" t="s">
        <v>186</v>
      </c>
      <c r="D8" s="53" t="s">
        <v>324</v>
      </c>
      <c r="E8" s="27" t="s">
        <v>325</v>
      </c>
      <c r="F8" s="18" t="s">
        <v>326</v>
      </c>
      <c r="G8" s="18" t="s">
        <v>326</v>
      </c>
      <c r="H8" s="18" t="s">
        <v>326</v>
      </c>
      <c r="I8" s="18" t="s">
        <v>326</v>
      </c>
      <c r="J8" s="76" t="s">
        <v>188</v>
      </c>
      <c r="K8" s="75" t="s">
        <v>82</v>
      </c>
      <c r="L8" s="75" t="s">
        <v>212</v>
      </c>
      <c r="M8" s="18" t="s">
        <v>327</v>
      </c>
      <c r="N8" s="18" t="s">
        <v>326</v>
      </c>
      <c r="O8" s="18" t="s">
        <v>326</v>
      </c>
      <c r="P8" s="18" t="s">
        <v>200</v>
      </c>
      <c r="Q8" s="30" t="s">
        <v>437</v>
      </c>
      <c r="R8" s="25"/>
      <c r="S8" s="87" t="s">
        <v>424</v>
      </c>
      <c r="U8" t="str">
        <f>"bytearray([0x" &amp; _xlfn.TEXTJOIN(",0x", TRUE, J8:L8) &amp; "])"</f>
        <v>bytearray([0x01,0xAC,0x03])</v>
      </c>
    </row>
    <row r="9" spans="1:21" x14ac:dyDescent="0.25">
      <c r="A9" s="19" t="s">
        <v>55</v>
      </c>
      <c r="B9" s="26" t="s">
        <v>80</v>
      </c>
      <c r="C9" s="26" t="s">
        <v>186</v>
      </c>
      <c r="D9" s="53" t="s">
        <v>324</v>
      </c>
      <c r="E9" s="27" t="s">
        <v>325</v>
      </c>
      <c r="F9" s="18" t="s">
        <v>326</v>
      </c>
      <c r="G9" s="18" t="s">
        <v>326</v>
      </c>
      <c r="H9" s="75" t="s">
        <v>200</v>
      </c>
      <c r="I9" s="76" t="s">
        <v>252</v>
      </c>
      <c r="J9" s="18" t="s">
        <v>214</v>
      </c>
      <c r="K9" s="18" t="s">
        <v>326</v>
      </c>
      <c r="L9" s="18" t="s">
        <v>326</v>
      </c>
      <c r="M9" s="18" t="s">
        <v>327</v>
      </c>
      <c r="N9" s="18" t="s">
        <v>326</v>
      </c>
      <c r="O9" s="18" t="s">
        <v>326</v>
      </c>
      <c r="P9" s="18" t="s">
        <v>200</v>
      </c>
      <c r="Q9" s="30" t="s">
        <v>80</v>
      </c>
      <c r="R9" s="25"/>
      <c r="S9" s="90" t="s">
        <v>423</v>
      </c>
      <c r="U9" t="str">
        <f>"bytearray([0x" &amp; _xlfn.TEXTJOIN(",0x", TRUE, H9:I9) &amp; "])"</f>
        <v>bytearray([0x00,0x21])</v>
      </c>
    </row>
    <row r="10" spans="1:21" ht="15.75" thickBot="1" x14ac:dyDescent="0.3">
      <c r="A10" s="19" t="s">
        <v>56</v>
      </c>
      <c r="B10" s="26" t="s">
        <v>80</v>
      </c>
      <c r="C10" s="26" t="s">
        <v>186</v>
      </c>
      <c r="D10" s="53" t="s">
        <v>324</v>
      </c>
      <c r="E10" s="27" t="s">
        <v>325</v>
      </c>
      <c r="F10" s="18" t="s">
        <v>326</v>
      </c>
      <c r="G10" s="18" t="s">
        <v>326</v>
      </c>
      <c r="H10" s="75" t="s">
        <v>200</v>
      </c>
      <c r="I10" s="76" t="s">
        <v>317</v>
      </c>
      <c r="J10" s="18" t="s">
        <v>214</v>
      </c>
      <c r="K10" s="18" t="s">
        <v>326</v>
      </c>
      <c r="L10" s="18" t="s">
        <v>326</v>
      </c>
      <c r="M10" s="18" t="s">
        <v>327</v>
      </c>
      <c r="N10" s="18" t="s">
        <v>326</v>
      </c>
      <c r="O10" s="18" t="s">
        <v>326</v>
      </c>
      <c r="P10" s="18" t="s">
        <v>200</v>
      </c>
      <c r="Q10" s="30" t="s">
        <v>438</v>
      </c>
      <c r="R10" s="25"/>
      <c r="S10" s="91" t="s">
        <v>431</v>
      </c>
      <c r="U10" t="str">
        <f t="shared" ref="U10:U14" si="0">"bytearray([0x" &amp; _xlfn.TEXTJOIN(",0x", TRUE, H10:I10) &amp; "])"</f>
        <v>bytearray([0x00,0x22])</v>
      </c>
    </row>
    <row r="11" spans="1:21" x14ac:dyDescent="0.25">
      <c r="A11" s="19" t="s">
        <v>57</v>
      </c>
      <c r="B11" s="26" t="s">
        <v>80</v>
      </c>
      <c r="C11" s="26" t="s">
        <v>186</v>
      </c>
      <c r="D11" s="53" t="s">
        <v>324</v>
      </c>
      <c r="E11" s="27" t="s">
        <v>325</v>
      </c>
      <c r="F11" s="18" t="s">
        <v>326</v>
      </c>
      <c r="G11" s="18" t="s">
        <v>326</v>
      </c>
      <c r="H11" s="75" t="s">
        <v>200</v>
      </c>
      <c r="I11" s="76" t="s">
        <v>190</v>
      </c>
      <c r="J11" s="18" t="s">
        <v>214</v>
      </c>
      <c r="K11" s="18" t="s">
        <v>326</v>
      </c>
      <c r="L11" s="18" t="s">
        <v>326</v>
      </c>
      <c r="M11" s="18" t="s">
        <v>327</v>
      </c>
      <c r="N11" s="18" t="s">
        <v>326</v>
      </c>
      <c r="O11" s="18" t="s">
        <v>326</v>
      </c>
      <c r="P11" s="18" t="s">
        <v>200</v>
      </c>
      <c r="Q11" s="30" t="s">
        <v>439</v>
      </c>
      <c r="R11" s="25"/>
      <c r="S11" s="25"/>
      <c r="U11" t="str">
        <f t="shared" si="0"/>
        <v>bytearray([0x00,0x23])</v>
      </c>
    </row>
    <row r="12" spans="1:21" x14ac:dyDescent="0.25">
      <c r="A12" s="19" t="s">
        <v>58</v>
      </c>
      <c r="B12" s="26" t="s">
        <v>80</v>
      </c>
      <c r="C12" s="26" t="s">
        <v>186</v>
      </c>
      <c r="D12" s="53" t="s">
        <v>324</v>
      </c>
      <c r="E12" s="27" t="s">
        <v>325</v>
      </c>
      <c r="F12" s="18" t="s">
        <v>326</v>
      </c>
      <c r="G12" s="18" t="s">
        <v>326</v>
      </c>
      <c r="H12" s="75" t="s">
        <v>200</v>
      </c>
      <c r="I12" s="76" t="s">
        <v>191</v>
      </c>
      <c r="J12" s="18" t="s">
        <v>214</v>
      </c>
      <c r="K12" s="18" t="s">
        <v>326</v>
      </c>
      <c r="L12" s="18" t="s">
        <v>326</v>
      </c>
      <c r="M12" s="18" t="s">
        <v>327</v>
      </c>
      <c r="N12" s="18" t="s">
        <v>326</v>
      </c>
      <c r="O12" s="18" t="s">
        <v>326</v>
      </c>
      <c r="P12" s="18" t="s">
        <v>200</v>
      </c>
      <c r="Q12" s="30" t="s">
        <v>84</v>
      </c>
      <c r="R12" s="25"/>
      <c r="S12" s="25"/>
      <c r="U12" t="str">
        <f t="shared" si="0"/>
        <v>bytearray([0x00,0x24])</v>
      </c>
    </row>
    <row r="13" spans="1:21" x14ac:dyDescent="0.25">
      <c r="A13" s="32" t="s">
        <v>473</v>
      </c>
      <c r="B13" s="26"/>
      <c r="C13" s="26"/>
      <c r="D13" s="55"/>
      <c r="E13" s="2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30"/>
      <c r="R13" s="25"/>
      <c r="S13" s="25"/>
    </row>
    <row r="14" spans="1:21" x14ac:dyDescent="0.25">
      <c r="A14" s="19" t="s">
        <v>432</v>
      </c>
      <c r="B14" s="26" t="s">
        <v>80</v>
      </c>
      <c r="C14" s="26" t="s">
        <v>186</v>
      </c>
      <c r="D14" s="53" t="s">
        <v>324</v>
      </c>
      <c r="E14" s="27" t="s">
        <v>325</v>
      </c>
      <c r="F14" s="18" t="s">
        <v>326</v>
      </c>
      <c r="G14" s="76" t="s">
        <v>214</v>
      </c>
      <c r="H14" s="18" t="s">
        <v>326</v>
      </c>
      <c r="I14" s="18" t="s">
        <v>326</v>
      </c>
      <c r="J14" s="18" t="s">
        <v>214</v>
      </c>
      <c r="K14" s="18" t="s">
        <v>326</v>
      </c>
      <c r="L14" s="18" t="s">
        <v>326</v>
      </c>
      <c r="M14" s="18" t="s">
        <v>327</v>
      </c>
      <c r="N14" s="18" t="s">
        <v>326</v>
      </c>
      <c r="O14" s="18" t="s">
        <v>326</v>
      </c>
      <c r="P14" s="18" t="s">
        <v>200</v>
      </c>
      <c r="Q14" s="30" t="s">
        <v>440</v>
      </c>
      <c r="R14" s="25"/>
      <c r="S14" s="25"/>
      <c r="U14" t="str">
        <f>"bytearray([0x" &amp; _xlfn.TEXTJOIN(",0x", TRUE, G14) &amp; "])"</f>
        <v>bytearray([0x81])</v>
      </c>
    </row>
    <row r="15" spans="1:21" x14ac:dyDescent="0.25">
      <c r="A15" s="19" t="s">
        <v>433</v>
      </c>
      <c r="B15" s="26" t="s">
        <v>80</v>
      </c>
      <c r="C15" s="26" t="s">
        <v>186</v>
      </c>
      <c r="D15" s="53" t="s">
        <v>324</v>
      </c>
      <c r="E15" s="27" t="s">
        <v>325</v>
      </c>
      <c r="F15" s="18" t="s">
        <v>326</v>
      </c>
      <c r="G15" s="76" t="s">
        <v>327</v>
      </c>
      <c r="H15" s="18" t="s">
        <v>326</v>
      </c>
      <c r="I15" s="18" t="s">
        <v>326</v>
      </c>
      <c r="J15" s="18" t="s">
        <v>214</v>
      </c>
      <c r="K15" s="18" t="s">
        <v>326</v>
      </c>
      <c r="L15" s="18" t="s">
        <v>326</v>
      </c>
      <c r="M15" s="18" t="s">
        <v>327</v>
      </c>
      <c r="N15" s="18" t="s">
        <v>326</v>
      </c>
      <c r="O15" s="18" t="s">
        <v>326</v>
      </c>
      <c r="P15" s="18" t="s">
        <v>200</v>
      </c>
      <c r="Q15" s="30" t="s">
        <v>441</v>
      </c>
      <c r="R15" s="25"/>
      <c r="S15" s="25"/>
      <c r="U15" t="str">
        <f>"bytearray([0x" &amp; _xlfn.TEXTJOIN(",0x", TRUE, G15) &amp; "])"</f>
        <v>bytearray([0x82])</v>
      </c>
    </row>
    <row r="16" spans="1:21" x14ac:dyDescent="0.25">
      <c r="A16" s="19" t="s">
        <v>434</v>
      </c>
      <c r="B16" s="26" t="s">
        <v>80</v>
      </c>
      <c r="C16" s="26" t="s">
        <v>186</v>
      </c>
      <c r="D16" s="53" t="s">
        <v>324</v>
      </c>
      <c r="E16" s="27" t="s">
        <v>325</v>
      </c>
      <c r="F16" s="18" t="s">
        <v>326</v>
      </c>
      <c r="G16" s="18" t="s">
        <v>326</v>
      </c>
      <c r="H16" s="75" t="s">
        <v>200</v>
      </c>
      <c r="I16" s="76" t="s">
        <v>442</v>
      </c>
      <c r="J16" s="18" t="s">
        <v>214</v>
      </c>
      <c r="K16" s="18" t="s">
        <v>326</v>
      </c>
      <c r="L16" s="18" t="s">
        <v>326</v>
      </c>
      <c r="M16" s="18" t="s">
        <v>327</v>
      </c>
      <c r="N16" s="18" t="s">
        <v>326</v>
      </c>
      <c r="O16" s="18" t="s">
        <v>326</v>
      </c>
      <c r="P16" s="18" t="s">
        <v>200</v>
      </c>
      <c r="Q16" s="30" t="s">
        <v>443</v>
      </c>
      <c r="R16" s="25"/>
      <c r="S16" s="25"/>
      <c r="U16" t="str">
        <f>"bytearray([0x" &amp; _xlfn.TEXTJOIN(",0x", TRUE, H16:I16) &amp; "])"</f>
        <v>bytearray([0x00,0xA5])</v>
      </c>
    </row>
    <row r="17" spans="1:21" x14ac:dyDescent="0.25">
      <c r="A17" s="19" t="s">
        <v>53</v>
      </c>
      <c r="B17" s="26" t="s">
        <v>80</v>
      </c>
      <c r="C17" s="26" t="s">
        <v>186</v>
      </c>
      <c r="D17" s="53" t="s">
        <v>324</v>
      </c>
      <c r="E17" s="27" t="s">
        <v>325</v>
      </c>
      <c r="F17" s="18" t="s">
        <v>326</v>
      </c>
      <c r="G17" s="18" t="s">
        <v>326</v>
      </c>
      <c r="H17" s="18" t="s">
        <v>326</v>
      </c>
      <c r="I17" s="18" t="s">
        <v>326</v>
      </c>
      <c r="J17" s="18" t="s">
        <v>214</v>
      </c>
      <c r="K17" s="18" t="s">
        <v>326</v>
      </c>
      <c r="L17" s="18" t="s">
        <v>326</v>
      </c>
      <c r="M17" s="76" t="s">
        <v>327</v>
      </c>
      <c r="N17" s="75" t="s">
        <v>200</v>
      </c>
      <c r="O17" s="75" t="s">
        <v>200</v>
      </c>
      <c r="P17" s="18" t="s">
        <v>200</v>
      </c>
      <c r="Q17" s="30" t="s">
        <v>330</v>
      </c>
      <c r="R17" s="25"/>
      <c r="S17" s="25"/>
      <c r="U17" t="str">
        <f>"bytearray([0x" &amp; _xlfn.TEXTJOIN(",0x", TRUE, M17:O17) &amp; "])"</f>
        <v>bytearray([0x82,0x00,0x00])</v>
      </c>
    </row>
    <row r="18" spans="1:21" x14ac:dyDescent="0.25">
      <c r="A18" s="19" t="s">
        <v>54</v>
      </c>
      <c r="B18" s="26" t="s">
        <v>80</v>
      </c>
      <c r="C18" s="26" t="s">
        <v>186</v>
      </c>
      <c r="D18" s="53" t="s">
        <v>324</v>
      </c>
      <c r="E18" s="27" t="s">
        <v>325</v>
      </c>
      <c r="F18" s="18" t="s">
        <v>326</v>
      </c>
      <c r="G18" s="18" t="s">
        <v>326</v>
      </c>
      <c r="H18" s="18" t="s">
        <v>326</v>
      </c>
      <c r="I18" s="18" t="s">
        <v>326</v>
      </c>
      <c r="J18" s="18" t="s">
        <v>214</v>
      </c>
      <c r="K18" s="18" t="s">
        <v>326</v>
      </c>
      <c r="L18" s="18" t="s">
        <v>326</v>
      </c>
      <c r="M18" s="76" t="s">
        <v>327</v>
      </c>
      <c r="N18" s="75" t="s">
        <v>82</v>
      </c>
      <c r="O18" s="75" t="s">
        <v>212</v>
      </c>
      <c r="P18" s="18" t="s">
        <v>200</v>
      </c>
      <c r="Q18" s="30" t="s">
        <v>444</v>
      </c>
      <c r="R18" s="25"/>
      <c r="S18" s="25"/>
      <c r="U18" t="str">
        <f>"bytearray([0x" &amp; _xlfn.TEXTJOIN(",0x", TRUE, M18:O18) &amp; "])"</f>
        <v>bytearray([0x82,0xAC,0x03])</v>
      </c>
    </row>
    <row r="19" spans="1:21" x14ac:dyDescent="0.25">
      <c r="A19" s="19" t="s">
        <v>51</v>
      </c>
      <c r="B19" s="26" t="s">
        <v>80</v>
      </c>
      <c r="C19" s="26" t="s">
        <v>186</v>
      </c>
      <c r="D19" s="53" t="s">
        <v>324</v>
      </c>
      <c r="E19" s="27" t="s">
        <v>325</v>
      </c>
      <c r="F19" s="18" t="s">
        <v>326</v>
      </c>
      <c r="G19" s="18" t="s">
        <v>326</v>
      </c>
      <c r="H19" s="18" t="s">
        <v>326</v>
      </c>
      <c r="I19" s="18" t="s">
        <v>326</v>
      </c>
      <c r="J19" s="76" t="s">
        <v>214</v>
      </c>
      <c r="K19" s="75" t="s">
        <v>200</v>
      </c>
      <c r="L19" s="75" t="s">
        <v>200</v>
      </c>
      <c r="M19" s="18" t="s">
        <v>327</v>
      </c>
      <c r="N19" s="18" t="s">
        <v>326</v>
      </c>
      <c r="O19" s="18" t="s">
        <v>326</v>
      </c>
      <c r="P19" s="18" t="s">
        <v>200</v>
      </c>
      <c r="Q19" s="30" t="s">
        <v>445</v>
      </c>
      <c r="R19" s="25"/>
      <c r="S19" s="25"/>
      <c r="U19" t="str">
        <f>"bytearray([0x" &amp; _xlfn.TEXTJOIN(",0x", TRUE, J19:L19) &amp; "])"</f>
        <v>bytearray([0x81,0x00,0x00])</v>
      </c>
    </row>
    <row r="20" spans="1:21" x14ac:dyDescent="0.25">
      <c r="A20" s="19" t="s">
        <v>52</v>
      </c>
      <c r="B20" s="26" t="s">
        <v>80</v>
      </c>
      <c r="C20" s="26" t="s">
        <v>186</v>
      </c>
      <c r="D20" s="53" t="s">
        <v>324</v>
      </c>
      <c r="E20" s="27" t="s">
        <v>325</v>
      </c>
      <c r="F20" s="18" t="s">
        <v>326</v>
      </c>
      <c r="G20" s="18" t="s">
        <v>326</v>
      </c>
      <c r="H20" s="18" t="s">
        <v>326</v>
      </c>
      <c r="I20" s="18" t="s">
        <v>326</v>
      </c>
      <c r="J20" s="76" t="s">
        <v>214</v>
      </c>
      <c r="K20" s="75" t="s">
        <v>82</v>
      </c>
      <c r="L20" s="75" t="s">
        <v>212</v>
      </c>
      <c r="M20" s="18" t="s">
        <v>327</v>
      </c>
      <c r="N20" s="18" t="s">
        <v>326</v>
      </c>
      <c r="O20" s="18" t="s">
        <v>326</v>
      </c>
      <c r="P20" s="18" t="s">
        <v>200</v>
      </c>
      <c r="Q20" s="30" t="s">
        <v>446</v>
      </c>
      <c r="R20" s="25"/>
      <c r="S20" s="25"/>
      <c r="U20" t="str">
        <f>"bytearray([0x" &amp; _xlfn.TEXTJOIN(",0x", TRUE, J20:L20) &amp; "])"</f>
        <v>bytearray([0x81,0xAC,0x03])</v>
      </c>
    </row>
    <row r="21" spans="1:21" x14ac:dyDescent="0.25">
      <c r="A21" s="19" t="s">
        <v>178</v>
      </c>
      <c r="B21" s="26" t="s">
        <v>80</v>
      </c>
      <c r="C21" s="26" t="s">
        <v>186</v>
      </c>
      <c r="D21" s="53" t="s">
        <v>324</v>
      </c>
      <c r="E21" s="27" t="s">
        <v>325</v>
      </c>
      <c r="F21" s="18" t="s">
        <v>326</v>
      </c>
      <c r="G21" s="18" t="s">
        <v>326</v>
      </c>
      <c r="H21" s="75" t="s">
        <v>200</v>
      </c>
      <c r="I21" s="76" t="s">
        <v>447</v>
      </c>
      <c r="J21" s="18" t="s">
        <v>214</v>
      </c>
      <c r="K21" s="18" t="s">
        <v>326</v>
      </c>
      <c r="L21" s="18" t="s">
        <v>326</v>
      </c>
      <c r="M21" s="18" t="s">
        <v>327</v>
      </c>
      <c r="N21" s="18" t="s">
        <v>326</v>
      </c>
      <c r="O21" s="18" t="s">
        <v>326</v>
      </c>
      <c r="P21" s="18" t="s">
        <v>200</v>
      </c>
      <c r="Q21" s="30" t="s">
        <v>448</v>
      </c>
      <c r="R21" s="25"/>
      <c r="S21" s="25"/>
      <c r="U21" t="str">
        <f>"bytearray([0x" &amp; _xlfn.TEXTJOIN(",0x", TRUE, H21:I21) &amp; "])"</f>
        <v>bytearray([0x00,0xA1])</v>
      </c>
    </row>
    <row r="22" spans="1:21" x14ac:dyDescent="0.25">
      <c r="A22" s="19" t="s">
        <v>179</v>
      </c>
      <c r="B22" s="26" t="s">
        <v>80</v>
      </c>
      <c r="C22" s="26" t="s">
        <v>186</v>
      </c>
      <c r="D22" s="53" t="s">
        <v>324</v>
      </c>
      <c r="E22" s="27" t="s">
        <v>325</v>
      </c>
      <c r="F22" s="18" t="s">
        <v>326</v>
      </c>
      <c r="G22" s="18" t="s">
        <v>326</v>
      </c>
      <c r="H22" s="75" t="s">
        <v>200</v>
      </c>
      <c r="I22" s="76" t="s">
        <v>437</v>
      </c>
      <c r="J22" s="18" t="s">
        <v>214</v>
      </c>
      <c r="K22" s="18" t="s">
        <v>326</v>
      </c>
      <c r="L22" s="18" t="s">
        <v>326</v>
      </c>
      <c r="M22" s="18" t="s">
        <v>327</v>
      </c>
      <c r="N22" s="18" t="s">
        <v>326</v>
      </c>
      <c r="O22" s="18" t="s">
        <v>326</v>
      </c>
      <c r="P22" s="18" t="s">
        <v>200</v>
      </c>
      <c r="Q22" s="30" t="s">
        <v>449</v>
      </c>
      <c r="R22" s="25"/>
      <c r="S22" s="25"/>
      <c r="U22" t="str">
        <f t="shared" ref="U22:U47" si="1">"bytearray([0x" &amp; _xlfn.TEXTJOIN(",0x", TRUE, H22:I22) &amp; "])"</f>
        <v>bytearray([0x00,0xA2])</v>
      </c>
    </row>
    <row r="23" spans="1:21" x14ac:dyDescent="0.25">
      <c r="A23" s="19" t="s">
        <v>180</v>
      </c>
      <c r="B23" s="26" t="s">
        <v>80</v>
      </c>
      <c r="C23" s="26" t="s">
        <v>186</v>
      </c>
      <c r="D23" s="53" t="s">
        <v>324</v>
      </c>
      <c r="E23" s="27" t="s">
        <v>325</v>
      </c>
      <c r="F23" s="18" t="s">
        <v>326</v>
      </c>
      <c r="G23" s="18" t="s">
        <v>326</v>
      </c>
      <c r="H23" s="75" t="s">
        <v>200</v>
      </c>
      <c r="I23" s="76" t="s">
        <v>329</v>
      </c>
      <c r="J23" s="18" t="s">
        <v>214</v>
      </c>
      <c r="K23" s="18" t="s">
        <v>326</v>
      </c>
      <c r="L23" s="18" t="s">
        <v>326</v>
      </c>
      <c r="M23" s="18" t="s">
        <v>327</v>
      </c>
      <c r="N23" s="18" t="s">
        <v>326</v>
      </c>
      <c r="O23" s="18" t="s">
        <v>326</v>
      </c>
      <c r="P23" s="18" t="s">
        <v>200</v>
      </c>
      <c r="Q23" s="30" t="s">
        <v>450</v>
      </c>
      <c r="R23" s="25"/>
      <c r="S23" s="25"/>
      <c r="U23" t="str">
        <f t="shared" si="1"/>
        <v>bytearray([0x00,0xA3])</v>
      </c>
    </row>
    <row r="24" spans="1:21" x14ac:dyDescent="0.25">
      <c r="A24" s="19" t="s">
        <v>181</v>
      </c>
      <c r="B24" s="26" t="s">
        <v>80</v>
      </c>
      <c r="C24" s="26" t="s">
        <v>186</v>
      </c>
      <c r="D24" s="53" t="s">
        <v>324</v>
      </c>
      <c r="E24" s="27" t="s">
        <v>325</v>
      </c>
      <c r="F24" s="18" t="s">
        <v>326</v>
      </c>
      <c r="G24" s="18" t="s">
        <v>326</v>
      </c>
      <c r="H24" s="75" t="s">
        <v>200</v>
      </c>
      <c r="I24" s="76" t="s">
        <v>451</v>
      </c>
      <c r="J24" s="18" t="s">
        <v>214</v>
      </c>
      <c r="K24" s="18" t="s">
        <v>326</v>
      </c>
      <c r="L24" s="18" t="s">
        <v>326</v>
      </c>
      <c r="M24" s="18" t="s">
        <v>327</v>
      </c>
      <c r="N24" s="18" t="s">
        <v>326</v>
      </c>
      <c r="O24" s="18" t="s">
        <v>326</v>
      </c>
      <c r="P24" s="18" t="s">
        <v>200</v>
      </c>
      <c r="Q24" s="30" t="s">
        <v>446</v>
      </c>
      <c r="R24" s="25"/>
      <c r="S24" s="25"/>
      <c r="U24" t="str">
        <f t="shared" si="1"/>
        <v>bytearray([0x00,0xA4])</v>
      </c>
    </row>
    <row r="25" spans="1:21" x14ac:dyDescent="0.25">
      <c r="A25" s="32" t="s">
        <v>474</v>
      </c>
      <c r="B25" s="26"/>
      <c r="C25" s="26"/>
      <c r="D25" s="55"/>
      <c r="E25" s="27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30"/>
      <c r="R25" s="25"/>
      <c r="S25" s="25"/>
    </row>
    <row r="26" spans="1:21" x14ac:dyDescent="0.25">
      <c r="A26" s="19" t="s">
        <v>59</v>
      </c>
      <c r="B26" s="26" t="s">
        <v>80</v>
      </c>
      <c r="C26" s="26" t="s">
        <v>186</v>
      </c>
      <c r="D26" s="53" t="s">
        <v>324</v>
      </c>
      <c r="E26" s="27" t="s">
        <v>325</v>
      </c>
      <c r="F26" s="18" t="s">
        <v>326</v>
      </c>
      <c r="G26" s="18" t="s">
        <v>326</v>
      </c>
      <c r="H26" s="75" t="s">
        <v>200</v>
      </c>
      <c r="I26" s="76" t="s">
        <v>452</v>
      </c>
      <c r="J26" s="18" t="s">
        <v>214</v>
      </c>
      <c r="K26" s="18" t="s">
        <v>326</v>
      </c>
      <c r="L26" s="18" t="s">
        <v>326</v>
      </c>
      <c r="M26" s="18" t="s">
        <v>327</v>
      </c>
      <c r="N26" s="18" t="s">
        <v>326</v>
      </c>
      <c r="O26" s="18" t="s">
        <v>326</v>
      </c>
      <c r="P26" s="18" t="s">
        <v>200</v>
      </c>
      <c r="Q26" s="30" t="s">
        <v>214</v>
      </c>
      <c r="R26" s="25"/>
      <c r="S26" s="25"/>
      <c r="U26" t="str">
        <f t="shared" si="1"/>
        <v>bytearray([0x00,0x0A])</v>
      </c>
    </row>
    <row r="27" spans="1:21" x14ac:dyDescent="0.25">
      <c r="A27" s="19" t="s">
        <v>60</v>
      </c>
      <c r="B27" s="26" t="s">
        <v>80</v>
      </c>
      <c r="C27" s="26" t="s">
        <v>186</v>
      </c>
      <c r="D27" s="53" t="s">
        <v>324</v>
      </c>
      <c r="E27" s="27" t="s">
        <v>325</v>
      </c>
      <c r="F27" s="18" t="s">
        <v>326</v>
      </c>
      <c r="G27" s="18" t="s">
        <v>326</v>
      </c>
      <c r="H27" s="75" t="s">
        <v>200</v>
      </c>
      <c r="I27" s="76" t="s">
        <v>453</v>
      </c>
      <c r="J27" s="18" t="s">
        <v>214</v>
      </c>
      <c r="K27" s="18" t="s">
        <v>326</v>
      </c>
      <c r="L27" s="18" t="s">
        <v>326</v>
      </c>
      <c r="M27" s="18" t="s">
        <v>327</v>
      </c>
      <c r="N27" s="18" t="s">
        <v>326</v>
      </c>
      <c r="O27" s="18" t="s">
        <v>326</v>
      </c>
      <c r="P27" s="18" t="s">
        <v>200</v>
      </c>
      <c r="Q27" s="30" t="s">
        <v>213</v>
      </c>
      <c r="R27" s="25"/>
      <c r="S27" s="25"/>
      <c r="U27" t="str">
        <f t="shared" si="1"/>
        <v>bytearray([0x00,0x0B])</v>
      </c>
    </row>
    <row r="28" spans="1:21" x14ac:dyDescent="0.25">
      <c r="A28" s="19" t="s">
        <v>61</v>
      </c>
      <c r="B28" s="26" t="s">
        <v>80</v>
      </c>
      <c r="C28" s="26" t="s">
        <v>186</v>
      </c>
      <c r="D28" s="53" t="s">
        <v>324</v>
      </c>
      <c r="E28" s="27" t="s">
        <v>325</v>
      </c>
      <c r="F28" s="18" t="s">
        <v>326</v>
      </c>
      <c r="G28" s="18" t="s">
        <v>326</v>
      </c>
      <c r="H28" s="75" t="s">
        <v>200</v>
      </c>
      <c r="I28" s="76" t="s">
        <v>324</v>
      </c>
      <c r="J28" s="18" t="s">
        <v>214</v>
      </c>
      <c r="K28" s="18" t="s">
        <v>326</v>
      </c>
      <c r="L28" s="18" t="s">
        <v>326</v>
      </c>
      <c r="M28" s="18" t="s">
        <v>327</v>
      </c>
      <c r="N28" s="18" t="s">
        <v>326</v>
      </c>
      <c r="O28" s="18" t="s">
        <v>326</v>
      </c>
      <c r="P28" s="18" t="s">
        <v>200</v>
      </c>
      <c r="Q28" s="30" t="s">
        <v>454</v>
      </c>
      <c r="R28" s="25"/>
      <c r="S28" s="25"/>
      <c r="U28" t="str">
        <f t="shared" si="1"/>
        <v>bytearray([0x00,0x0C])</v>
      </c>
    </row>
    <row r="29" spans="1:21" x14ac:dyDescent="0.25">
      <c r="A29" s="19" t="s">
        <v>62</v>
      </c>
      <c r="B29" s="26" t="s">
        <v>80</v>
      </c>
      <c r="C29" s="26" t="s">
        <v>186</v>
      </c>
      <c r="D29" s="53" t="s">
        <v>324</v>
      </c>
      <c r="E29" s="27" t="s">
        <v>325</v>
      </c>
      <c r="F29" s="18" t="s">
        <v>326</v>
      </c>
      <c r="G29" s="18" t="s">
        <v>326</v>
      </c>
      <c r="H29" s="75" t="s">
        <v>200</v>
      </c>
      <c r="I29" s="76" t="s">
        <v>455</v>
      </c>
      <c r="J29" s="18" t="s">
        <v>214</v>
      </c>
      <c r="K29" s="18" t="s">
        <v>326</v>
      </c>
      <c r="L29" s="18" t="s">
        <v>326</v>
      </c>
      <c r="M29" s="18" t="s">
        <v>327</v>
      </c>
      <c r="N29" s="18" t="s">
        <v>326</v>
      </c>
      <c r="O29" s="18" t="s">
        <v>326</v>
      </c>
      <c r="P29" s="18" t="s">
        <v>200</v>
      </c>
      <c r="Q29" s="30" t="s">
        <v>456</v>
      </c>
      <c r="R29" s="25"/>
      <c r="S29" s="25"/>
      <c r="U29" t="str">
        <f t="shared" si="1"/>
        <v>bytearray([0x00,0x0D])</v>
      </c>
    </row>
    <row r="30" spans="1:21" x14ac:dyDescent="0.25">
      <c r="A30" s="19" t="s">
        <v>69</v>
      </c>
      <c r="B30" s="26" t="s">
        <v>80</v>
      </c>
      <c r="C30" s="26" t="s">
        <v>186</v>
      </c>
      <c r="D30" s="53" t="s">
        <v>324</v>
      </c>
      <c r="E30" s="27" t="s">
        <v>325</v>
      </c>
      <c r="F30" s="18" t="s">
        <v>326</v>
      </c>
      <c r="G30" s="18" t="s">
        <v>326</v>
      </c>
      <c r="H30" s="75" t="s">
        <v>200</v>
      </c>
      <c r="I30" s="76" t="s">
        <v>457</v>
      </c>
      <c r="J30" s="18" t="s">
        <v>214</v>
      </c>
      <c r="K30" s="18" t="s">
        <v>326</v>
      </c>
      <c r="L30" s="18" t="s">
        <v>326</v>
      </c>
      <c r="M30" s="18" t="s">
        <v>327</v>
      </c>
      <c r="N30" s="18" t="s">
        <v>326</v>
      </c>
      <c r="O30" s="18" t="s">
        <v>326</v>
      </c>
      <c r="P30" s="18" t="s">
        <v>200</v>
      </c>
      <c r="Q30" s="30" t="s">
        <v>458</v>
      </c>
      <c r="R30" s="25"/>
      <c r="S30" s="25"/>
      <c r="U30" t="str">
        <f t="shared" si="1"/>
        <v>bytearray([0x00,0x0E])</v>
      </c>
    </row>
    <row r="31" spans="1:21" x14ac:dyDescent="0.25">
      <c r="A31" s="19" t="s">
        <v>70</v>
      </c>
      <c r="B31" s="26" t="s">
        <v>80</v>
      </c>
      <c r="C31" s="26" t="s">
        <v>186</v>
      </c>
      <c r="D31" s="53" t="s">
        <v>324</v>
      </c>
      <c r="E31" s="27" t="s">
        <v>325</v>
      </c>
      <c r="F31" s="18" t="s">
        <v>326</v>
      </c>
      <c r="G31" s="18" t="s">
        <v>326</v>
      </c>
      <c r="H31" s="75" t="s">
        <v>200</v>
      </c>
      <c r="I31" s="76" t="s">
        <v>459</v>
      </c>
      <c r="J31" s="18" t="s">
        <v>214</v>
      </c>
      <c r="K31" s="18" t="s">
        <v>326</v>
      </c>
      <c r="L31" s="18" t="s">
        <v>326</v>
      </c>
      <c r="M31" s="18" t="s">
        <v>327</v>
      </c>
      <c r="N31" s="18" t="s">
        <v>326</v>
      </c>
      <c r="O31" s="18" t="s">
        <v>326</v>
      </c>
      <c r="P31" s="18" t="s">
        <v>200</v>
      </c>
      <c r="Q31" s="30" t="s">
        <v>325</v>
      </c>
      <c r="R31" s="25"/>
      <c r="S31" s="25"/>
      <c r="U31" t="str">
        <f t="shared" si="1"/>
        <v>bytearray([0x00,0x0F])</v>
      </c>
    </row>
    <row r="32" spans="1:21" x14ac:dyDescent="0.25">
      <c r="A32" s="19">
        <v>0</v>
      </c>
      <c r="B32" s="26" t="s">
        <v>80</v>
      </c>
      <c r="C32" s="26" t="s">
        <v>186</v>
      </c>
      <c r="D32" s="53" t="s">
        <v>324</v>
      </c>
      <c r="E32" s="27" t="s">
        <v>325</v>
      </c>
      <c r="F32" s="18" t="s">
        <v>326</v>
      </c>
      <c r="G32" s="18" t="s">
        <v>326</v>
      </c>
      <c r="H32" s="75" t="s">
        <v>200</v>
      </c>
      <c r="I32" s="76" t="s">
        <v>200</v>
      </c>
      <c r="J32" s="18" t="s">
        <v>214</v>
      </c>
      <c r="K32" s="18" t="s">
        <v>326</v>
      </c>
      <c r="L32" s="18" t="s">
        <v>326</v>
      </c>
      <c r="M32" s="18" t="s">
        <v>327</v>
      </c>
      <c r="N32" s="18" t="s">
        <v>326</v>
      </c>
      <c r="O32" s="18" t="s">
        <v>326</v>
      </c>
      <c r="P32" s="18" t="s">
        <v>200</v>
      </c>
      <c r="Q32" s="30" t="s">
        <v>330</v>
      </c>
      <c r="R32" s="25"/>
      <c r="S32" s="25"/>
      <c r="U32" t="str">
        <f t="shared" si="1"/>
        <v>bytearray([0x00,0x00])</v>
      </c>
    </row>
    <row r="33" spans="1:21" x14ac:dyDescent="0.25">
      <c r="A33" s="19">
        <v>1</v>
      </c>
      <c r="B33" s="26" t="s">
        <v>80</v>
      </c>
      <c r="C33" s="26" t="s">
        <v>186</v>
      </c>
      <c r="D33" s="53" t="s">
        <v>324</v>
      </c>
      <c r="E33" s="27" t="s">
        <v>325</v>
      </c>
      <c r="F33" s="18" t="s">
        <v>326</v>
      </c>
      <c r="G33" s="18" t="s">
        <v>326</v>
      </c>
      <c r="H33" s="75" t="s">
        <v>200</v>
      </c>
      <c r="I33" s="76" t="s">
        <v>188</v>
      </c>
      <c r="J33" s="18" t="s">
        <v>214</v>
      </c>
      <c r="K33" s="18" t="s">
        <v>326</v>
      </c>
      <c r="L33" s="18" t="s">
        <v>326</v>
      </c>
      <c r="M33" s="18" t="s">
        <v>327</v>
      </c>
      <c r="N33" s="18" t="s">
        <v>326</v>
      </c>
      <c r="O33" s="18" t="s">
        <v>326</v>
      </c>
      <c r="P33" s="18" t="s">
        <v>200</v>
      </c>
      <c r="Q33" s="30" t="s">
        <v>460</v>
      </c>
      <c r="R33" s="25"/>
      <c r="S33" s="25"/>
      <c r="U33" t="str">
        <f t="shared" si="1"/>
        <v>bytearray([0x00,0x01])</v>
      </c>
    </row>
    <row r="34" spans="1:21" x14ac:dyDescent="0.25">
      <c r="A34" s="19">
        <v>2</v>
      </c>
      <c r="B34" s="26" t="s">
        <v>80</v>
      </c>
      <c r="C34" s="26" t="s">
        <v>186</v>
      </c>
      <c r="D34" s="53" t="s">
        <v>324</v>
      </c>
      <c r="E34" s="27" t="s">
        <v>325</v>
      </c>
      <c r="F34" s="18" t="s">
        <v>326</v>
      </c>
      <c r="G34" s="18" t="s">
        <v>326</v>
      </c>
      <c r="H34" s="75" t="s">
        <v>200</v>
      </c>
      <c r="I34" s="76" t="s">
        <v>189</v>
      </c>
      <c r="J34" s="18" t="s">
        <v>214</v>
      </c>
      <c r="K34" s="18" t="s">
        <v>326</v>
      </c>
      <c r="L34" s="18" t="s">
        <v>326</v>
      </c>
      <c r="M34" s="18" t="s">
        <v>327</v>
      </c>
      <c r="N34" s="18" t="s">
        <v>326</v>
      </c>
      <c r="O34" s="18" t="s">
        <v>326</v>
      </c>
      <c r="P34" s="18" t="s">
        <v>200</v>
      </c>
      <c r="Q34" s="30" t="s">
        <v>445</v>
      </c>
      <c r="R34" s="25"/>
      <c r="S34" s="25"/>
      <c r="U34" t="str">
        <f t="shared" si="1"/>
        <v>bytearray([0x00,0x02])</v>
      </c>
    </row>
    <row r="35" spans="1:21" x14ac:dyDescent="0.25">
      <c r="A35" s="19">
        <v>3</v>
      </c>
      <c r="B35" s="26" t="s">
        <v>80</v>
      </c>
      <c r="C35" s="26" t="s">
        <v>186</v>
      </c>
      <c r="D35" s="53" t="s">
        <v>324</v>
      </c>
      <c r="E35" s="27" t="s">
        <v>325</v>
      </c>
      <c r="F35" s="18" t="s">
        <v>326</v>
      </c>
      <c r="G35" s="18" t="s">
        <v>326</v>
      </c>
      <c r="H35" s="75" t="s">
        <v>200</v>
      </c>
      <c r="I35" s="76" t="s">
        <v>212</v>
      </c>
      <c r="J35" s="18" t="s">
        <v>214</v>
      </c>
      <c r="K35" s="18" t="s">
        <v>326</v>
      </c>
      <c r="L35" s="18" t="s">
        <v>326</v>
      </c>
      <c r="M35" s="18" t="s">
        <v>327</v>
      </c>
      <c r="N35" s="18" t="s">
        <v>326</v>
      </c>
      <c r="O35" s="18" t="s">
        <v>326</v>
      </c>
      <c r="P35" s="18" t="s">
        <v>200</v>
      </c>
      <c r="Q35" s="30" t="s">
        <v>338</v>
      </c>
      <c r="R35" s="25"/>
      <c r="S35" s="25"/>
      <c r="U35" t="str">
        <f t="shared" si="1"/>
        <v>bytearray([0x00,0x03])</v>
      </c>
    </row>
    <row r="36" spans="1:21" x14ac:dyDescent="0.25">
      <c r="A36" s="19">
        <v>4</v>
      </c>
      <c r="B36" s="26" t="s">
        <v>80</v>
      </c>
      <c r="C36" s="26" t="s">
        <v>186</v>
      </c>
      <c r="D36" s="53" t="s">
        <v>324</v>
      </c>
      <c r="E36" s="27" t="s">
        <v>325</v>
      </c>
      <c r="F36" s="18" t="s">
        <v>326</v>
      </c>
      <c r="G36" s="18" t="s">
        <v>326</v>
      </c>
      <c r="H36" s="75" t="s">
        <v>200</v>
      </c>
      <c r="I36" s="76" t="s">
        <v>220</v>
      </c>
      <c r="J36" s="18" t="s">
        <v>214</v>
      </c>
      <c r="K36" s="18" t="s">
        <v>326</v>
      </c>
      <c r="L36" s="18" t="s">
        <v>326</v>
      </c>
      <c r="M36" s="18" t="s">
        <v>327</v>
      </c>
      <c r="N36" s="18" t="s">
        <v>326</v>
      </c>
      <c r="O36" s="18" t="s">
        <v>326</v>
      </c>
      <c r="P36" s="18" t="s">
        <v>200</v>
      </c>
      <c r="Q36" s="30" t="s">
        <v>461</v>
      </c>
      <c r="R36" s="25"/>
      <c r="S36" s="25"/>
      <c r="U36" t="str">
        <f t="shared" si="1"/>
        <v>bytearray([0x00,0x04])</v>
      </c>
    </row>
    <row r="37" spans="1:21" x14ac:dyDescent="0.25">
      <c r="A37" s="19">
        <v>5</v>
      </c>
      <c r="B37" s="26" t="s">
        <v>80</v>
      </c>
      <c r="C37" s="26" t="s">
        <v>186</v>
      </c>
      <c r="D37" s="53" t="s">
        <v>324</v>
      </c>
      <c r="E37" s="27" t="s">
        <v>325</v>
      </c>
      <c r="F37" s="18" t="s">
        <v>326</v>
      </c>
      <c r="G37" s="18" t="s">
        <v>326</v>
      </c>
      <c r="H37" s="75" t="s">
        <v>200</v>
      </c>
      <c r="I37" s="76" t="s">
        <v>254</v>
      </c>
      <c r="J37" s="18" t="s">
        <v>214</v>
      </c>
      <c r="K37" s="18" t="s">
        <v>326</v>
      </c>
      <c r="L37" s="18" t="s">
        <v>326</v>
      </c>
      <c r="M37" s="18" t="s">
        <v>327</v>
      </c>
      <c r="N37" s="18" t="s">
        <v>326</v>
      </c>
      <c r="O37" s="18" t="s">
        <v>326</v>
      </c>
      <c r="P37" s="18" t="s">
        <v>200</v>
      </c>
      <c r="Q37" s="30" t="s">
        <v>462</v>
      </c>
      <c r="R37" s="25"/>
      <c r="S37" s="25"/>
      <c r="U37" t="str">
        <f t="shared" si="1"/>
        <v>bytearray([0x00,0x05])</v>
      </c>
    </row>
    <row r="38" spans="1:21" x14ac:dyDescent="0.25">
      <c r="A38" s="19">
        <v>6</v>
      </c>
      <c r="B38" s="26" t="s">
        <v>80</v>
      </c>
      <c r="C38" s="26" t="s">
        <v>186</v>
      </c>
      <c r="D38" s="53" t="s">
        <v>324</v>
      </c>
      <c r="E38" s="27" t="s">
        <v>325</v>
      </c>
      <c r="F38" s="18" t="s">
        <v>326</v>
      </c>
      <c r="G38" s="18" t="s">
        <v>326</v>
      </c>
      <c r="H38" s="75" t="s">
        <v>200</v>
      </c>
      <c r="I38" s="76" t="s">
        <v>199</v>
      </c>
      <c r="J38" s="18" t="s">
        <v>214</v>
      </c>
      <c r="K38" s="18" t="s">
        <v>326</v>
      </c>
      <c r="L38" s="18" t="s">
        <v>326</v>
      </c>
      <c r="M38" s="18" t="s">
        <v>327</v>
      </c>
      <c r="N38" s="18" t="s">
        <v>326</v>
      </c>
      <c r="O38" s="18" t="s">
        <v>326</v>
      </c>
      <c r="P38" s="18" t="s">
        <v>200</v>
      </c>
      <c r="Q38" s="30" t="s">
        <v>463</v>
      </c>
      <c r="R38" s="25"/>
      <c r="S38" s="25"/>
      <c r="U38" t="str">
        <f t="shared" si="1"/>
        <v>bytearray([0x00,0x06])</v>
      </c>
    </row>
    <row r="39" spans="1:21" x14ac:dyDescent="0.25">
      <c r="A39" s="19">
        <v>7</v>
      </c>
      <c r="B39" s="26" t="s">
        <v>80</v>
      </c>
      <c r="C39" s="26" t="s">
        <v>186</v>
      </c>
      <c r="D39" s="53" t="s">
        <v>324</v>
      </c>
      <c r="E39" s="27" t="s">
        <v>325</v>
      </c>
      <c r="F39" s="18" t="s">
        <v>326</v>
      </c>
      <c r="G39" s="18" t="s">
        <v>326</v>
      </c>
      <c r="H39" s="75" t="s">
        <v>200</v>
      </c>
      <c r="I39" s="76" t="s">
        <v>355</v>
      </c>
      <c r="J39" s="18" t="s">
        <v>214</v>
      </c>
      <c r="K39" s="18" t="s">
        <v>326</v>
      </c>
      <c r="L39" s="18" t="s">
        <v>326</v>
      </c>
      <c r="M39" s="18" t="s">
        <v>327</v>
      </c>
      <c r="N39" s="18" t="s">
        <v>326</v>
      </c>
      <c r="O39" s="18" t="s">
        <v>326</v>
      </c>
      <c r="P39" s="18" t="s">
        <v>200</v>
      </c>
      <c r="Q39" s="30" t="s">
        <v>464</v>
      </c>
      <c r="R39" s="25"/>
      <c r="S39" s="25"/>
      <c r="U39" t="str">
        <f t="shared" si="1"/>
        <v>bytearray([0x00,0x07])</v>
      </c>
    </row>
    <row r="40" spans="1:21" x14ac:dyDescent="0.25">
      <c r="A40" s="19">
        <v>8</v>
      </c>
      <c r="B40" s="26" t="s">
        <v>80</v>
      </c>
      <c r="C40" s="26" t="s">
        <v>186</v>
      </c>
      <c r="D40" s="53" t="s">
        <v>324</v>
      </c>
      <c r="E40" s="27" t="s">
        <v>325</v>
      </c>
      <c r="F40" s="18" t="s">
        <v>326</v>
      </c>
      <c r="G40" s="18" t="s">
        <v>326</v>
      </c>
      <c r="H40" s="75" t="s">
        <v>200</v>
      </c>
      <c r="I40" s="76" t="s">
        <v>219</v>
      </c>
      <c r="J40" s="18" t="s">
        <v>214</v>
      </c>
      <c r="K40" s="18" t="s">
        <v>326</v>
      </c>
      <c r="L40" s="18" t="s">
        <v>326</v>
      </c>
      <c r="M40" s="18" t="s">
        <v>327</v>
      </c>
      <c r="N40" s="18" t="s">
        <v>326</v>
      </c>
      <c r="O40" s="18" t="s">
        <v>326</v>
      </c>
      <c r="P40" s="18" t="s">
        <v>200</v>
      </c>
      <c r="Q40" s="30" t="s">
        <v>465</v>
      </c>
      <c r="R40" s="25"/>
      <c r="S40" s="25"/>
      <c r="U40" t="str">
        <f t="shared" si="1"/>
        <v>bytearray([0x00,0x08])</v>
      </c>
    </row>
    <row r="41" spans="1:21" x14ac:dyDescent="0.25">
      <c r="A41" s="19">
        <v>9</v>
      </c>
      <c r="B41" s="26" t="s">
        <v>80</v>
      </c>
      <c r="C41" s="26" t="s">
        <v>186</v>
      </c>
      <c r="D41" s="53" t="s">
        <v>324</v>
      </c>
      <c r="E41" s="27" t="s">
        <v>325</v>
      </c>
      <c r="F41" s="18" t="s">
        <v>326</v>
      </c>
      <c r="G41" s="18" t="s">
        <v>326</v>
      </c>
      <c r="H41" s="75" t="s">
        <v>200</v>
      </c>
      <c r="I41" s="76" t="s">
        <v>187</v>
      </c>
      <c r="J41" s="18" t="s">
        <v>214</v>
      </c>
      <c r="K41" s="18" t="s">
        <v>326</v>
      </c>
      <c r="L41" s="18" t="s">
        <v>326</v>
      </c>
      <c r="M41" s="18" t="s">
        <v>327</v>
      </c>
      <c r="N41" s="18" t="s">
        <v>326</v>
      </c>
      <c r="O41" s="18" t="s">
        <v>326</v>
      </c>
      <c r="P41" s="18" t="s">
        <v>200</v>
      </c>
      <c r="Q41" s="30" t="s">
        <v>327</v>
      </c>
      <c r="R41" s="25"/>
      <c r="S41" s="25"/>
      <c r="U41" t="str">
        <f t="shared" si="1"/>
        <v>bytearray([0x00,0x09])</v>
      </c>
    </row>
    <row r="42" spans="1:21" x14ac:dyDescent="0.25">
      <c r="A42" s="19" t="s">
        <v>75</v>
      </c>
      <c r="B42" s="26" t="s">
        <v>80</v>
      </c>
      <c r="C42" s="26" t="s">
        <v>186</v>
      </c>
      <c r="D42" s="53" t="s">
        <v>324</v>
      </c>
      <c r="E42" s="27" t="s">
        <v>325</v>
      </c>
      <c r="F42" s="18" t="s">
        <v>326</v>
      </c>
      <c r="G42" s="18" t="s">
        <v>326</v>
      </c>
      <c r="H42" s="75" t="s">
        <v>200</v>
      </c>
      <c r="I42" s="76" t="s">
        <v>303</v>
      </c>
      <c r="J42" s="18" t="s">
        <v>214</v>
      </c>
      <c r="K42" s="18" t="s">
        <v>326</v>
      </c>
      <c r="L42" s="18" t="s">
        <v>326</v>
      </c>
      <c r="M42" s="18" t="s">
        <v>327</v>
      </c>
      <c r="N42" s="18" t="s">
        <v>326</v>
      </c>
      <c r="O42" s="18" t="s">
        <v>326</v>
      </c>
      <c r="P42" s="18" t="s">
        <v>200</v>
      </c>
      <c r="Q42" s="30" t="s">
        <v>466</v>
      </c>
      <c r="R42" s="25"/>
      <c r="S42" s="25"/>
      <c r="U42" t="str">
        <f t="shared" si="1"/>
        <v>bytearray([0x00,0x15])</v>
      </c>
    </row>
    <row r="43" spans="1:21" x14ac:dyDescent="0.25">
      <c r="A43" s="19" t="s">
        <v>76</v>
      </c>
      <c r="B43" s="26" t="s">
        <v>80</v>
      </c>
      <c r="C43" s="26" t="s">
        <v>186</v>
      </c>
      <c r="D43" s="53" t="s">
        <v>324</v>
      </c>
      <c r="E43" s="27" t="s">
        <v>325</v>
      </c>
      <c r="F43" s="18" t="s">
        <v>326</v>
      </c>
      <c r="G43" s="18" t="s">
        <v>326</v>
      </c>
      <c r="H43" s="75" t="s">
        <v>200</v>
      </c>
      <c r="I43" s="76" t="s">
        <v>234</v>
      </c>
      <c r="J43" s="18" t="s">
        <v>214</v>
      </c>
      <c r="K43" s="18" t="s">
        <v>326</v>
      </c>
      <c r="L43" s="18" t="s">
        <v>326</v>
      </c>
      <c r="M43" s="18" t="s">
        <v>327</v>
      </c>
      <c r="N43" s="18" t="s">
        <v>326</v>
      </c>
      <c r="O43" s="18" t="s">
        <v>326</v>
      </c>
      <c r="P43" s="18" t="s">
        <v>200</v>
      </c>
      <c r="Q43" s="30" t="s">
        <v>467</v>
      </c>
      <c r="R43" s="25"/>
      <c r="S43" s="25"/>
      <c r="U43" t="str">
        <f t="shared" si="1"/>
        <v>bytearray([0x00,0x14])</v>
      </c>
    </row>
    <row r="44" spans="1:21" x14ac:dyDescent="0.25">
      <c r="A44" s="19" t="s">
        <v>71</v>
      </c>
      <c r="B44" s="26" t="s">
        <v>80</v>
      </c>
      <c r="C44" s="26" t="s">
        <v>186</v>
      </c>
      <c r="D44" s="53" t="s">
        <v>324</v>
      </c>
      <c r="E44" s="27" t="s">
        <v>325</v>
      </c>
      <c r="F44" s="18" t="s">
        <v>326</v>
      </c>
      <c r="G44" s="18" t="s">
        <v>326</v>
      </c>
      <c r="H44" s="75" t="s">
        <v>200</v>
      </c>
      <c r="I44" s="76" t="s">
        <v>215</v>
      </c>
      <c r="J44" s="18" t="s">
        <v>214</v>
      </c>
      <c r="K44" s="18" t="s">
        <v>326</v>
      </c>
      <c r="L44" s="18" t="s">
        <v>326</v>
      </c>
      <c r="M44" s="18" t="s">
        <v>327</v>
      </c>
      <c r="N44" s="18" t="s">
        <v>326</v>
      </c>
      <c r="O44" s="18" t="s">
        <v>326</v>
      </c>
      <c r="P44" s="18" t="s">
        <v>200</v>
      </c>
      <c r="Q44" s="30" t="s">
        <v>468</v>
      </c>
      <c r="R44" s="25"/>
      <c r="S44" s="25"/>
      <c r="U44" t="str">
        <f t="shared" si="1"/>
        <v>bytearray([0x00,0x10])</v>
      </c>
    </row>
    <row r="45" spans="1:21" x14ac:dyDescent="0.25">
      <c r="A45" s="19" t="s">
        <v>72</v>
      </c>
      <c r="B45" s="26" t="s">
        <v>80</v>
      </c>
      <c r="C45" s="26" t="s">
        <v>186</v>
      </c>
      <c r="D45" s="53" t="s">
        <v>324</v>
      </c>
      <c r="E45" s="27" t="s">
        <v>325</v>
      </c>
      <c r="F45" s="18" t="s">
        <v>326</v>
      </c>
      <c r="G45" s="18" t="s">
        <v>326</v>
      </c>
      <c r="H45" s="75" t="s">
        <v>200</v>
      </c>
      <c r="I45" s="76" t="s">
        <v>216</v>
      </c>
      <c r="J45" s="18" t="s">
        <v>214</v>
      </c>
      <c r="K45" s="18" t="s">
        <v>326</v>
      </c>
      <c r="L45" s="18" t="s">
        <v>326</v>
      </c>
      <c r="M45" s="18" t="s">
        <v>327</v>
      </c>
      <c r="N45" s="18" t="s">
        <v>326</v>
      </c>
      <c r="O45" s="18" t="s">
        <v>326</v>
      </c>
      <c r="P45" s="18" t="s">
        <v>200</v>
      </c>
      <c r="Q45" s="30" t="s">
        <v>469</v>
      </c>
      <c r="R45" s="25"/>
      <c r="S45" s="25"/>
      <c r="U45" t="str">
        <f t="shared" si="1"/>
        <v>bytearray([0x00,0x11])</v>
      </c>
    </row>
    <row r="46" spans="1:21" x14ac:dyDescent="0.25">
      <c r="A46" s="19" t="s">
        <v>73</v>
      </c>
      <c r="B46" s="26" t="s">
        <v>80</v>
      </c>
      <c r="C46" s="26" t="s">
        <v>186</v>
      </c>
      <c r="D46" s="53" t="s">
        <v>324</v>
      </c>
      <c r="E46" s="27" t="s">
        <v>325</v>
      </c>
      <c r="F46" s="18" t="s">
        <v>326</v>
      </c>
      <c r="G46" s="18" t="s">
        <v>326</v>
      </c>
      <c r="H46" s="75" t="s">
        <v>200</v>
      </c>
      <c r="I46" s="76" t="s">
        <v>251</v>
      </c>
      <c r="J46" s="18" t="s">
        <v>214</v>
      </c>
      <c r="K46" s="18" t="s">
        <v>326</v>
      </c>
      <c r="L46" s="18" t="s">
        <v>326</v>
      </c>
      <c r="M46" s="18" t="s">
        <v>327</v>
      </c>
      <c r="N46" s="18" t="s">
        <v>326</v>
      </c>
      <c r="O46" s="18" t="s">
        <v>326</v>
      </c>
      <c r="P46" s="18" t="s">
        <v>200</v>
      </c>
      <c r="Q46" s="30" t="s">
        <v>470</v>
      </c>
      <c r="R46" s="25"/>
      <c r="S46" s="25"/>
      <c r="U46" t="str">
        <f t="shared" si="1"/>
        <v>bytearray([0x00,0x12])</v>
      </c>
    </row>
    <row r="47" spans="1:21" x14ac:dyDescent="0.25">
      <c r="A47" s="19" t="s">
        <v>74</v>
      </c>
      <c r="B47" s="26" t="s">
        <v>80</v>
      </c>
      <c r="C47" s="26" t="s">
        <v>186</v>
      </c>
      <c r="D47" s="53" t="s">
        <v>324</v>
      </c>
      <c r="E47" s="27" t="s">
        <v>325</v>
      </c>
      <c r="F47" s="18" t="s">
        <v>326</v>
      </c>
      <c r="G47" s="18" t="s">
        <v>326</v>
      </c>
      <c r="H47" s="75" t="s">
        <v>200</v>
      </c>
      <c r="I47" s="76" t="s">
        <v>302</v>
      </c>
      <c r="J47" s="18" t="s">
        <v>214</v>
      </c>
      <c r="K47" s="18" t="s">
        <v>326</v>
      </c>
      <c r="L47" s="18" t="s">
        <v>326</v>
      </c>
      <c r="M47" s="18" t="s">
        <v>327</v>
      </c>
      <c r="N47" s="18" t="s">
        <v>326</v>
      </c>
      <c r="O47" s="18" t="s">
        <v>326</v>
      </c>
      <c r="P47" s="18" t="s">
        <v>200</v>
      </c>
      <c r="Q47" s="30" t="s">
        <v>471</v>
      </c>
      <c r="R47" s="25"/>
      <c r="S47" s="25"/>
      <c r="U47" t="str">
        <f t="shared" si="1"/>
        <v>bytearray([0x00,0x13])</v>
      </c>
    </row>
    <row r="48" spans="1:21" x14ac:dyDescent="0.25">
      <c r="A48" s="19" t="s">
        <v>77</v>
      </c>
      <c r="B48" s="26" t="s">
        <v>80</v>
      </c>
      <c r="C48" s="26" t="s">
        <v>186</v>
      </c>
      <c r="D48" s="53" t="s">
        <v>324</v>
      </c>
      <c r="E48" s="27" t="s">
        <v>325</v>
      </c>
      <c r="F48" s="76" t="s">
        <v>200</v>
      </c>
      <c r="G48" s="18" t="s">
        <v>326</v>
      </c>
      <c r="H48" s="18" t="s">
        <v>326</v>
      </c>
      <c r="I48" s="18" t="s">
        <v>326</v>
      </c>
      <c r="J48" s="18" t="s">
        <v>214</v>
      </c>
      <c r="K48" s="18" t="s">
        <v>326</v>
      </c>
      <c r="L48" s="18" t="s">
        <v>326</v>
      </c>
      <c r="M48" s="18" t="s">
        <v>327</v>
      </c>
      <c r="N48" s="18" t="s">
        <v>326</v>
      </c>
      <c r="O48" s="18" t="s">
        <v>326</v>
      </c>
      <c r="P48" s="18" t="s">
        <v>200</v>
      </c>
      <c r="Q48" s="30" t="s">
        <v>328</v>
      </c>
      <c r="R48" s="25"/>
      <c r="S48" s="25"/>
      <c r="U48" t="str">
        <f>"bytearray([0x" &amp; _xlfn.TEXTJOIN(",0x", TRUE, F48) &amp; "])"</f>
        <v>bytearray([0x00])</v>
      </c>
    </row>
    <row r="49" spans="1:21" x14ac:dyDescent="0.25">
      <c r="A49" s="32" t="s">
        <v>475</v>
      </c>
      <c r="B49" s="26"/>
      <c r="C49" s="26"/>
      <c r="D49" s="55"/>
      <c r="E49" s="27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0"/>
      <c r="R49" s="25"/>
      <c r="S49" s="25"/>
    </row>
    <row r="50" spans="1:21" x14ac:dyDescent="0.25">
      <c r="A50" s="18" t="s">
        <v>476</v>
      </c>
      <c r="B50" s="26" t="s">
        <v>80</v>
      </c>
      <c r="C50" s="26" t="s">
        <v>186</v>
      </c>
      <c r="D50" s="53" t="s">
        <v>324</v>
      </c>
      <c r="E50" s="27" t="s">
        <v>325</v>
      </c>
      <c r="F50" s="18" t="s">
        <v>326</v>
      </c>
      <c r="G50" s="18" t="s">
        <v>326</v>
      </c>
      <c r="H50" s="18" t="s">
        <v>326</v>
      </c>
      <c r="I50" s="18" t="s">
        <v>326</v>
      </c>
      <c r="J50" s="18" t="s">
        <v>214</v>
      </c>
      <c r="K50" s="18" t="s">
        <v>326</v>
      </c>
      <c r="L50" s="18" t="s">
        <v>326</v>
      </c>
      <c r="M50" s="18" t="s">
        <v>327</v>
      </c>
      <c r="N50" s="18" t="s">
        <v>326</v>
      </c>
      <c r="O50" s="18" t="s">
        <v>326</v>
      </c>
      <c r="P50" s="18" t="s">
        <v>200</v>
      </c>
      <c r="Q50" s="30" t="s">
        <v>330</v>
      </c>
      <c r="R50" s="97"/>
      <c r="S50" s="97"/>
      <c r="U50" t="str">
        <f>"bytearray([0x" &amp; _xlfn.TEXTJOIN(",0x", TRUE, E50:P50) &amp; "])"</f>
        <v>bytearray([0x84,0xFF,0xFF,0xFF,0xFF,0x81,0xFF,0xFF,0x82,0xFF,0xFF,0x00])</v>
      </c>
    </row>
    <row r="51" spans="1:21" x14ac:dyDescent="0.25">
      <c r="A51" s="19" t="s">
        <v>63</v>
      </c>
      <c r="B51" s="26" t="s">
        <v>80</v>
      </c>
      <c r="C51" s="26" t="s">
        <v>186</v>
      </c>
      <c r="D51" s="53" t="s">
        <v>324</v>
      </c>
      <c r="E51" s="27" t="s">
        <v>325</v>
      </c>
      <c r="F51" s="18" t="s">
        <v>326</v>
      </c>
      <c r="G51" s="18" t="s">
        <v>326</v>
      </c>
      <c r="H51" s="75" t="s">
        <v>200</v>
      </c>
      <c r="I51" s="76" t="s">
        <v>320</v>
      </c>
      <c r="J51" s="18" t="s">
        <v>214</v>
      </c>
      <c r="K51" s="18" t="s">
        <v>326</v>
      </c>
      <c r="L51" s="18" t="s">
        <v>326</v>
      </c>
      <c r="M51" s="18" t="s">
        <v>327</v>
      </c>
      <c r="N51" s="18" t="s">
        <v>326</v>
      </c>
      <c r="O51" s="18" t="s">
        <v>326</v>
      </c>
      <c r="P51" s="18" t="s">
        <v>200</v>
      </c>
      <c r="Q51" s="30" t="s">
        <v>82</v>
      </c>
      <c r="R51" s="25"/>
      <c r="S51" s="25"/>
      <c r="U51" t="str">
        <f>"bytearray([0x" &amp; _xlfn.TEXTJOIN(",0x", TRUE, H51:I51) &amp; "])"</f>
        <v>bytearray([0x00,0x27])</v>
      </c>
    </row>
    <row r="52" spans="1:21" x14ac:dyDescent="0.25">
      <c r="A52" s="19" t="s">
        <v>64</v>
      </c>
      <c r="B52" s="26" t="s">
        <v>80</v>
      </c>
      <c r="C52" s="26" t="s">
        <v>186</v>
      </c>
      <c r="D52" s="53" t="s">
        <v>324</v>
      </c>
      <c r="E52" s="27" t="s">
        <v>325</v>
      </c>
      <c r="F52" s="18" t="s">
        <v>326</v>
      </c>
      <c r="G52" s="18" t="s">
        <v>326</v>
      </c>
      <c r="H52" s="75" t="s">
        <v>200</v>
      </c>
      <c r="I52" s="76" t="s">
        <v>450</v>
      </c>
      <c r="J52" s="18" t="s">
        <v>214</v>
      </c>
      <c r="K52" s="18" t="s">
        <v>326</v>
      </c>
      <c r="L52" s="18" t="s">
        <v>326</v>
      </c>
      <c r="M52" s="18" t="s">
        <v>327</v>
      </c>
      <c r="N52" s="18" t="s">
        <v>326</v>
      </c>
      <c r="O52" s="18" t="s">
        <v>326</v>
      </c>
      <c r="P52" s="18" t="s">
        <v>200</v>
      </c>
      <c r="Q52" s="30" t="s">
        <v>329</v>
      </c>
      <c r="R52" s="25"/>
      <c r="S52" s="25"/>
      <c r="U52" t="str">
        <f t="shared" ref="U51:U63" si="2">"bytearray([0x" &amp; _xlfn.TEXTJOIN(",0x", TRUE, H52:I52) &amp; "])"</f>
        <v>bytearray([0x00,0x28])</v>
      </c>
    </row>
    <row r="53" spans="1:21" x14ac:dyDescent="0.25">
      <c r="A53" s="19" t="s">
        <v>65</v>
      </c>
      <c r="B53" s="26" t="s">
        <v>80</v>
      </c>
      <c r="C53" s="26" t="s">
        <v>186</v>
      </c>
      <c r="D53" s="53" t="s">
        <v>324</v>
      </c>
      <c r="E53" s="27" t="s">
        <v>325</v>
      </c>
      <c r="F53" s="18" t="s">
        <v>326</v>
      </c>
      <c r="G53" s="18" t="s">
        <v>326</v>
      </c>
      <c r="H53" s="75" t="s">
        <v>200</v>
      </c>
      <c r="I53" s="76" t="s">
        <v>449</v>
      </c>
      <c r="J53" s="18" t="s">
        <v>214</v>
      </c>
      <c r="K53" s="18" t="s">
        <v>326</v>
      </c>
      <c r="L53" s="18" t="s">
        <v>326</v>
      </c>
      <c r="M53" s="18" t="s">
        <v>327</v>
      </c>
      <c r="N53" s="18" t="s">
        <v>326</v>
      </c>
      <c r="O53" s="18" t="s">
        <v>326</v>
      </c>
      <c r="P53" s="18" t="s">
        <v>200</v>
      </c>
      <c r="Q53" s="30" t="s">
        <v>437</v>
      </c>
      <c r="R53" s="25"/>
      <c r="S53" s="25"/>
      <c r="U53" t="str">
        <f t="shared" si="2"/>
        <v>bytearray([0x00,0x29])</v>
      </c>
    </row>
    <row r="54" spans="1:21" x14ac:dyDescent="0.25">
      <c r="A54" s="19" t="s">
        <v>66</v>
      </c>
      <c r="B54" s="26" t="s">
        <v>80</v>
      </c>
      <c r="C54" s="26" t="s">
        <v>186</v>
      </c>
      <c r="D54" s="53" t="s">
        <v>324</v>
      </c>
      <c r="E54" s="27" t="s">
        <v>325</v>
      </c>
      <c r="F54" s="18" t="s">
        <v>326</v>
      </c>
      <c r="G54" s="18" t="s">
        <v>326</v>
      </c>
      <c r="H54" s="75" t="s">
        <v>200</v>
      </c>
      <c r="I54" s="76" t="s">
        <v>80</v>
      </c>
      <c r="J54" s="18" t="s">
        <v>214</v>
      </c>
      <c r="K54" s="18" t="s">
        <v>326</v>
      </c>
      <c r="L54" s="18" t="s">
        <v>326</v>
      </c>
      <c r="M54" s="18" t="s">
        <v>327</v>
      </c>
      <c r="N54" s="18" t="s">
        <v>326</v>
      </c>
      <c r="O54" s="18" t="s">
        <v>326</v>
      </c>
      <c r="P54" s="18" t="s">
        <v>200</v>
      </c>
      <c r="Q54" s="30" t="s">
        <v>252</v>
      </c>
      <c r="R54" s="25"/>
      <c r="S54" s="25"/>
      <c r="U54" t="str">
        <f t="shared" si="2"/>
        <v>bytearray([0x00,0xAA])</v>
      </c>
    </row>
    <row r="55" spans="1:21" x14ac:dyDescent="0.25">
      <c r="A55" s="19" t="s">
        <v>67</v>
      </c>
      <c r="B55" s="26" t="s">
        <v>80</v>
      </c>
      <c r="C55" s="26" t="s">
        <v>186</v>
      </c>
      <c r="D55" s="53" t="s">
        <v>324</v>
      </c>
      <c r="E55" s="27" t="s">
        <v>325</v>
      </c>
      <c r="F55" s="18" t="s">
        <v>326</v>
      </c>
      <c r="G55" s="18" t="s">
        <v>326</v>
      </c>
      <c r="H55" s="75" t="s">
        <v>200</v>
      </c>
      <c r="I55" s="76" t="s">
        <v>81</v>
      </c>
      <c r="J55" s="18" t="s">
        <v>214</v>
      </c>
      <c r="K55" s="18" t="s">
        <v>326</v>
      </c>
      <c r="L55" s="18" t="s">
        <v>326</v>
      </c>
      <c r="M55" s="18" t="s">
        <v>327</v>
      </c>
      <c r="N55" s="18" t="s">
        <v>326</v>
      </c>
      <c r="O55" s="18" t="s">
        <v>326</v>
      </c>
      <c r="P55" s="18" t="s">
        <v>200</v>
      </c>
      <c r="Q55" s="30" t="s">
        <v>192</v>
      </c>
      <c r="R55" s="25"/>
      <c r="S55" s="25"/>
      <c r="U55" t="str">
        <f t="shared" si="2"/>
        <v>bytearray([0x00,0xAB])</v>
      </c>
    </row>
    <row r="56" spans="1:21" x14ac:dyDescent="0.25">
      <c r="A56" s="19" t="s">
        <v>68</v>
      </c>
      <c r="B56" s="26" t="s">
        <v>80</v>
      </c>
      <c r="C56" s="26" t="s">
        <v>186</v>
      </c>
      <c r="D56" s="53" t="s">
        <v>324</v>
      </c>
      <c r="E56" s="27" t="s">
        <v>325</v>
      </c>
      <c r="F56" s="18" t="s">
        <v>326</v>
      </c>
      <c r="G56" s="18" t="s">
        <v>326</v>
      </c>
      <c r="H56" s="75" t="s">
        <v>200</v>
      </c>
      <c r="I56" s="76" t="s">
        <v>82</v>
      </c>
      <c r="J56" s="18" t="s">
        <v>214</v>
      </c>
      <c r="K56" s="18" t="s">
        <v>326</v>
      </c>
      <c r="L56" s="18" t="s">
        <v>326</v>
      </c>
      <c r="M56" s="18" t="s">
        <v>327</v>
      </c>
      <c r="N56" s="18" t="s">
        <v>326</v>
      </c>
      <c r="O56" s="18" t="s">
        <v>326</v>
      </c>
      <c r="P56" s="18" t="s">
        <v>200</v>
      </c>
      <c r="Q56" s="30" t="s">
        <v>320</v>
      </c>
      <c r="R56" s="25"/>
      <c r="S56" s="25"/>
      <c r="U56" t="str">
        <f t="shared" si="2"/>
        <v>bytearray([0x00,0xAC])</v>
      </c>
    </row>
    <row r="57" spans="1:21" x14ac:dyDescent="0.25">
      <c r="A57" s="19" t="s">
        <v>258</v>
      </c>
      <c r="B57" s="26" t="s">
        <v>80</v>
      </c>
      <c r="C57" s="26" t="s">
        <v>186</v>
      </c>
      <c r="D57" s="53" t="s">
        <v>324</v>
      </c>
      <c r="E57" s="27" t="s">
        <v>325</v>
      </c>
      <c r="F57" s="18" t="s">
        <v>326</v>
      </c>
      <c r="G57" s="18" t="s">
        <v>326</v>
      </c>
      <c r="H57" s="75" t="s">
        <v>200</v>
      </c>
      <c r="I57" s="76" t="s">
        <v>192</v>
      </c>
      <c r="J57" s="18" t="s">
        <v>214</v>
      </c>
      <c r="K57" s="18" t="s">
        <v>326</v>
      </c>
      <c r="L57" s="18" t="s">
        <v>326</v>
      </c>
      <c r="M57" s="18" t="s">
        <v>327</v>
      </c>
      <c r="N57" s="18" t="s">
        <v>326</v>
      </c>
      <c r="O57" s="18" t="s">
        <v>326</v>
      </c>
      <c r="P57" s="18" t="s">
        <v>200</v>
      </c>
      <c r="Q57" s="30" t="s">
        <v>81</v>
      </c>
      <c r="R57" s="25"/>
      <c r="S57" s="25"/>
      <c r="U57" t="str">
        <f t="shared" si="2"/>
        <v>bytearray([0x00,0x20])</v>
      </c>
    </row>
    <row r="58" spans="1:21" x14ac:dyDescent="0.25">
      <c r="A58" s="19" t="s">
        <v>176</v>
      </c>
      <c r="B58" s="26" t="s">
        <v>80</v>
      </c>
      <c r="C58" s="26" t="s">
        <v>186</v>
      </c>
      <c r="D58" s="53" t="s">
        <v>324</v>
      </c>
      <c r="E58" s="27" t="s">
        <v>325</v>
      </c>
      <c r="F58" s="18" t="s">
        <v>326</v>
      </c>
      <c r="G58" s="18" t="s">
        <v>326</v>
      </c>
      <c r="H58" s="75" t="s">
        <v>188</v>
      </c>
      <c r="I58" s="76" t="s">
        <v>250</v>
      </c>
      <c r="J58" s="18" t="s">
        <v>214</v>
      </c>
      <c r="K58" s="18" t="s">
        <v>326</v>
      </c>
      <c r="L58" s="18" t="s">
        <v>326</v>
      </c>
      <c r="M58" s="18" t="s">
        <v>327</v>
      </c>
      <c r="N58" s="18" t="s">
        <v>326</v>
      </c>
      <c r="O58" s="18" t="s">
        <v>326</v>
      </c>
      <c r="P58" s="18" t="s">
        <v>200</v>
      </c>
      <c r="Q58" s="30" t="s">
        <v>82</v>
      </c>
      <c r="R58" s="25"/>
      <c r="S58" s="25"/>
      <c r="U58" t="str">
        <f t="shared" si="2"/>
        <v>bytearray([0x01,0x26])</v>
      </c>
    </row>
    <row r="59" spans="1:21" x14ac:dyDescent="0.25">
      <c r="A59" s="19" t="s">
        <v>257</v>
      </c>
      <c r="B59" s="26" t="s">
        <v>80</v>
      </c>
      <c r="C59" s="26" t="s">
        <v>186</v>
      </c>
      <c r="D59" s="53" t="s">
        <v>324</v>
      </c>
      <c r="E59" s="27" t="s">
        <v>325</v>
      </c>
      <c r="F59" s="18" t="s">
        <v>326</v>
      </c>
      <c r="G59" s="18" t="s">
        <v>326</v>
      </c>
      <c r="H59" s="75" t="s">
        <v>188</v>
      </c>
      <c r="I59" s="76" t="s">
        <v>230</v>
      </c>
      <c r="J59" s="18" t="s">
        <v>214</v>
      </c>
      <c r="K59" s="18" t="s">
        <v>326</v>
      </c>
      <c r="L59" s="18" t="s">
        <v>326</v>
      </c>
      <c r="M59" s="18" t="s">
        <v>327</v>
      </c>
      <c r="N59" s="18" t="s">
        <v>326</v>
      </c>
      <c r="O59" s="18" t="s">
        <v>326</v>
      </c>
      <c r="P59" s="18" t="s">
        <v>200</v>
      </c>
      <c r="Q59" s="30" t="s">
        <v>84</v>
      </c>
      <c r="R59" s="25"/>
      <c r="S59" s="25"/>
      <c r="U59" t="str">
        <f t="shared" si="2"/>
        <v>bytearray([0x01,0x25])</v>
      </c>
    </row>
    <row r="60" spans="1:21" x14ac:dyDescent="0.25">
      <c r="A60" s="19" t="s">
        <v>259</v>
      </c>
      <c r="B60" s="26" t="s">
        <v>80</v>
      </c>
      <c r="C60" s="26" t="s">
        <v>186</v>
      </c>
      <c r="D60" s="53" t="s">
        <v>324</v>
      </c>
      <c r="E60" s="27" t="s">
        <v>325</v>
      </c>
      <c r="F60" s="18" t="s">
        <v>326</v>
      </c>
      <c r="G60" s="18" t="s">
        <v>326</v>
      </c>
      <c r="H60" s="75" t="s">
        <v>188</v>
      </c>
      <c r="I60" s="76" t="s">
        <v>442</v>
      </c>
      <c r="J60" s="18" t="s">
        <v>214</v>
      </c>
      <c r="K60" s="18" t="s">
        <v>326</v>
      </c>
      <c r="L60" s="18" t="s">
        <v>326</v>
      </c>
      <c r="M60" s="18" t="s">
        <v>327</v>
      </c>
      <c r="N60" s="18" t="s">
        <v>326</v>
      </c>
      <c r="O60" s="18" t="s">
        <v>326</v>
      </c>
      <c r="P60" s="18" t="s">
        <v>200</v>
      </c>
      <c r="Q60" s="30" t="s">
        <v>446</v>
      </c>
      <c r="R60" s="25"/>
      <c r="S60" s="25"/>
      <c r="U60" t="str">
        <f t="shared" si="2"/>
        <v>bytearray([0x01,0xA5])</v>
      </c>
    </row>
    <row r="61" spans="1:21" x14ac:dyDescent="0.25">
      <c r="A61" s="19" t="s">
        <v>271</v>
      </c>
      <c r="B61" s="26" t="s">
        <v>80</v>
      </c>
      <c r="C61" s="26" t="s">
        <v>186</v>
      </c>
      <c r="D61" s="53" t="s">
        <v>324</v>
      </c>
      <c r="E61" s="27" t="s">
        <v>325</v>
      </c>
      <c r="F61" s="18" t="s">
        <v>326</v>
      </c>
      <c r="G61" s="18" t="s">
        <v>326</v>
      </c>
      <c r="H61" s="75" t="s">
        <v>188</v>
      </c>
      <c r="I61" s="76" t="s">
        <v>190</v>
      </c>
      <c r="J61" s="18" t="s">
        <v>214</v>
      </c>
      <c r="K61" s="18" t="s">
        <v>326</v>
      </c>
      <c r="L61" s="18" t="s">
        <v>326</v>
      </c>
      <c r="M61" s="18" t="s">
        <v>327</v>
      </c>
      <c r="N61" s="18" t="s">
        <v>326</v>
      </c>
      <c r="O61" s="18" t="s">
        <v>326</v>
      </c>
      <c r="P61" s="18" t="s">
        <v>200</v>
      </c>
      <c r="Q61" s="30" t="s">
        <v>438</v>
      </c>
      <c r="R61" s="25"/>
      <c r="S61" s="25"/>
      <c r="U61" t="str">
        <f t="shared" si="2"/>
        <v>bytearray([0x01,0x23])</v>
      </c>
    </row>
    <row r="62" spans="1:21" x14ac:dyDescent="0.25">
      <c r="A62" s="19" t="s">
        <v>272</v>
      </c>
      <c r="B62" s="26" t="s">
        <v>80</v>
      </c>
      <c r="C62" s="26" t="s">
        <v>186</v>
      </c>
      <c r="D62" s="53" t="s">
        <v>324</v>
      </c>
      <c r="E62" s="27" t="s">
        <v>325</v>
      </c>
      <c r="F62" s="18" t="s">
        <v>326</v>
      </c>
      <c r="G62" s="18" t="s">
        <v>326</v>
      </c>
      <c r="H62" s="75" t="s">
        <v>188</v>
      </c>
      <c r="I62" s="76" t="s">
        <v>191</v>
      </c>
      <c r="J62" s="18" t="s">
        <v>214</v>
      </c>
      <c r="K62" s="18" t="s">
        <v>326</v>
      </c>
      <c r="L62" s="18" t="s">
        <v>326</v>
      </c>
      <c r="M62" s="18" t="s">
        <v>327</v>
      </c>
      <c r="N62" s="18" t="s">
        <v>326</v>
      </c>
      <c r="O62" s="18" t="s">
        <v>326</v>
      </c>
      <c r="P62" s="18" t="s">
        <v>200</v>
      </c>
      <c r="Q62" s="30" t="s">
        <v>83</v>
      </c>
      <c r="R62" s="25"/>
      <c r="S62" s="25"/>
      <c r="U62" t="str">
        <f t="shared" si="2"/>
        <v>bytearray([0x01,0x24])</v>
      </c>
    </row>
    <row r="63" spans="1:21" x14ac:dyDescent="0.25">
      <c r="A63" s="19" t="s">
        <v>273</v>
      </c>
      <c r="B63" s="26" t="s">
        <v>80</v>
      </c>
      <c r="C63" s="26" t="s">
        <v>186</v>
      </c>
      <c r="D63" s="53" t="s">
        <v>324</v>
      </c>
      <c r="E63" s="27" t="s">
        <v>325</v>
      </c>
      <c r="F63" s="18" t="s">
        <v>326</v>
      </c>
      <c r="G63" s="18" t="s">
        <v>326</v>
      </c>
      <c r="H63" s="75" t="s">
        <v>188</v>
      </c>
      <c r="I63" s="76" t="s">
        <v>451</v>
      </c>
      <c r="J63" s="18" t="s">
        <v>214</v>
      </c>
      <c r="K63" s="18" t="s">
        <v>326</v>
      </c>
      <c r="L63" s="18" t="s">
        <v>326</v>
      </c>
      <c r="M63" s="18" t="s">
        <v>327</v>
      </c>
      <c r="N63" s="18" t="s">
        <v>326</v>
      </c>
      <c r="O63" s="18" t="s">
        <v>326</v>
      </c>
      <c r="P63" s="18" t="s">
        <v>200</v>
      </c>
      <c r="Q63" s="30" t="s">
        <v>443</v>
      </c>
      <c r="R63" s="25"/>
      <c r="S63" s="25"/>
      <c r="U63" t="str">
        <f t="shared" si="2"/>
        <v>bytearray([0x01,0xA4])</v>
      </c>
    </row>
    <row r="64" spans="1:21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25"/>
      <c r="S64" s="25"/>
    </row>
    <row r="65" spans="1:19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25"/>
      <c r="S65" s="25"/>
    </row>
    <row r="66" spans="1:19" x14ac:dyDescent="0.25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25"/>
      <c r="S66" s="25"/>
    </row>
    <row r="67" spans="1:19" x14ac:dyDescent="0.25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25"/>
      <c r="S67" s="25"/>
    </row>
    <row r="68" spans="1:19" x14ac:dyDescent="0.25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25"/>
      <c r="S68" s="25"/>
    </row>
    <row r="69" spans="1:19" x14ac:dyDescent="0.25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25"/>
      <c r="S69" s="25"/>
    </row>
    <row r="70" spans="1:19" x14ac:dyDescent="0.25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25"/>
      <c r="S70" s="25"/>
    </row>
    <row r="71" spans="1:19" x14ac:dyDescent="0.25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25"/>
      <c r="S71" s="25"/>
    </row>
    <row r="72" spans="1:19" x14ac:dyDescent="0.25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25"/>
      <c r="S72" s="25"/>
    </row>
    <row r="73" spans="1:19" x14ac:dyDescent="0.25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25"/>
      <c r="S73" s="25"/>
    </row>
    <row r="74" spans="1:19" x14ac:dyDescent="0.25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25"/>
      <c r="S74" s="25"/>
    </row>
    <row r="75" spans="1:19" x14ac:dyDescent="0.25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25"/>
      <c r="S75" s="25"/>
    </row>
    <row r="76" spans="1:19" x14ac:dyDescent="0.25">
      <c r="S76" s="25"/>
    </row>
    <row r="77" spans="1:19" x14ac:dyDescent="0.25">
      <c r="S77" s="25"/>
    </row>
    <row r="78" spans="1:19" x14ac:dyDescent="0.25">
      <c r="S78" s="25"/>
    </row>
    <row r="79" spans="1:19" x14ac:dyDescent="0.25">
      <c r="S79" s="25"/>
    </row>
    <row r="80" spans="1:19" x14ac:dyDescent="0.25">
      <c r="S80" s="25"/>
    </row>
    <row r="81" spans="19:19" x14ac:dyDescent="0.25">
      <c r="S81" s="25"/>
    </row>
    <row r="82" spans="19:19" x14ac:dyDescent="0.25">
      <c r="S82" s="25"/>
    </row>
    <row r="83" spans="19:19" x14ac:dyDescent="0.25">
      <c r="S83" s="25"/>
    </row>
    <row r="84" spans="19:19" x14ac:dyDescent="0.25">
      <c r="S84" s="25"/>
    </row>
    <row r="85" spans="19:19" x14ac:dyDescent="0.25">
      <c r="S85" s="25"/>
    </row>
  </sheetData>
  <mergeCells count="1">
    <mergeCell ref="B1:C1"/>
  </mergeCells>
  <conditionalFormatting sqref="D1:D12 D14:D24 D26:D48 D50:D63">
    <cfRule type="cellIs" dxfId="27" priority="1" operator="equal">
      <formula>"AA"</formula>
    </cfRule>
    <cfRule type="cellIs" dxfId="26" priority="2" operator="equal">
      <formula>"FD"</formula>
    </cfRule>
    <cfRule type="cellIs" dxfId="25" priority="3" operator="equal">
      <formula>"0xFD"</formula>
    </cfRule>
    <cfRule type="cellIs" dxfId="24" priority="4" operator="equal">
      <formula>"0xAA"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B156-B528-431C-B24E-1CA04DF6378E}">
  <dimension ref="A1:R70"/>
  <sheetViews>
    <sheetView zoomScaleNormal="100" workbookViewId="0">
      <selection activeCell="A36" sqref="A36"/>
    </sheetView>
  </sheetViews>
  <sheetFormatPr defaultRowHeight="15" x14ac:dyDescent="0.25"/>
  <cols>
    <col min="1" max="1" width="45.42578125" style="19" bestFit="1" customWidth="1"/>
    <col min="2" max="2" width="14.140625" style="19" bestFit="1" customWidth="1"/>
    <col min="3" max="3" width="15.140625" style="19" bestFit="1" customWidth="1"/>
    <col min="4" max="4" width="12.140625" style="19" bestFit="1" customWidth="1"/>
    <col min="5" max="5" width="10" style="19" bestFit="1" customWidth="1"/>
    <col min="6" max="6" width="25.5703125" style="19" customWidth="1"/>
    <col min="7" max="13" width="10.7109375" style="19" bestFit="1" customWidth="1"/>
    <col min="14" max="14" width="15.140625" style="25" bestFit="1" customWidth="1"/>
    <col min="15" max="15" width="9.140625" style="25"/>
    <col min="16" max="16" width="28.42578125" style="25" bestFit="1" customWidth="1"/>
    <col min="17" max="17" width="9.140625" style="25"/>
    <col min="18" max="18" width="186.140625" style="25" customWidth="1"/>
    <col min="19" max="16384" width="9.140625" style="25"/>
  </cols>
  <sheetData>
    <row r="1" spans="1:18" ht="15.75" thickBot="1" x14ac:dyDescent="0.3">
      <c r="A1" s="21" t="s">
        <v>198</v>
      </c>
      <c r="B1" s="22" t="s">
        <v>86</v>
      </c>
      <c r="C1" s="22" t="s">
        <v>218</v>
      </c>
      <c r="D1" s="54" t="s">
        <v>174</v>
      </c>
      <c r="E1" s="23" t="s">
        <v>175</v>
      </c>
      <c r="F1" s="78" t="s">
        <v>197</v>
      </c>
      <c r="G1" s="24" t="s">
        <v>205</v>
      </c>
      <c r="H1" s="24" t="s">
        <v>206</v>
      </c>
      <c r="I1" s="24" t="s">
        <v>207</v>
      </c>
      <c r="J1" s="24" t="s">
        <v>208</v>
      </c>
      <c r="K1" s="24" t="s">
        <v>209</v>
      </c>
      <c r="L1" s="24" t="s">
        <v>210</v>
      </c>
      <c r="M1" s="24" t="s">
        <v>211</v>
      </c>
      <c r="N1" s="31" t="s">
        <v>87</v>
      </c>
    </row>
    <row r="2" spans="1:18" ht="16.5" thickTop="1" thickBot="1" x14ac:dyDescent="0.3">
      <c r="A2" s="19" t="s">
        <v>353</v>
      </c>
      <c r="B2" s="26" t="s">
        <v>80</v>
      </c>
      <c r="C2" s="26" t="s">
        <v>186</v>
      </c>
      <c r="D2" s="55" t="s">
        <v>187</v>
      </c>
      <c r="E2" s="27" t="s">
        <v>188</v>
      </c>
      <c r="F2" s="76" t="s">
        <v>354</v>
      </c>
      <c r="G2" s="75" t="s">
        <v>355</v>
      </c>
      <c r="H2" s="75" t="s">
        <v>201</v>
      </c>
      <c r="I2" s="75" t="s">
        <v>356</v>
      </c>
      <c r="J2" s="75" t="s">
        <v>255</v>
      </c>
      <c r="K2" s="75" t="s">
        <v>255</v>
      </c>
      <c r="L2" s="75" t="s">
        <v>255</v>
      </c>
      <c r="M2" s="75" t="s">
        <v>255</v>
      </c>
      <c r="N2" s="30"/>
      <c r="P2" s="88" t="s">
        <v>420</v>
      </c>
      <c r="R2" s="29" t="s">
        <v>409</v>
      </c>
    </row>
    <row r="3" spans="1:18" ht="16.5" thickTop="1" x14ac:dyDescent="0.25">
      <c r="A3" s="19" t="s">
        <v>287</v>
      </c>
      <c r="B3" s="26" t="s">
        <v>80</v>
      </c>
      <c r="C3" s="26" t="s">
        <v>186</v>
      </c>
      <c r="D3" s="55" t="s">
        <v>187</v>
      </c>
      <c r="E3" s="27" t="s">
        <v>188</v>
      </c>
      <c r="F3" s="76" t="s">
        <v>229</v>
      </c>
      <c r="G3" s="18" t="s">
        <v>200</v>
      </c>
      <c r="H3" s="75" t="s">
        <v>192</v>
      </c>
      <c r="I3" s="75" t="s">
        <v>192</v>
      </c>
      <c r="J3" s="75" t="s">
        <v>202</v>
      </c>
      <c r="K3" s="75" t="s">
        <v>203</v>
      </c>
      <c r="L3" s="75" t="s">
        <v>204</v>
      </c>
      <c r="M3" s="75">
        <v>20</v>
      </c>
      <c r="N3" s="30"/>
      <c r="P3" s="82" t="s">
        <v>86</v>
      </c>
      <c r="R3" s="28" t="s">
        <v>334</v>
      </c>
    </row>
    <row r="4" spans="1:18" ht="15.75" x14ac:dyDescent="0.25">
      <c r="A4" s="19" t="s">
        <v>253</v>
      </c>
      <c r="B4" s="26" t="s">
        <v>80</v>
      </c>
      <c r="C4" s="26" t="s">
        <v>186</v>
      </c>
      <c r="D4" s="55" t="s">
        <v>199</v>
      </c>
      <c r="E4" s="27" t="s">
        <v>189</v>
      </c>
      <c r="F4" s="76" t="s">
        <v>354</v>
      </c>
      <c r="G4" s="75" t="s">
        <v>254</v>
      </c>
      <c r="H4" s="75" t="s">
        <v>255</v>
      </c>
      <c r="I4" s="75" t="s">
        <v>255</v>
      </c>
      <c r="J4" s="75" t="s">
        <v>256</v>
      </c>
      <c r="K4" s="18"/>
      <c r="L4" s="18"/>
      <c r="M4" s="18"/>
      <c r="N4" s="30"/>
      <c r="P4" s="83" t="s">
        <v>425</v>
      </c>
      <c r="R4" s="28" t="s">
        <v>335</v>
      </c>
    </row>
    <row r="5" spans="1:18" ht="16.5" thickBot="1" x14ac:dyDescent="0.3">
      <c r="A5" s="19" t="s">
        <v>238</v>
      </c>
      <c r="B5" s="26" t="s">
        <v>80</v>
      </c>
      <c r="C5" s="26" t="s">
        <v>186</v>
      </c>
      <c r="D5" s="55" t="s">
        <v>199</v>
      </c>
      <c r="E5" s="27" t="s">
        <v>189</v>
      </c>
      <c r="F5" s="76" t="s">
        <v>229</v>
      </c>
      <c r="G5" s="18" t="s">
        <v>200</v>
      </c>
      <c r="H5" s="75" t="s">
        <v>192</v>
      </c>
      <c r="I5" s="75" t="s">
        <v>192</v>
      </c>
      <c r="J5" s="75" t="s">
        <v>201</v>
      </c>
      <c r="K5" s="18"/>
      <c r="L5" s="18"/>
      <c r="M5" s="18"/>
      <c r="N5" s="30"/>
      <c r="P5" s="84" t="s">
        <v>175</v>
      </c>
      <c r="R5" s="40" t="s">
        <v>336</v>
      </c>
    </row>
    <row r="6" spans="1:18" x14ac:dyDescent="0.25">
      <c r="A6" s="19" t="s">
        <v>243</v>
      </c>
      <c r="B6" s="26" t="s">
        <v>80</v>
      </c>
      <c r="C6" s="26" t="s">
        <v>186</v>
      </c>
      <c r="D6" s="55" t="s">
        <v>189</v>
      </c>
      <c r="E6" s="27" t="s">
        <v>212</v>
      </c>
      <c r="F6" s="76" t="s">
        <v>241</v>
      </c>
      <c r="G6" s="18"/>
      <c r="H6" s="18"/>
      <c r="I6" s="18"/>
      <c r="J6" s="18"/>
      <c r="K6" s="18"/>
      <c r="L6" s="18"/>
      <c r="M6" s="18"/>
      <c r="N6" s="30"/>
      <c r="P6" s="85" t="s">
        <v>421</v>
      </c>
    </row>
    <row r="7" spans="1:18" x14ac:dyDescent="0.25">
      <c r="A7" s="19" t="s">
        <v>244</v>
      </c>
      <c r="B7" s="26" t="s">
        <v>80</v>
      </c>
      <c r="C7" s="26" t="s">
        <v>186</v>
      </c>
      <c r="D7" s="55" t="s">
        <v>189</v>
      </c>
      <c r="E7" s="27" t="s">
        <v>212</v>
      </c>
      <c r="F7" s="76" t="s">
        <v>242</v>
      </c>
      <c r="G7" s="18"/>
      <c r="H7" s="18"/>
      <c r="I7" s="18"/>
      <c r="J7" s="18"/>
      <c r="K7" s="18"/>
      <c r="L7" s="18"/>
      <c r="M7" s="18"/>
      <c r="N7" s="30"/>
      <c r="P7" s="86" t="s">
        <v>422</v>
      </c>
    </row>
    <row r="8" spans="1:18" x14ac:dyDescent="0.25">
      <c r="A8" s="79" t="s">
        <v>296</v>
      </c>
      <c r="B8" s="26" t="s">
        <v>80</v>
      </c>
      <c r="C8" s="26" t="s">
        <v>186</v>
      </c>
      <c r="D8" s="55" t="s">
        <v>219</v>
      </c>
      <c r="E8" s="27" t="s">
        <v>220</v>
      </c>
      <c r="F8" s="76" t="s">
        <v>293</v>
      </c>
      <c r="G8" s="18" t="s">
        <v>200</v>
      </c>
      <c r="H8" s="18" t="s">
        <v>200</v>
      </c>
      <c r="I8" s="18" t="s">
        <v>213</v>
      </c>
      <c r="J8" s="18" t="s">
        <v>200</v>
      </c>
      <c r="K8" s="18" t="s">
        <v>200</v>
      </c>
      <c r="L8" s="79" t="s">
        <v>200</v>
      </c>
      <c r="M8" s="18"/>
      <c r="N8" s="30"/>
      <c r="P8" s="87" t="s">
        <v>424</v>
      </c>
    </row>
    <row r="9" spans="1:18" x14ac:dyDescent="0.25">
      <c r="A9" s="79" t="s">
        <v>297</v>
      </c>
      <c r="B9" s="26" t="s">
        <v>80</v>
      </c>
      <c r="C9" s="26" t="s">
        <v>186</v>
      </c>
      <c r="D9" s="55" t="s">
        <v>219</v>
      </c>
      <c r="E9" s="27" t="s">
        <v>220</v>
      </c>
      <c r="F9" s="76" t="s">
        <v>293</v>
      </c>
      <c r="G9" s="18" t="s">
        <v>200</v>
      </c>
      <c r="H9" s="18" t="s">
        <v>200</v>
      </c>
      <c r="I9" s="18" t="s">
        <v>213</v>
      </c>
      <c r="J9" s="18" t="s">
        <v>200</v>
      </c>
      <c r="K9" s="18" t="s">
        <v>200</v>
      </c>
      <c r="L9" s="79" t="s">
        <v>213</v>
      </c>
      <c r="M9" s="18"/>
      <c r="N9" s="30"/>
      <c r="P9" s="90" t="s">
        <v>423</v>
      </c>
    </row>
    <row r="10" spans="1:18" ht="15.75" thickBot="1" x14ac:dyDescent="0.3">
      <c r="A10" s="79" t="s">
        <v>294</v>
      </c>
      <c r="B10" s="26" t="s">
        <v>80</v>
      </c>
      <c r="C10" s="26" t="s">
        <v>186</v>
      </c>
      <c r="D10" s="55" t="s">
        <v>219</v>
      </c>
      <c r="E10" s="27" t="s">
        <v>220</v>
      </c>
      <c r="F10" s="76" t="s">
        <v>293</v>
      </c>
      <c r="G10" s="18" t="s">
        <v>200</v>
      </c>
      <c r="H10" s="79" t="s">
        <v>200</v>
      </c>
      <c r="I10" s="18" t="s">
        <v>213</v>
      </c>
      <c r="J10" s="18" t="s">
        <v>200</v>
      </c>
      <c r="K10" s="18" t="s">
        <v>200</v>
      </c>
      <c r="L10" s="18" t="s">
        <v>200</v>
      </c>
      <c r="M10" s="18"/>
      <c r="N10" s="30"/>
      <c r="P10" s="91" t="s">
        <v>87</v>
      </c>
    </row>
    <row r="11" spans="1:18" ht="15.75" x14ac:dyDescent="0.25">
      <c r="A11" s="79" t="s">
        <v>295</v>
      </c>
      <c r="B11" s="26" t="s">
        <v>80</v>
      </c>
      <c r="C11" s="26" t="s">
        <v>186</v>
      </c>
      <c r="D11" s="55" t="s">
        <v>219</v>
      </c>
      <c r="E11" s="27" t="s">
        <v>220</v>
      </c>
      <c r="F11" s="76" t="s">
        <v>293</v>
      </c>
      <c r="G11" s="18" t="s">
        <v>200</v>
      </c>
      <c r="H11" s="79" t="s">
        <v>189</v>
      </c>
      <c r="I11" s="18" t="s">
        <v>213</v>
      </c>
      <c r="J11" s="18" t="s">
        <v>200</v>
      </c>
      <c r="K11" s="18" t="s">
        <v>200</v>
      </c>
      <c r="L11" s="18" t="s">
        <v>200</v>
      </c>
      <c r="M11" s="18"/>
      <c r="N11" s="30"/>
      <c r="R11" s="39"/>
    </row>
    <row r="12" spans="1:18" x14ac:dyDescent="0.25">
      <c r="A12" s="79" t="s">
        <v>226</v>
      </c>
      <c r="B12" s="26" t="s">
        <v>80</v>
      </c>
      <c r="C12" s="26" t="s">
        <v>186</v>
      </c>
      <c r="D12" s="55" t="s">
        <v>219</v>
      </c>
      <c r="E12" s="27" t="s">
        <v>220</v>
      </c>
      <c r="F12" s="76" t="s">
        <v>229</v>
      </c>
      <c r="G12" s="18" t="s">
        <v>200</v>
      </c>
      <c r="H12" s="18" t="s">
        <v>200</v>
      </c>
      <c r="I12" s="18" t="s">
        <v>213</v>
      </c>
      <c r="J12" s="18" t="s">
        <v>200</v>
      </c>
      <c r="K12" s="79" t="s">
        <v>200</v>
      </c>
      <c r="L12" s="18" t="s">
        <v>200</v>
      </c>
      <c r="M12" s="18"/>
      <c r="N12" s="30"/>
      <c r="R12" s="81" t="s">
        <v>418</v>
      </c>
    </row>
    <row r="13" spans="1:18" x14ac:dyDescent="0.25">
      <c r="A13" s="79" t="s">
        <v>227</v>
      </c>
      <c r="B13" s="26" t="s">
        <v>80</v>
      </c>
      <c r="C13" s="26" t="s">
        <v>186</v>
      </c>
      <c r="D13" s="55" t="s">
        <v>219</v>
      </c>
      <c r="E13" s="27" t="s">
        <v>220</v>
      </c>
      <c r="F13" s="76" t="s">
        <v>229</v>
      </c>
      <c r="G13" s="18" t="s">
        <v>200</v>
      </c>
      <c r="H13" s="18" t="s">
        <v>200</v>
      </c>
      <c r="I13" s="18" t="s">
        <v>213</v>
      </c>
      <c r="J13" s="18" t="s">
        <v>200</v>
      </c>
      <c r="K13" s="79" t="s">
        <v>189</v>
      </c>
      <c r="L13" s="18" t="s">
        <v>200</v>
      </c>
      <c r="M13" s="18"/>
      <c r="N13" s="30"/>
      <c r="R13" s="80" t="s">
        <v>419</v>
      </c>
    </row>
    <row r="14" spans="1:18" x14ac:dyDescent="0.25">
      <c r="A14" s="79" t="s">
        <v>222</v>
      </c>
      <c r="B14" s="26" t="s">
        <v>80</v>
      </c>
      <c r="C14" s="26" t="s">
        <v>186</v>
      </c>
      <c r="D14" s="55" t="s">
        <v>219</v>
      </c>
      <c r="E14" s="27" t="s">
        <v>220</v>
      </c>
      <c r="F14" s="76" t="s">
        <v>229</v>
      </c>
      <c r="G14" s="18" t="s">
        <v>200</v>
      </c>
      <c r="H14" s="18" t="s">
        <v>200</v>
      </c>
      <c r="I14" s="18" t="s">
        <v>213</v>
      </c>
      <c r="J14" s="79" t="s">
        <v>200</v>
      </c>
      <c r="K14" s="18" t="s">
        <v>200</v>
      </c>
      <c r="L14" s="18" t="s">
        <v>200</v>
      </c>
      <c r="M14" s="18"/>
      <c r="N14" s="30"/>
      <c r="R14" s="80" t="s">
        <v>405</v>
      </c>
    </row>
    <row r="15" spans="1:18" x14ac:dyDescent="0.25">
      <c r="A15" s="79" t="s">
        <v>221</v>
      </c>
      <c r="B15" s="26" t="s">
        <v>80</v>
      </c>
      <c r="C15" s="26" t="s">
        <v>186</v>
      </c>
      <c r="D15" s="55" t="s">
        <v>219</v>
      </c>
      <c r="E15" s="27" t="s">
        <v>220</v>
      </c>
      <c r="F15" s="76" t="s">
        <v>229</v>
      </c>
      <c r="G15" s="18" t="s">
        <v>200</v>
      </c>
      <c r="H15" s="18" t="s">
        <v>200</v>
      </c>
      <c r="I15" s="18" t="s">
        <v>213</v>
      </c>
      <c r="J15" s="79" t="s">
        <v>192</v>
      </c>
      <c r="K15" s="18" t="s">
        <v>200</v>
      </c>
      <c r="L15" s="18" t="s">
        <v>200</v>
      </c>
      <c r="M15" s="18"/>
      <c r="N15" s="30"/>
      <c r="R15" s="80" t="s">
        <v>408</v>
      </c>
    </row>
    <row r="16" spans="1:18" x14ac:dyDescent="0.25">
      <c r="A16" s="79" t="s">
        <v>224</v>
      </c>
      <c r="B16" s="26" t="s">
        <v>80</v>
      </c>
      <c r="C16" s="26" t="s">
        <v>186</v>
      </c>
      <c r="D16" s="55" t="s">
        <v>219</v>
      </c>
      <c r="E16" s="27" t="s">
        <v>220</v>
      </c>
      <c r="F16" s="76" t="s">
        <v>229</v>
      </c>
      <c r="G16" s="18" t="s">
        <v>200</v>
      </c>
      <c r="H16" s="18" t="s">
        <v>200</v>
      </c>
      <c r="I16" s="18" t="s">
        <v>213</v>
      </c>
      <c r="J16" s="79" t="s">
        <v>200</v>
      </c>
      <c r="K16" s="18" t="s">
        <v>200</v>
      </c>
      <c r="L16" s="18" t="s">
        <v>200</v>
      </c>
      <c r="M16" s="18"/>
      <c r="N16" s="30"/>
    </row>
    <row r="17" spans="1:18" x14ac:dyDescent="0.25">
      <c r="A17" s="79" t="s">
        <v>225</v>
      </c>
      <c r="B17" s="26" t="s">
        <v>80</v>
      </c>
      <c r="C17" s="26" t="s">
        <v>186</v>
      </c>
      <c r="D17" s="55" t="s">
        <v>219</v>
      </c>
      <c r="E17" s="27" t="s">
        <v>220</v>
      </c>
      <c r="F17" s="76" t="s">
        <v>229</v>
      </c>
      <c r="G17" s="18" t="s">
        <v>200</v>
      </c>
      <c r="H17" s="18" t="s">
        <v>200</v>
      </c>
      <c r="I17" s="18" t="s">
        <v>213</v>
      </c>
      <c r="J17" s="79" t="s">
        <v>223</v>
      </c>
      <c r="K17" s="18" t="s">
        <v>200</v>
      </c>
      <c r="L17" s="18" t="s">
        <v>200</v>
      </c>
      <c r="M17" s="18"/>
      <c r="N17" s="30"/>
    </row>
    <row r="18" spans="1:18" ht="15.75" x14ac:dyDescent="0.25">
      <c r="A18" s="79" t="s">
        <v>260</v>
      </c>
      <c r="B18" s="26" t="s">
        <v>80</v>
      </c>
      <c r="C18" s="26" t="s">
        <v>186</v>
      </c>
      <c r="D18" s="55" t="s">
        <v>219</v>
      </c>
      <c r="E18" s="27" t="s">
        <v>220</v>
      </c>
      <c r="F18" s="76" t="s">
        <v>229</v>
      </c>
      <c r="G18" s="18" t="s">
        <v>200</v>
      </c>
      <c r="H18" s="18" t="s">
        <v>200</v>
      </c>
      <c r="I18" s="18" t="s">
        <v>213</v>
      </c>
      <c r="J18" s="18" t="s">
        <v>200</v>
      </c>
      <c r="K18" s="79" t="s">
        <v>200</v>
      </c>
      <c r="L18" s="18" t="s">
        <v>200</v>
      </c>
      <c r="M18" s="18"/>
      <c r="N18" s="30"/>
      <c r="R18" s="39"/>
    </row>
    <row r="19" spans="1:18" x14ac:dyDescent="0.25">
      <c r="A19" s="79" t="s">
        <v>261</v>
      </c>
      <c r="B19" s="26" t="s">
        <v>80</v>
      </c>
      <c r="C19" s="26" t="s">
        <v>186</v>
      </c>
      <c r="D19" s="55" t="s">
        <v>219</v>
      </c>
      <c r="E19" s="27" t="s">
        <v>220</v>
      </c>
      <c r="F19" s="76" t="s">
        <v>229</v>
      </c>
      <c r="G19" s="18" t="s">
        <v>200</v>
      </c>
      <c r="H19" s="18" t="s">
        <v>200</v>
      </c>
      <c r="I19" s="18" t="s">
        <v>213</v>
      </c>
      <c r="J19" s="18" t="s">
        <v>200</v>
      </c>
      <c r="K19" s="79" t="s">
        <v>192</v>
      </c>
      <c r="L19" s="18" t="s">
        <v>200</v>
      </c>
      <c r="M19" s="18"/>
      <c r="N19" s="30"/>
    </row>
    <row r="20" spans="1:18" x14ac:dyDescent="0.25">
      <c r="A20" s="79" t="s">
        <v>280</v>
      </c>
      <c r="B20" s="26" t="s">
        <v>80</v>
      </c>
      <c r="C20" s="26" t="s">
        <v>186</v>
      </c>
      <c r="D20" s="55" t="s">
        <v>219</v>
      </c>
      <c r="E20" s="27" t="s">
        <v>220</v>
      </c>
      <c r="F20" s="76" t="s">
        <v>229</v>
      </c>
      <c r="G20" s="18" t="s">
        <v>200</v>
      </c>
      <c r="H20" s="18" t="s">
        <v>200</v>
      </c>
      <c r="I20" s="18" t="s">
        <v>213</v>
      </c>
      <c r="J20" s="79" t="s">
        <v>189</v>
      </c>
      <c r="K20" s="18" t="s">
        <v>200</v>
      </c>
      <c r="L20" s="18" t="s">
        <v>200</v>
      </c>
      <c r="M20" s="18"/>
      <c r="N20" s="30"/>
    </row>
    <row r="21" spans="1:18" ht="15.75" x14ac:dyDescent="0.25">
      <c r="A21" s="79" t="s">
        <v>277</v>
      </c>
      <c r="B21" s="26" t="s">
        <v>80</v>
      </c>
      <c r="C21" s="26" t="s">
        <v>186</v>
      </c>
      <c r="D21" s="55" t="s">
        <v>219</v>
      </c>
      <c r="E21" s="27" t="s">
        <v>220</v>
      </c>
      <c r="F21" s="76" t="s">
        <v>229</v>
      </c>
      <c r="G21" s="18" t="s">
        <v>200</v>
      </c>
      <c r="H21" s="18" t="s">
        <v>200</v>
      </c>
      <c r="I21" s="18" t="s">
        <v>213</v>
      </c>
      <c r="J21" s="79" t="s">
        <v>219</v>
      </c>
      <c r="K21" s="18" t="s">
        <v>200</v>
      </c>
      <c r="L21" s="18" t="s">
        <v>200</v>
      </c>
      <c r="M21" s="18"/>
      <c r="N21" s="30"/>
      <c r="R21" s="39"/>
    </row>
    <row r="22" spans="1:18" x14ac:dyDescent="0.25">
      <c r="A22" s="19" t="s">
        <v>239</v>
      </c>
      <c r="B22" s="26" t="s">
        <v>80</v>
      </c>
      <c r="C22" s="26" t="s">
        <v>186</v>
      </c>
      <c r="D22" s="55" t="s">
        <v>189</v>
      </c>
      <c r="E22" s="27" t="s">
        <v>215</v>
      </c>
      <c r="F22" s="76" t="s">
        <v>200</v>
      </c>
      <c r="G22" s="18"/>
      <c r="H22" s="18"/>
      <c r="I22" s="18"/>
      <c r="J22" s="18"/>
      <c r="K22" s="18"/>
      <c r="L22" s="18"/>
      <c r="M22" s="18"/>
      <c r="N22" s="30"/>
    </row>
    <row r="23" spans="1:18" x14ac:dyDescent="0.25">
      <c r="A23" s="19" t="s">
        <v>240</v>
      </c>
      <c r="B23" s="26" t="s">
        <v>80</v>
      </c>
      <c r="C23" s="26" t="s">
        <v>186</v>
      </c>
      <c r="D23" s="55" t="s">
        <v>189</v>
      </c>
      <c r="E23" s="27" t="s">
        <v>215</v>
      </c>
      <c r="F23" s="76" t="s">
        <v>188</v>
      </c>
      <c r="G23" s="18"/>
      <c r="H23" s="18"/>
      <c r="I23" s="18"/>
      <c r="J23" s="18"/>
      <c r="K23" s="18"/>
      <c r="L23" s="18"/>
      <c r="M23" s="18"/>
      <c r="N23" s="30"/>
    </row>
    <row r="24" spans="1:18" x14ac:dyDescent="0.25">
      <c r="A24" s="19" t="s">
        <v>288</v>
      </c>
      <c r="B24" s="26" t="s">
        <v>80</v>
      </c>
      <c r="C24" s="26" t="s">
        <v>186</v>
      </c>
      <c r="D24" s="55" t="s">
        <v>189</v>
      </c>
      <c r="E24" s="27" t="s">
        <v>216</v>
      </c>
      <c r="F24" s="76" t="s">
        <v>213</v>
      </c>
      <c r="G24" s="18"/>
      <c r="H24" s="79" t="s">
        <v>200</v>
      </c>
      <c r="I24" s="18"/>
      <c r="J24" s="18"/>
      <c r="K24" s="18"/>
      <c r="L24" s="18"/>
      <c r="M24" s="18"/>
      <c r="N24" s="30"/>
    </row>
    <row r="25" spans="1:18" ht="15.75" x14ac:dyDescent="0.25">
      <c r="A25" s="19" t="s">
        <v>289</v>
      </c>
      <c r="B25" s="26" t="s">
        <v>80</v>
      </c>
      <c r="C25" s="26" t="s">
        <v>186</v>
      </c>
      <c r="D25" s="55" t="s">
        <v>189</v>
      </c>
      <c r="E25" s="27" t="s">
        <v>216</v>
      </c>
      <c r="F25" s="76" t="s">
        <v>214</v>
      </c>
      <c r="G25" s="18"/>
      <c r="H25" s="79" t="s">
        <v>192</v>
      </c>
      <c r="I25" s="18"/>
      <c r="J25" s="18"/>
      <c r="K25" s="18"/>
      <c r="L25" s="18"/>
      <c r="M25" s="18"/>
      <c r="N25" s="30"/>
      <c r="R25" s="39"/>
    </row>
    <row r="26" spans="1:18" x14ac:dyDescent="0.25">
      <c r="A26" s="19" t="s">
        <v>290</v>
      </c>
      <c r="B26" s="26" t="s">
        <v>80</v>
      </c>
      <c r="C26" s="26" t="s">
        <v>186</v>
      </c>
      <c r="D26" s="55" t="s">
        <v>189</v>
      </c>
      <c r="E26" s="27" t="s">
        <v>251</v>
      </c>
      <c r="F26" s="76" t="s">
        <v>200</v>
      </c>
      <c r="G26" s="18"/>
      <c r="H26" s="18"/>
      <c r="I26" s="18"/>
      <c r="J26" s="18"/>
      <c r="K26" s="18"/>
      <c r="L26" s="18"/>
      <c r="M26" s="18"/>
      <c r="N26" s="30"/>
    </row>
    <row r="27" spans="1:18" x14ac:dyDescent="0.25">
      <c r="A27" s="19" t="s">
        <v>291</v>
      </c>
      <c r="B27" s="26" t="s">
        <v>80</v>
      </c>
      <c r="C27" s="26" t="s">
        <v>186</v>
      </c>
      <c r="D27" s="55" t="s">
        <v>189</v>
      </c>
      <c r="E27" s="27" t="s">
        <v>251</v>
      </c>
      <c r="F27" s="76" t="s">
        <v>188</v>
      </c>
      <c r="G27" s="18"/>
      <c r="H27" s="79" t="s">
        <v>324</v>
      </c>
      <c r="I27" s="18"/>
      <c r="J27" s="18"/>
      <c r="K27" s="18"/>
      <c r="L27" s="18"/>
      <c r="M27" s="18"/>
      <c r="N27" s="30"/>
    </row>
    <row r="28" spans="1:18" ht="15.75" x14ac:dyDescent="0.25">
      <c r="A28" s="19" t="s">
        <v>292</v>
      </c>
      <c r="B28" s="26" t="s">
        <v>80</v>
      </c>
      <c r="C28" s="26" t="s">
        <v>186</v>
      </c>
      <c r="D28" s="55" t="s">
        <v>189</v>
      </c>
      <c r="E28" s="27" t="s">
        <v>251</v>
      </c>
      <c r="F28" s="76" t="s">
        <v>252</v>
      </c>
      <c r="G28" s="18"/>
      <c r="H28" s="18"/>
      <c r="I28" s="18"/>
      <c r="J28" s="18"/>
      <c r="K28" s="18"/>
      <c r="L28" s="18"/>
      <c r="M28" s="18"/>
      <c r="N28" s="30"/>
      <c r="R28" s="39"/>
    </row>
    <row r="29" spans="1:18" ht="15.75" x14ac:dyDescent="0.25">
      <c r="A29" s="19" t="s">
        <v>294</v>
      </c>
      <c r="B29" s="26" t="s">
        <v>80</v>
      </c>
      <c r="C29" s="26" t="s">
        <v>186</v>
      </c>
      <c r="D29" s="55" t="s">
        <v>189</v>
      </c>
      <c r="E29" s="27" t="s">
        <v>302</v>
      </c>
      <c r="F29" s="76" t="s">
        <v>200</v>
      </c>
      <c r="G29" s="18"/>
      <c r="H29" s="18"/>
      <c r="I29" s="18"/>
      <c r="J29" s="18"/>
      <c r="K29" s="18"/>
      <c r="L29" s="18"/>
      <c r="M29" s="18"/>
      <c r="N29" s="30"/>
      <c r="R29" s="39"/>
    </row>
    <row r="30" spans="1:18" ht="15.75" x14ac:dyDescent="0.25">
      <c r="A30" s="19" t="s">
        <v>295</v>
      </c>
      <c r="B30" s="26" t="s">
        <v>80</v>
      </c>
      <c r="C30" s="26" t="s">
        <v>186</v>
      </c>
      <c r="D30" s="55" t="s">
        <v>189</v>
      </c>
      <c r="E30" s="27" t="s">
        <v>302</v>
      </c>
      <c r="F30" s="76" t="s">
        <v>188</v>
      </c>
      <c r="G30" s="18"/>
      <c r="H30" s="18"/>
      <c r="I30" s="18"/>
      <c r="J30" s="18"/>
      <c r="K30" s="18"/>
      <c r="L30" s="18"/>
      <c r="M30" s="18"/>
      <c r="N30" s="30"/>
      <c r="R30" s="39"/>
    </row>
    <row r="31" spans="1:18" x14ac:dyDescent="0.25">
      <c r="A31" s="19" t="s">
        <v>228</v>
      </c>
      <c r="B31" s="26" t="s">
        <v>80</v>
      </c>
      <c r="C31" s="26" t="s">
        <v>186</v>
      </c>
      <c r="D31" s="55" t="s">
        <v>189</v>
      </c>
      <c r="E31" s="27" t="s">
        <v>234</v>
      </c>
      <c r="F31" s="76" t="s">
        <v>235</v>
      </c>
      <c r="G31" s="18"/>
      <c r="H31" s="18"/>
      <c r="I31" s="79" t="s">
        <v>200</v>
      </c>
      <c r="J31" s="18"/>
      <c r="K31" s="18"/>
      <c r="L31" s="18"/>
      <c r="M31" s="18"/>
      <c r="N31" s="30"/>
    </row>
    <row r="32" spans="1:18" x14ac:dyDescent="0.25">
      <c r="A32" s="19" t="s">
        <v>237</v>
      </c>
      <c r="B32" s="26" t="s">
        <v>80</v>
      </c>
      <c r="C32" s="26" t="s">
        <v>186</v>
      </c>
      <c r="D32" s="55" t="s">
        <v>189</v>
      </c>
      <c r="E32" s="27" t="s">
        <v>234</v>
      </c>
      <c r="F32" s="76" t="s">
        <v>236</v>
      </c>
      <c r="G32" s="18"/>
      <c r="H32" s="18"/>
      <c r="I32" s="79" t="s">
        <v>213</v>
      </c>
      <c r="J32" s="18"/>
      <c r="K32" s="18"/>
      <c r="L32" s="18"/>
      <c r="M32" s="18"/>
      <c r="N32" s="30"/>
    </row>
    <row r="33" spans="1:18" x14ac:dyDescent="0.25">
      <c r="A33" s="19" t="s">
        <v>304</v>
      </c>
      <c r="B33" s="26" t="s">
        <v>80</v>
      </c>
      <c r="C33" s="26" t="s">
        <v>186</v>
      </c>
      <c r="D33" s="55" t="s">
        <v>189</v>
      </c>
      <c r="E33" s="27" t="s">
        <v>303</v>
      </c>
      <c r="F33" s="76" t="s">
        <v>235</v>
      </c>
      <c r="G33" s="18"/>
      <c r="H33" s="18"/>
      <c r="I33" s="18"/>
      <c r="J33" s="18"/>
      <c r="K33" s="18"/>
      <c r="L33" s="18"/>
      <c r="M33" s="18"/>
      <c r="N33" s="30"/>
    </row>
    <row r="34" spans="1:18" x14ac:dyDescent="0.25">
      <c r="A34" s="19" t="s">
        <v>305</v>
      </c>
      <c r="B34" s="26" t="s">
        <v>80</v>
      </c>
      <c r="C34" s="26" t="s">
        <v>186</v>
      </c>
      <c r="D34" s="55" t="s">
        <v>189</v>
      </c>
      <c r="E34" s="27" t="s">
        <v>303</v>
      </c>
      <c r="F34" s="76" t="s">
        <v>236</v>
      </c>
      <c r="G34" s="18"/>
      <c r="H34" s="18"/>
      <c r="I34" s="18"/>
      <c r="J34" s="18"/>
      <c r="K34" s="18"/>
      <c r="L34" s="18"/>
      <c r="M34" s="18"/>
      <c r="N34" s="30"/>
    </row>
    <row r="35" spans="1:18" x14ac:dyDescent="0.25">
      <c r="A35" s="19" t="s">
        <v>307</v>
      </c>
      <c r="B35" s="26" t="s">
        <v>80</v>
      </c>
      <c r="C35" s="26" t="s">
        <v>186</v>
      </c>
      <c r="D35" s="55" t="s">
        <v>189</v>
      </c>
      <c r="E35" s="27" t="s">
        <v>306</v>
      </c>
      <c r="F35" s="76" t="s">
        <v>235</v>
      </c>
      <c r="G35" s="18"/>
      <c r="H35" s="18"/>
      <c r="I35" s="18"/>
      <c r="J35" s="18"/>
      <c r="K35" s="18"/>
      <c r="L35" s="18"/>
      <c r="M35" s="18"/>
      <c r="N35" s="30"/>
    </row>
    <row r="36" spans="1:18" x14ac:dyDescent="0.25">
      <c r="A36" s="19" t="s">
        <v>308</v>
      </c>
      <c r="B36" s="26" t="s">
        <v>80</v>
      </c>
      <c r="C36" s="26" t="s">
        <v>186</v>
      </c>
      <c r="D36" s="55" t="s">
        <v>189</v>
      </c>
      <c r="E36" s="27" t="s">
        <v>306</v>
      </c>
      <c r="F36" s="76" t="s">
        <v>236</v>
      </c>
      <c r="G36" s="18"/>
      <c r="H36" s="18"/>
      <c r="I36" s="79" t="s">
        <v>338</v>
      </c>
      <c r="J36" s="18"/>
      <c r="K36" s="18"/>
      <c r="L36" s="18"/>
      <c r="M36" s="18"/>
      <c r="N36" s="30"/>
    </row>
    <row r="37" spans="1:18" x14ac:dyDescent="0.25">
      <c r="A37" s="19" t="s">
        <v>309</v>
      </c>
      <c r="B37" s="26" t="s">
        <v>80</v>
      </c>
      <c r="C37" s="26" t="s">
        <v>186</v>
      </c>
      <c r="D37" s="55" t="s">
        <v>189</v>
      </c>
      <c r="E37" s="27" t="s">
        <v>217</v>
      </c>
      <c r="F37" s="76" t="s">
        <v>235</v>
      </c>
      <c r="G37" s="18"/>
      <c r="H37" s="18"/>
      <c r="I37" s="18"/>
      <c r="J37" s="18"/>
      <c r="K37" s="18"/>
      <c r="L37" s="18"/>
      <c r="M37" s="18"/>
      <c r="N37" s="30"/>
    </row>
    <row r="38" spans="1:18" x14ac:dyDescent="0.25">
      <c r="A38" s="19" t="s">
        <v>310</v>
      </c>
      <c r="B38" s="26" t="s">
        <v>80</v>
      </c>
      <c r="C38" s="26" t="s">
        <v>186</v>
      </c>
      <c r="D38" s="55" t="s">
        <v>189</v>
      </c>
      <c r="E38" s="27" t="s">
        <v>217</v>
      </c>
      <c r="F38" s="76" t="s">
        <v>236</v>
      </c>
      <c r="G38" s="18"/>
      <c r="H38" s="18"/>
      <c r="I38" s="79" t="s">
        <v>327</v>
      </c>
      <c r="J38" s="18"/>
      <c r="K38" s="18"/>
      <c r="L38" s="18"/>
      <c r="M38" s="18"/>
      <c r="N38" s="30"/>
    </row>
    <row r="39" spans="1:18" x14ac:dyDescent="0.25">
      <c r="A39" s="19" t="s">
        <v>312</v>
      </c>
      <c r="B39" s="26" t="s">
        <v>80</v>
      </c>
      <c r="C39" s="26" t="s">
        <v>186</v>
      </c>
      <c r="D39" s="55" t="s">
        <v>189</v>
      </c>
      <c r="E39" s="27" t="s">
        <v>313</v>
      </c>
      <c r="F39" s="76" t="s">
        <v>235</v>
      </c>
      <c r="G39" s="18"/>
      <c r="H39" s="18"/>
      <c r="I39" s="18"/>
      <c r="J39" s="18"/>
      <c r="K39" s="18"/>
      <c r="L39" s="18"/>
      <c r="M39" s="18"/>
      <c r="N39" s="30"/>
    </row>
    <row r="40" spans="1:18" x14ac:dyDescent="0.25">
      <c r="A40" s="19" t="s">
        <v>311</v>
      </c>
      <c r="B40" s="26" t="s">
        <v>80</v>
      </c>
      <c r="C40" s="26" t="s">
        <v>186</v>
      </c>
      <c r="D40" s="55" t="s">
        <v>189</v>
      </c>
      <c r="E40" s="27" t="s">
        <v>313</v>
      </c>
      <c r="F40" s="76" t="s">
        <v>236</v>
      </c>
      <c r="G40" s="18"/>
      <c r="H40" s="18"/>
      <c r="I40" s="18"/>
      <c r="J40" s="18"/>
      <c r="K40" s="18"/>
      <c r="L40" s="18"/>
      <c r="M40" s="18"/>
      <c r="N40" s="30"/>
      <c r="R40" s="52"/>
    </row>
    <row r="41" spans="1:18" x14ac:dyDescent="0.25">
      <c r="A41" s="19" t="s">
        <v>222</v>
      </c>
      <c r="B41" s="26" t="s">
        <v>80</v>
      </c>
      <c r="C41" s="26" t="s">
        <v>186</v>
      </c>
      <c r="D41" s="55" t="s">
        <v>189</v>
      </c>
      <c r="E41" s="27" t="s">
        <v>314</v>
      </c>
      <c r="F41" s="76" t="s">
        <v>235</v>
      </c>
      <c r="G41" s="18"/>
      <c r="H41" s="18"/>
      <c r="I41" s="18"/>
      <c r="J41" s="18"/>
      <c r="K41" s="18"/>
      <c r="L41" s="18"/>
      <c r="M41" s="18"/>
      <c r="N41" s="30"/>
    </row>
    <row r="42" spans="1:18" x14ac:dyDescent="0.25">
      <c r="A42" s="19" t="s">
        <v>221</v>
      </c>
      <c r="B42" s="26" t="s">
        <v>80</v>
      </c>
      <c r="C42" s="26" t="s">
        <v>186</v>
      </c>
      <c r="D42" s="55" t="s">
        <v>189</v>
      </c>
      <c r="E42" s="27" t="s">
        <v>314</v>
      </c>
      <c r="F42" s="76" t="s">
        <v>236</v>
      </c>
      <c r="G42" s="18"/>
      <c r="H42" s="18"/>
      <c r="I42" s="18"/>
      <c r="J42" s="18"/>
      <c r="K42" s="18"/>
      <c r="L42" s="18"/>
      <c r="M42" s="18"/>
      <c r="N42" s="30"/>
    </row>
    <row r="43" spans="1:18" x14ac:dyDescent="0.25">
      <c r="A43" s="19" t="s">
        <v>276</v>
      </c>
      <c r="B43" s="26" t="s">
        <v>80</v>
      </c>
      <c r="C43" s="26" t="s">
        <v>186</v>
      </c>
      <c r="D43" s="55" t="s">
        <v>189</v>
      </c>
      <c r="E43" s="27" t="s">
        <v>278</v>
      </c>
      <c r="F43" s="76" t="s">
        <v>235</v>
      </c>
      <c r="G43" s="18"/>
      <c r="H43" s="18"/>
      <c r="I43" s="18"/>
      <c r="J43" s="18"/>
      <c r="K43" s="18"/>
      <c r="L43" s="18"/>
      <c r="M43" s="18"/>
      <c r="N43" s="30"/>
    </row>
    <row r="44" spans="1:18" x14ac:dyDescent="0.25">
      <c r="A44" s="19" t="s">
        <v>277</v>
      </c>
      <c r="B44" s="26" t="s">
        <v>80</v>
      </c>
      <c r="C44" s="26" t="s">
        <v>186</v>
      </c>
      <c r="D44" s="55" t="s">
        <v>189</v>
      </c>
      <c r="E44" s="27" t="s">
        <v>278</v>
      </c>
      <c r="F44" s="76" t="s">
        <v>236</v>
      </c>
      <c r="G44" s="18"/>
      <c r="H44" s="18"/>
      <c r="I44" s="18"/>
      <c r="J44" s="79" t="s">
        <v>219</v>
      </c>
      <c r="K44" s="18"/>
      <c r="L44" s="18"/>
      <c r="M44" s="18"/>
      <c r="N44" s="30"/>
    </row>
    <row r="45" spans="1:18" x14ac:dyDescent="0.25">
      <c r="A45" s="19" t="s">
        <v>275</v>
      </c>
      <c r="B45" s="26" t="s">
        <v>80</v>
      </c>
      <c r="C45" s="26" t="s">
        <v>186</v>
      </c>
      <c r="D45" s="55" t="s">
        <v>189</v>
      </c>
      <c r="E45" s="27" t="s">
        <v>279</v>
      </c>
      <c r="F45" s="76" t="s">
        <v>235</v>
      </c>
      <c r="G45" s="18"/>
      <c r="H45" s="18"/>
      <c r="I45" s="18"/>
      <c r="J45" s="18"/>
      <c r="K45" s="18"/>
      <c r="L45" s="18"/>
      <c r="M45" s="18"/>
      <c r="N45" s="30"/>
    </row>
    <row r="46" spans="1:18" x14ac:dyDescent="0.25">
      <c r="A46" s="19" t="s">
        <v>274</v>
      </c>
      <c r="B46" s="26" t="s">
        <v>80</v>
      </c>
      <c r="C46" s="26" t="s">
        <v>186</v>
      </c>
      <c r="D46" s="55" t="s">
        <v>189</v>
      </c>
      <c r="E46" s="27" t="s">
        <v>279</v>
      </c>
      <c r="F46" s="76" t="s">
        <v>236</v>
      </c>
      <c r="G46" s="18"/>
      <c r="H46" s="18"/>
      <c r="I46" s="18"/>
      <c r="J46" s="79" t="s">
        <v>189</v>
      </c>
      <c r="K46" s="18"/>
      <c r="L46" s="18"/>
      <c r="M46" s="18"/>
      <c r="N46" s="30"/>
    </row>
    <row r="47" spans="1:18" x14ac:dyDescent="0.25">
      <c r="A47" s="19" t="s">
        <v>283</v>
      </c>
      <c r="B47" s="26" t="s">
        <v>80</v>
      </c>
      <c r="C47" s="26" t="s">
        <v>186</v>
      </c>
      <c r="D47" s="55" t="s">
        <v>189</v>
      </c>
      <c r="E47" s="27" t="s">
        <v>281</v>
      </c>
      <c r="F47" s="76" t="s">
        <v>235</v>
      </c>
      <c r="G47" s="18"/>
      <c r="H47" s="18"/>
      <c r="I47" s="18"/>
      <c r="J47" s="18"/>
      <c r="K47" s="18"/>
      <c r="L47" s="18"/>
      <c r="M47" s="18"/>
      <c r="N47" s="30"/>
    </row>
    <row r="48" spans="1:18" x14ac:dyDescent="0.25">
      <c r="A48" s="19" t="s">
        <v>282</v>
      </c>
      <c r="B48" s="26" t="s">
        <v>80</v>
      </c>
      <c r="C48" s="26" t="s">
        <v>186</v>
      </c>
      <c r="D48" s="55" t="s">
        <v>189</v>
      </c>
      <c r="E48" s="27" t="s">
        <v>281</v>
      </c>
      <c r="F48" s="76" t="s">
        <v>236</v>
      </c>
      <c r="G48" s="18"/>
      <c r="H48" s="18"/>
      <c r="I48" s="18"/>
      <c r="J48" s="18"/>
      <c r="K48" s="18"/>
      <c r="L48" s="18"/>
      <c r="M48" s="18"/>
      <c r="N48" s="30"/>
    </row>
    <row r="49" spans="1:17" x14ac:dyDescent="0.25">
      <c r="A49" s="19" t="s">
        <v>285</v>
      </c>
      <c r="B49" s="26" t="s">
        <v>80</v>
      </c>
      <c r="C49" s="26" t="s">
        <v>186</v>
      </c>
      <c r="D49" s="55" t="s">
        <v>189</v>
      </c>
      <c r="E49" s="27" t="s">
        <v>286</v>
      </c>
      <c r="F49" s="76" t="s">
        <v>235</v>
      </c>
      <c r="G49" s="18"/>
      <c r="H49" s="18"/>
      <c r="I49" s="18"/>
      <c r="J49" s="18"/>
      <c r="K49" s="18"/>
      <c r="L49" s="18"/>
      <c r="M49" s="18"/>
      <c r="N49" s="30"/>
    </row>
    <row r="50" spans="1:17" x14ac:dyDescent="0.25">
      <c r="A50" s="19" t="s">
        <v>284</v>
      </c>
      <c r="B50" s="26" t="s">
        <v>80</v>
      </c>
      <c r="C50" s="26" t="s">
        <v>186</v>
      </c>
      <c r="D50" s="55" t="s">
        <v>189</v>
      </c>
      <c r="E50" s="27" t="s">
        <v>286</v>
      </c>
      <c r="F50" s="76" t="s">
        <v>301</v>
      </c>
      <c r="G50" s="18"/>
      <c r="H50" s="18"/>
      <c r="I50" s="18"/>
      <c r="J50" s="18"/>
      <c r="K50" s="18"/>
      <c r="L50" s="18"/>
      <c r="M50" s="18"/>
      <c r="N50" s="30"/>
    </row>
    <row r="51" spans="1:17" x14ac:dyDescent="0.25">
      <c r="A51" s="19" t="s">
        <v>298</v>
      </c>
      <c r="B51" s="26" t="s">
        <v>80</v>
      </c>
      <c r="C51" s="26" t="s">
        <v>186</v>
      </c>
      <c r="D51" s="55" t="s">
        <v>189</v>
      </c>
      <c r="E51" s="27" t="s">
        <v>300</v>
      </c>
      <c r="F51" s="76" t="s">
        <v>235</v>
      </c>
      <c r="G51" s="18"/>
      <c r="H51" s="18"/>
      <c r="I51" s="18"/>
      <c r="J51" s="18"/>
      <c r="K51" s="18"/>
      <c r="L51" s="18"/>
      <c r="M51" s="18"/>
      <c r="N51" s="30"/>
    </row>
    <row r="52" spans="1:17" x14ac:dyDescent="0.25">
      <c r="A52" s="19" t="s">
        <v>299</v>
      </c>
      <c r="B52" s="26" t="s">
        <v>80</v>
      </c>
      <c r="C52" s="26" t="s">
        <v>186</v>
      </c>
      <c r="D52" s="55" t="s">
        <v>189</v>
      </c>
      <c r="E52" s="27" t="s">
        <v>300</v>
      </c>
      <c r="F52" s="76" t="s">
        <v>236</v>
      </c>
      <c r="G52" s="18"/>
      <c r="H52" s="18"/>
      <c r="I52" s="18"/>
      <c r="J52" s="18"/>
      <c r="K52" s="18"/>
      <c r="L52" s="18"/>
      <c r="M52" s="18"/>
      <c r="N52" s="30"/>
    </row>
    <row r="53" spans="1:17" x14ac:dyDescent="0.25">
      <c r="A53" s="19" t="s">
        <v>246</v>
      </c>
      <c r="B53" s="26" t="s">
        <v>80</v>
      </c>
      <c r="C53" s="26" t="s">
        <v>186</v>
      </c>
      <c r="D53" s="55" t="s">
        <v>189</v>
      </c>
      <c r="E53" s="27" t="s">
        <v>247</v>
      </c>
      <c r="F53" s="76" t="s">
        <v>235</v>
      </c>
      <c r="G53" s="18"/>
      <c r="H53" s="18"/>
      <c r="I53" s="18"/>
      <c r="J53" s="18"/>
      <c r="K53" s="18"/>
      <c r="L53" s="18"/>
      <c r="M53" s="18"/>
      <c r="N53" s="30"/>
    </row>
    <row r="54" spans="1:17" x14ac:dyDescent="0.25">
      <c r="A54" s="19" t="s">
        <v>245</v>
      </c>
      <c r="B54" s="26" t="s">
        <v>80</v>
      </c>
      <c r="C54" s="26" t="s">
        <v>186</v>
      </c>
      <c r="D54" s="55" t="s">
        <v>189</v>
      </c>
      <c r="E54" s="27" t="s">
        <v>247</v>
      </c>
      <c r="F54" s="76" t="s">
        <v>236</v>
      </c>
      <c r="G54" s="18"/>
      <c r="H54" s="18"/>
      <c r="I54" s="18"/>
      <c r="J54" s="18"/>
      <c r="K54" s="79" t="s">
        <v>219</v>
      </c>
      <c r="L54" s="18"/>
      <c r="M54" s="18"/>
      <c r="N54" s="30"/>
    </row>
    <row r="55" spans="1:17" x14ac:dyDescent="0.25">
      <c r="A55" s="19" t="s">
        <v>226</v>
      </c>
      <c r="B55" s="26" t="s">
        <v>80</v>
      </c>
      <c r="C55" s="26" t="s">
        <v>186</v>
      </c>
      <c r="D55" s="55" t="s">
        <v>189</v>
      </c>
      <c r="E55" s="27" t="s">
        <v>192</v>
      </c>
      <c r="F55" s="76" t="s">
        <v>235</v>
      </c>
      <c r="G55" s="18"/>
      <c r="H55" s="18"/>
      <c r="I55" s="18"/>
      <c r="J55" s="18"/>
      <c r="K55" s="18"/>
      <c r="L55" s="18"/>
      <c r="M55" s="18"/>
      <c r="N55" s="30"/>
    </row>
    <row r="56" spans="1:17" x14ac:dyDescent="0.25">
      <c r="A56" s="19" t="s">
        <v>227</v>
      </c>
      <c r="B56" s="26" t="s">
        <v>80</v>
      </c>
      <c r="C56" s="26" t="s">
        <v>186</v>
      </c>
      <c r="D56" s="55" t="s">
        <v>189</v>
      </c>
      <c r="E56" s="27" t="s">
        <v>192</v>
      </c>
      <c r="F56" s="76" t="s">
        <v>236</v>
      </c>
      <c r="G56" s="18"/>
      <c r="H56" s="18"/>
      <c r="I56" s="18"/>
      <c r="J56" s="18"/>
      <c r="K56" s="18"/>
      <c r="L56" s="18"/>
      <c r="M56" s="18"/>
      <c r="N56" s="30"/>
    </row>
    <row r="57" spans="1:17" x14ac:dyDescent="0.25">
      <c r="A57" s="19" t="s">
        <v>296</v>
      </c>
      <c r="B57" s="26" t="s">
        <v>80</v>
      </c>
      <c r="C57" s="26" t="s">
        <v>186</v>
      </c>
      <c r="D57" s="55" t="s">
        <v>189</v>
      </c>
      <c r="E57" s="27" t="s">
        <v>252</v>
      </c>
      <c r="F57" s="76" t="s">
        <v>200</v>
      </c>
      <c r="G57" s="18"/>
      <c r="H57" s="18"/>
      <c r="I57" s="18"/>
      <c r="J57" s="18"/>
      <c r="K57" s="18"/>
      <c r="L57" s="18"/>
      <c r="M57" s="18"/>
      <c r="N57" s="30"/>
    </row>
    <row r="58" spans="1:17" x14ac:dyDescent="0.25">
      <c r="A58" s="19" t="s">
        <v>297</v>
      </c>
      <c r="B58" s="26" t="s">
        <v>80</v>
      </c>
      <c r="C58" s="26" t="s">
        <v>186</v>
      </c>
      <c r="D58" s="55" t="s">
        <v>189</v>
      </c>
      <c r="E58" s="27" t="s">
        <v>252</v>
      </c>
      <c r="F58" s="76" t="s">
        <v>188</v>
      </c>
      <c r="G58" s="18"/>
      <c r="H58" s="18"/>
      <c r="I58" s="18"/>
      <c r="J58" s="18"/>
      <c r="K58" s="18"/>
      <c r="L58" s="18"/>
      <c r="M58" s="18"/>
      <c r="N58" s="30"/>
    </row>
    <row r="59" spans="1:17" x14ac:dyDescent="0.25">
      <c r="A59" s="19" t="s">
        <v>315</v>
      </c>
      <c r="B59" s="26" t="s">
        <v>80</v>
      </c>
      <c r="C59" s="26" t="s">
        <v>186</v>
      </c>
      <c r="D59" s="55" t="s">
        <v>189</v>
      </c>
      <c r="E59" s="27" t="s">
        <v>317</v>
      </c>
      <c r="F59" s="76" t="s">
        <v>235</v>
      </c>
      <c r="G59" s="18"/>
      <c r="H59" s="18"/>
      <c r="I59" s="18"/>
      <c r="J59" s="18"/>
      <c r="K59" s="18"/>
      <c r="L59" s="18"/>
      <c r="M59" s="18"/>
      <c r="N59" s="30"/>
    </row>
    <row r="60" spans="1:17" x14ac:dyDescent="0.25">
      <c r="A60" s="19" t="s">
        <v>316</v>
      </c>
      <c r="B60" s="26" t="s">
        <v>80</v>
      </c>
      <c r="C60" s="26" t="s">
        <v>186</v>
      </c>
      <c r="D60" s="55" t="s">
        <v>189</v>
      </c>
      <c r="E60" s="27" t="s">
        <v>317</v>
      </c>
      <c r="F60" s="76" t="s">
        <v>236</v>
      </c>
      <c r="G60" s="18"/>
      <c r="H60" s="18"/>
      <c r="I60" s="18"/>
      <c r="J60" s="18"/>
      <c r="K60" s="18"/>
      <c r="L60" s="18"/>
      <c r="M60" s="18"/>
      <c r="N60" s="30"/>
    </row>
    <row r="61" spans="1:17" x14ac:dyDescent="0.25">
      <c r="A61" s="19" t="s">
        <v>195</v>
      </c>
      <c r="B61" s="26" t="s">
        <v>80</v>
      </c>
      <c r="C61" s="26" t="s">
        <v>186</v>
      </c>
      <c r="D61" s="55" t="s">
        <v>189</v>
      </c>
      <c r="E61" s="27" t="s">
        <v>190</v>
      </c>
      <c r="F61" s="76" t="s">
        <v>235</v>
      </c>
      <c r="G61" s="18"/>
      <c r="H61" s="18"/>
      <c r="I61" s="18"/>
      <c r="J61" s="18"/>
      <c r="K61" s="18"/>
      <c r="L61" s="18"/>
      <c r="M61" s="18"/>
      <c r="N61" s="30"/>
    </row>
    <row r="62" spans="1:17" x14ac:dyDescent="0.25">
      <c r="A62" s="19" t="s">
        <v>193</v>
      </c>
      <c r="B62" s="26" t="s">
        <v>80</v>
      </c>
      <c r="C62" s="26" t="s">
        <v>186</v>
      </c>
      <c r="D62" s="55" t="s">
        <v>189</v>
      </c>
      <c r="E62" s="27" t="s">
        <v>190</v>
      </c>
      <c r="F62" s="76" t="s">
        <v>236</v>
      </c>
      <c r="G62" s="18"/>
      <c r="H62" s="18"/>
      <c r="I62" s="18"/>
      <c r="J62" s="18"/>
      <c r="K62" s="18"/>
      <c r="L62" s="79" t="s">
        <v>219</v>
      </c>
      <c r="M62" s="18"/>
      <c r="N62" s="30"/>
    </row>
    <row r="63" spans="1:17" x14ac:dyDescent="0.25">
      <c r="A63" s="19" t="s">
        <v>196</v>
      </c>
      <c r="B63" s="26" t="s">
        <v>80</v>
      </c>
      <c r="C63" s="26" t="s">
        <v>186</v>
      </c>
      <c r="D63" s="55" t="s">
        <v>189</v>
      </c>
      <c r="E63" s="27" t="s">
        <v>191</v>
      </c>
      <c r="F63" s="76" t="s">
        <v>235</v>
      </c>
      <c r="G63" s="18"/>
      <c r="H63" s="18"/>
      <c r="I63" s="18"/>
      <c r="J63" s="18"/>
      <c r="K63" s="18"/>
      <c r="L63" s="79" t="s">
        <v>337</v>
      </c>
      <c r="M63" s="18"/>
      <c r="N63" s="30"/>
    </row>
    <row r="64" spans="1:17" x14ac:dyDescent="0.25">
      <c r="A64" s="19" t="s">
        <v>194</v>
      </c>
      <c r="B64" s="26" t="s">
        <v>80</v>
      </c>
      <c r="C64" s="26" t="s">
        <v>186</v>
      </c>
      <c r="D64" s="55" t="s">
        <v>189</v>
      </c>
      <c r="E64" s="27" t="s">
        <v>191</v>
      </c>
      <c r="F64" s="76" t="s">
        <v>236</v>
      </c>
      <c r="G64" s="18"/>
      <c r="H64" s="18"/>
      <c r="I64" s="18"/>
      <c r="J64" s="18"/>
      <c r="K64" s="18"/>
      <c r="L64" s="79" t="s">
        <v>189</v>
      </c>
      <c r="M64" s="18"/>
      <c r="N64" s="89"/>
      <c r="O64" s="20"/>
      <c r="Q64" s="20"/>
    </row>
    <row r="65" spans="1:17" x14ac:dyDescent="0.25">
      <c r="A65" s="19" t="s">
        <v>232</v>
      </c>
      <c r="B65" s="26" t="s">
        <v>80</v>
      </c>
      <c r="C65" s="26" t="s">
        <v>186</v>
      </c>
      <c r="D65" s="55" t="s">
        <v>189</v>
      </c>
      <c r="E65" s="27" t="s">
        <v>230</v>
      </c>
      <c r="F65" s="76" t="s">
        <v>229</v>
      </c>
      <c r="G65" s="18"/>
      <c r="H65" s="18"/>
      <c r="I65" s="18"/>
      <c r="J65" s="18"/>
      <c r="K65" s="18"/>
      <c r="L65" s="18"/>
      <c r="M65" s="18"/>
      <c r="N65" s="89"/>
      <c r="O65" s="20"/>
      <c r="P65" s="20"/>
      <c r="Q65" s="20"/>
    </row>
    <row r="66" spans="1:17" x14ac:dyDescent="0.25">
      <c r="A66" s="19" t="s">
        <v>231</v>
      </c>
      <c r="B66" s="26" t="s">
        <v>80</v>
      </c>
      <c r="C66" s="26" t="s">
        <v>186</v>
      </c>
      <c r="D66" s="55" t="s">
        <v>189</v>
      </c>
      <c r="E66" s="27" t="s">
        <v>230</v>
      </c>
      <c r="F66" s="76" t="s">
        <v>233</v>
      </c>
      <c r="G66" s="18"/>
      <c r="H66" s="18"/>
      <c r="I66" s="18"/>
      <c r="J66" s="18"/>
      <c r="K66" s="18"/>
      <c r="L66" s="18"/>
      <c r="M66" s="18"/>
      <c r="N66" s="30"/>
      <c r="P66" s="20"/>
    </row>
    <row r="67" spans="1:17" x14ac:dyDescent="0.25">
      <c r="A67" s="19" t="s">
        <v>248</v>
      </c>
      <c r="B67" s="26" t="s">
        <v>80</v>
      </c>
      <c r="C67" s="26" t="s">
        <v>186</v>
      </c>
      <c r="D67" s="55" t="s">
        <v>189</v>
      </c>
      <c r="E67" s="27" t="s">
        <v>250</v>
      </c>
      <c r="F67" s="76" t="s">
        <v>229</v>
      </c>
      <c r="G67" s="18"/>
      <c r="H67" s="18"/>
      <c r="I67" s="18"/>
      <c r="J67" s="18"/>
      <c r="K67" s="18"/>
      <c r="L67" s="18"/>
      <c r="M67" s="18"/>
      <c r="N67" s="30"/>
    </row>
    <row r="68" spans="1:17" x14ac:dyDescent="0.25">
      <c r="A68" s="19" t="s">
        <v>249</v>
      </c>
      <c r="B68" s="26" t="s">
        <v>80</v>
      </c>
      <c r="C68" s="26" t="s">
        <v>186</v>
      </c>
      <c r="D68" s="55" t="s">
        <v>189</v>
      </c>
      <c r="E68" s="27" t="s">
        <v>250</v>
      </c>
      <c r="F68" s="76" t="s">
        <v>233</v>
      </c>
      <c r="G68" s="18"/>
      <c r="H68" s="18"/>
      <c r="I68" s="18"/>
      <c r="J68" s="18"/>
      <c r="K68" s="18"/>
      <c r="L68" s="18"/>
      <c r="M68" s="18"/>
      <c r="N68" s="30"/>
    </row>
    <row r="69" spans="1:17" x14ac:dyDescent="0.25">
      <c r="A69" s="19" t="s">
        <v>318</v>
      </c>
      <c r="B69" s="26" t="s">
        <v>80</v>
      </c>
      <c r="C69" s="26" t="s">
        <v>186</v>
      </c>
      <c r="D69" s="55" t="s">
        <v>189</v>
      </c>
      <c r="E69" s="27" t="s">
        <v>320</v>
      </c>
      <c r="F69" s="76" t="s">
        <v>229</v>
      </c>
      <c r="G69" s="18"/>
      <c r="H69" s="18"/>
      <c r="I69" s="18"/>
      <c r="J69" s="18"/>
      <c r="K69" s="18"/>
      <c r="L69" s="18"/>
      <c r="M69" s="18"/>
      <c r="N69" s="30"/>
    </row>
    <row r="70" spans="1:17" x14ac:dyDescent="0.25">
      <c r="A70" s="19" t="s">
        <v>319</v>
      </c>
      <c r="B70" s="26" t="s">
        <v>80</v>
      </c>
      <c r="C70" s="26" t="s">
        <v>186</v>
      </c>
      <c r="D70" s="55" t="s">
        <v>189</v>
      </c>
      <c r="E70" s="27" t="s">
        <v>320</v>
      </c>
      <c r="F70" s="76" t="s">
        <v>233</v>
      </c>
      <c r="G70" s="18"/>
      <c r="H70" s="18"/>
      <c r="I70" s="18"/>
      <c r="J70" s="18"/>
      <c r="K70" s="18"/>
      <c r="L70" s="18"/>
      <c r="M70" s="18"/>
      <c r="N70" s="30"/>
    </row>
  </sheetData>
  <phoneticPr fontId="3" type="noConversion"/>
  <conditionalFormatting sqref="A16:E17">
    <cfRule type="cellIs" dxfId="23" priority="1" operator="equal">
      <formula>"FD"</formula>
    </cfRule>
    <cfRule type="cellIs" dxfId="22" priority="2" operator="equal">
      <formula>"AA"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DB8B-AAA2-468C-9607-5BC3FF5A0377}">
  <dimension ref="A1:D22"/>
  <sheetViews>
    <sheetView workbookViewId="0">
      <selection activeCell="D15" sqref="D15"/>
    </sheetView>
  </sheetViews>
  <sheetFormatPr defaultRowHeight="15" x14ac:dyDescent="0.25"/>
  <cols>
    <col min="1" max="1" width="17.85546875" bestFit="1" customWidth="1"/>
    <col min="2" max="2" width="16.28515625" customWidth="1"/>
    <col min="4" max="4" width="38.42578125" bestFit="1" customWidth="1"/>
    <col min="5" max="16384" width="9.140625" style="25"/>
  </cols>
  <sheetData>
    <row r="1" spans="1:4" x14ac:dyDescent="0.25">
      <c r="A1" s="19" t="s">
        <v>363</v>
      </c>
      <c r="B1" s="19" t="s">
        <v>364</v>
      </c>
    </row>
    <row r="2" spans="1:4" x14ac:dyDescent="0.25">
      <c r="A2" s="50" t="s">
        <v>359</v>
      </c>
      <c r="B2" s="32" t="s">
        <v>366</v>
      </c>
    </row>
    <row r="3" spans="1:4" x14ac:dyDescent="0.25">
      <c r="A3" s="50" t="s">
        <v>376</v>
      </c>
      <c r="B3" s="32" t="s">
        <v>367</v>
      </c>
      <c r="D3" s="1" t="s">
        <v>406</v>
      </c>
    </row>
    <row r="4" spans="1:4" x14ac:dyDescent="0.25">
      <c r="A4" s="50" t="s">
        <v>377</v>
      </c>
      <c r="B4" s="32" t="s">
        <v>365</v>
      </c>
      <c r="D4" s="2" t="s">
        <v>407</v>
      </c>
    </row>
    <row r="5" spans="1:4" x14ac:dyDescent="0.25">
      <c r="A5" s="50" t="s">
        <v>360</v>
      </c>
      <c r="B5" s="48" t="s">
        <v>100</v>
      </c>
    </row>
    <row r="6" spans="1:4" x14ac:dyDescent="0.25">
      <c r="A6" s="50" t="s">
        <v>361</v>
      </c>
      <c r="B6" s="32" t="s">
        <v>368</v>
      </c>
    </row>
    <row r="7" spans="1:4" x14ac:dyDescent="0.25">
      <c r="A7" s="50" t="s">
        <v>362</v>
      </c>
      <c r="B7" s="48" t="s">
        <v>369</v>
      </c>
    </row>
    <row r="8" spans="1:4" x14ac:dyDescent="0.25">
      <c r="A8" s="50" t="s">
        <v>370</v>
      </c>
      <c r="B8" s="32" t="s">
        <v>372</v>
      </c>
    </row>
    <row r="9" spans="1:4" x14ac:dyDescent="0.25">
      <c r="A9" s="50" t="s">
        <v>371</v>
      </c>
      <c r="B9" s="32" t="s">
        <v>373</v>
      </c>
    </row>
    <row r="10" spans="1:4" x14ac:dyDescent="0.25">
      <c r="A10" s="50" t="s">
        <v>384</v>
      </c>
      <c r="B10" s="32" t="s">
        <v>384</v>
      </c>
    </row>
    <row r="11" spans="1:4" x14ac:dyDescent="0.25">
      <c r="A11" s="51" t="s">
        <v>375</v>
      </c>
      <c r="B11" s="32" t="s">
        <v>374</v>
      </c>
    </row>
    <row r="12" spans="1:4" x14ac:dyDescent="0.25">
      <c r="A12" s="50" t="s">
        <v>378</v>
      </c>
      <c r="B12" s="32" t="s">
        <v>379</v>
      </c>
    </row>
    <row r="13" spans="1:4" x14ac:dyDescent="0.25">
      <c r="A13" s="51" t="s">
        <v>380</v>
      </c>
      <c r="B13" s="32" t="s">
        <v>381</v>
      </c>
    </row>
    <row r="14" spans="1:4" x14ac:dyDescent="0.25">
      <c r="A14" s="50" t="s">
        <v>382</v>
      </c>
      <c r="B14" s="32" t="s">
        <v>385</v>
      </c>
    </row>
    <row r="15" spans="1:4" x14ac:dyDescent="0.25">
      <c r="A15" s="50" t="s">
        <v>383</v>
      </c>
      <c r="B15" s="32" t="s">
        <v>386</v>
      </c>
    </row>
    <row r="16" spans="1:4" x14ac:dyDescent="0.25">
      <c r="A16" s="50" t="s">
        <v>387</v>
      </c>
      <c r="B16" s="32" t="s">
        <v>85</v>
      </c>
    </row>
    <row r="17" spans="1:2" x14ac:dyDescent="0.25">
      <c r="A17" s="50" t="s">
        <v>388</v>
      </c>
      <c r="B17" s="32" t="s">
        <v>78</v>
      </c>
    </row>
    <row r="18" spans="1:2" x14ac:dyDescent="0.25">
      <c r="A18" s="50" t="s">
        <v>389</v>
      </c>
      <c r="B18" s="32" t="s">
        <v>79</v>
      </c>
    </row>
    <row r="19" spans="1:2" x14ac:dyDescent="0.25">
      <c r="A19" s="50" t="s">
        <v>390</v>
      </c>
      <c r="B19" s="32" t="s">
        <v>391</v>
      </c>
    </row>
    <row r="20" spans="1:2" x14ac:dyDescent="0.25">
      <c r="A20" s="50" t="s">
        <v>392</v>
      </c>
      <c r="B20" s="48" t="s">
        <v>393</v>
      </c>
    </row>
    <row r="21" spans="1:2" x14ac:dyDescent="0.25">
      <c r="A21" s="51" t="s">
        <v>394</v>
      </c>
      <c r="B21" s="32" t="s">
        <v>395</v>
      </c>
    </row>
    <row r="22" spans="1:2" x14ac:dyDescent="0.25">
      <c r="A22" s="50" t="s">
        <v>396</v>
      </c>
      <c r="B22" s="32" t="s">
        <v>397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951F-EBB3-45BF-B0FF-F8117A0322BD}">
  <dimension ref="B2:B12"/>
  <sheetViews>
    <sheetView workbookViewId="0">
      <selection activeCell="E49" sqref="E49"/>
    </sheetView>
  </sheetViews>
  <sheetFormatPr defaultRowHeight="15" x14ac:dyDescent="0.25"/>
  <cols>
    <col min="2" max="2" width="45.140625" bestFit="1" customWidth="1"/>
  </cols>
  <sheetData>
    <row r="2" spans="2:2" x14ac:dyDescent="0.25">
      <c r="B2" t="s">
        <v>398</v>
      </c>
    </row>
    <row r="3" spans="2:2" x14ac:dyDescent="0.25">
      <c r="B3" t="s">
        <v>399</v>
      </c>
    </row>
    <row r="4" spans="2:2" x14ac:dyDescent="0.25">
      <c r="B4" s="49" t="s">
        <v>400</v>
      </c>
    </row>
    <row r="6" spans="2:2" x14ac:dyDescent="0.25">
      <c r="B6" t="s">
        <v>401</v>
      </c>
    </row>
    <row r="7" spans="2:2" x14ac:dyDescent="0.25">
      <c r="B7" t="s">
        <v>399</v>
      </c>
    </row>
    <row r="8" spans="2:2" x14ac:dyDescent="0.25">
      <c r="B8" s="49" t="s">
        <v>402</v>
      </c>
    </row>
    <row r="10" spans="2:2" x14ac:dyDescent="0.25">
      <c r="B10" t="s">
        <v>403</v>
      </c>
    </row>
    <row r="11" spans="2:2" x14ac:dyDescent="0.25">
      <c r="B11" t="s">
        <v>399</v>
      </c>
    </row>
    <row r="12" spans="2:2" x14ac:dyDescent="0.25">
      <c r="B12" s="49" t="s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0003-6BCB-43D4-B3CF-C1199841BA70}">
  <dimension ref="A1:AR60"/>
  <sheetViews>
    <sheetView topLeftCell="G1" zoomScaleNormal="100" workbookViewId="0">
      <selection activeCell="I18" sqref="I18"/>
    </sheetView>
  </sheetViews>
  <sheetFormatPr defaultRowHeight="15" x14ac:dyDescent="0.25"/>
  <cols>
    <col min="1" max="1" width="13.42578125" style="3" bestFit="1" customWidth="1"/>
    <col min="2" max="44" width="9.140625" style="3"/>
  </cols>
  <sheetData>
    <row r="1" spans="1:44" x14ac:dyDescent="0.25">
      <c r="A1" s="4" t="s">
        <v>109</v>
      </c>
      <c r="F1" s="15" t="s">
        <v>127</v>
      </c>
      <c r="L1" s="15" t="s">
        <v>127</v>
      </c>
      <c r="R1" s="15" t="s">
        <v>127</v>
      </c>
      <c r="T1" s="93" t="s">
        <v>110</v>
      </c>
      <c r="U1" s="93"/>
      <c r="V1" s="93"/>
      <c r="W1" s="93"/>
      <c r="X1" s="93"/>
      <c r="Y1" s="93"/>
      <c r="AE1" s="15" t="s">
        <v>127</v>
      </c>
      <c r="AJ1" s="12" t="s">
        <v>111</v>
      </c>
      <c r="AK1" s="15" t="s">
        <v>127</v>
      </c>
      <c r="AP1" s="12" t="s">
        <v>111</v>
      </c>
      <c r="AQ1" s="15" t="s">
        <v>147</v>
      </c>
    </row>
    <row r="2" spans="1:44" x14ac:dyDescent="0.25">
      <c r="A2" s="3" t="s">
        <v>133</v>
      </c>
      <c r="B2" s="3" t="str" cm="1">
        <f t="array" ref="B2:AR2">TRANSPOSE(SUBSTITUTE(B18:B60,"0x",""))</f>
        <v>AA</v>
      </c>
      <c r="C2" s="3" t="str">
        <v>FD</v>
      </c>
      <c r="D2" s="53" t="str">
        <v>02</v>
      </c>
      <c r="E2" s="3" t="str">
        <v>25</v>
      </c>
      <c r="F2" s="5" t="str">
        <v>40</v>
      </c>
      <c r="G2" s="11" t="str">
        <v>67</v>
      </c>
      <c r="H2" s="3" t="str">
        <v>AA</v>
      </c>
      <c r="I2" s="3" t="str">
        <v>FD</v>
      </c>
      <c r="J2" s="53" t="str">
        <v>02</v>
      </c>
      <c r="K2" s="3" t="str">
        <v>27</v>
      </c>
      <c r="L2" s="5" t="str">
        <v>40</v>
      </c>
      <c r="M2" s="11" t="str">
        <v>65</v>
      </c>
      <c r="N2" s="3" t="str">
        <v>AA</v>
      </c>
      <c r="O2" s="3" t="str">
        <v>FD</v>
      </c>
      <c r="P2" s="53" t="str">
        <v>09</v>
      </c>
      <c r="Q2" s="3" t="str">
        <v>01</v>
      </c>
      <c r="R2" s="5" t="str">
        <v>40</v>
      </c>
      <c r="S2" s="3" t="str">
        <v>00</v>
      </c>
      <c r="T2" s="5" t="str">
        <v>20</v>
      </c>
      <c r="U2" s="5" t="str">
        <v>20</v>
      </c>
      <c r="V2" s="5" t="str">
        <v>4C</v>
      </c>
      <c r="W2" s="5" t="str">
        <v>4F</v>
      </c>
      <c r="X2" s="5" t="str">
        <v>57</v>
      </c>
      <c r="Y2" s="5" t="str">
        <v>20</v>
      </c>
      <c r="Z2" s="11" t="str">
        <v>3C</v>
      </c>
      <c r="AA2" s="3" t="str">
        <v>AA</v>
      </c>
      <c r="AB2" s="3" t="str">
        <v>FD</v>
      </c>
      <c r="AC2" s="53" t="str">
        <v>02</v>
      </c>
      <c r="AD2" s="3" t="str">
        <v>03</v>
      </c>
      <c r="AE2" s="5" t="str">
        <v>00</v>
      </c>
      <c r="AF2" s="11" t="str">
        <v>01</v>
      </c>
      <c r="AG2" s="3" t="str">
        <v>AA</v>
      </c>
      <c r="AH2" s="3" t="str">
        <v>FD</v>
      </c>
      <c r="AI2" s="53" t="str">
        <v>02</v>
      </c>
      <c r="AJ2" s="5" t="str">
        <v>24</v>
      </c>
      <c r="AK2" s="5" t="str">
        <v>00</v>
      </c>
      <c r="AL2" s="11" t="str">
        <v>26</v>
      </c>
      <c r="AM2" s="3" t="str">
        <v>AA</v>
      </c>
      <c r="AN2" s="3" t="str">
        <v>FD</v>
      </c>
      <c r="AO2" s="53" t="str">
        <v>02</v>
      </c>
      <c r="AP2" s="5" t="str">
        <v>23</v>
      </c>
      <c r="AQ2" s="3" t="str">
        <v>01</v>
      </c>
      <c r="AR2" s="11" t="str">
        <v>20</v>
      </c>
    </row>
    <row r="3" spans="1:44" x14ac:dyDescent="0.25">
      <c r="A3" s="3" t="s">
        <v>134</v>
      </c>
      <c r="B3" s="3" t="str" cm="1">
        <f t="array" ref="B3:AR3">TRANSPOSE(SUBSTITUTE(C18:C60,"0x",""))</f>
        <v>AA</v>
      </c>
      <c r="C3" s="3" t="str">
        <v>FD</v>
      </c>
      <c r="D3" s="53" t="str">
        <v>02</v>
      </c>
      <c r="E3" s="3" t="str">
        <v>25</v>
      </c>
      <c r="F3" s="3" t="str">
        <v>40</v>
      </c>
      <c r="G3" s="11" t="str">
        <v>67</v>
      </c>
      <c r="H3" s="3" t="str">
        <v>AA</v>
      </c>
      <c r="I3" s="3" t="str">
        <v>FD</v>
      </c>
      <c r="J3" s="53" t="str">
        <v>02</v>
      </c>
      <c r="K3" s="3" t="str">
        <v>27</v>
      </c>
      <c r="L3" s="3" t="str">
        <v>40</v>
      </c>
      <c r="M3" s="11" t="str">
        <v>65</v>
      </c>
      <c r="N3" s="3" t="str">
        <v>AA</v>
      </c>
      <c r="O3" s="3" t="str">
        <v>FD</v>
      </c>
      <c r="P3" s="53" t="str">
        <v>09</v>
      </c>
      <c r="Q3" s="3" t="str">
        <v>01</v>
      </c>
      <c r="R3" s="3" t="str">
        <v>40</v>
      </c>
      <c r="S3" s="3" t="str">
        <v>00</v>
      </c>
      <c r="T3" s="5" t="str">
        <v>20</v>
      </c>
      <c r="U3" s="5" t="str">
        <v>4D</v>
      </c>
      <c r="V3" s="5" t="str">
        <v>49</v>
      </c>
      <c r="W3" s="5" t="str">
        <v>44</v>
      </c>
      <c r="X3" s="5" t="str">
        <v>32</v>
      </c>
      <c r="Y3" s="5" t="str">
        <v>20</v>
      </c>
      <c r="Z3" s="11" t="str">
        <v>3A</v>
      </c>
      <c r="AA3" s="3" t="str">
        <v>AA</v>
      </c>
      <c r="AB3" s="3" t="str">
        <v>FD</v>
      </c>
      <c r="AC3" s="53" t="str">
        <v>02</v>
      </c>
      <c r="AD3" s="3" t="str">
        <v>03</v>
      </c>
      <c r="AE3" s="3" t="str">
        <v>00</v>
      </c>
      <c r="AF3" s="11" t="str">
        <v>01</v>
      </c>
      <c r="AG3" s="3" t="str">
        <v>AA</v>
      </c>
      <c r="AH3" s="3" t="str">
        <v>FD</v>
      </c>
      <c r="AI3" s="53" t="str">
        <v>02</v>
      </c>
      <c r="AJ3" s="5" t="str">
        <v>23</v>
      </c>
      <c r="AK3" s="3" t="str">
        <v>00</v>
      </c>
      <c r="AL3" s="11" t="str">
        <v>21</v>
      </c>
      <c r="AM3" s="3" t="str">
        <v>AA</v>
      </c>
      <c r="AN3" s="3" t="str">
        <v>FD</v>
      </c>
      <c r="AO3" s="53" t="str">
        <v>02</v>
      </c>
      <c r="AP3" s="5" t="str">
        <v>24</v>
      </c>
      <c r="AQ3" s="3" t="str">
        <v>01</v>
      </c>
      <c r="AR3" s="11" t="str">
        <v>27</v>
      </c>
    </row>
    <row r="4" spans="1:44" x14ac:dyDescent="0.25">
      <c r="A4" s="3" t="s">
        <v>135</v>
      </c>
      <c r="B4" s="3" t="str" cm="1">
        <f t="array" ref="B4:AR4">TRANSPOSE(SUBSTITUTE(D18:D60,"0x",""))</f>
        <v>AA</v>
      </c>
      <c r="C4" s="3" t="str">
        <v>FD</v>
      </c>
      <c r="D4" s="53" t="str">
        <v>02</v>
      </c>
      <c r="E4" s="3" t="str">
        <v>25</v>
      </c>
      <c r="F4" s="3" t="str">
        <v>40</v>
      </c>
      <c r="G4" s="11" t="str">
        <v>67</v>
      </c>
      <c r="H4" s="3" t="str">
        <v>AA</v>
      </c>
      <c r="I4" s="3" t="str">
        <v>FD</v>
      </c>
      <c r="J4" s="53" t="str">
        <v>02</v>
      </c>
      <c r="K4" s="3" t="str">
        <v>27</v>
      </c>
      <c r="L4" s="3" t="str">
        <v>40</v>
      </c>
      <c r="M4" s="11" t="str">
        <v>65</v>
      </c>
      <c r="N4" s="3" t="str">
        <v>AA</v>
      </c>
      <c r="O4" s="3" t="str">
        <v>FD</v>
      </c>
      <c r="P4" s="53" t="str">
        <v>09</v>
      </c>
      <c r="Q4" s="3" t="str">
        <v>01</v>
      </c>
      <c r="R4" s="3" t="str">
        <v>40</v>
      </c>
      <c r="S4" s="3" t="str">
        <v>00</v>
      </c>
      <c r="T4" s="5" t="str">
        <v>20</v>
      </c>
      <c r="U4" s="5" t="str">
        <v>4D</v>
      </c>
      <c r="V4" s="5" t="str">
        <v>49</v>
      </c>
      <c r="W4" s="5" t="str">
        <v>44</v>
      </c>
      <c r="X4" s="5" t="str">
        <v>31</v>
      </c>
      <c r="Y4" s="5" t="str">
        <v>20</v>
      </c>
      <c r="Z4" s="11" t="str">
        <v>39</v>
      </c>
      <c r="AA4" s="3" t="str">
        <v>AA</v>
      </c>
      <c r="AB4" s="3" t="str">
        <v>FD</v>
      </c>
      <c r="AC4" s="53" t="str">
        <v>02</v>
      </c>
      <c r="AD4" s="3" t="str">
        <v>03</v>
      </c>
      <c r="AE4" s="3" t="str">
        <v>00</v>
      </c>
      <c r="AF4" s="11" t="str">
        <v>01</v>
      </c>
      <c r="AG4" s="3" t="str">
        <v>AA</v>
      </c>
      <c r="AH4" s="3" t="str">
        <v>FD</v>
      </c>
      <c r="AI4" s="53" t="str">
        <v>02</v>
      </c>
      <c r="AJ4" s="5" t="str">
        <v>23</v>
      </c>
      <c r="AK4" s="3" t="str">
        <v>00</v>
      </c>
      <c r="AL4" s="11" t="str">
        <v>21</v>
      </c>
      <c r="AM4" s="3" t="str">
        <v>AA</v>
      </c>
      <c r="AN4" s="3" t="str">
        <v>FD</v>
      </c>
      <c r="AO4" s="53" t="str">
        <v>02</v>
      </c>
      <c r="AP4" s="5" t="str">
        <v>24</v>
      </c>
      <c r="AQ4" s="3" t="str">
        <v>01</v>
      </c>
      <c r="AR4" s="11" t="str">
        <v>27</v>
      </c>
    </row>
    <row r="5" spans="1:44" x14ac:dyDescent="0.25">
      <c r="A5" s="3" t="s">
        <v>136</v>
      </c>
      <c r="B5" s="3" t="str" cm="1">
        <f t="array" ref="B5:AR5">TRANSPOSE(SUBSTITUTE(E18:E60,"0x",""))</f>
        <v>AA</v>
      </c>
      <c r="C5" s="3" t="str">
        <v>FD</v>
      </c>
      <c r="D5" s="53" t="str">
        <v>02</v>
      </c>
      <c r="E5" s="3" t="str">
        <v>25</v>
      </c>
      <c r="F5" s="3" t="str">
        <v>40</v>
      </c>
      <c r="G5" s="11" t="str">
        <v>67</v>
      </c>
      <c r="H5" s="3" t="str">
        <v>AA</v>
      </c>
      <c r="I5" s="3" t="str">
        <v>FD</v>
      </c>
      <c r="J5" s="53" t="str">
        <v>02</v>
      </c>
      <c r="K5" s="3" t="str">
        <v>27</v>
      </c>
      <c r="L5" s="3" t="str">
        <v>40</v>
      </c>
      <c r="M5" s="11" t="str">
        <v>65</v>
      </c>
      <c r="N5" s="3" t="str">
        <v>AA</v>
      </c>
      <c r="O5" s="3" t="str">
        <v>FD</v>
      </c>
      <c r="P5" s="53" t="str">
        <v>09</v>
      </c>
      <c r="Q5" s="3" t="str">
        <v>01</v>
      </c>
      <c r="R5" s="3" t="str">
        <v>40</v>
      </c>
      <c r="S5" s="3" t="str">
        <v>00</v>
      </c>
      <c r="T5" s="5" t="str">
        <v>20</v>
      </c>
      <c r="U5" s="5" t="str">
        <v>48</v>
      </c>
      <c r="V5" s="5" t="str">
        <v>49</v>
      </c>
      <c r="W5" s="5" t="str">
        <v>47</v>
      </c>
      <c r="X5" s="5" t="str">
        <v>48</v>
      </c>
      <c r="Y5" s="5" t="str">
        <v>20</v>
      </c>
      <c r="Z5" s="11" t="str">
        <v>46</v>
      </c>
      <c r="AA5" s="3" t="str">
        <v>AA</v>
      </c>
      <c r="AB5" s="3" t="str">
        <v>FD</v>
      </c>
      <c r="AC5" s="53" t="str">
        <v>02</v>
      </c>
      <c r="AD5" s="3" t="str">
        <v>03</v>
      </c>
      <c r="AE5" s="3" t="str">
        <v>00</v>
      </c>
      <c r="AF5" s="11" t="str">
        <v>01</v>
      </c>
      <c r="AG5" s="3" t="str">
        <v>AA</v>
      </c>
      <c r="AH5" s="3" t="str">
        <v>FD</v>
      </c>
      <c r="AI5" s="53" t="str">
        <v>02</v>
      </c>
      <c r="AJ5" s="5" t="str">
        <v>24</v>
      </c>
      <c r="AK5" s="3" t="str">
        <v>00</v>
      </c>
      <c r="AL5" s="11" t="str">
        <v>26</v>
      </c>
      <c r="AM5" s="3" t="str">
        <v>AA</v>
      </c>
      <c r="AN5" s="3" t="str">
        <v>FD</v>
      </c>
      <c r="AO5" s="53" t="str">
        <v>02</v>
      </c>
      <c r="AP5" s="5" t="str">
        <v>23</v>
      </c>
      <c r="AQ5" s="5" t="str">
        <v>00</v>
      </c>
      <c r="AR5" s="11" t="str">
        <v>21</v>
      </c>
    </row>
    <row r="7" spans="1:44" x14ac:dyDescent="0.25">
      <c r="A7" s="3" t="s">
        <v>137</v>
      </c>
      <c r="B7" s="3" t="str" cm="1">
        <f t="array" ref="B7:AR7">TRANSPOSE(SUBSTITUTE(G18:G60,"0x",""))</f>
        <v>AA</v>
      </c>
      <c r="C7" s="3" t="str">
        <v>FD</v>
      </c>
      <c r="D7" s="53" t="str">
        <v>02</v>
      </c>
      <c r="E7" s="3" t="str">
        <v>25</v>
      </c>
      <c r="F7" s="5" t="str">
        <v>C0</v>
      </c>
      <c r="G7" s="11" t="str">
        <v>E7</v>
      </c>
      <c r="H7" s="3" t="str">
        <v>AA</v>
      </c>
      <c r="I7" s="3" t="str">
        <v>FD</v>
      </c>
      <c r="J7" s="53" t="str">
        <v>02</v>
      </c>
      <c r="K7" s="3" t="str">
        <v>27</v>
      </c>
      <c r="L7" s="5" t="str">
        <v>C0</v>
      </c>
      <c r="M7" s="11" t="str">
        <v>E5</v>
      </c>
      <c r="N7" s="3" t="str">
        <v>AA</v>
      </c>
      <c r="O7" s="3" t="str">
        <v>FD</v>
      </c>
      <c r="P7" s="53" t="str">
        <v>09</v>
      </c>
      <c r="Q7" s="3" t="str">
        <v>01</v>
      </c>
      <c r="R7" s="5" t="str">
        <v>C0</v>
      </c>
      <c r="S7" s="3" t="str">
        <v>00</v>
      </c>
      <c r="T7" s="5" t="str">
        <v>20</v>
      </c>
      <c r="U7" s="5" t="str">
        <v>20</v>
      </c>
      <c r="V7" s="5" t="str">
        <v>4C</v>
      </c>
      <c r="W7" s="5" t="str">
        <v>4F</v>
      </c>
      <c r="X7" s="5" t="str">
        <v>57</v>
      </c>
      <c r="Y7" s="5" t="str">
        <v>20</v>
      </c>
      <c r="Z7" s="11" t="str">
        <v>BC</v>
      </c>
      <c r="AA7" s="3" t="str">
        <v>AA</v>
      </c>
      <c r="AB7" s="3" t="str">
        <v>FD</v>
      </c>
      <c r="AC7" s="53" t="str">
        <v>02</v>
      </c>
      <c r="AD7" s="3" t="str">
        <v>03</v>
      </c>
      <c r="AE7" s="5" t="str">
        <v>80</v>
      </c>
      <c r="AF7" s="11" t="str">
        <v>81</v>
      </c>
      <c r="AG7" s="3" t="str">
        <v>AA</v>
      </c>
      <c r="AH7" s="3" t="str">
        <v>FD</v>
      </c>
      <c r="AI7" s="53" t="str">
        <v>02</v>
      </c>
      <c r="AJ7" s="5" t="str">
        <v>24</v>
      </c>
      <c r="AK7" s="5" t="str">
        <v>80</v>
      </c>
      <c r="AL7" s="11" t="str">
        <v>A6</v>
      </c>
      <c r="AM7" s="3" t="str">
        <v>AA</v>
      </c>
      <c r="AN7" s="3" t="str">
        <v>FD</v>
      </c>
      <c r="AO7" s="53" t="str">
        <v>02</v>
      </c>
      <c r="AP7" s="5" t="str">
        <v>23</v>
      </c>
      <c r="AQ7" s="3" t="str">
        <v>81</v>
      </c>
      <c r="AR7" s="11" t="str">
        <v>A0</v>
      </c>
    </row>
    <row r="8" spans="1:44" x14ac:dyDescent="0.25">
      <c r="A8" s="3" t="s">
        <v>138</v>
      </c>
      <c r="B8" s="3" t="str" cm="1">
        <f t="array" ref="B8:AR8">TRANSPOSE(SUBSTITUTE(H18:H60,"0x",""))</f>
        <v>AA</v>
      </c>
      <c r="C8" s="3" t="str">
        <v>FD</v>
      </c>
      <c r="D8" s="53" t="str">
        <v>02</v>
      </c>
      <c r="E8" s="3" t="str">
        <v>25</v>
      </c>
      <c r="F8" s="3" t="str">
        <v>C0</v>
      </c>
      <c r="G8" s="11" t="str">
        <v>E7</v>
      </c>
      <c r="H8" s="3" t="str">
        <v>AA</v>
      </c>
      <c r="I8" s="3" t="str">
        <v>FD</v>
      </c>
      <c r="J8" s="53" t="str">
        <v>02</v>
      </c>
      <c r="K8" s="3" t="str">
        <v>27</v>
      </c>
      <c r="L8" s="3" t="str">
        <v>C0</v>
      </c>
      <c r="M8" s="11" t="str">
        <v>E5</v>
      </c>
      <c r="N8" s="3" t="str">
        <v>AA</v>
      </c>
      <c r="O8" s="3" t="str">
        <v>FD</v>
      </c>
      <c r="P8" s="53" t="str">
        <v>09</v>
      </c>
      <c r="Q8" s="3" t="str">
        <v>01</v>
      </c>
      <c r="R8" s="3" t="str">
        <v>C0</v>
      </c>
      <c r="S8" s="3" t="str">
        <v>00</v>
      </c>
      <c r="T8" s="5" t="str">
        <v>20</v>
      </c>
      <c r="U8" s="5" t="str">
        <v>4D</v>
      </c>
      <c r="V8" s="5" t="str">
        <v>49</v>
      </c>
      <c r="W8" s="5" t="str">
        <v>44</v>
      </c>
      <c r="X8" s="5" t="str">
        <v>32</v>
      </c>
      <c r="Y8" s="5" t="str">
        <v>20</v>
      </c>
      <c r="Z8" s="11" t="str">
        <v>BA</v>
      </c>
      <c r="AA8" s="3" t="str">
        <v>AA</v>
      </c>
      <c r="AB8" s="3" t="str">
        <v>FD</v>
      </c>
      <c r="AC8" s="53" t="str">
        <v>02</v>
      </c>
      <c r="AD8" s="3" t="str">
        <v>03</v>
      </c>
      <c r="AE8" s="3" t="str">
        <v>80</v>
      </c>
      <c r="AF8" s="11" t="str">
        <v>81</v>
      </c>
      <c r="AG8" s="3" t="str">
        <v>AA</v>
      </c>
      <c r="AH8" s="3" t="str">
        <v>FD</v>
      </c>
      <c r="AI8" s="53" t="str">
        <v>02</v>
      </c>
      <c r="AJ8" s="5" t="str">
        <v>23</v>
      </c>
      <c r="AK8" s="3" t="str">
        <v>80</v>
      </c>
      <c r="AL8" s="11" t="str">
        <v>A1</v>
      </c>
      <c r="AM8" s="3" t="str">
        <v>AA</v>
      </c>
      <c r="AN8" s="3" t="str">
        <v>FD</v>
      </c>
      <c r="AO8" s="53" t="str">
        <v>02</v>
      </c>
      <c r="AP8" s="5" t="str">
        <v>24</v>
      </c>
      <c r="AQ8" s="3" t="str">
        <v>81</v>
      </c>
      <c r="AR8" s="11" t="str">
        <v>A7</v>
      </c>
    </row>
    <row r="9" spans="1:44" x14ac:dyDescent="0.25">
      <c r="A9" s="3" t="s">
        <v>139</v>
      </c>
      <c r="B9" s="3" t="str" cm="1">
        <f t="array" ref="B9:AR9">TRANSPOSE(SUBSTITUTE(I18:I60,"0x",""))</f>
        <v>AA</v>
      </c>
      <c r="C9" s="3" t="str">
        <v>FD</v>
      </c>
      <c r="D9" s="53" t="str">
        <v>02</v>
      </c>
      <c r="E9" s="3" t="str">
        <v>25</v>
      </c>
      <c r="F9" s="3" t="str">
        <v>C0</v>
      </c>
      <c r="G9" s="11" t="str">
        <v>E7</v>
      </c>
      <c r="H9" s="3" t="str">
        <v>AA</v>
      </c>
      <c r="I9" s="3" t="str">
        <v>FD</v>
      </c>
      <c r="J9" s="53" t="str">
        <v>02</v>
      </c>
      <c r="K9" s="3" t="str">
        <v>27</v>
      </c>
      <c r="L9" s="3" t="str">
        <v>C0</v>
      </c>
      <c r="M9" s="11" t="str">
        <v>E5</v>
      </c>
      <c r="N9" s="3" t="str">
        <v>AA</v>
      </c>
      <c r="O9" s="3" t="str">
        <v>FD</v>
      </c>
      <c r="P9" s="53" t="str">
        <v>09</v>
      </c>
      <c r="Q9" s="3" t="str">
        <v>01</v>
      </c>
      <c r="R9" s="3" t="str">
        <v>C0</v>
      </c>
      <c r="S9" s="3" t="str">
        <v>00</v>
      </c>
      <c r="T9" s="5" t="str">
        <v>20</v>
      </c>
      <c r="U9" s="5" t="str">
        <v>4D</v>
      </c>
      <c r="V9" s="5" t="str">
        <v>49</v>
      </c>
      <c r="W9" s="5" t="str">
        <v>44</v>
      </c>
      <c r="X9" s="5" t="str">
        <v>31</v>
      </c>
      <c r="Y9" s="5" t="str">
        <v>20</v>
      </c>
      <c r="Z9" s="11" t="str">
        <v>B9</v>
      </c>
      <c r="AA9" s="3" t="str">
        <v>AA</v>
      </c>
      <c r="AB9" s="3" t="str">
        <v>FD</v>
      </c>
      <c r="AC9" s="53" t="str">
        <v>02</v>
      </c>
      <c r="AD9" s="3" t="str">
        <v>03</v>
      </c>
      <c r="AE9" s="3" t="str">
        <v>80</v>
      </c>
      <c r="AF9" s="11" t="str">
        <v>81</v>
      </c>
      <c r="AG9" s="3" t="str">
        <v>AA</v>
      </c>
      <c r="AH9" s="3" t="str">
        <v>FD</v>
      </c>
      <c r="AI9" s="53" t="str">
        <v>02</v>
      </c>
      <c r="AJ9" s="5" t="str">
        <v>23</v>
      </c>
      <c r="AK9" s="3" t="str">
        <v>80</v>
      </c>
      <c r="AL9" s="11" t="str">
        <v>A1</v>
      </c>
      <c r="AM9" s="3" t="str">
        <v>AA</v>
      </c>
      <c r="AN9" s="3" t="str">
        <v>FD</v>
      </c>
      <c r="AO9" s="53" t="str">
        <v>02</v>
      </c>
      <c r="AP9" s="5" t="str">
        <v>24</v>
      </c>
      <c r="AQ9" s="3" t="str">
        <v>81</v>
      </c>
      <c r="AR9" s="11" t="str">
        <v>A7</v>
      </c>
    </row>
    <row r="10" spans="1:44" x14ac:dyDescent="0.25">
      <c r="A10" s="3" t="s">
        <v>140</v>
      </c>
      <c r="B10" s="3" t="str" cm="1">
        <f t="array" ref="B10:AR10">TRANSPOSE(SUBSTITUTE(J18:J60,"0x",""))</f>
        <v>AA</v>
      </c>
      <c r="C10" s="3" t="str">
        <v>FD</v>
      </c>
      <c r="D10" s="53" t="str">
        <v>02</v>
      </c>
      <c r="E10" s="3" t="str">
        <v>25</v>
      </c>
      <c r="F10" s="3" t="str">
        <v>C0</v>
      </c>
      <c r="G10" s="11" t="str">
        <v>E7</v>
      </c>
      <c r="H10" s="3" t="str">
        <v>AA</v>
      </c>
      <c r="I10" s="3" t="str">
        <v>FD</v>
      </c>
      <c r="J10" s="53" t="str">
        <v>02</v>
      </c>
      <c r="K10" s="3" t="str">
        <v>27</v>
      </c>
      <c r="L10" s="3" t="str">
        <v>C0</v>
      </c>
      <c r="M10" s="11" t="str">
        <v>E5</v>
      </c>
      <c r="N10" s="3" t="str">
        <v>AA</v>
      </c>
      <c r="O10" s="3" t="str">
        <v>FD</v>
      </c>
      <c r="P10" s="53" t="str">
        <v>09</v>
      </c>
      <c r="Q10" s="3" t="str">
        <v>01</v>
      </c>
      <c r="R10" s="3" t="str">
        <v>C0</v>
      </c>
      <c r="S10" s="3" t="str">
        <v>00</v>
      </c>
      <c r="T10" s="5" t="str">
        <v>20</v>
      </c>
      <c r="U10" s="5" t="str">
        <v>48</v>
      </c>
      <c r="V10" s="5" t="str">
        <v>49</v>
      </c>
      <c r="W10" s="5" t="str">
        <v>47</v>
      </c>
      <c r="X10" s="5" t="str">
        <v>48</v>
      </c>
      <c r="Y10" s="5" t="str">
        <v>20</v>
      </c>
      <c r="Z10" s="11" t="str">
        <v>C6</v>
      </c>
      <c r="AA10" s="3" t="str">
        <v>AA</v>
      </c>
      <c r="AB10" s="3" t="str">
        <v>FD</v>
      </c>
      <c r="AC10" s="53" t="str">
        <v>02</v>
      </c>
      <c r="AD10" s="3" t="str">
        <v>03</v>
      </c>
      <c r="AE10" s="3" t="str">
        <v>80</v>
      </c>
      <c r="AF10" s="11" t="str">
        <v>81</v>
      </c>
      <c r="AG10" s="3" t="str">
        <v>AA</v>
      </c>
      <c r="AH10" s="3" t="str">
        <v>FD</v>
      </c>
      <c r="AI10" s="53" t="str">
        <v>02</v>
      </c>
      <c r="AJ10" s="5" t="str">
        <v>24</v>
      </c>
      <c r="AK10" s="3" t="str">
        <v>80</v>
      </c>
      <c r="AL10" s="11" t="str">
        <v>A6</v>
      </c>
      <c r="AM10" s="3" t="str">
        <v>AA</v>
      </c>
      <c r="AN10" s="3" t="str">
        <v>FD</v>
      </c>
      <c r="AO10" s="53" t="str">
        <v>02</v>
      </c>
      <c r="AP10" s="5" t="str">
        <v>23</v>
      </c>
      <c r="AQ10" s="5" t="str">
        <v>80</v>
      </c>
      <c r="AR10" s="11" t="str">
        <v>A1</v>
      </c>
    </row>
    <row r="12" spans="1:44" x14ac:dyDescent="0.25">
      <c r="A12" s="6" t="s">
        <v>86</v>
      </c>
    </row>
    <row r="13" spans="1:44" x14ac:dyDescent="0.25">
      <c r="A13" s="11" t="s">
        <v>87</v>
      </c>
    </row>
    <row r="14" spans="1:44" x14ac:dyDescent="0.25">
      <c r="A14" s="53" t="s">
        <v>417</v>
      </c>
    </row>
    <row r="15" spans="1:44" x14ac:dyDescent="0.25">
      <c r="A15" s="5" t="s">
        <v>108</v>
      </c>
    </row>
    <row r="18" spans="2:10" x14ac:dyDescent="0.25">
      <c r="B18" s="3" t="s">
        <v>0</v>
      </c>
      <c r="C18" s="3" t="s">
        <v>0</v>
      </c>
      <c r="D18" s="3" t="s">
        <v>0</v>
      </c>
      <c r="E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</row>
    <row r="19" spans="2:10" x14ac:dyDescent="0.25">
      <c r="B19" s="3" t="s">
        <v>1</v>
      </c>
      <c r="C19" s="3" t="s">
        <v>1</v>
      </c>
      <c r="D19" s="3" t="s">
        <v>1</v>
      </c>
      <c r="E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</row>
    <row r="20" spans="2:10" x14ac:dyDescent="0.25">
      <c r="B20" s="3" t="s">
        <v>5</v>
      </c>
      <c r="C20" s="3" t="s">
        <v>5</v>
      </c>
      <c r="D20" s="3" t="s">
        <v>5</v>
      </c>
      <c r="E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</row>
    <row r="21" spans="2:10" x14ac:dyDescent="0.25">
      <c r="B21" s="3" t="s">
        <v>39</v>
      </c>
      <c r="C21" s="3" t="s">
        <v>39</v>
      </c>
      <c r="D21" s="3" t="s">
        <v>39</v>
      </c>
      <c r="E21" s="3" t="s">
        <v>39</v>
      </c>
      <c r="G21" s="3" t="s">
        <v>39</v>
      </c>
      <c r="H21" s="3" t="s">
        <v>39</v>
      </c>
      <c r="I21" s="3" t="s">
        <v>39</v>
      </c>
      <c r="J21" s="3" t="s">
        <v>39</v>
      </c>
    </row>
    <row r="22" spans="2:10" x14ac:dyDescent="0.25">
      <c r="B22" s="3" t="s">
        <v>13</v>
      </c>
      <c r="C22" s="3" t="s">
        <v>13</v>
      </c>
      <c r="D22" s="3" t="s">
        <v>13</v>
      </c>
      <c r="E22" s="3" t="s">
        <v>13</v>
      </c>
      <c r="G22" s="3" t="s">
        <v>119</v>
      </c>
      <c r="H22" s="3" t="s">
        <v>119</v>
      </c>
      <c r="I22" s="3" t="s">
        <v>119</v>
      </c>
      <c r="J22" s="3" t="s">
        <v>119</v>
      </c>
    </row>
    <row r="23" spans="2:10" x14ac:dyDescent="0.25">
      <c r="B23" s="3" t="s">
        <v>40</v>
      </c>
      <c r="C23" s="3" t="s">
        <v>40</v>
      </c>
      <c r="D23" s="3" t="s">
        <v>40</v>
      </c>
      <c r="E23" s="3" t="s">
        <v>40</v>
      </c>
      <c r="G23" s="3" t="s">
        <v>141</v>
      </c>
      <c r="H23" s="3" t="s">
        <v>141</v>
      </c>
      <c r="I23" s="3" t="s">
        <v>141</v>
      </c>
      <c r="J23" s="3" t="s">
        <v>141</v>
      </c>
    </row>
    <row r="24" spans="2:10" x14ac:dyDescent="0.25">
      <c r="B24" s="3" t="s">
        <v>0</v>
      </c>
      <c r="C24" s="3" t="s">
        <v>0</v>
      </c>
      <c r="D24" s="3" t="s">
        <v>0</v>
      </c>
      <c r="E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</row>
    <row r="25" spans="2:10" x14ac:dyDescent="0.25">
      <c r="B25" s="3" t="s">
        <v>1</v>
      </c>
      <c r="C25" s="3" t="s">
        <v>1</v>
      </c>
      <c r="D25" s="3" t="s">
        <v>1</v>
      </c>
      <c r="E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</row>
    <row r="26" spans="2:10" x14ac:dyDescent="0.25">
      <c r="B26" s="3" t="s">
        <v>5</v>
      </c>
      <c r="C26" s="3" t="s">
        <v>5</v>
      </c>
      <c r="D26" s="3" t="s">
        <v>5</v>
      </c>
      <c r="E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</row>
    <row r="27" spans="2:10" x14ac:dyDescent="0.25">
      <c r="B27" s="3" t="s">
        <v>41</v>
      </c>
      <c r="C27" s="3" t="s">
        <v>41</v>
      </c>
      <c r="D27" s="3" t="s">
        <v>41</v>
      </c>
      <c r="E27" s="3" t="s">
        <v>41</v>
      </c>
      <c r="G27" s="3" t="s">
        <v>41</v>
      </c>
      <c r="H27" s="3" t="s">
        <v>41</v>
      </c>
      <c r="I27" s="3" t="s">
        <v>41</v>
      </c>
      <c r="J27" s="3" t="s">
        <v>41</v>
      </c>
    </row>
    <row r="28" spans="2:10" x14ac:dyDescent="0.25">
      <c r="B28" s="3" t="s">
        <v>13</v>
      </c>
      <c r="C28" s="3" t="s">
        <v>13</v>
      </c>
      <c r="D28" s="3" t="s">
        <v>13</v>
      </c>
      <c r="E28" s="3" t="s">
        <v>13</v>
      </c>
      <c r="G28" s="3" t="s">
        <v>119</v>
      </c>
      <c r="H28" s="3" t="s">
        <v>119</v>
      </c>
      <c r="I28" s="3" t="s">
        <v>119</v>
      </c>
      <c r="J28" s="3" t="s">
        <v>119</v>
      </c>
    </row>
    <row r="29" spans="2:10" x14ac:dyDescent="0.25">
      <c r="B29" s="3" t="s">
        <v>37</v>
      </c>
      <c r="C29" s="3" t="s">
        <v>37</v>
      </c>
      <c r="D29" s="3" t="s">
        <v>37</v>
      </c>
      <c r="E29" s="3" t="s">
        <v>37</v>
      </c>
      <c r="G29" s="3" t="s">
        <v>123</v>
      </c>
      <c r="H29" s="3" t="s">
        <v>123</v>
      </c>
      <c r="I29" s="3" t="s">
        <v>123</v>
      </c>
      <c r="J29" s="3" t="s">
        <v>123</v>
      </c>
    </row>
    <row r="30" spans="2:10" x14ac:dyDescent="0.25">
      <c r="B30" s="3" t="s">
        <v>0</v>
      </c>
      <c r="C30" s="3" t="s">
        <v>0</v>
      </c>
      <c r="D30" s="3" t="s">
        <v>0</v>
      </c>
      <c r="E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</row>
    <row r="31" spans="2:10" x14ac:dyDescent="0.25">
      <c r="B31" s="3" t="s">
        <v>1</v>
      </c>
      <c r="C31" s="3" t="s">
        <v>1</v>
      </c>
      <c r="D31" s="3" t="s">
        <v>1</v>
      </c>
      <c r="E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</row>
    <row r="32" spans="2:10" x14ac:dyDescent="0.25">
      <c r="B32" s="3" t="s">
        <v>16</v>
      </c>
      <c r="C32" s="3" t="s">
        <v>16</v>
      </c>
      <c r="D32" s="3" t="s">
        <v>16</v>
      </c>
      <c r="E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</row>
    <row r="33" spans="2:10" x14ac:dyDescent="0.25">
      <c r="B33" s="3" t="s">
        <v>17</v>
      </c>
      <c r="C33" s="3" t="s">
        <v>17</v>
      </c>
      <c r="D33" s="3" t="s">
        <v>17</v>
      </c>
      <c r="E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</row>
    <row r="34" spans="2:10" x14ac:dyDescent="0.25">
      <c r="B34" s="3" t="s">
        <v>13</v>
      </c>
      <c r="C34" s="3" t="s">
        <v>13</v>
      </c>
      <c r="D34" s="3" t="s">
        <v>13</v>
      </c>
      <c r="E34" s="3" t="s">
        <v>13</v>
      </c>
      <c r="G34" s="3" t="s">
        <v>119</v>
      </c>
      <c r="H34" s="3" t="s">
        <v>119</v>
      </c>
      <c r="I34" s="3" t="s">
        <v>119</v>
      </c>
      <c r="J34" s="3" t="s">
        <v>119</v>
      </c>
    </row>
    <row r="35" spans="2:10" x14ac:dyDescent="0.25">
      <c r="B35" s="3" t="s">
        <v>8</v>
      </c>
      <c r="C35" s="3" t="s">
        <v>8</v>
      </c>
      <c r="D35" s="3" t="s">
        <v>8</v>
      </c>
      <c r="E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</row>
    <row r="36" spans="2:10" x14ac:dyDescent="0.25">
      <c r="B36" s="3" t="s">
        <v>14</v>
      </c>
      <c r="C36" s="3" t="s">
        <v>14</v>
      </c>
      <c r="D36" s="3" t="s">
        <v>14</v>
      </c>
      <c r="E36" s="3" t="s">
        <v>14</v>
      </c>
      <c r="G36" s="3" t="s">
        <v>14</v>
      </c>
      <c r="H36" s="3" t="s">
        <v>14</v>
      </c>
      <c r="I36" s="3" t="s">
        <v>14</v>
      </c>
      <c r="J36" s="3" t="s">
        <v>14</v>
      </c>
    </row>
    <row r="37" spans="2:10" x14ac:dyDescent="0.25">
      <c r="B37" s="3" t="s">
        <v>14</v>
      </c>
      <c r="C37" s="3" t="s">
        <v>33</v>
      </c>
      <c r="D37" s="3" t="s">
        <v>33</v>
      </c>
      <c r="E37" s="3" t="s">
        <v>105</v>
      </c>
      <c r="G37" s="3" t="s">
        <v>14</v>
      </c>
      <c r="H37" s="3" t="s">
        <v>33</v>
      </c>
      <c r="I37" s="3" t="s">
        <v>33</v>
      </c>
      <c r="J37" s="3" t="s">
        <v>105</v>
      </c>
    </row>
    <row r="38" spans="2:10" x14ac:dyDescent="0.25">
      <c r="B38" s="3" t="s">
        <v>28</v>
      </c>
      <c r="C38" s="3" t="s">
        <v>32</v>
      </c>
      <c r="D38" s="3" t="s">
        <v>32</v>
      </c>
      <c r="E38" s="3" t="s">
        <v>32</v>
      </c>
      <c r="G38" s="3" t="s">
        <v>28</v>
      </c>
      <c r="H38" s="3" t="s">
        <v>32</v>
      </c>
      <c r="I38" s="3" t="s">
        <v>32</v>
      </c>
      <c r="J38" s="3" t="s">
        <v>32</v>
      </c>
    </row>
    <row r="39" spans="2:10" x14ac:dyDescent="0.25">
      <c r="B39" s="3" t="s">
        <v>48</v>
      </c>
      <c r="C39" s="3" t="s">
        <v>102</v>
      </c>
      <c r="D39" s="3" t="s">
        <v>102</v>
      </c>
      <c r="E39" s="3" t="s">
        <v>106</v>
      </c>
      <c r="G39" s="3" t="s">
        <v>48</v>
      </c>
      <c r="H39" s="3" t="s">
        <v>102</v>
      </c>
      <c r="I39" s="3" t="s">
        <v>102</v>
      </c>
      <c r="J39" s="3" t="s">
        <v>106</v>
      </c>
    </row>
    <row r="40" spans="2:10" x14ac:dyDescent="0.25">
      <c r="B40" s="3" t="s">
        <v>49</v>
      </c>
      <c r="C40" s="3" t="s">
        <v>15</v>
      </c>
      <c r="D40" s="3" t="s">
        <v>35</v>
      </c>
      <c r="E40" s="3" t="s">
        <v>105</v>
      </c>
      <c r="G40" s="3" t="s">
        <v>49</v>
      </c>
      <c r="H40" s="3" t="s">
        <v>15</v>
      </c>
      <c r="I40" s="3" t="s">
        <v>35</v>
      </c>
      <c r="J40" s="3" t="s">
        <v>105</v>
      </c>
    </row>
    <row r="41" spans="2:10" x14ac:dyDescent="0.25">
      <c r="B41" s="3" t="s">
        <v>14</v>
      </c>
      <c r="C41" s="3" t="s">
        <v>14</v>
      </c>
      <c r="D41" s="3" t="s">
        <v>14</v>
      </c>
      <c r="E41" s="3" t="s">
        <v>14</v>
      </c>
      <c r="G41" s="3" t="s">
        <v>14</v>
      </c>
      <c r="H41" s="3" t="s">
        <v>14</v>
      </c>
      <c r="I41" s="3" t="s">
        <v>14</v>
      </c>
      <c r="J41" s="3" t="s">
        <v>14</v>
      </c>
    </row>
    <row r="42" spans="2:10" x14ac:dyDescent="0.25">
      <c r="B42" s="3" t="s">
        <v>50</v>
      </c>
      <c r="C42" s="3" t="s">
        <v>103</v>
      </c>
      <c r="D42" s="3" t="s">
        <v>104</v>
      </c>
      <c r="E42" s="3" t="s">
        <v>107</v>
      </c>
      <c r="G42" s="3" t="s">
        <v>142</v>
      </c>
      <c r="H42" s="3" t="s">
        <v>144</v>
      </c>
      <c r="I42" s="3" t="s">
        <v>145</v>
      </c>
      <c r="J42" s="3" t="s">
        <v>146</v>
      </c>
    </row>
    <row r="43" spans="2:10" x14ac:dyDescent="0.25">
      <c r="B43" s="3" t="s">
        <v>0</v>
      </c>
      <c r="C43" s="3" t="s">
        <v>0</v>
      </c>
      <c r="D43" s="3" t="s">
        <v>0</v>
      </c>
      <c r="E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</row>
    <row r="44" spans="2:10" x14ac:dyDescent="0.25">
      <c r="B44" s="3" t="s">
        <v>1</v>
      </c>
      <c r="C44" s="3" t="s">
        <v>1</v>
      </c>
      <c r="D44" s="3" t="s">
        <v>1</v>
      </c>
      <c r="E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</row>
    <row r="45" spans="2:10" x14ac:dyDescent="0.25">
      <c r="B45" s="3" t="s">
        <v>5</v>
      </c>
      <c r="C45" s="3" t="s">
        <v>5</v>
      </c>
      <c r="D45" s="3" t="s">
        <v>5</v>
      </c>
      <c r="E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</row>
    <row r="46" spans="2:10" x14ac:dyDescent="0.25">
      <c r="B46" s="3" t="s">
        <v>9</v>
      </c>
      <c r="C46" s="3" t="s">
        <v>9</v>
      </c>
      <c r="D46" s="3" t="s">
        <v>9</v>
      </c>
      <c r="E46" s="3" t="s">
        <v>9</v>
      </c>
      <c r="G46" s="3" t="s">
        <v>9</v>
      </c>
      <c r="H46" s="3" t="s">
        <v>9</v>
      </c>
      <c r="I46" s="3" t="s">
        <v>9</v>
      </c>
      <c r="J46" s="3" t="s">
        <v>9</v>
      </c>
    </row>
    <row r="47" spans="2:10" x14ac:dyDescent="0.25">
      <c r="B47" s="3" t="s">
        <v>8</v>
      </c>
      <c r="C47" s="3" t="s">
        <v>8</v>
      </c>
      <c r="D47" s="3" t="s">
        <v>8</v>
      </c>
      <c r="E47" s="3" t="s">
        <v>8</v>
      </c>
      <c r="G47" s="3" t="s">
        <v>24</v>
      </c>
      <c r="H47" s="3" t="s">
        <v>24</v>
      </c>
      <c r="I47" s="3" t="s">
        <v>24</v>
      </c>
      <c r="J47" s="3" t="s">
        <v>24</v>
      </c>
    </row>
    <row r="48" spans="2:10" x14ac:dyDescent="0.25">
      <c r="B48" s="3" t="s">
        <v>17</v>
      </c>
      <c r="C48" s="3" t="s">
        <v>17</v>
      </c>
      <c r="D48" s="3" t="s">
        <v>17</v>
      </c>
      <c r="E48" s="3" t="s">
        <v>17</v>
      </c>
      <c r="G48" s="3" t="s">
        <v>6</v>
      </c>
      <c r="H48" s="3" t="s">
        <v>6</v>
      </c>
      <c r="I48" s="3" t="s">
        <v>6</v>
      </c>
      <c r="J48" s="3" t="s">
        <v>6</v>
      </c>
    </row>
    <row r="49" spans="2:10" x14ac:dyDescent="0.25">
      <c r="B49" s="3" t="s">
        <v>0</v>
      </c>
      <c r="C49" s="3" t="s">
        <v>0</v>
      </c>
      <c r="D49" s="3" t="s">
        <v>0</v>
      </c>
      <c r="E49" s="3" t="s">
        <v>0</v>
      </c>
      <c r="G49" s="3" t="s">
        <v>0</v>
      </c>
      <c r="H49" s="3" t="s">
        <v>0</v>
      </c>
      <c r="I49" s="3" t="s">
        <v>0</v>
      </c>
      <c r="J49" s="3" t="s">
        <v>0</v>
      </c>
    </row>
    <row r="50" spans="2:10" x14ac:dyDescent="0.25">
      <c r="B50" s="3" t="s">
        <v>1</v>
      </c>
      <c r="C50" s="3" t="s">
        <v>1</v>
      </c>
      <c r="D50" s="3" t="s">
        <v>1</v>
      </c>
      <c r="E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</row>
    <row r="51" spans="2:10" x14ac:dyDescent="0.25">
      <c r="B51" s="3" t="s">
        <v>5</v>
      </c>
      <c r="C51" s="3" t="s">
        <v>5</v>
      </c>
      <c r="D51" s="3" t="s">
        <v>5</v>
      </c>
      <c r="E51" s="3" t="s">
        <v>5</v>
      </c>
      <c r="G51" s="3" t="s">
        <v>5</v>
      </c>
      <c r="H51" s="3" t="s">
        <v>5</v>
      </c>
      <c r="I51" s="3" t="s">
        <v>5</v>
      </c>
      <c r="J51" s="3" t="s">
        <v>5</v>
      </c>
    </row>
    <row r="52" spans="2:10" x14ac:dyDescent="0.25">
      <c r="B52" s="3" t="s">
        <v>43</v>
      </c>
      <c r="C52" s="3" t="s">
        <v>42</v>
      </c>
      <c r="D52" s="3" t="s">
        <v>42</v>
      </c>
      <c r="E52" s="3" t="s">
        <v>43</v>
      </c>
      <c r="G52" s="3" t="s">
        <v>43</v>
      </c>
      <c r="H52" s="3" t="s">
        <v>42</v>
      </c>
      <c r="I52" s="3" t="s">
        <v>42</v>
      </c>
      <c r="J52" s="3" t="s">
        <v>43</v>
      </c>
    </row>
    <row r="53" spans="2:10" x14ac:dyDescent="0.25">
      <c r="B53" s="3" t="s">
        <v>8</v>
      </c>
      <c r="C53" s="3" t="s">
        <v>8</v>
      </c>
      <c r="D53" s="3" t="s">
        <v>8</v>
      </c>
      <c r="E53" s="3" t="s">
        <v>8</v>
      </c>
      <c r="G53" s="3" t="s">
        <v>24</v>
      </c>
      <c r="H53" s="3" t="s">
        <v>24</v>
      </c>
      <c r="I53" s="3" t="s">
        <v>24</v>
      </c>
      <c r="J53" s="3" t="s">
        <v>24</v>
      </c>
    </row>
    <row r="54" spans="2:10" x14ac:dyDescent="0.25">
      <c r="B54" s="3" t="s">
        <v>46</v>
      </c>
      <c r="C54" s="3" t="s">
        <v>34</v>
      </c>
      <c r="D54" s="3" t="s">
        <v>34</v>
      </c>
      <c r="E54" s="3" t="s">
        <v>46</v>
      </c>
      <c r="G54" s="3" t="s">
        <v>143</v>
      </c>
      <c r="H54" s="3" t="s">
        <v>90</v>
      </c>
      <c r="I54" s="3" t="s">
        <v>90</v>
      </c>
      <c r="J54" s="3" t="s">
        <v>143</v>
      </c>
    </row>
    <row r="55" spans="2:10" x14ac:dyDescent="0.25">
      <c r="B55" s="3" t="s">
        <v>0</v>
      </c>
      <c r="C55" s="3" t="s">
        <v>0</v>
      </c>
      <c r="D55" s="3" t="s">
        <v>0</v>
      </c>
      <c r="E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</row>
    <row r="56" spans="2:10" x14ac:dyDescent="0.25">
      <c r="B56" s="3" t="s">
        <v>1</v>
      </c>
      <c r="C56" s="3" t="s">
        <v>1</v>
      </c>
      <c r="D56" s="3" t="s">
        <v>1</v>
      </c>
      <c r="E56" s="3" t="s">
        <v>1</v>
      </c>
      <c r="G56" s="3" t="s">
        <v>1</v>
      </c>
      <c r="H56" s="3" t="s">
        <v>1</v>
      </c>
      <c r="I56" s="3" t="s">
        <v>1</v>
      </c>
      <c r="J56" s="3" t="s">
        <v>1</v>
      </c>
    </row>
    <row r="57" spans="2:10" x14ac:dyDescent="0.25">
      <c r="B57" s="3" t="s">
        <v>5</v>
      </c>
      <c r="C57" s="3" t="s">
        <v>5</v>
      </c>
      <c r="D57" s="3" t="s">
        <v>5</v>
      </c>
      <c r="E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</row>
    <row r="58" spans="2:10" x14ac:dyDescent="0.25">
      <c r="B58" s="3" t="s">
        <v>42</v>
      </c>
      <c r="C58" s="3" t="s">
        <v>43</v>
      </c>
      <c r="D58" s="3" t="s">
        <v>43</v>
      </c>
      <c r="E58" s="3" t="s">
        <v>42</v>
      </c>
      <c r="G58" s="3" t="s">
        <v>42</v>
      </c>
      <c r="H58" s="3" t="s">
        <v>43</v>
      </c>
      <c r="I58" s="3" t="s">
        <v>43</v>
      </c>
      <c r="J58" s="3" t="s">
        <v>42</v>
      </c>
    </row>
    <row r="59" spans="2:10" x14ac:dyDescent="0.25">
      <c r="B59" s="3" t="s">
        <v>17</v>
      </c>
      <c r="C59" s="3" t="s">
        <v>17</v>
      </c>
      <c r="D59" s="3" t="s">
        <v>17</v>
      </c>
      <c r="E59" s="3" t="s">
        <v>8</v>
      </c>
      <c r="G59" s="3" t="s">
        <v>6</v>
      </c>
      <c r="H59" s="3" t="s">
        <v>6</v>
      </c>
      <c r="I59" s="3" t="s">
        <v>6</v>
      </c>
      <c r="J59" s="3" t="s">
        <v>24</v>
      </c>
    </row>
    <row r="60" spans="2:10" x14ac:dyDescent="0.25">
      <c r="B60" s="3" t="s">
        <v>14</v>
      </c>
      <c r="C60" s="3" t="s">
        <v>41</v>
      </c>
      <c r="D60" s="3" t="s">
        <v>41</v>
      </c>
      <c r="E60" s="3" t="s">
        <v>34</v>
      </c>
      <c r="G60" s="3" t="s">
        <v>94</v>
      </c>
      <c r="H60" s="3" t="s">
        <v>89</v>
      </c>
      <c r="I60" s="3" t="s">
        <v>89</v>
      </c>
      <c r="J60" s="3" t="s">
        <v>90</v>
      </c>
    </row>
  </sheetData>
  <mergeCells count="1">
    <mergeCell ref="T1:Y1"/>
  </mergeCells>
  <conditionalFormatting sqref="A2:XFD10 B11 D11:XFD11 A12:XFD1048576">
    <cfRule type="cellIs" dxfId="21" priority="13" operator="equal">
      <formula>"FD"</formula>
    </cfRule>
    <cfRule type="cellIs" dxfId="20" priority="14" operator="equal">
      <formula>"AA"</formula>
    </cfRule>
  </conditionalFormatting>
  <conditionalFormatting sqref="F1">
    <cfRule type="cellIs" dxfId="19" priority="11" operator="equal">
      <formula>"FD"</formula>
    </cfRule>
    <cfRule type="cellIs" dxfId="18" priority="12" operator="equal">
      <formula>"AA"</formula>
    </cfRule>
  </conditionalFormatting>
  <conditionalFormatting sqref="L1">
    <cfRule type="cellIs" dxfId="17" priority="9" operator="equal">
      <formula>"FD"</formula>
    </cfRule>
    <cfRule type="cellIs" dxfId="16" priority="10" operator="equal">
      <formula>"AA"</formula>
    </cfRule>
  </conditionalFormatting>
  <conditionalFormatting sqref="R1">
    <cfRule type="cellIs" dxfId="15" priority="7" operator="equal">
      <formula>"FD"</formula>
    </cfRule>
    <cfRule type="cellIs" dxfId="14" priority="8" operator="equal">
      <formula>"AA"</formula>
    </cfRule>
  </conditionalFormatting>
  <conditionalFormatting sqref="AE1">
    <cfRule type="cellIs" dxfId="13" priority="5" operator="equal">
      <formula>"FD"</formula>
    </cfRule>
    <cfRule type="cellIs" dxfId="12" priority="6" operator="equal">
      <formula>"AA"</formula>
    </cfRule>
  </conditionalFormatting>
  <conditionalFormatting sqref="AK1">
    <cfRule type="cellIs" dxfId="11" priority="3" operator="equal">
      <formula>"FD"</formula>
    </cfRule>
    <cfRule type="cellIs" dxfId="10" priority="4" operator="equal">
      <formula>"AA"</formula>
    </cfRule>
  </conditionalFormatting>
  <conditionalFormatting sqref="AQ1">
    <cfRule type="cellIs" dxfId="9" priority="1" operator="equal">
      <formula>"FD"</formula>
    </cfRule>
    <cfRule type="cellIs" dxfId="8" priority="2" operator="equal">
      <formula>"AA"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32B3-11EA-43FB-8C77-E51E3C9C7D72}">
  <dimension ref="A1:BM68"/>
  <sheetViews>
    <sheetView workbookViewId="0">
      <selection activeCell="J18" sqref="J18"/>
    </sheetView>
  </sheetViews>
  <sheetFormatPr defaultRowHeight="15" x14ac:dyDescent="0.25"/>
  <cols>
    <col min="1" max="1" width="24.42578125" style="3" bestFit="1" customWidth="1"/>
    <col min="2" max="5" width="9.140625" style="3"/>
    <col min="6" max="6" width="13.42578125" style="3" bestFit="1" customWidth="1"/>
    <col min="7" max="45" width="9.140625" style="3"/>
    <col min="46" max="46" width="11.28515625" style="3" bestFit="1" customWidth="1"/>
    <col min="47" max="47" width="12.28515625" style="3" bestFit="1" customWidth="1"/>
    <col min="48" max="54" width="9.140625" style="3"/>
    <col min="55" max="55" width="13.42578125" style="3" bestFit="1" customWidth="1"/>
    <col min="56" max="56" width="9.140625" style="3"/>
    <col min="58" max="58" width="9.140625" customWidth="1"/>
  </cols>
  <sheetData>
    <row r="1" spans="1:65" x14ac:dyDescent="0.25">
      <c r="A1" s="4" t="s">
        <v>112</v>
      </c>
      <c r="F1" s="15" t="s">
        <v>148</v>
      </c>
      <c r="J1" s="14" t="s">
        <v>111</v>
      </c>
      <c r="K1" s="14" t="s">
        <v>111</v>
      </c>
      <c r="L1" s="15" t="s">
        <v>127</v>
      </c>
      <c r="N1" s="94" t="s">
        <v>114</v>
      </c>
      <c r="O1" s="94"/>
      <c r="P1" s="94"/>
      <c r="Q1" s="94"/>
      <c r="R1" s="94"/>
      <c r="S1" s="94"/>
      <c r="Y1" s="15" t="s">
        <v>128</v>
      </c>
      <c r="AE1" s="15" t="s">
        <v>128</v>
      </c>
      <c r="AK1" s="16" t="s">
        <v>128</v>
      </c>
      <c r="AQ1" s="15" t="s">
        <v>128</v>
      </c>
      <c r="AT1" s="14" t="s">
        <v>111</v>
      </c>
      <c r="AU1" s="14" t="s">
        <v>153</v>
      </c>
      <c r="AW1" s="14" t="s">
        <v>111</v>
      </c>
      <c r="BC1" s="15" t="s">
        <v>128</v>
      </c>
    </row>
    <row r="2" spans="1:65" x14ac:dyDescent="0.25">
      <c r="A2" s="3" t="s">
        <v>129</v>
      </c>
      <c r="B2" s="3" t="str" cm="1">
        <f t="array" ref="B2:BM2">TRANSPOSE(SUBSTITUTE(B14:B77,"0x",""))</f>
        <v>AA</v>
      </c>
      <c r="C2" s="3" t="str">
        <v>FD</v>
      </c>
      <c r="D2" s="3" t="str">
        <v>02</v>
      </c>
      <c r="E2" s="3" t="str">
        <v>03</v>
      </c>
      <c r="F2" s="5" t="str">
        <v>43</v>
      </c>
      <c r="G2" s="11" t="str">
        <v>42</v>
      </c>
      <c r="H2" s="3" t="str">
        <v>AA</v>
      </c>
      <c r="I2" s="3" t="str">
        <v>FD</v>
      </c>
      <c r="J2" s="5" t="str">
        <v>09</v>
      </c>
      <c r="K2" s="5" t="str">
        <v>01</v>
      </c>
      <c r="L2" s="3" t="str">
        <v>40</v>
      </c>
      <c r="M2" s="3" t="str">
        <v>00</v>
      </c>
      <c r="N2" s="5" t="str">
        <v>31</v>
      </c>
      <c r="O2" s="5" t="str">
        <v>33</v>
      </c>
      <c r="P2" s="5" t="str">
        <v>34</v>
      </c>
      <c r="Q2" s="5" t="str">
        <v>30</v>
      </c>
      <c r="R2" s="5" t="str">
        <v>30</v>
      </c>
      <c r="S2" s="5" t="str">
        <v>30</v>
      </c>
      <c r="T2" s="11" t="str">
        <v>4E</v>
      </c>
      <c r="U2" s="3" t="str">
        <v>AA</v>
      </c>
      <c r="V2" s="3" t="str">
        <v>FD</v>
      </c>
      <c r="W2" s="3" t="str">
        <v>02</v>
      </c>
      <c r="X2" s="3" t="str">
        <v>25</v>
      </c>
      <c r="Y2" s="5" t="str">
        <v>41</v>
      </c>
      <c r="Z2" s="11" t="str">
        <v>66</v>
      </c>
      <c r="AA2" s="3" t="str">
        <v>AA</v>
      </c>
      <c r="AB2" s="3" t="str">
        <v>FD</v>
      </c>
      <c r="AC2" s="3" t="str">
        <v>02</v>
      </c>
      <c r="AD2" s="3" t="str">
        <v>26</v>
      </c>
      <c r="AE2" s="9" t="str">
        <v>40</v>
      </c>
      <c r="AF2" s="11" t="str">
        <v>64</v>
      </c>
      <c r="AG2" s="3" t="str">
        <v>AA</v>
      </c>
      <c r="AH2" s="3" t="str">
        <v>FD</v>
      </c>
      <c r="AI2" s="3" t="str">
        <v>02</v>
      </c>
      <c r="AJ2" s="3" t="str">
        <v>27</v>
      </c>
      <c r="AK2" s="9" t="str">
        <v>40</v>
      </c>
      <c r="AL2" s="11" t="str">
        <v>65</v>
      </c>
      <c r="AM2" s="3" t="str">
        <v>AA</v>
      </c>
      <c r="AN2" s="3" t="str">
        <v>FD</v>
      </c>
      <c r="AO2" s="3" t="str">
        <v>08</v>
      </c>
      <c r="AP2" s="3" t="str">
        <v>04</v>
      </c>
      <c r="AQ2" s="5" t="str">
        <v>40</v>
      </c>
      <c r="AR2" s="3" t="str">
        <v>00</v>
      </c>
      <c r="AS2" s="3" t="str">
        <v>00</v>
      </c>
      <c r="AT2" s="5" t="str">
        <v>80</v>
      </c>
      <c r="AU2" s="3" t="str">
        <v>00</v>
      </c>
      <c r="AV2" s="3" t="str">
        <v>00</v>
      </c>
      <c r="AW2" s="5" t="str">
        <v>00</v>
      </c>
      <c r="AX2" s="11" t="str">
        <v>CC</v>
      </c>
      <c r="AY2" s="3" t="str">
        <v>AA</v>
      </c>
      <c r="AZ2" s="3" t="str">
        <v>FD</v>
      </c>
      <c r="BA2" s="3" t="str">
        <v>02</v>
      </c>
      <c r="BB2" s="3" t="str">
        <v>03</v>
      </c>
      <c r="BC2" s="5" t="str">
        <v>03</v>
      </c>
      <c r="BD2" s="11" t="str">
        <v>02</v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</row>
    <row r="3" spans="1:65" x14ac:dyDescent="0.25">
      <c r="A3" s="3" t="s">
        <v>130</v>
      </c>
      <c r="B3" s="3" t="str" cm="1">
        <f t="array" ref="B3:BM3">TRANSPOSE(SUBSTITUTE(C14:C77,"0x",""))</f>
        <v>AA</v>
      </c>
      <c r="C3" s="3" t="str">
        <v>FD</v>
      </c>
      <c r="D3" s="3" t="str">
        <v>02</v>
      </c>
      <c r="E3" s="3" t="str">
        <v>03</v>
      </c>
      <c r="F3" s="5" t="str">
        <v>43</v>
      </c>
      <c r="G3" s="11" t="str">
        <v>42</v>
      </c>
      <c r="H3" s="3" t="str">
        <v>AA</v>
      </c>
      <c r="I3" s="3" t="str">
        <v>FD</v>
      </c>
      <c r="J3" s="5" t="str">
        <v>06</v>
      </c>
      <c r="K3" s="5" t="str">
        <v>02</v>
      </c>
      <c r="L3" s="3" t="str">
        <v>40</v>
      </c>
      <c r="M3" s="3" t="str">
        <v>00</v>
      </c>
      <c r="N3" s="5" t="str">
        <v>20</v>
      </c>
      <c r="O3" s="5" t="str">
        <v>20</v>
      </c>
      <c r="P3" s="5" t="str">
        <v>33</v>
      </c>
      <c r="Q3" s="11" t="str">
        <v>77</v>
      </c>
      <c r="R3" s="3" t="str">
        <v>-</v>
      </c>
      <c r="S3" s="3" t="str">
        <v>-</v>
      </c>
      <c r="T3" s="3" t="str">
        <v>-</v>
      </c>
      <c r="U3" s="3" t="str">
        <v>AA</v>
      </c>
      <c r="V3" s="3" t="str">
        <v>FD</v>
      </c>
      <c r="W3" s="3" t="str">
        <v>09</v>
      </c>
      <c r="X3" s="3" t="str">
        <v>01</v>
      </c>
      <c r="Y3" s="5" t="str">
        <v>40</v>
      </c>
      <c r="Z3" s="3" t="str">
        <v>00</v>
      </c>
      <c r="AA3" s="5" t="str">
        <v>32</v>
      </c>
      <c r="AB3" s="5" t="str">
        <v>43</v>
      </c>
      <c r="AC3" s="5" t="str">
        <v>41</v>
      </c>
      <c r="AD3" s="5" t="str">
        <v>4C</v>
      </c>
      <c r="AE3" s="5" t="str">
        <v>4C</v>
      </c>
      <c r="AF3" s="5" t="str">
        <v>20</v>
      </c>
      <c r="AG3" s="11" t="str">
        <v>58</v>
      </c>
      <c r="AH3" s="3" t="str">
        <v>-</v>
      </c>
      <c r="AI3" s="3" t="str">
        <v>-</v>
      </c>
      <c r="AJ3" s="3" t="str">
        <v>-</v>
      </c>
      <c r="AK3" s="3" t="str">
        <v>-</v>
      </c>
      <c r="AL3" s="3" t="str">
        <v>-</v>
      </c>
      <c r="AM3" s="3" t="str">
        <v>AA</v>
      </c>
      <c r="AN3" s="3" t="str">
        <v>FD</v>
      </c>
      <c r="AO3" s="3" t="str">
        <v>08</v>
      </c>
      <c r="AP3" s="3" t="str">
        <v>04</v>
      </c>
      <c r="AQ3" s="5" t="str">
        <v>40</v>
      </c>
      <c r="AR3" s="3" t="str">
        <v>00</v>
      </c>
      <c r="AS3" s="3" t="str">
        <v>00</v>
      </c>
      <c r="AT3" s="5" t="str">
        <v>80</v>
      </c>
      <c r="AU3" s="3" t="str">
        <v>00</v>
      </c>
      <c r="AV3" s="3" t="str">
        <v>00</v>
      </c>
      <c r="AW3" s="5" t="str">
        <v>08</v>
      </c>
      <c r="AX3" s="11" t="str">
        <v>C4</v>
      </c>
      <c r="AY3" s="3" t="str">
        <v>AA</v>
      </c>
      <c r="AZ3" s="3" t="str">
        <v>FD</v>
      </c>
      <c r="BA3" s="3" t="str">
        <v>02</v>
      </c>
      <c r="BB3" s="3" t="str">
        <v>03</v>
      </c>
      <c r="BC3" s="5" t="str">
        <v>03</v>
      </c>
      <c r="BD3" s="11" t="str">
        <v>02</v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</row>
    <row r="4" spans="1:65" x14ac:dyDescent="0.25">
      <c r="N4" s="94" t="s">
        <v>115</v>
      </c>
      <c r="O4" s="94"/>
      <c r="P4" s="94"/>
      <c r="AA4" s="94" t="s">
        <v>116</v>
      </c>
      <c r="AB4" s="94"/>
      <c r="AC4" s="94"/>
      <c r="AD4" s="94"/>
      <c r="AE4" s="94"/>
      <c r="AF4" s="94"/>
    </row>
    <row r="5" spans="1:65" x14ac:dyDescent="0.25">
      <c r="N5" s="94" t="s">
        <v>126</v>
      </c>
      <c r="O5" s="94"/>
      <c r="P5" s="94"/>
      <c r="Q5" s="94"/>
      <c r="R5" s="94"/>
      <c r="S5" s="94"/>
    </row>
    <row r="6" spans="1:65" x14ac:dyDescent="0.25">
      <c r="A6" s="3" t="s">
        <v>131</v>
      </c>
      <c r="B6" s="3" t="str" cm="1">
        <f t="array" ref="B6:BM6">TRANSPOSE(SUBSTITUTE(E14:E77,"0x",""))</f>
        <v>AA</v>
      </c>
      <c r="C6" s="3" t="str">
        <v>FD</v>
      </c>
      <c r="D6" s="3" t="str">
        <v>02</v>
      </c>
      <c r="E6" s="3" t="str">
        <v>03</v>
      </c>
      <c r="F6" s="5" t="str">
        <v>C3</v>
      </c>
      <c r="G6" s="11" t="str">
        <v>C2</v>
      </c>
      <c r="H6" s="3" t="str">
        <v>AA</v>
      </c>
      <c r="I6" s="3" t="str">
        <v>FD</v>
      </c>
      <c r="J6" s="5" t="str">
        <v>09</v>
      </c>
      <c r="K6" s="5" t="str">
        <v>01</v>
      </c>
      <c r="L6" s="3" t="str">
        <v>C0</v>
      </c>
      <c r="M6" s="3" t="str">
        <v>00</v>
      </c>
      <c r="N6" s="5" t="str">
        <v>34</v>
      </c>
      <c r="O6" s="5" t="str">
        <v>30</v>
      </c>
      <c r="P6" s="5" t="str">
        <v>30</v>
      </c>
      <c r="Q6" s="5" t="str">
        <v>30</v>
      </c>
      <c r="R6" s="5" t="str">
        <v>30</v>
      </c>
      <c r="S6" s="5" t="str">
        <v>30</v>
      </c>
      <c r="T6" s="11" t="str">
        <v>CC</v>
      </c>
      <c r="U6" s="3" t="str">
        <v>AA</v>
      </c>
      <c r="V6" s="3" t="str">
        <v>FD</v>
      </c>
      <c r="W6" s="3" t="str">
        <v>02</v>
      </c>
      <c r="X6" s="3" t="str">
        <v>25</v>
      </c>
      <c r="Y6" s="5" t="str">
        <v>C1</v>
      </c>
      <c r="Z6" s="11" t="str">
        <v>E6</v>
      </c>
      <c r="AA6" s="3" t="str">
        <v>AA</v>
      </c>
      <c r="AB6" s="6" t="str">
        <v>FD</v>
      </c>
      <c r="AC6" s="3" t="str">
        <v>02</v>
      </c>
      <c r="AD6" s="3" t="str">
        <v>26</v>
      </c>
      <c r="AE6" s="9" t="str">
        <v>C0</v>
      </c>
      <c r="AF6" s="3" t="str">
        <v>E4</v>
      </c>
      <c r="AG6" s="3" t="str">
        <v>AA</v>
      </c>
      <c r="AH6" s="3" t="str">
        <v>FD</v>
      </c>
      <c r="AI6" s="3" t="str">
        <v>02</v>
      </c>
      <c r="AJ6" s="3" t="str">
        <v>27</v>
      </c>
      <c r="AK6" s="9" t="str">
        <v>C0</v>
      </c>
      <c r="AL6" s="11" t="str">
        <v>E5</v>
      </c>
      <c r="AM6" s="3" t="str">
        <v>AA</v>
      </c>
      <c r="AN6" s="3" t="str">
        <v>FD</v>
      </c>
      <c r="AO6" s="3" t="str">
        <v>08</v>
      </c>
      <c r="AP6" s="3" t="str">
        <v>04</v>
      </c>
      <c r="AQ6" s="5" t="str">
        <v>C0</v>
      </c>
      <c r="AR6" s="3" t="str">
        <v>00</v>
      </c>
      <c r="AS6" s="3" t="str">
        <v>00</v>
      </c>
      <c r="AT6" s="5" t="str">
        <v>00</v>
      </c>
      <c r="AU6" s="3" t="str">
        <v>00</v>
      </c>
      <c r="AV6" s="3" t="str">
        <v>00</v>
      </c>
      <c r="AW6" s="5" t="str">
        <v>00</v>
      </c>
      <c r="AX6" s="11" t="str">
        <v>CC</v>
      </c>
      <c r="AY6" s="3" t="str">
        <v>AA</v>
      </c>
      <c r="AZ6" s="3" t="str">
        <v>FD</v>
      </c>
      <c r="BA6" s="3" t="str">
        <v>02</v>
      </c>
      <c r="BB6" s="3" t="str">
        <v>03</v>
      </c>
      <c r="BC6" s="5" t="str">
        <v>83</v>
      </c>
      <c r="BD6" s="11" t="str">
        <v>82</v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</row>
    <row r="7" spans="1:65" x14ac:dyDescent="0.25">
      <c r="A7" s="3" t="s">
        <v>132</v>
      </c>
      <c r="B7" s="3" t="str" cm="1">
        <f t="array" ref="B7:BM7">TRANSPOSE(SUBSTITUTE(F14:F77,"0x",""))</f>
        <v>AA</v>
      </c>
      <c r="C7" s="3" t="str">
        <v>FD</v>
      </c>
      <c r="D7" s="3" t="str">
        <v>02</v>
      </c>
      <c r="E7" s="3" t="str">
        <v>03</v>
      </c>
      <c r="F7" s="5" t="str">
        <v>C3</v>
      </c>
      <c r="G7" s="11" t="str">
        <v>C2</v>
      </c>
      <c r="H7" s="3" t="str">
        <v>AA</v>
      </c>
      <c r="I7" s="3" t="str">
        <v>FD</v>
      </c>
      <c r="J7" s="5" t="str">
        <v>06</v>
      </c>
      <c r="K7" s="5" t="str">
        <v>02</v>
      </c>
      <c r="L7" s="3" t="str">
        <v>C0</v>
      </c>
      <c r="M7" s="3" t="str">
        <v>00</v>
      </c>
      <c r="N7" s="5" t="str">
        <v>20</v>
      </c>
      <c r="O7" s="5" t="str">
        <v>20</v>
      </c>
      <c r="P7" s="5" t="str">
        <v>33</v>
      </c>
      <c r="Q7" s="11" t="str">
        <v>F7</v>
      </c>
      <c r="R7" s="3" t="str">
        <v>-</v>
      </c>
      <c r="S7" s="3" t="str">
        <v>-</v>
      </c>
      <c r="T7" s="3" t="str">
        <v>-</v>
      </c>
      <c r="U7" s="3" t="str">
        <v>AA</v>
      </c>
      <c r="V7" s="3" t="str">
        <v>FD</v>
      </c>
      <c r="W7" s="3" t="str">
        <v>09</v>
      </c>
      <c r="X7" s="3" t="str">
        <v>01</v>
      </c>
      <c r="Y7" s="5" t="str">
        <v>C0</v>
      </c>
      <c r="Z7" s="3" t="str">
        <v>00</v>
      </c>
      <c r="AA7" s="3" t="str">
        <v>32</v>
      </c>
      <c r="AB7" s="3" t="str">
        <v>43</v>
      </c>
      <c r="AC7" s="3" t="str">
        <v>41</v>
      </c>
      <c r="AD7" s="3" t="str">
        <v>4C</v>
      </c>
      <c r="AE7" s="3" t="str">
        <v>4C</v>
      </c>
      <c r="AF7" s="3" t="str">
        <v>20</v>
      </c>
      <c r="AG7" s="11" t="str">
        <v>D8</v>
      </c>
      <c r="AH7" s="3" t="str">
        <v>-</v>
      </c>
      <c r="AI7" s="3" t="str">
        <v>-</v>
      </c>
      <c r="AJ7" s="3" t="str">
        <v>-</v>
      </c>
      <c r="AK7" s="3" t="str">
        <v>-</v>
      </c>
      <c r="AL7" s="3" t="str">
        <v>-</v>
      </c>
      <c r="AM7" s="3" t="str">
        <v>AA</v>
      </c>
      <c r="AN7" s="3" t="str">
        <v>FD</v>
      </c>
      <c r="AO7" s="3" t="str">
        <v>08</v>
      </c>
      <c r="AP7" s="3" t="str">
        <v>04</v>
      </c>
      <c r="AQ7" s="5" t="str">
        <v>C0</v>
      </c>
      <c r="AR7" s="3" t="str">
        <v>00</v>
      </c>
      <c r="AS7" s="3" t="str">
        <v>00</v>
      </c>
      <c r="AT7" s="5" t="str">
        <v>00</v>
      </c>
      <c r="AU7" s="3" t="str">
        <v>00</v>
      </c>
      <c r="AV7" s="3" t="str">
        <v>00</v>
      </c>
      <c r="AW7" s="5" t="str">
        <v>08</v>
      </c>
      <c r="AX7" s="11" t="str">
        <v>C4</v>
      </c>
      <c r="AY7" s="3" t="str">
        <v>AA</v>
      </c>
      <c r="AZ7" s="3" t="str">
        <v>FD</v>
      </c>
      <c r="BA7" s="3" t="str">
        <v>02</v>
      </c>
      <c r="BB7" s="3" t="str">
        <v>03</v>
      </c>
      <c r="BC7" s="5" t="str">
        <v>83</v>
      </c>
      <c r="BD7" s="11" t="str">
        <v>82</v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</row>
    <row r="8" spans="1:65" x14ac:dyDescent="0.25">
      <c r="N8" s="94" t="s">
        <v>115</v>
      </c>
      <c r="O8" s="94"/>
      <c r="P8" s="94"/>
    </row>
    <row r="9" spans="1:65" x14ac:dyDescent="0.25">
      <c r="A9" s="6" t="s">
        <v>86</v>
      </c>
    </row>
    <row r="10" spans="1:65" x14ac:dyDescent="0.25">
      <c r="A10" s="11" t="s">
        <v>87</v>
      </c>
      <c r="AK10" s="3" t="s">
        <v>149</v>
      </c>
    </row>
    <row r="11" spans="1:65" x14ac:dyDescent="0.25">
      <c r="A11" s="5" t="s">
        <v>108</v>
      </c>
    </row>
    <row r="12" spans="1:65" ht="45" x14ac:dyDescent="0.25">
      <c r="A12" s="13" t="s">
        <v>113</v>
      </c>
      <c r="AT12" s="13" t="s">
        <v>157</v>
      </c>
      <c r="AU12" s="13" t="s">
        <v>156</v>
      </c>
      <c r="AV12" s="3" t="s">
        <v>155</v>
      </c>
    </row>
    <row r="14" spans="1:65" x14ac:dyDescent="0.25">
      <c r="B14" s="3" t="s">
        <v>0</v>
      </c>
      <c r="C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</row>
    <row r="15" spans="1:65" x14ac:dyDescent="0.25">
      <c r="B15" s="3" t="s">
        <v>1</v>
      </c>
      <c r="C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</row>
    <row r="16" spans="1:65" x14ac:dyDescent="0.25">
      <c r="B16" s="3" t="s">
        <v>5</v>
      </c>
      <c r="C16" s="3" t="s">
        <v>5</v>
      </c>
      <c r="E16" s="3" t="s">
        <v>5</v>
      </c>
      <c r="F16" s="3" t="s">
        <v>5</v>
      </c>
      <c r="G16" s="3" t="s">
        <v>5</v>
      </c>
      <c r="H16" s="3" t="s">
        <v>5</v>
      </c>
    </row>
    <row r="17" spans="2:58" x14ac:dyDescent="0.25">
      <c r="B17" s="3" t="s">
        <v>9</v>
      </c>
      <c r="C17" s="3" t="s">
        <v>9</v>
      </c>
      <c r="E17" s="3" t="s">
        <v>9</v>
      </c>
      <c r="F17" s="3" t="s">
        <v>9</v>
      </c>
      <c r="G17" s="3" t="s">
        <v>9</v>
      </c>
      <c r="H17" s="3" t="s">
        <v>9</v>
      </c>
    </row>
    <row r="18" spans="2:58" x14ac:dyDescent="0.25">
      <c r="B18" s="3" t="s">
        <v>10</v>
      </c>
      <c r="C18" s="3" t="s">
        <v>10</v>
      </c>
      <c r="E18" s="3" t="s">
        <v>117</v>
      </c>
      <c r="F18" s="3" t="s">
        <v>117</v>
      </c>
      <c r="G18" s="3" t="s">
        <v>10</v>
      </c>
      <c r="H18" s="3" t="s">
        <v>10</v>
      </c>
    </row>
    <row r="19" spans="2:58" x14ac:dyDescent="0.25">
      <c r="B19" s="3" t="s">
        <v>11</v>
      </c>
      <c r="C19" s="3" t="s">
        <v>11</v>
      </c>
      <c r="E19" s="3" t="s">
        <v>118</v>
      </c>
      <c r="F19" s="3" t="s">
        <v>118</v>
      </c>
      <c r="G19" s="3" t="s">
        <v>11</v>
      </c>
      <c r="H19" s="3" t="s">
        <v>11</v>
      </c>
    </row>
    <row r="20" spans="2:58" ht="15.75" x14ac:dyDescent="0.25">
      <c r="B20" s="3" t="s">
        <v>0</v>
      </c>
      <c r="C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BF20" s="17"/>
    </row>
    <row r="21" spans="2:58" x14ac:dyDescent="0.25">
      <c r="B21" s="3" t="s">
        <v>1</v>
      </c>
      <c r="C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</row>
    <row r="22" spans="2:58" ht="15.75" x14ac:dyDescent="0.25">
      <c r="B22" s="3" t="s">
        <v>16</v>
      </c>
      <c r="C22" s="3" t="s">
        <v>12</v>
      </c>
      <c r="E22" s="3" t="s">
        <v>16</v>
      </c>
      <c r="F22" s="3" t="s">
        <v>12</v>
      </c>
      <c r="G22" s="3" t="s">
        <v>16</v>
      </c>
      <c r="H22" s="3" t="s">
        <v>16</v>
      </c>
      <c r="BF22" s="17"/>
    </row>
    <row r="23" spans="2:58" ht="15.75" x14ac:dyDescent="0.25">
      <c r="B23" s="3" t="s">
        <v>17</v>
      </c>
      <c r="C23" s="3" t="s">
        <v>5</v>
      </c>
      <c r="E23" s="3" t="s">
        <v>17</v>
      </c>
      <c r="F23" s="3" t="s">
        <v>5</v>
      </c>
      <c r="G23" s="3" t="s">
        <v>17</v>
      </c>
      <c r="H23" s="3" t="s">
        <v>17</v>
      </c>
      <c r="BF23" s="17"/>
    </row>
    <row r="24" spans="2:58" x14ac:dyDescent="0.25">
      <c r="B24" s="3" t="s">
        <v>13</v>
      </c>
      <c r="C24" s="3" t="s">
        <v>13</v>
      </c>
      <c r="E24" s="3" t="s">
        <v>119</v>
      </c>
      <c r="F24" s="3" t="s">
        <v>119</v>
      </c>
      <c r="G24" s="3" t="s">
        <v>13</v>
      </c>
      <c r="H24" s="3" t="s">
        <v>13</v>
      </c>
    </row>
    <row r="25" spans="2:58" x14ac:dyDescent="0.25">
      <c r="B25" s="3" t="s">
        <v>8</v>
      </c>
      <c r="C25" s="3" t="s">
        <v>8</v>
      </c>
      <c r="E25" s="3" t="s">
        <v>8</v>
      </c>
      <c r="F25" s="3" t="s">
        <v>8</v>
      </c>
      <c r="G25" s="3" t="s">
        <v>8</v>
      </c>
      <c r="H25" s="3" t="s">
        <v>8</v>
      </c>
    </row>
    <row r="26" spans="2:58" x14ac:dyDescent="0.25">
      <c r="B26" s="3" t="s">
        <v>35</v>
      </c>
      <c r="C26" s="3" t="s">
        <v>14</v>
      </c>
      <c r="E26" s="3" t="s">
        <v>30</v>
      </c>
      <c r="F26" s="3" t="s">
        <v>14</v>
      </c>
      <c r="G26" s="3" t="s">
        <v>35</v>
      </c>
      <c r="H26" s="3" t="s">
        <v>35</v>
      </c>
    </row>
    <row r="27" spans="2:58" x14ac:dyDescent="0.25">
      <c r="B27" s="3" t="s">
        <v>26</v>
      </c>
      <c r="C27" s="3" t="s">
        <v>14</v>
      </c>
      <c r="E27" s="3" t="s">
        <v>31</v>
      </c>
      <c r="F27" s="3" t="s">
        <v>14</v>
      </c>
      <c r="G27" s="3" t="s">
        <v>26</v>
      </c>
      <c r="H27" s="3" t="s">
        <v>26</v>
      </c>
    </row>
    <row r="28" spans="2:58" x14ac:dyDescent="0.25">
      <c r="B28" s="3" t="s">
        <v>30</v>
      </c>
      <c r="C28" s="3" t="s">
        <v>26</v>
      </c>
      <c r="E28" s="3" t="s">
        <v>31</v>
      </c>
      <c r="F28" s="3" t="s">
        <v>26</v>
      </c>
      <c r="G28" s="3" t="s">
        <v>30</v>
      </c>
      <c r="H28" s="3" t="s">
        <v>30</v>
      </c>
    </row>
    <row r="29" spans="2:58" x14ac:dyDescent="0.25">
      <c r="B29" s="3" t="s">
        <v>31</v>
      </c>
      <c r="C29" s="3" t="s">
        <v>27</v>
      </c>
      <c r="E29" s="3" t="s">
        <v>31</v>
      </c>
      <c r="F29" s="3" t="s">
        <v>124</v>
      </c>
      <c r="G29" s="3" t="s">
        <v>31</v>
      </c>
      <c r="H29" s="3" t="s">
        <v>31</v>
      </c>
    </row>
    <row r="30" spans="2:58" x14ac:dyDescent="0.25">
      <c r="B30" s="3" t="s">
        <v>31</v>
      </c>
      <c r="C30" s="3" t="s">
        <v>100</v>
      </c>
      <c r="E30" s="3" t="s">
        <v>31</v>
      </c>
      <c r="F30" s="3" t="s">
        <v>100</v>
      </c>
      <c r="G30" s="3" t="s">
        <v>150</v>
      </c>
      <c r="H30" s="3" t="s">
        <v>150</v>
      </c>
    </row>
    <row r="31" spans="2:58" x14ac:dyDescent="0.25">
      <c r="B31" s="3" t="s">
        <v>31</v>
      </c>
      <c r="C31" s="3" t="s">
        <v>100</v>
      </c>
      <c r="E31" s="3" t="s">
        <v>31</v>
      </c>
      <c r="F31" s="3" t="s">
        <v>100</v>
      </c>
      <c r="G31" s="3" t="s">
        <v>31</v>
      </c>
      <c r="H31" s="3" t="s">
        <v>31</v>
      </c>
    </row>
    <row r="32" spans="2:58" x14ac:dyDescent="0.25">
      <c r="B32" s="3" t="s">
        <v>36</v>
      </c>
      <c r="C32" s="3" t="s">
        <v>100</v>
      </c>
      <c r="E32" s="3" t="s">
        <v>101</v>
      </c>
      <c r="F32" s="3" t="s">
        <v>100</v>
      </c>
      <c r="G32" s="3" t="s">
        <v>151</v>
      </c>
      <c r="H32" s="3" t="s">
        <v>151</v>
      </c>
    </row>
    <row r="33" spans="2:8" x14ac:dyDescent="0.25">
      <c r="B33" s="3" t="s">
        <v>0</v>
      </c>
      <c r="C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</row>
    <row r="34" spans="2:8" x14ac:dyDescent="0.25">
      <c r="B34" s="3" t="s">
        <v>1</v>
      </c>
      <c r="C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</row>
    <row r="35" spans="2:8" x14ac:dyDescent="0.25">
      <c r="B35" s="3" t="s">
        <v>5</v>
      </c>
      <c r="C35" s="3" t="s">
        <v>16</v>
      </c>
      <c r="E35" s="3" t="s">
        <v>5</v>
      </c>
      <c r="F35" s="3" t="s">
        <v>16</v>
      </c>
      <c r="G35" s="3" t="s">
        <v>5</v>
      </c>
      <c r="H35" s="3" t="s">
        <v>5</v>
      </c>
    </row>
    <row r="36" spans="2:8" x14ac:dyDescent="0.25">
      <c r="B36" s="3" t="s">
        <v>39</v>
      </c>
      <c r="C36" s="3" t="s">
        <v>17</v>
      </c>
      <c r="E36" s="3" t="s">
        <v>39</v>
      </c>
      <c r="F36" s="3" t="s">
        <v>17</v>
      </c>
      <c r="G36" s="3" t="s">
        <v>39</v>
      </c>
      <c r="H36" s="3" t="s">
        <v>39</v>
      </c>
    </row>
    <row r="37" spans="2:8" x14ac:dyDescent="0.25">
      <c r="B37" s="3" t="s">
        <v>18</v>
      </c>
      <c r="C37" s="3" t="s">
        <v>13</v>
      </c>
      <c r="E37" s="3" t="s">
        <v>120</v>
      </c>
      <c r="F37" s="3" t="s">
        <v>119</v>
      </c>
      <c r="G37" s="3" t="s">
        <v>18</v>
      </c>
      <c r="H37" s="3" t="s">
        <v>18</v>
      </c>
    </row>
    <row r="38" spans="2:8" x14ac:dyDescent="0.25">
      <c r="B38" s="3" t="s">
        <v>45</v>
      </c>
      <c r="C38" s="3" t="s">
        <v>8</v>
      </c>
      <c r="E38" s="3" t="s">
        <v>121</v>
      </c>
      <c r="F38" s="3" t="s">
        <v>8</v>
      </c>
      <c r="G38" s="3" t="s">
        <v>45</v>
      </c>
      <c r="H38" s="3" t="s">
        <v>45</v>
      </c>
    </row>
    <row r="39" spans="2:8" x14ac:dyDescent="0.25">
      <c r="B39" s="3" t="s">
        <v>0</v>
      </c>
      <c r="C39" s="3" t="s">
        <v>15</v>
      </c>
      <c r="E39" s="3" t="s">
        <v>0</v>
      </c>
      <c r="F39" s="3" t="s">
        <v>15</v>
      </c>
      <c r="G39" s="3" t="s">
        <v>0</v>
      </c>
      <c r="H39" s="3" t="s">
        <v>0</v>
      </c>
    </row>
    <row r="40" spans="2:8" x14ac:dyDescent="0.25">
      <c r="B40" s="3" t="s">
        <v>1</v>
      </c>
      <c r="C40" s="3" t="s">
        <v>10</v>
      </c>
      <c r="E40" s="3" t="s">
        <v>1</v>
      </c>
      <c r="F40" s="3" t="s">
        <v>10</v>
      </c>
      <c r="G40" s="3" t="s">
        <v>1</v>
      </c>
      <c r="H40" s="3" t="s">
        <v>1</v>
      </c>
    </row>
    <row r="41" spans="2:8" x14ac:dyDescent="0.25">
      <c r="B41" s="3" t="s">
        <v>5</v>
      </c>
      <c r="C41" s="3" t="s">
        <v>18</v>
      </c>
      <c r="E41" s="3" t="s">
        <v>5</v>
      </c>
      <c r="F41" s="3" t="s">
        <v>18</v>
      </c>
      <c r="G41" s="3" t="s">
        <v>5</v>
      </c>
      <c r="H41" s="3" t="s">
        <v>5</v>
      </c>
    </row>
    <row r="42" spans="2:8" x14ac:dyDescent="0.25">
      <c r="B42" s="3" t="s">
        <v>46</v>
      </c>
      <c r="C42" s="3" t="s">
        <v>28</v>
      </c>
      <c r="E42" s="3" t="s">
        <v>46</v>
      </c>
      <c r="F42" s="3" t="s">
        <v>28</v>
      </c>
      <c r="G42" s="3" t="s">
        <v>46</v>
      </c>
      <c r="H42" s="3" t="s">
        <v>46</v>
      </c>
    </row>
    <row r="43" spans="2:8" x14ac:dyDescent="0.25">
      <c r="B43" s="3" t="s">
        <v>13</v>
      </c>
      <c r="C43" s="3" t="s">
        <v>28</v>
      </c>
      <c r="E43" s="3" t="s">
        <v>119</v>
      </c>
      <c r="F43" s="3" t="s">
        <v>28</v>
      </c>
      <c r="G43" s="3" t="s">
        <v>13</v>
      </c>
      <c r="H43" s="3" t="s">
        <v>13</v>
      </c>
    </row>
    <row r="44" spans="2:8" x14ac:dyDescent="0.25">
      <c r="B44" s="3" t="s">
        <v>47</v>
      </c>
      <c r="C44" s="3" t="s">
        <v>14</v>
      </c>
      <c r="E44" s="3" t="s">
        <v>122</v>
      </c>
      <c r="F44" s="3" t="s">
        <v>14</v>
      </c>
      <c r="G44" s="3" t="s">
        <v>47</v>
      </c>
      <c r="H44" s="3" t="s">
        <v>47</v>
      </c>
    </row>
    <row r="45" spans="2:8" x14ac:dyDescent="0.25">
      <c r="B45" s="3" t="s">
        <v>0</v>
      </c>
      <c r="C45" s="3" t="s">
        <v>29</v>
      </c>
      <c r="E45" s="3" t="s">
        <v>0</v>
      </c>
      <c r="F45" s="3" t="s">
        <v>125</v>
      </c>
      <c r="G45" s="3" t="s">
        <v>0</v>
      </c>
      <c r="H45" s="3" t="s">
        <v>0</v>
      </c>
    </row>
    <row r="46" spans="2:8" x14ac:dyDescent="0.25">
      <c r="B46" s="3" t="s">
        <v>1</v>
      </c>
      <c r="C46" s="3" t="s">
        <v>100</v>
      </c>
      <c r="E46" s="3" t="s">
        <v>1</v>
      </c>
      <c r="F46" s="3" t="s">
        <v>100</v>
      </c>
      <c r="G46" s="3" t="s">
        <v>1</v>
      </c>
      <c r="H46" s="3" t="s">
        <v>1</v>
      </c>
    </row>
    <row r="47" spans="2:8" x14ac:dyDescent="0.25">
      <c r="B47" s="3" t="s">
        <v>5</v>
      </c>
      <c r="C47" s="3" t="s">
        <v>100</v>
      </c>
      <c r="E47" s="3" t="s">
        <v>5</v>
      </c>
      <c r="F47" s="3" t="s">
        <v>100</v>
      </c>
      <c r="G47" s="3" t="s">
        <v>5</v>
      </c>
      <c r="H47" s="3" t="s">
        <v>5</v>
      </c>
    </row>
    <row r="48" spans="2:8" x14ac:dyDescent="0.25">
      <c r="B48" s="3" t="s">
        <v>41</v>
      </c>
      <c r="C48" s="3" t="s">
        <v>100</v>
      </c>
      <c r="E48" s="3" t="s">
        <v>41</v>
      </c>
      <c r="F48" s="3" t="s">
        <v>100</v>
      </c>
      <c r="G48" s="3" t="s">
        <v>41</v>
      </c>
      <c r="H48" s="3" t="s">
        <v>41</v>
      </c>
    </row>
    <row r="49" spans="2:8" x14ac:dyDescent="0.25">
      <c r="B49" s="3" t="s">
        <v>13</v>
      </c>
      <c r="C49" s="3" t="s">
        <v>100</v>
      </c>
      <c r="E49" s="3" t="s">
        <v>119</v>
      </c>
      <c r="F49" s="3" t="s">
        <v>100</v>
      </c>
      <c r="G49" s="3" t="s">
        <v>13</v>
      </c>
      <c r="H49" s="3" t="s">
        <v>13</v>
      </c>
    </row>
    <row r="50" spans="2:8" x14ac:dyDescent="0.25">
      <c r="B50" s="3" t="s">
        <v>37</v>
      </c>
      <c r="C50" s="3" t="s">
        <v>100</v>
      </c>
      <c r="E50" s="3" t="s">
        <v>123</v>
      </c>
      <c r="F50" s="3" t="s">
        <v>100</v>
      </c>
      <c r="G50" s="3" t="s">
        <v>37</v>
      </c>
      <c r="H50" s="3" t="s">
        <v>37</v>
      </c>
    </row>
    <row r="51" spans="2:8" x14ac:dyDescent="0.25">
      <c r="B51" s="3" t="s">
        <v>0</v>
      </c>
      <c r="C51" s="3" t="s">
        <v>0</v>
      </c>
      <c r="E51" s="3" t="s">
        <v>0</v>
      </c>
      <c r="F51" s="3" t="s">
        <v>0</v>
      </c>
      <c r="G51" s="3" t="s">
        <v>0</v>
      </c>
      <c r="H51" s="3" t="s">
        <v>0</v>
      </c>
    </row>
    <row r="52" spans="2:8" x14ac:dyDescent="0.25">
      <c r="B52" s="3" t="s">
        <v>1</v>
      </c>
      <c r="C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</row>
    <row r="53" spans="2:8" x14ac:dyDescent="0.25">
      <c r="B53" s="3" t="s">
        <v>22</v>
      </c>
      <c r="C53" s="3" t="s">
        <v>22</v>
      </c>
      <c r="E53" s="3" t="s">
        <v>22</v>
      </c>
      <c r="F53" s="3" t="s">
        <v>22</v>
      </c>
      <c r="G53" s="3" t="s">
        <v>22</v>
      </c>
      <c r="H53" s="3" t="s">
        <v>22</v>
      </c>
    </row>
    <row r="54" spans="2:8" x14ac:dyDescent="0.25">
      <c r="B54" s="3" t="s">
        <v>23</v>
      </c>
      <c r="C54" s="3" t="s">
        <v>23</v>
      </c>
      <c r="E54" s="3" t="s">
        <v>23</v>
      </c>
      <c r="F54" s="3" t="s">
        <v>23</v>
      </c>
      <c r="G54" s="3" t="s">
        <v>23</v>
      </c>
      <c r="H54" s="3" t="s">
        <v>23</v>
      </c>
    </row>
    <row r="55" spans="2:8" x14ac:dyDescent="0.25">
      <c r="B55" s="3" t="s">
        <v>13</v>
      </c>
      <c r="C55" s="3" t="s">
        <v>13</v>
      </c>
      <c r="E55" s="3" t="s">
        <v>119</v>
      </c>
      <c r="F55" s="3" t="s">
        <v>119</v>
      </c>
      <c r="G55" s="3" t="s">
        <v>13</v>
      </c>
      <c r="H55" s="3" t="s">
        <v>13</v>
      </c>
    </row>
    <row r="56" spans="2:8" x14ac:dyDescent="0.25">
      <c r="B56" s="3" t="s">
        <v>8</v>
      </c>
      <c r="C56" s="3" t="s">
        <v>8</v>
      </c>
      <c r="E56" s="3" t="s">
        <v>8</v>
      </c>
      <c r="F56" s="3" t="s">
        <v>8</v>
      </c>
      <c r="G56" s="3" t="s">
        <v>8</v>
      </c>
      <c r="H56" s="3" t="s">
        <v>8</v>
      </c>
    </row>
    <row r="57" spans="2:8" x14ac:dyDescent="0.25">
      <c r="B57" s="3" t="s">
        <v>8</v>
      </c>
      <c r="C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</row>
    <row r="58" spans="2:8" x14ac:dyDescent="0.25">
      <c r="B58" s="3" t="s">
        <v>24</v>
      </c>
      <c r="C58" s="3" t="s">
        <v>24</v>
      </c>
      <c r="E58" s="3" t="s">
        <v>8</v>
      </c>
      <c r="F58" s="3" t="s">
        <v>8</v>
      </c>
      <c r="G58" s="3" t="s">
        <v>24</v>
      </c>
      <c r="H58" s="3" t="s">
        <v>24</v>
      </c>
    </row>
    <row r="59" spans="2:8" x14ac:dyDescent="0.25">
      <c r="B59" s="3" t="s">
        <v>8</v>
      </c>
      <c r="C59" s="3" t="s">
        <v>8</v>
      </c>
      <c r="E59" s="3" t="s">
        <v>8</v>
      </c>
      <c r="F59" s="3" t="s">
        <v>8</v>
      </c>
      <c r="G59" s="3" t="s">
        <v>14</v>
      </c>
      <c r="H59" s="3" t="s">
        <v>94</v>
      </c>
    </row>
    <row r="60" spans="2:8" x14ac:dyDescent="0.25">
      <c r="B60" s="3" t="s">
        <v>8</v>
      </c>
      <c r="C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</row>
    <row r="61" spans="2:8" x14ac:dyDescent="0.25">
      <c r="B61" s="3" t="s">
        <v>8</v>
      </c>
      <c r="C61" s="3" t="s">
        <v>22</v>
      </c>
      <c r="E61" s="3" t="s">
        <v>8</v>
      </c>
      <c r="F61" s="3" t="s">
        <v>22</v>
      </c>
      <c r="G61" s="3" t="s">
        <v>8</v>
      </c>
      <c r="H61" s="3" t="s">
        <v>8</v>
      </c>
    </row>
    <row r="62" spans="2:8" x14ac:dyDescent="0.25">
      <c r="B62" s="3" t="s">
        <v>101</v>
      </c>
      <c r="C62" s="3" t="s">
        <v>25</v>
      </c>
      <c r="E62" s="3" t="s">
        <v>101</v>
      </c>
      <c r="F62" s="3" t="s">
        <v>25</v>
      </c>
      <c r="G62" s="3" t="s">
        <v>152</v>
      </c>
      <c r="H62" s="3" t="s">
        <v>154</v>
      </c>
    </row>
    <row r="63" spans="2:8" x14ac:dyDescent="0.25">
      <c r="B63" s="3" t="s">
        <v>0</v>
      </c>
      <c r="C63" s="3" t="s">
        <v>0</v>
      </c>
      <c r="E63" s="3" t="s">
        <v>0</v>
      </c>
      <c r="F63" s="3" t="s">
        <v>0</v>
      </c>
      <c r="G63" s="3" t="s">
        <v>0</v>
      </c>
      <c r="H63" s="3" t="s">
        <v>0</v>
      </c>
    </row>
    <row r="64" spans="2:8" x14ac:dyDescent="0.25">
      <c r="B64" s="3" t="s">
        <v>1</v>
      </c>
      <c r="C64" s="3" t="s">
        <v>1</v>
      </c>
      <c r="E64" s="3" t="s">
        <v>1</v>
      </c>
      <c r="F64" s="3" t="s">
        <v>1</v>
      </c>
      <c r="G64" s="3" t="s">
        <v>1</v>
      </c>
      <c r="H64" s="3" t="s">
        <v>1</v>
      </c>
    </row>
    <row r="65" spans="2:8" x14ac:dyDescent="0.25">
      <c r="B65" s="3" t="s">
        <v>5</v>
      </c>
      <c r="C65" s="3" t="s">
        <v>5</v>
      </c>
      <c r="E65" s="3" t="s">
        <v>5</v>
      </c>
      <c r="F65" s="3" t="s">
        <v>5</v>
      </c>
      <c r="G65" s="3" t="s">
        <v>5</v>
      </c>
      <c r="H65" s="3" t="s">
        <v>5</v>
      </c>
    </row>
    <row r="66" spans="2:8" x14ac:dyDescent="0.25">
      <c r="B66" s="3" t="s">
        <v>9</v>
      </c>
      <c r="C66" s="3" t="s">
        <v>9</v>
      </c>
      <c r="E66" s="3" t="s">
        <v>9</v>
      </c>
      <c r="F66" s="3" t="s">
        <v>9</v>
      </c>
      <c r="G66" s="3" t="s">
        <v>9</v>
      </c>
      <c r="H66" s="3" t="s">
        <v>9</v>
      </c>
    </row>
    <row r="67" spans="2:8" x14ac:dyDescent="0.25">
      <c r="B67" s="3" t="s">
        <v>9</v>
      </c>
      <c r="C67" s="3" t="s">
        <v>9</v>
      </c>
      <c r="E67" s="3" t="s">
        <v>92</v>
      </c>
      <c r="F67" s="3" t="s">
        <v>92</v>
      </c>
      <c r="G67" s="3" t="s">
        <v>9</v>
      </c>
      <c r="H67" s="3" t="s">
        <v>9</v>
      </c>
    </row>
    <row r="68" spans="2:8" x14ac:dyDescent="0.25">
      <c r="B68" s="3" t="s">
        <v>5</v>
      </c>
      <c r="C68" s="3" t="s">
        <v>5</v>
      </c>
      <c r="E68" s="3" t="s">
        <v>7</v>
      </c>
      <c r="F68" s="3" t="s">
        <v>7</v>
      </c>
      <c r="G68" s="3" t="s">
        <v>5</v>
      </c>
      <c r="H68" s="3" t="s">
        <v>5</v>
      </c>
    </row>
  </sheetData>
  <mergeCells count="5">
    <mergeCell ref="N1:S1"/>
    <mergeCell ref="N4:P4"/>
    <mergeCell ref="AA4:AF4"/>
    <mergeCell ref="N8:P8"/>
    <mergeCell ref="N5:S5"/>
  </mergeCells>
  <conditionalFormatting sqref="A1:N1 T1:XFD1 A2:XFD3 Q4:AA4 A4:N5 AG4:XFD8 T5:AA5 A6:P7 Q6:AA8 A8:N8 A9:XFD19">
    <cfRule type="cellIs" dxfId="7" priority="5" operator="equal">
      <formula>"FD"</formula>
    </cfRule>
    <cfRule type="cellIs" dxfId="6" priority="6" operator="equal">
      <formula>"AA"</formula>
    </cfRule>
  </conditionalFormatting>
  <conditionalFormatting sqref="A20:BE20 BG20:XFD20 A21:XFD21 A22:BE23 BG22:XFD23 A24:XFD1048576">
    <cfRule type="cellIs" dxfId="5" priority="3" operator="equal">
      <formula>"FD"</formula>
    </cfRule>
    <cfRule type="cellIs" dxfId="4" priority="4" operator="equal">
      <formula>"AA"</formula>
    </cfRule>
  </conditionalFormatting>
  <conditionalFormatting sqref="AE6">
    <cfRule type="cellIs" dxfId="3" priority="1" operator="equal">
      <formula>"FD"</formula>
    </cfRule>
    <cfRule type="cellIs" dxfId="2" priority="2" operator="equal">
      <formula>"AA"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E3CD-2759-404F-9723-870EF2ECB184}">
  <dimension ref="A1:Z12"/>
  <sheetViews>
    <sheetView workbookViewId="0">
      <selection activeCell="E1" sqref="E1:E1048576"/>
    </sheetView>
  </sheetViews>
  <sheetFormatPr defaultRowHeight="15" x14ac:dyDescent="0.25"/>
  <cols>
    <col min="1" max="1" width="49.85546875" style="34" bestFit="1" customWidth="1"/>
    <col min="2" max="2" width="9.5703125" style="19" bestFit="1" customWidth="1"/>
    <col min="3" max="3" width="10.5703125" style="19" bestFit="1" customWidth="1"/>
    <col min="4" max="5" width="9.140625" style="19" customWidth="1"/>
    <col min="6" max="6" width="12.140625" style="19" bestFit="1" customWidth="1"/>
    <col min="7" max="26" width="9.140625" style="19"/>
    <col min="27" max="16384" width="9.140625" style="34"/>
  </cols>
  <sheetData>
    <row r="1" spans="1:17" ht="15.75" thickBot="1" x14ac:dyDescent="0.3">
      <c r="A1" s="41" t="s">
        <v>198</v>
      </c>
      <c r="B1" s="42" t="s">
        <v>86</v>
      </c>
      <c r="C1" s="42" t="s">
        <v>218</v>
      </c>
      <c r="D1" s="43" t="s">
        <v>174</v>
      </c>
      <c r="E1" s="44" t="s">
        <v>175</v>
      </c>
      <c r="F1" s="45" t="s">
        <v>197</v>
      </c>
    </row>
    <row r="2" spans="1:17" ht="15.75" thickTop="1" x14ac:dyDescent="0.25">
      <c r="B2" s="26" t="s">
        <v>80</v>
      </c>
      <c r="C2" s="26" t="s">
        <v>186</v>
      </c>
      <c r="D2" s="46" t="s">
        <v>324</v>
      </c>
      <c r="E2" s="27" t="s">
        <v>325</v>
      </c>
      <c r="F2" s="30" t="s">
        <v>200</v>
      </c>
      <c r="G2" s="18" t="s">
        <v>326</v>
      </c>
      <c r="H2" s="19" t="s">
        <v>326</v>
      </c>
      <c r="I2" s="19" t="s">
        <v>326</v>
      </c>
      <c r="J2" s="19" t="s">
        <v>214</v>
      </c>
      <c r="K2" s="19" t="s">
        <v>326</v>
      </c>
      <c r="L2" s="19" t="s">
        <v>326</v>
      </c>
      <c r="M2" s="19" t="s">
        <v>327</v>
      </c>
      <c r="N2" s="19" t="s">
        <v>326</v>
      </c>
      <c r="O2" s="19" t="s">
        <v>326</v>
      </c>
      <c r="P2" s="19" t="s">
        <v>200</v>
      </c>
      <c r="Q2" s="47" t="s">
        <v>328</v>
      </c>
    </row>
    <row r="3" spans="1:17" x14ac:dyDescent="0.25">
      <c r="B3" s="26" t="s">
        <v>80</v>
      </c>
      <c r="C3" s="26" t="s">
        <v>186</v>
      </c>
      <c r="D3" s="46" t="s">
        <v>212</v>
      </c>
      <c r="E3" s="27" t="s">
        <v>223</v>
      </c>
      <c r="F3" s="30" t="s">
        <v>358</v>
      </c>
      <c r="G3" s="18" t="s">
        <v>189</v>
      </c>
      <c r="H3" s="47" t="s">
        <v>329</v>
      </c>
    </row>
    <row r="4" spans="1:17" x14ac:dyDescent="0.25">
      <c r="B4" s="26" t="s">
        <v>80</v>
      </c>
      <c r="C4" s="26" t="s">
        <v>186</v>
      </c>
      <c r="D4" s="46" t="s">
        <v>324</v>
      </c>
      <c r="E4" s="27" t="s">
        <v>325</v>
      </c>
      <c r="F4" s="30" t="s">
        <v>326</v>
      </c>
      <c r="G4" s="18" t="s">
        <v>326</v>
      </c>
      <c r="H4" s="19" t="s">
        <v>326</v>
      </c>
      <c r="I4" s="19" t="s">
        <v>326</v>
      </c>
      <c r="J4" s="19" t="s">
        <v>214</v>
      </c>
      <c r="K4" s="19" t="s">
        <v>326</v>
      </c>
      <c r="L4" s="19" t="s">
        <v>326</v>
      </c>
      <c r="M4" s="19" t="s">
        <v>327</v>
      </c>
      <c r="N4" s="19" t="s">
        <v>326</v>
      </c>
      <c r="O4" s="19" t="s">
        <v>326</v>
      </c>
      <c r="P4" s="19" t="s">
        <v>200</v>
      </c>
      <c r="Q4" s="47" t="s">
        <v>330</v>
      </c>
    </row>
    <row r="5" spans="1:17" x14ac:dyDescent="0.25">
      <c r="B5" s="26" t="s">
        <v>80</v>
      </c>
      <c r="C5" s="26" t="s">
        <v>186</v>
      </c>
      <c r="D5" s="46" t="s">
        <v>212</v>
      </c>
      <c r="E5" s="27" t="s">
        <v>223</v>
      </c>
      <c r="F5" s="30" t="s">
        <v>357</v>
      </c>
      <c r="G5" s="18" t="s">
        <v>189</v>
      </c>
      <c r="H5" s="47" t="s">
        <v>331</v>
      </c>
    </row>
    <row r="8" spans="1:17" x14ac:dyDescent="0.25">
      <c r="A8" s="34" t="s">
        <v>332</v>
      </c>
    </row>
    <row r="9" spans="1:17" x14ac:dyDescent="0.25">
      <c r="A9" s="34" t="s">
        <v>333</v>
      </c>
    </row>
    <row r="12" spans="1:17" x14ac:dyDescent="0.25">
      <c r="A12" s="34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0377-036C-40B2-90AA-F809ED88AEF2}">
  <dimension ref="B1:S23"/>
  <sheetViews>
    <sheetView workbookViewId="0">
      <selection activeCell="J11" sqref="J11"/>
    </sheetView>
  </sheetViews>
  <sheetFormatPr defaultRowHeight="15" x14ac:dyDescent="0.25"/>
  <cols>
    <col min="2" max="2" width="8.5703125" bestFit="1" customWidth="1"/>
    <col min="3" max="3" width="11.42578125" bestFit="1" customWidth="1"/>
    <col min="12" max="12" width="34.7109375" customWidth="1"/>
    <col min="13" max="13" width="17.5703125" bestFit="1" customWidth="1"/>
  </cols>
  <sheetData>
    <row r="1" spans="2:12" x14ac:dyDescent="0.25">
      <c r="B1" t="s">
        <v>159</v>
      </c>
      <c r="C1" t="s">
        <v>160</v>
      </c>
    </row>
    <row r="2" spans="2:12" x14ac:dyDescent="0.25">
      <c r="B2" s="7" t="s">
        <v>0</v>
      </c>
      <c r="C2" s="7" t="s">
        <v>0</v>
      </c>
      <c r="G2" s="6" t="s">
        <v>0</v>
      </c>
      <c r="H2" s="7" t="s">
        <v>0</v>
      </c>
      <c r="I2" s="7" t="s">
        <v>0</v>
      </c>
      <c r="J2" s="7" t="s">
        <v>0</v>
      </c>
    </row>
    <row r="3" spans="2:12" x14ac:dyDescent="0.25">
      <c r="B3" s="7" t="s">
        <v>1</v>
      </c>
      <c r="C3" s="7" t="s">
        <v>1</v>
      </c>
      <c r="G3" s="6" t="s">
        <v>1</v>
      </c>
      <c r="H3" s="7" t="s">
        <v>1</v>
      </c>
      <c r="I3" s="7" t="s">
        <v>1</v>
      </c>
      <c r="J3" s="7" t="s">
        <v>1</v>
      </c>
    </row>
    <row r="4" spans="2:12" x14ac:dyDescent="0.25">
      <c r="B4" t="s">
        <v>5</v>
      </c>
      <c r="C4" t="s">
        <v>5</v>
      </c>
      <c r="G4" s="3" t="s">
        <v>5</v>
      </c>
      <c r="H4" t="s">
        <v>5</v>
      </c>
      <c r="I4" t="s">
        <v>5</v>
      </c>
      <c r="J4" t="s">
        <v>5</v>
      </c>
      <c r="L4" t="s">
        <v>163</v>
      </c>
    </row>
    <row r="5" spans="2:12" x14ac:dyDescent="0.25">
      <c r="B5" s="1" t="s">
        <v>95</v>
      </c>
      <c r="C5" t="s">
        <v>95</v>
      </c>
      <c r="G5" s="3" t="s">
        <v>95</v>
      </c>
      <c r="H5" t="s">
        <v>95</v>
      </c>
      <c r="I5" t="s">
        <v>95</v>
      </c>
      <c r="J5" t="s">
        <v>95</v>
      </c>
    </row>
    <row r="6" spans="2:12" x14ac:dyDescent="0.25">
      <c r="B6" s="1" t="s">
        <v>9</v>
      </c>
      <c r="C6" s="1" t="s">
        <v>8</v>
      </c>
      <c r="G6" s="5" t="s">
        <v>8</v>
      </c>
      <c r="H6" s="1" t="s">
        <v>23</v>
      </c>
      <c r="I6" s="1" t="s">
        <v>5</v>
      </c>
      <c r="J6" s="1" t="s">
        <v>8</v>
      </c>
      <c r="L6" s="1" t="s">
        <v>162</v>
      </c>
    </row>
    <row r="7" spans="2:12" x14ac:dyDescent="0.25">
      <c r="B7" s="10" t="s">
        <v>97</v>
      </c>
      <c r="C7" s="10" t="s">
        <v>96</v>
      </c>
      <c r="G7" s="11" t="s">
        <v>96</v>
      </c>
      <c r="H7" s="10" t="s">
        <v>161</v>
      </c>
      <c r="I7" s="10" t="s">
        <v>95</v>
      </c>
      <c r="J7" s="10" t="s">
        <v>96</v>
      </c>
    </row>
    <row r="8" spans="2:12" x14ac:dyDescent="0.25">
      <c r="B8" s="7" t="s">
        <v>0</v>
      </c>
      <c r="C8" s="7" t="s">
        <v>0</v>
      </c>
      <c r="G8" s="6" t="s">
        <v>0</v>
      </c>
      <c r="J8" s="7" t="s">
        <v>0</v>
      </c>
    </row>
    <row r="9" spans="2:12" x14ac:dyDescent="0.25">
      <c r="B9" s="7" t="s">
        <v>1</v>
      </c>
      <c r="C9" s="7" t="s">
        <v>1</v>
      </c>
      <c r="G9" s="6" t="s">
        <v>1</v>
      </c>
      <c r="J9" s="7" t="s">
        <v>1</v>
      </c>
    </row>
    <row r="10" spans="2:12" x14ac:dyDescent="0.25">
      <c r="B10" t="s">
        <v>5</v>
      </c>
      <c r="C10" t="s">
        <v>5</v>
      </c>
      <c r="G10" s="3" t="s">
        <v>5</v>
      </c>
      <c r="J10" t="s">
        <v>5</v>
      </c>
      <c r="L10" t="s">
        <v>165</v>
      </c>
    </row>
    <row r="11" spans="2:12" x14ac:dyDescent="0.25">
      <c r="B11" s="1" t="s">
        <v>93</v>
      </c>
      <c r="C11" t="s">
        <v>93</v>
      </c>
      <c r="G11" s="3" t="s">
        <v>97</v>
      </c>
      <c r="J11" t="s">
        <v>97</v>
      </c>
    </row>
    <row r="12" spans="2:12" x14ac:dyDescent="0.25">
      <c r="B12" s="1" t="s">
        <v>17</v>
      </c>
      <c r="C12" s="1" t="s">
        <v>8</v>
      </c>
      <c r="G12" s="3" t="s">
        <v>17</v>
      </c>
      <c r="J12" t="s">
        <v>8</v>
      </c>
      <c r="L12" t="s">
        <v>164</v>
      </c>
    </row>
    <row r="13" spans="2:12" x14ac:dyDescent="0.25">
      <c r="B13" s="10" t="s">
        <v>99</v>
      </c>
      <c r="C13" s="10" t="s">
        <v>158</v>
      </c>
      <c r="G13" s="11" t="s">
        <v>96</v>
      </c>
      <c r="J13" s="10" t="s">
        <v>98</v>
      </c>
    </row>
    <row r="19" spans="12:19" x14ac:dyDescent="0.25">
      <c r="L19" t="str" cm="1">
        <f t="array" ref="L19">SUBSTITUTE(TRANSPOSE(_xlfn.CONCAT(B2:B7)),"0x","")</f>
        <v>AAFD021D031C</v>
      </c>
      <c r="M19" t="s">
        <v>184</v>
      </c>
    </row>
    <row r="20" spans="12:19" x14ac:dyDescent="0.25">
      <c r="L20" t="str" cm="1">
        <f t="array" ref="L20">SUBSTITUTE(TRANSPOSE(_xlfn.CONCAT(B8:B13)),"0x","")</f>
        <v>AAFD02150116</v>
      </c>
      <c r="M20" t="s">
        <v>183</v>
      </c>
    </row>
    <row r="21" spans="12:19" x14ac:dyDescent="0.25">
      <c r="L21" t="str" cm="1">
        <f t="array" ref="L21">SUBSTITUTE(TRANSPOSE(_xlfn.CONCAT(C2:C7)),"0x","")</f>
        <v>AAFD021D001F</v>
      </c>
      <c r="M21" t="s">
        <v>185</v>
      </c>
    </row>
    <row r="22" spans="12:19" x14ac:dyDescent="0.25">
      <c r="L22" t="str" cm="1">
        <f t="array" ref="L22">SUBSTITUTE(TRANSPOSE(_xlfn.CONCAT(C8:C13)),"0x","")</f>
        <v>AAFD02150017</v>
      </c>
      <c r="M22" t="s">
        <v>182</v>
      </c>
      <c r="O22" t="str" cm="1">
        <f t="array" ref="O22:S22">TRANSPOSE(B2:B6)</f>
        <v>0xAA</v>
      </c>
      <c r="P22" t="str">
        <v>0xFD</v>
      </c>
      <c r="Q22" t="str">
        <v>0x02</v>
      </c>
      <c r="R22" t="str">
        <v>0x1D</v>
      </c>
      <c r="S22" t="str">
        <v>0x03</v>
      </c>
    </row>
    <row r="23" spans="12:19" x14ac:dyDescent="0.25">
      <c r="O23" t="str" cm="1">
        <f t="array" ref="O23:S23">TRANSPOSE(B8:B12)</f>
        <v>0xAA</v>
      </c>
      <c r="P23" t="str">
        <v>0xFD</v>
      </c>
      <c r="Q23" t="str">
        <v>0x02</v>
      </c>
      <c r="R23" t="str">
        <v>0x15</v>
      </c>
      <c r="S23" t="str">
        <v>0x01</v>
      </c>
    </row>
  </sheetData>
  <conditionalFormatting sqref="G2:G13">
    <cfRule type="cellIs" dxfId="1" priority="1" operator="equal">
      <formula>"FD"</formula>
    </cfRule>
    <cfRule type="cellIs" dxfId="0" priority="2" operator="equal">
      <formula>"AA"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A6AF-1D90-4128-A669-92C981920ABE}">
  <dimension ref="B1:C7"/>
  <sheetViews>
    <sheetView workbookViewId="0">
      <selection activeCell="S53" sqref="S53"/>
    </sheetView>
  </sheetViews>
  <sheetFormatPr defaultRowHeight="15" x14ac:dyDescent="0.25"/>
  <cols>
    <col min="2" max="2" width="14.140625" customWidth="1"/>
    <col min="3" max="3" width="15.42578125" customWidth="1"/>
  </cols>
  <sheetData>
    <row r="1" spans="2:3" ht="15.75" thickBot="1" x14ac:dyDescent="0.3"/>
    <row r="2" spans="2:3" ht="16.5" thickTop="1" thickBot="1" x14ac:dyDescent="0.3">
      <c r="B2" s="95" t="s">
        <v>262</v>
      </c>
      <c r="C2" s="96"/>
    </row>
    <row r="3" spans="2:3" ht="15.75" thickTop="1" x14ac:dyDescent="0.25">
      <c r="B3" s="35" t="s">
        <v>263</v>
      </c>
      <c r="C3" s="36" t="s">
        <v>267</v>
      </c>
    </row>
    <row r="4" spans="2:3" x14ac:dyDescent="0.25">
      <c r="B4" s="35" t="s">
        <v>264</v>
      </c>
      <c r="C4" s="36" t="s">
        <v>268</v>
      </c>
    </row>
    <row r="5" spans="2:3" x14ac:dyDescent="0.25">
      <c r="B5" s="35" t="s">
        <v>265</v>
      </c>
      <c r="C5" s="36" t="s">
        <v>269</v>
      </c>
    </row>
    <row r="6" spans="2:3" ht="15.75" thickBot="1" x14ac:dyDescent="0.3">
      <c r="B6" s="37" t="s">
        <v>266</v>
      </c>
      <c r="C6" s="38" t="s">
        <v>270</v>
      </c>
    </row>
    <row r="7" spans="2:3" ht="15.75" thickTop="1" x14ac:dyDescent="0.25"/>
  </sheetData>
  <mergeCells count="1">
    <mergeCell ref="B2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5E57-5088-4CDA-BA4B-E4E29697AAB7}">
  <dimension ref="B2:F25"/>
  <sheetViews>
    <sheetView workbookViewId="0">
      <selection activeCell="B18" sqref="B18"/>
    </sheetView>
  </sheetViews>
  <sheetFormatPr defaultRowHeight="15" x14ac:dyDescent="0.25"/>
  <cols>
    <col min="2" max="2" width="122" bestFit="1" customWidth="1"/>
    <col min="5" max="5" width="10.140625" customWidth="1"/>
    <col min="6" max="6" width="255.7109375" bestFit="1" customWidth="1"/>
  </cols>
  <sheetData>
    <row r="2" spans="2:6" x14ac:dyDescent="0.25">
      <c r="B2" t="s">
        <v>339</v>
      </c>
    </row>
    <row r="4" spans="2:6" ht="15.75" x14ac:dyDescent="0.25">
      <c r="B4" s="17" t="s">
        <v>340</v>
      </c>
      <c r="F4" s="17" t="s">
        <v>341</v>
      </c>
    </row>
    <row r="5" spans="2:6" ht="15.75" x14ac:dyDescent="0.25">
      <c r="F5" s="17" t="s">
        <v>342</v>
      </c>
    </row>
    <row r="8" spans="2:6" x14ac:dyDescent="0.25">
      <c r="B8" t="s">
        <v>343</v>
      </c>
    </row>
    <row r="10" spans="2:6" ht="15.75" x14ac:dyDescent="0.25">
      <c r="B10" s="17" t="s">
        <v>344</v>
      </c>
      <c r="F10" s="17" t="s">
        <v>344</v>
      </c>
    </row>
    <row r="11" spans="2:6" ht="15.75" x14ac:dyDescent="0.25">
      <c r="B11" s="17" t="s">
        <v>345</v>
      </c>
      <c r="F11" s="17" t="s">
        <v>345</v>
      </c>
    </row>
    <row r="12" spans="2:6" ht="15.75" x14ac:dyDescent="0.25">
      <c r="F12" s="17" t="s">
        <v>346</v>
      </c>
    </row>
    <row r="13" spans="2:6" ht="15.75" x14ac:dyDescent="0.25">
      <c r="F13" s="17" t="s">
        <v>347</v>
      </c>
    </row>
    <row r="16" spans="2:6" x14ac:dyDescent="0.25">
      <c r="B16" t="s">
        <v>348</v>
      </c>
    </row>
    <row r="17" spans="2:2" ht="15.75" x14ac:dyDescent="0.25">
      <c r="B17" s="17" t="s">
        <v>352</v>
      </c>
    </row>
    <row r="18" spans="2:2" ht="15.75" x14ac:dyDescent="0.25">
      <c r="B18" s="17" t="s">
        <v>351</v>
      </c>
    </row>
    <row r="20" spans="2:2" x14ac:dyDescent="0.25">
      <c r="B20" t="s">
        <v>349</v>
      </c>
    </row>
    <row r="21" spans="2:2" ht="15.75" x14ac:dyDescent="0.25">
      <c r="B21" s="17" t="s">
        <v>350</v>
      </c>
    </row>
    <row r="22" spans="2:2" ht="15.75" x14ac:dyDescent="0.25">
      <c r="B22" s="17" t="s">
        <v>321</v>
      </c>
    </row>
    <row r="23" spans="2:2" ht="15.75" x14ac:dyDescent="0.25">
      <c r="B23" s="17" t="s">
        <v>322</v>
      </c>
    </row>
    <row r="24" spans="2:2" ht="15.75" x14ac:dyDescent="0.25">
      <c r="B24" s="17" t="s">
        <v>321</v>
      </c>
    </row>
    <row r="25" spans="2:2" ht="15.75" x14ac:dyDescent="0.25">
      <c r="B25" s="17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Power On Seq</vt:lpstr>
      <vt:lpstr>Packets TX</vt:lpstr>
      <vt:lpstr>Packets RX</vt:lpstr>
      <vt:lpstr>RX ICONS 0x04</vt:lpstr>
      <vt:lpstr>TX SKIP+PREFd</vt:lpstr>
      <vt:lpstr>RX_PWR_LVL</vt:lpstr>
      <vt:lpstr>RX_V-M</vt:lpstr>
      <vt:lpstr>TX when PTT</vt:lpstr>
      <vt:lpstr>RX when PTT</vt:lpstr>
      <vt:lpstr>Power Levels</vt:lpstr>
      <vt:lpstr>STUN-REVIVE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PARSONS, AUSTIN</dc:creator>
  <cp:lastModifiedBy>PARSONS, AUSTIN</cp:lastModifiedBy>
  <dcterms:created xsi:type="dcterms:W3CDTF">2025-04-12T23:52:03Z</dcterms:created>
  <dcterms:modified xsi:type="dcterms:W3CDTF">2025-04-20T07:53:11Z</dcterms:modified>
</cp:coreProperties>
</file>