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1" sheetId="1" r:id="rId4"/>
    <sheet state="visible" name="Decision 2" sheetId="2" r:id="rId5"/>
    <sheet state="visible" name="Decision 3" sheetId="3" r:id="rId6"/>
    <sheet state="visible" name="Decision 4" sheetId="4" r:id="rId7"/>
    <sheet state="visible" name="presentation " sheetId="5" r:id="rId8"/>
    <sheet state="visible" name="decision 5" sheetId="6" r:id="rId9"/>
  </sheets>
  <definedNames/>
  <calcPr/>
</workbook>
</file>

<file path=xl/sharedStrings.xml><?xml version="1.0" encoding="utf-8"?>
<sst xmlns="http://schemas.openxmlformats.org/spreadsheetml/2006/main" count="383" uniqueCount="265">
  <si>
    <t>Decision round 1</t>
  </si>
  <si>
    <t>Type</t>
  </si>
  <si>
    <t>Effect</t>
  </si>
  <si>
    <t>Description</t>
  </si>
  <si>
    <t>Choice</t>
  </si>
  <si>
    <t>Predicted effect including date</t>
  </si>
  <si>
    <t>Real outcome</t>
  </si>
  <si>
    <t>Notes</t>
  </si>
  <si>
    <t>initial</t>
  </si>
  <si>
    <t>cost</t>
  </si>
  <si>
    <t>produced</t>
  </si>
  <si>
    <t>quality</t>
  </si>
  <si>
    <t>difference</t>
  </si>
  <si>
    <t>expected 
inventory</t>
  </si>
  <si>
    <t>quality diff</t>
  </si>
  <si>
    <t>price diff</t>
  </si>
  <si>
    <t>price/quality
(smaller better)</t>
  </si>
  <si>
    <t>price/sold 
(smaller better)</t>
  </si>
  <si>
    <t>notes probable
 aditional</t>
  </si>
  <si>
    <t>Misc.</t>
  </si>
  <si>
    <t>Company</t>
  </si>
  <si>
    <t>Chose Name and logo of company</t>
  </si>
  <si>
    <t>Bluewater kayaks</t>
  </si>
  <si>
    <t>Increase professionalism</t>
  </si>
  <si>
    <t xml:space="preserve">density </t>
  </si>
  <si>
    <t>low</t>
  </si>
  <si>
    <t>high</t>
  </si>
  <si>
    <t>Less broken</t>
  </si>
  <si>
    <t>this</t>
  </si>
  <si>
    <t>product changes</t>
  </si>
  <si>
    <t>Kayak K1</t>
  </si>
  <si>
    <t>Chose product warranty</t>
  </si>
  <si>
    <t>2 years</t>
  </si>
  <si>
    <t>increases the expected number of</t>
  </si>
  <si>
    <t>stickers</t>
  </si>
  <si>
    <t>no</t>
  </si>
  <si>
    <t>yes</t>
  </si>
  <si>
    <t>marketing</t>
  </si>
  <si>
    <t>Chose product poly material</t>
  </si>
  <si>
    <t>Improve to high density</t>
  </si>
  <si>
    <t>Higher quality/price Optimal config.</t>
  </si>
  <si>
    <t>packaging</t>
  </si>
  <si>
    <t>plastic</t>
  </si>
  <si>
    <t>canvas</t>
  </si>
  <si>
    <t>less broken</t>
  </si>
  <si>
    <t>Chose product rudder</t>
  </si>
  <si>
    <t>Leave unchanged to low</t>
  </si>
  <si>
    <t>Little change to quality compared to price</t>
  </si>
  <si>
    <t>support</t>
  </si>
  <si>
    <t>Chose product stickers</t>
  </si>
  <si>
    <t>Add low quality stickers</t>
  </si>
  <si>
    <t>High quality increase and speculation on competion adding stickers</t>
  </si>
  <si>
    <t>warranty</t>
  </si>
  <si>
    <t>basic</t>
  </si>
  <si>
    <t>trust</t>
  </si>
  <si>
    <t>promotion</t>
  </si>
  <si>
    <t>television</t>
  </si>
  <si>
    <t>reduce to 2%</t>
  </si>
  <si>
    <t>Low effect on population as per the tutorial and too broad</t>
  </si>
  <si>
    <t>4 years</t>
  </si>
  <si>
    <t>Magazine</t>
  </si>
  <si>
    <t>Increase by 5%</t>
  </si>
  <si>
    <t>Higher effect on propulation as they are niche and people looking for kayak are more likely to look in magazine</t>
  </si>
  <si>
    <t>publicity billboards</t>
  </si>
  <si>
    <t>reduce spending by 5%</t>
  </si>
  <si>
    <t>Reaching general population is not as useful as other category</t>
  </si>
  <si>
    <t>rudder</t>
  </si>
  <si>
    <t>medium</t>
  </si>
  <si>
    <t>catalogs</t>
  </si>
  <si>
    <t>Pre-segmented Market</t>
  </si>
  <si>
    <t>social media</t>
  </si>
  <si>
    <t>increase by 15%</t>
  </si>
  <si>
    <t>Widespread reach, targeted marketing, cost effective</t>
  </si>
  <si>
    <t>transport</t>
  </si>
  <si>
    <t>Production Manager</t>
  </si>
  <si>
    <t>Preventative maintenence</t>
  </si>
  <si>
    <t>Increase by 2k</t>
  </si>
  <si>
    <t>Less Kayaks to be returned</t>
  </si>
  <si>
    <t>Human ressource</t>
  </si>
  <si>
    <t>Training</t>
  </si>
  <si>
    <t>increase to 1.5%</t>
  </si>
  <si>
    <t>Higher production possible</t>
  </si>
  <si>
    <t>Salary</t>
  </si>
  <si>
    <t>increase labourer salary</t>
  </si>
  <si>
    <t>Added to increase quality</t>
  </si>
  <si>
    <t>Benefit</t>
  </si>
  <si>
    <t>Add gifts and awards</t>
  </si>
  <si>
    <t>Good Relations with workers</t>
  </si>
  <si>
    <t>Finance</t>
  </si>
  <si>
    <t>Financing</t>
  </si>
  <si>
    <t>medium level loan</t>
  </si>
  <si>
    <t>good interest rate</t>
  </si>
  <si>
    <t>salary</t>
  </si>
  <si>
    <t>employee</t>
  </si>
  <si>
    <t>supervisor</t>
  </si>
  <si>
    <t xml:space="preserve">engineer </t>
  </si>
  <si>
    <t>name</t>
  </si>
  <si>
    <t>density</t>
  </si>
  <si>
    <t>MarineX</t>
  </si>
  <si>
    <t xml:space="preserve">leisure(sit-in) </t>
  </si>
  <si>
    <t>Decision round 2</t>
  </si>
  <si>
    <t>Key factors and decisions</t>
  </si>
  <si>
    <t>Promotion</t>
  </si>
  <si>
    <t>all product sales</t>
  </si>
  <si>
    <t>Promotion ratio</t>
  </si>
  <si>
    <t>Keep same as previous year</t>
  </si>
  <si>
    <t>Last year seemed to have gone good, no need to change</t>
  </si>
  <si>
    <t>new market requires more kayaks to sell</t>
  </si>
  <si>
    <t>Personnel number</t>
  </si>
  <si>
    <t>Hire one of each</t>
  </si>
  <si>
    <t>New markets require more personnel to cope with more sales and production</t>
  </si>
  <si>
    <t>buying new oven drastically lowers possible production targets</t>
  </si>
  <si>
    <t>Employee salary</t>
  </si>
  <si>
    <t>Increase salaries across the board</t>
  </si>
  <si>
    <t xml:space="preserve">Continue to improve employee satisfaction </t>
  </si>
  <si>
    <t>need to keep similar quality as part of strategy</t>
  </si>
  <si>
    <t>employee benefit</t>
  </si>
  <si>
    <t>Gifts and awards employ benefits</t>
  </si>
  <si>
    <t>Need cheap improvement for the since money is used elsewhere. Improve small amount of employee sat.</t>
  </si>
  <si>
    <t>Previous year profits allowed to lower short term debt</t>
  </si>
  <si>
    <t>Employee</t>
  </si>
  <si>
    <t>employee training</t>
  </si>
  <si>
    <t>increase from 2.25-&gt;3</t>
  </si>
  <si>
    <t>Increase production and allow for better quality on long run</t>
  </si>
  <si>
    <t>lower short term debt allows to choose a bank based on long term interest</t>
  </si>
  <si>
    <t>production</t>
  </si>
  <si>
    <t>Buy oven</t>
  </si>
  <si>
    <t>Buy one new oven</t>
  </si>
  <si>
    <t xml:space="preserve">Increase production for </t>
  </si>
  <si>
    <t>Major long term debt increase (400,000 -&gt; 800,000) with prediction that a part will be payed off
 with increased profits. At least pay 200,000 planned to pay off</t>
  </si>
  <si>
    <t>Make choices that increase production is key as the expected amount sold is very high and even negative predicted without change</t>
  </si>
  <si>
    <t>Gamble on producing a new kayak model that has good returns and interacts well with quality which we specialize in</t>
  </si>
  <si>
    <t>Major change in transporter as a major part of margins were caught up on this single cost.</t>
  </si>
  <si>
    <t xml:space="preserve">Producion </t>
  </si>
  <si>
    <t xml:space="preserve">transport provider </t>
  </si>
  <si>
    <t>high-&gt;low</t>
  </si>
  <si>
    <t>New markets made margins unreasonable</t>
  </si>
  <si>
    <t>Industrial eng. proj</t>
  </si>
  <si>
    <t>just in time production</t>
  </si>
  <si>
    <t>improve production per oven which is lowered with new oven</t>
  </si>
  <si>
    <t xml:space="preserve">Production </t>
  </si>
  <si>
    <t xml:space="preserve">Production Target % of theoretical capaity </t>
  </si>
  <si>
    <t xml:space="preserve">Down 68-&gt;64% </t>
  </si>
  <si>
    <t>Max target that keeps quality level</t>
  </si>
  <si>
    <t>Budget per oven</t>
  </si>
  <si>
    <t>increase 22000 -&gt; 26000</t>
  </si>
  <si>
    <t>increase bug et per oven to improve production target lowered after buying new oven</t>
  </si>
  <si>
    <t>Producion</t>
  </si>
  <si>
    <t xml:space="preserve">Packaging </t>
  </si>
  <si>
    <t>Canvas bag</t>
  </si>
  <si>
    <t>financing</t>
  </si>
  <si>
    <t xml:space="preserve">Bank </t>
  </si>
  <si>
    <t xml:space="preserve">Keep capital bank </t>
  </si>
  <si>
    <t xml:space="preserve">Retail price </t>
  </si>
  <si>
    <t>Canada</t>
  </si>
  <si>
    <t>gross margin 30%</t>
  </si>
  <si>
    <t xml:space="preserve">Retailers' Discount </t>
  </si>
  <si>
    <t>Promotion(budget)</t>
  </si>
  <si>
    <t xml:space="preserve">Training </t>
  </si>
  <si>
    <t>Engineers</t>
  </si>
  <si>
    <t>Better quality in the future</t>
  </si>
  <si>
    <t>Supervisors</t>
  </si>
  <si>
    <t xml:space="preserve">Labourers </t>
  </si>
  <si>
    <t>secretary/acc</t>
  </si>
  <si>
    <t>Sale Rep</t>
  </si>
  <si>
    <t>commision for sale rep</t>
  </si>
  <si>
    <t xml:space="preserve">incetinves </t>
  </si>
  <si>
    <t>Moving expenses</t>
  </si>
  <si>
    <t>EOD Quality forecast 3.83</t>
  </si>
  <si>
    <t>Feb 23rd</t>
  </si>
  <si>
    <t>Quality</t>
  </si>
  <si>
    <t>warranty 4years</t>
  </si>
  <si>
    <t>retail price</t>
  </si>
  <si>
    <t xml:space="preserve">from 797$ to 781$ affecting the Quantity sold </t>
  </si>
  <si>
    <t>keep price at 35%</t>
  </si>
  <si>
    <t>production target</t>
  </si>
  <si>
    <t xml:space="preserve">insurances </t>
  </si>
  <si>
    <t>keeping same, amount of money that we could gain would be such a big difference</t>
  </si>
  <si>
    <t>?</t>
  </si>
  <si>
    <t>increase of labourers salary from 16.10 to 16.65</t>
  </si>
  <si>
    <t xml:space="preserve">Promotion </t>
  </si>
  <si>
    <t>Increase tradeshow 8% to 15%</t>
  </si>
  <si>
    <t xml:space="preserve">cooporate website+ magazine and coperate media reduced 7% to compansate to tradeshow </t>
  </si>
  <si>
    <t xml:space="preserve">Product </t>
  </si>
  <si>
    <t>retail price from 739 to 717$- Canada.  32$ decrease</t>
  </si>
  <si>
    <t xml:space="preserve">712$ to 700$ usd for USA and western </t>
  </si>
  <si>
    <t>increase quality for Global A1  4.25 to 4.40  difference 0.15</t>
  </si>
  <si>
    <t>S1 reduce promotion for S1  80k to 65k</t>
  </si>
  <si>
    <t xml:space="preserve">A1 increase promotion  from 65k to 75k </t>
  </si>
  <si>
    <t xml:space="preserve">Estimated 11.6% </t>
  </si>
  <si>
    <t>March 1st</t>
  </si>
  <si>
    <t xml:space="preserve">Setting maerial for  for new model ready for production  - T01. </t>
  </si>
  <si>
    <t>S01 kayaks</t>
  </si>
  <si>
    <t xml:space="preserve">we went to older market </t>
  </si>
  <si>
    <t xml:space="preserve">quality </t>
  </si>
  <si>
    <t xml:space="preserve">high density polyethylene </t>
  </si>
  <si>
    <t>rudder- yes</t>
  </si>
  <si>
    <t xml:space="preserve">stickers- yes </t>
  </si>
  <si>
    <t>goal</t>
  </si>
  <si>
    <t xml:space="preserve">packing- support </t>
  </si>
  <si>
    <t xml:space="preserve">Reducing production overtime </t>
  </si>
  <si>
    <t xml:space="preserve">warranty- 6years </t>
  </si>
  <si>
    <t>increasing salary for employees</t>
  </si>
  <si>
    <t>entering a new market, Usa-east/west</t>
  </si>
  <si>
    <t>Retail price</t>
  </si>
  <si>
    <t>862cad</t>
  </si>
  <si>
    <t xml:space="preserve">720cad </t>
  </si>
  <si>
    <t xml:space="preserve">USA-eastern </t>
  </si>
  <si>
    <t>866usd</t>
  </si>
  <si>
    <t>691usd</t>
  </si>
  <si>
    <t xml:space="preserve"> </t>
  </si>
  <si>
    <t>USA- western</t>
  </si>
  <si>
    <t xml:space="preserve">852usd </t>
  </si>
  <si>
    <t>756usd</t>
  </si>
  <si>
    <t>mexico</t>
  </si>
  <si>
    <t>12,737 mex $</t>
  </si>
  <si>
    <t>10,463 mex $</t>
  </si>
  <si>
    <t>Retailers' disocunt</t>
  </si>
  <si>
    <t>promotion budget</t>
  </si>
  <si>
    <t xml:space="preserve">Salary change </t>
  </si>
  <si>
    <t>-engineers = 35$</t>
  </si>
  <si>
    <t>-supervisors = 23.10$</t>
  </si>
  <si>
    <t>-Labourers= 17.85$</t>
  </si>
  <si>
    <t>-secretary = 22.40$</t>
  </si>
  <si>
    <t>quality forecast</t>
  </si>
  <si>
    <t>interest 6.9%</t>
  </si>
  <si>
    <t xml:space="preserve">notes presentation </t>
  </si>
  <si>
    <t xml:space="preserve">-SWOT analysis: </t>
  </si>
  <si>
    <t>opportunies and threats should be external: such as recession, seasonal sales. long-term and short tem debts  we can control them. currency exchange(opportunity/threat), increased visibility and higher crebility could also be a strenght.</t>
  </si>
  <si>
    <t xml:space="preserve">high end quality- should be more presice. 6 year warrant instead of durability.  </t>
  </si>
  <si>
    <t>Business objective: Pros breake it into different years eg by year seven</t>
  </si>
  <si>
    <t>Cons: what is our progressive standing in relation to our competitors. eg from starting to current. Expand into new geographic.. be more specific and break it down for each year</t>
  </si>
  <si>
    <t>Production/operations plan: hiring when needed(very subjective) need to be specific.  take decision evn when you dont predict what willl happen. RECESSION not able to buy oven.</t>
  </si>
  <si>
    <t xml:space="preserve">be careful with cutting off employees/expenses: should be the last on, reduce wedges... links to employee satisfaction( costs might arise)  </t>
  </si>
  <si>
    <t>Marketing and sales strategy: Cons- layout of presentation, size and same font</t>
  </si>
  <si>
    <t xml:space="preserve">Competetive analysis: - alot of texts and boring. eg bold competitors. </t>
  </si>
  <si>
    <t>use a lot of graph and table(visuals). eg trend with productions, key charactericts</t>
  </si>
  <si>
    <t xml:space="preserve">show how much we're different from comptetiors </t>
  </si>
  <si>
    <t>use pi-chart to decribe our spendings</t>
  </si>
  <si>
    <t>y6</t>
  </si>
  <si>
    <t>adding another oven= silent variable</t>
  </si>
  <si>
    <t xml:space="preserve">Global C01 </t>
  </si>
  <si>
    <t xml:space="preserve">focus: </t>
  </si>
  <si>
    <t>new oven,</t>
  </si>
  <si>
    <t>employee: increase by 5cents</t>
  </si>
  <si>
    <t>-engineers</t>
  </si>
  <si>
    <t xml:space="preserve">increase price of T in maexican market from jack up the price </t>
  </si>
  <si>
    <t>-supervisors</t>
  </si>
  <si>
    <t xml:space="preserve">reinst. 2 kayaks </t>
  </si>
  <si>
    <t>labourers</t>
  </si>
  <si>
    <t>secretary/accounting</t>
  </si>
  <si>
    <t xml:space="preserve">profit sharing for upper management </t>
  </si>
  <si>
    <t xml:space="preserve">Social benefits </t>
  </si>
  <si>
    <t>discount on merchandise</t>
  </si>
  <si>
    <t>other</t>
  </si>
  <si>
    <t>sales Rep</t>
  </si>
  <si>
    <t>58k</t>
  </si>
  <si>
    <t>commision for sales rep</t>
  </si>
  <si>
    <t xml:space="preserve">Financial service </t>
  </si>
  <si>
    <t xml:space="preserve">keep the smae </t>
  </si>
  <si>
    <t>insurance</t>
  </si>
  <si>
    <t>add damaged office material</t>
  </si>
  <si>
    <t xml:space="preserve">CRM software </t>
  </si>
  <si>
    <t>Quality forecast</t>
  </si>
  <si>
    <t>9% 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</si>
</sst>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&quot;$&quot;#,##0"/>
    <numFmt numFmtId="166" formatCode="#,##0.00&quot;$&quot;"/>
    <numFmt numFmtId="167" formatCode="#,##0&quot;$&quot;"/>
    <numFmt numFmtId="168" formatCode="mmmm d"/>
  </numFmts>
  <fonts count="7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9.0"/>
      <color rgb="FF1F1F1F"/>
      <name val="&quot;Google Sans&quot;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2" numFmtId="0" xfId="0" applyFont="1"/>
    <xf borderId="0" fillId="0" fontId="2" numFmtId="1" xfId="0" applyFont="1" applyNumberFormat="1"/>
    <xf borderId="0" fillId="0" fontId="2" numFmtId="164" xfId="0" applyFont="1" applyNumberFormat="1"/>
    <xf borderId="0" fillId="2" fontId="1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3" fontId="1" numFmtId="0" xfId="0" applyAlignment="1" applyBorder="1" applyFill="1" applyFont="1">
      <alignment horizontal="left" readingOrder="0" shrinkToFit="0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3" fontId="2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'decision 1'!$L$17:$L$19</c:f>
            </c:strRef>
          </c:cat>
          <c:val>
            <c:numRef>
              <c:f>'decision 1'!$M$17:$M$19</c:f>
              <c:numCache/>
            </c:numRef>
          </c:val>
          <c:smooth val="0"/>
        </c:ser>
        <c:axId val="1970066415"/>
        <c:axId val="529144010"/>
      </c:lineChart>
      <c:catAx>
        <c:axId val="19700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144010"/>
      </c:catAx>
      <c:valAx>
        <c:axId val="529144010"/>
        <c:scaling>
          <c:orientation val="minMax"/>
          <c:min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066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28575</xdr:colOff>
      <xdr:row>14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4" max="4" width="24.13"/>
    <col customWidth="1" min="5" max="5" width="27.38"/>
    <col customWidth="1" min="6" max="6" width="26.0"/>
    <col customWidth="1" min="7" max="7" width="20.5"/>
    <col customWidth="1" min="8" max="8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9</v>
      </c>
      <c r="Q1" s="2" t="s">
        <v>13</v>
      </c>
      <c r="R1" s="2" t="s">
        <v>11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>
      <c r="A2" s="1">
        <v>1.0</v>
      </c>
      <c r="B2" s="1" t="s">
        <v>19</v>
      </c>
      <c r="C2" s="1" t="s">
        <v>20</v>
      </c>
      <c r="D2" s="1" t="s">
        <v>21</v>
      </c>
      <c r="E2" s="3" t="s">
        <v>22</v>
      </c>
      <c r="F2" s="3" t="s">
        <v>23</v>
      </c>
      <c r="G2" s="4"/>
      <c r="H2" s="4"/>
      <c r="J2" s="2" t="s">
        <v>24</v>
      </c>
      <c r="K2" s="2" t="s">
        <v>25</v>
      </c>
      <c r="L2" s="2">
        <v>2012298.0</v>
      </c>
      <c r="M2" s="2">
        <v>-69.0</v>
      </c>
      <c r="N2" s="2">
        <v>1.95</v>
      </c>
      <c r="O2" s="2" t="s">
        <v>26</v>
      </c>
      <c r="P2" s="2">
        <v>2079614.0</v>
      </c>
      <c r="Q2" s="2">
        <v>-46.0</v>
      </c>
      <c r="R2" s="2">
        <v>2.7</v>
      </c>
      <c r="S2" s="5">
        <f>R2-N2</f>
        <v>0.75</v>
      </c>
      <c r="T2" s="5">
        <f t="shared" ref="T2:T7" si="1">P2-L2</f>
        <v>67316</v>
      </c>
      <c r="U2" s="6">
        <f t="shared" ref="U2:U7" si="2">T2/S2</f>
        <v>89754.66667</v>
      </c>
      <c r="V2" s="7">
        <f t="shared" ref="V2:V7" si="3">1/((Q2-M2)/T2)</f>
        <v>2926.782609</v>
      </c>
      <c r="W2" s="2" t="s">
        <v>27</v>
      </c>
      <c r="X2" s="2" t="s">
        <v>28</v>
      </c>
    </row>
    <row r="3">
      <c r="A3" s="1">
        <v>1.0</v>
      </c>
      <c r="B3" s="1" t="s">
        <v>29</v>
      </c>
      <c r="C3" s="1" t="s">
        <v>30</v>
      </c>
      <c r="D3" s="1" t="s">
        <v>31</v>
      </c>
      <c r="E3" s="3" t="s">
        <v>32</v>
      </c>
      <c r="F3" s="3" t="s">
        <v>33</v>
      </c>
      <c r="G3" s="4"/>
      <c r="H3" s="4"/>
      <c r="J3" s="2" t="s">
        <v>34</v>
      </c>
      <c r="K3" s="2" t="s">
        <v>35</v>
      </c>
      <c r="L3" s="2">
        <v>2012298.0</v>
      </c>
      <c r="M3" s="2">
        <v>-69.0</v>
      </c>
      <c r="N3" s="2">
        <v>1.95</v>
      </c>
      <c r="O3" s="2" t="s">
        <v>36</v>
      </c>
      <c r="P3" s="2">
        <v>2052546.0</v>
      </c>
      <c r="Q3" s="2">
        <v>-69.0</v>
      </c>
      <c r="R3" s="2">
        <v>2.13</v>
      </c>
      <c r="S3" s="5">
        <f t="shared" ref="S3:S7" si="4">R3-$N$3</f>
        <v>0.18</v>
      </c>
      <c r="T3" s="5">
        <f t="shared" si="1"/>
        <v>40248</v>
      </c>
      <c r="U3" s="6">
        <f t="shared" si="2"/>
        <v>223600</v>
      </c>
      <c r="V3" s="7" t="str">
        <f t="shared" si="3"/>
        <v>#DIV/0!</v>
      </c>
      <c r="W3" s="2" t="s">
        <v>37</v>
      </c>
    </row>
    <row r="4">
      <c r="A4" s="1">
        <v>1.0</v>
      </c>
      <c r="B4" s="1" t="s">
        <v>29</v>
      </c>
      <c r="C4" s="1" t="s">
        <v>30</v>
      </c>
      <c r="D4" s="1" t="s">
        <v>38</v>
      </c>
      <c r="E4" s="3" t="s">
        <v>39</v>
      </c>
      <c r="F4" s="3" t="s">
        <v>40</v>
      </c>
      <c r="G4" s="4"/>
      <c r="H4" s="4"/>
      <c r="J4" s="2" t="s">
        <v>41</v>
      </c>
      <c r="K4" s="2" t="s">
        <v>42</v>
      </c>
      <c r="L4" s="2">
        <v>2012298.0</v>
      </c>
      <c r="M4" s="2">
        <v>-69.0</v>
      </c>
      <c r="N4" s="2">
        <v>1.95</v>
      </c>
      <c r="O4" s="2" t="s">
        <v>43</v>
      </c>
      <c r="P4" s="2">
        <v>2026258.0</v>
      </c>
      <c r="Q4" s="2">
        <v>-62.0</v>
      </c>
      <c r="R4" s="2">
        <v>2.05</v>
      </c>
      <c r="S4" s="5">
        <f t="shared" si="4"/>
        <v>0.1</v>
      </c>
      <c r="T4" s="5">
        <f t="shared" si="1"/>
        <v>13960</v>
      </c>
      <c r="U4" s="6">
        <f t="shared" si="2"/>
        <v>139600</v>
      </c>
      <c r="V4" s="7">
        <f t="shared" si="3"/>
        <v>1994.285714</v>
      </c>
      <c r="W4" s="2" t="s">
        <v>44</v>
      </c>
    </row>
    <row r="5">
      <c r="A5" s="1">
        <v>1.0</v>
      </c>
      <c r="B5" s="1" t="s">
        <v>29</v>
      </c>
      <c r="C5" s="1" t="s">
        <v>30</v>
      </c>
      <c r="D5" s="8" t="s">
        <v>45</v>
      </c>
      <c r="E5" s="3" t="s">
        <v>46</v>
      </c>
      <c r="F5" s="3" t="s">
        <v>47</v>
      </c>
      <c r="G5" s="4"/>
      <c r="H5" s="4"/>
      <c r="J5" s="2" t="s">
        <v>41</v>
      </c>
      <c r="K5" s="2" t="s">
        <v>42</v>
      </c>
      <c r="L5" s="2">
        <v>2012298.0</v>
      </c>
      <c r="M5" s="2">
        <v>-69.0</v>
      </c>
      <c r="N5" s="2">
        <v>1.95</v>
      </c>
      <c r="O5" s="2" t="s">
        <v>48</v>
      </c>
      <c r="P5" s="2">
        <v>2061204.0</v>
      </c>
      <c r="Q5" s="2">
        <v>-56.0</v>
      </c>
      <c r="R5" s="2">
        <v>2.18</v>
      </c>
      <c r="S5" s="5">
        <f t="shared" si="4"/>
        <v>0.23</v>
      </c>
      <c r="T5" s="5">
        <f t="shared" si="1"/>
        <v>48906</v>
      </c>
      <c r="U5" s="6">
        <f t="shared" si="2"/>
        <v>212634.7826</v>
      </c>
      <c r="V5" s="7">
        <f t="shared" si="3"/>
        <v>3762</v>
      </c>
      <c r="W5" s="9" t="s">
        <v>44</v>
      </c>
    </row>
    <row r="6">
      <c r="A6" s="1">
        <v>1.0</v>
      </c>
      <c r="B6" s="1" t="s">
        <v>29</v>
      </c>
      <c r="C6" s="1" t="s">
        <v>30</v>
      </c>
      <c r="D6" s="8" t="s">
        <v>49</v>
      </c>
      <c r="E6" s="3" t="s">
        <v>50</v>
      </c>
      <c r="F6" s="3" t="s">
        <v>51</v>
      </c>
      <c r="G6" s="4"/>
      <c r="H6" s="4"/>
      <c r="J6" s="2" t="s">
        <v>52</v>
      </c>
      <c r="K6" s="2" t="s">
        <v>53</v>
      </c>
      <c r="L6" s="2">
        <v>2012298.0</v>
      </c>
      <c r="M6" s="2">
        <v>-69.0</v>
      </c>
      <c r="N6" s="2">
        <v>1.95</v>
      </c>
      <c r="O6" s="2" t="s">
        <v>32</v>
      </c>
      <c r="P6" s="2">
        <v>2052546.0</v>
      </c>
      <c r="Q6" s="2">
        <v>-208.0</v>
      </c>
      <c r="R6" s="2">
        <v>2.13</v>
      </c>
      <c r="S6" s="5">
        <f t="shared" si="4"/>
        <v>0.18</v>
      </c>
      <c r="T6" s="5">
        <f t="shared" si="1"/>
        <v>40248</v>
      </c>
      <c r="U6" s="6">
        <f t="shared" si="2"/>
        <v>223600</v>
      </c>
      <c r="V6" s="7">
        <f t="shared" si="3"/>
        <v>-289.5539568</v>
      </c>
      <c r="W6" s="2" t="s">
        <v>54</v>
      </c>
      <c r="X6" s="2" t="s">
        <v>28</v>
      </c>
    </row>
    <row r="7">
      <c r="A7" s="2">
        <v>1.0</v>
      </c>
      <c r="B7" s="2" t="s">
        <v>55</v>
      </c>
      <c r="C7" s="1" t="s">
        <v>30</v>
      </c>
      <c r="D7" s="2" t="s">
        <v>56</v>
      </c>
      <c r="E7" s="2" t="s">
        <v>57</v>
      </c>
      <c r="F7" s="10" t="s">
        <v>58</v>
      </c>
      <c r="J7" s="2" t="s">
        <v>52</v>
      </c>
      <c r="K7" s="2" t="s">
        <v>53</v>
      </c>
      <c r="L7" s="2">
        <v>2012298.0</v>
      </c>
      <c r="M7" s="2">
        <v>-69.0</v>
      </c>
      <c r="N7" s="2">
        <v>1.95</v>
      </c>
      <c r="O7" s="2" t="s">
        <v>59</v>
      </c>
      <c r="P7" s="2">
        <v>2052546.0</v>
      </c>
      <c r="Q7" s="2">
        <v>-278.0</v>
      </c>
      <c r="R7" s="2">
        <v>2.15</v>
      </c>
      <c r="S7" s="5">
        <f t="shared" si="4"/>
        <v>0.2</v>
      </c>
      <c r="T7" s="5">
        <f t="shared" si="1"/>
        <v>40248</v>
      </c>
      <c r="U7" s="6">
        <f t="shared" si="2"/>
        <v>201240</v>
      </c>
      <c r="V7" s="7">
        <f t="shared" si="3"/>
        <v>-192.5741627</v>
      </c>
      <c r="W7" s="2" t="s">
        <v>54</v>
      </c>
    </row>
    <row r="8">
      <c r="A8" s="2">
        <v>1.0</v>
      </c>
      <c r="B8" s="2" t="s">
        <v>55</v>
      </c>
      <c r="C8" s="1" t="s">
        <v>30</v>
      </c>
      <c r="D8" s="2" t="s">
        <v>60</v>
      </c>
      <c r="E8" s="2" t="s">
        <v>61</v>
      </c>
      <c r="F8" s="10" t="s">
        <v>62</v>
      </c>
    </row>
    <row r="9">
      <c r="A9" s="2">
        <v>1.0</v>
      </c>
      <c r="B9" s="2" t="s">
        <v>55</v>
      </c>
      <c r="C9" s="1" t="s">
        <v>30</v>
      </c>
      <c r="D9" s="2" t="s">
        <v>63</v>
      </c>
      <c r="E9" s="2" t="s">
        <v>64</v>
      </c>
      <c r="F9" s="10" t="s">
        <v>65</v>
      </c>
      <c r="J9" s="2" t="s">
        <v>66</v>
      </c>
      <c r="K9" s="2" t="s">
        <v>25</v>
      </c>
      <c r="L9" s="2">
        <v>2012298.0</v>
      </c>
      <c r="M9" s="2">
        <v>-69.0</v>
      </c>
      <c r="N9" s="2">
        <v>1.95</v>
      </c>
      <c r="O9" s="2" t="s">
        <v>67</v>
      </c>
      <c r="P9" s="2">
        <v>2059256.0</v>
      </c>
      <c r="Q9" s="2">
        <v>-62.0</v>
      </c>
      <c r="R9" s="2">
        <v>2.0</v>
      </c>
      <c r="S9" s="5">
        <f t="shared" ref="S9:S14" si="5">R9-$N$3</f>
        <v>0.05</v>
      </c>
      <c r="T9" s="5">
        <f t="shared" ref="T9:T14" si="6">P9-L9</f>
        <v>46958</v>
      </c>
      <c r="U9" s="6">
        <f t="shared" ref="U9:U14" si="7">T9/S9</f>
        <v>939160</v>
      </c>
      <c r="V9" s="7">
        <f t="shared" ref="V9:V14" si="8">1/((Q9-M9)/T9)</f>
        <v>6708.285714</v>
      </c>
    </row>
    <row r="10">
      <c r="A10" s="2">
        <v>1.0</v>
      </c>
      <c r="B10" s="2" t="s">
        <v>55</v>
      </c>
      <c r="C10" s="1" t="s">
        <v>30</v>
      </c>
      <c r="D10" s="2" t="s">
        <v>68</v>
      </c>
      <c r="E10" s="2" t="s">
        <v>61</v>
      </c>
      <c r="F10" s="10" t="s">
        <v>69</v>
      </c>
      <c r="J10" s="2" t="s">
        <v>66</v>
      </c>
      <c r="K10" s="2" t="s">
        <v>25</v>
      </c>
      <c r="L10" s="2">
        <v>2012298.0</v>
      </c>
      <c r="M10" s="2">
        <v>-69.0</v>
      </c>
      <c r="N10" s="2">
        <v>1.95</v>
      </c>
      <c r="O10" s="2" t="s">
        <v>26</v>
      </c>
      <c r="P10" s="2">
        <v>2079429.0</v>
      </c>
      <c r="Q10" s="2">
        <v>-69.0</v>
      </c>
      <c r="R10" s="2">
        <v>1.95</v>
      </c>
      <c r="S10" s="5">
        <f t="shared" si="5"/>
        <v>0</v>
      </c>
      <c r="T10" s="5">
        <f t="shared" si="6"/>
        <v>67131</v>
      </c>
      <c r="U10" s="6" t="str">
        <f t="shared" si="7"/>
        <v>#DIV/0!</v>
      </c>
      <c r="V10" s="7" t="str">
        <f t="shared" si="8"/>
        <v>#DIV/0!</v>
      </c>
    </row>
    <row r="11">
      <c r="A11" s="2">
        <v>1.0</v>
      </c>
      <c r="B11" s="2" t="s">
        <v>55</v>
      </c>
      <c r="C11" s="1" t="s">
        <v>30</v>
      </c>
      <c r="D11" s="2" t="s">
        <v>70</v>
      </c>
      <c r="E11" s="2" t="s">
        <v>71</v>
      </c>
      <c r="F11" s="10" t="s">
        <v>72</v>
      </c>
      <c r="J11" s="2" t="s">
        <v>73</v>
      </c>
      <c r="K11" s="2" t="s">
        <v>25</v>
      </c>
      <c r="L11" s="2">
        <v>149176.0</v>
      </c>
      <c r="M11" s="2">
        <v>-69.0</v>
      </c>
      <c r="N11" s="2">
        <v>1.95</v>
      </c>
      <c r="O11" s="2" t="s">
        <v>67</v>
      </c>
      <c r="P11" s="2">
        <v>297949.0</v>
      </c>
      <c r="Q11" s="2">
        <v>-69.0</v>
      </c>
      <c r="R11" s="2">
        <v>1.95</v>
      </c>
      <c r="S11" s="5">
        <f t="shared" si="5"/>
        <v>0</v>
      </c>
      <c r="T11" s="5">
        <f t="shared" si="6"/>
        <v>148773</v>
      </c>
      <c r="U11" s="6" t="str">
        <f t="shared" si="7"/>
        <v>#DIV/0!</v>
      </c>
      <c r="V11" s="7" t="str">
        <f t="shared" si="8"/>
        <v>#DIV/0!</v>
      </c>
    </row>
    <row r="12">
      <c r="A12" s="2">
        <v>1.0</v>
      </c>
      <c r="B12" s="2" t="s">
        <v>74</v>
      </c>
      <c r="C12" s="1" t="s">
        <v>30</v>
      </c>
      <c r="D12" s="2" t="s">
        <v>75</v>
      </c>
      <c r="E12" s="2" t="s">
        <v>76</v>
      </c>
      <c r="F12" s="10" t="s">
        <v>77</v>
      </c>
      <c r="J12" s="2" t="s">
        <v>73</v>
      </c>
      <c r="K12" s="2" t="s">
        <v>25</v>
      </c>
      <c r="L12" s="2">
        <v>149176.0</v>
      </c>
      <c r="M12" s="2">
        <v>-69.0</v>
      </c>
      <c r="N12" s="2">
        <v>1.95</v>
      </c>
      <c r="O12" s="2" t="s">
        <v>26</v>
      </c>
      <c r="P12" s="2">
        <v>347547.0</v>
      </c>
      <c r="Q12" s="2">
        <v>-69.0</v>
      </c>
      <c r="R12" s="2">
        <v>1.95</v>
      </c>
      <c r="S12" s="5">
        <f t="shared" si="5"/>
        <v>0</v>
      </c>
      <c r="T12" s="5">
        <f t="shared" si="6"/>
        <v>198371</v>
      </c>
      <c r="U12" s="6" t="str">
        <f t="shared" si="7"/>
        <v>#DIV/0!</v>
      </c>
      <c r="V12" s="7" t="str">
        <f t="shared" si="8"/>
        <v>#DIV/0!</v>
      </c>
    </row>
    <row r="13">
      <c r="A13" s="2">
        <v>1.0</v>
      </c>
      <c r="B13" s="11" t="s">
        <v>78</v>
      </c>
      <c r="C13" s="1" t="s">
        <v>30</v>
      </c>
      <c r="D13" s="2" t="s">
        <v>79</v>
      </c>
      <c r="E13" s="2" t="s">
        <v>80</v>
      </c>
      <c r="F13" s="10" t="s">
        <v>81</v>
      </c>
      <c r="J13" s="2" t="s">
        <v>34</v>
      </c>
      <c r="K13" s="2" t="s">
        <v>35</v>
      </c>
      <c r="L13" s="2">
        <v>2012298.0</v>
      </c>
      <c r="M13" s="2">
        <v>-69.0</v>
      </c>
      <c r="N13" s="2">
        <v>1.95</v>
      </c>
      <c r="O13" s="2" t="s">
        <v>67</v>
      </c>
      <c r="P13" s="2">
        <v>2055552.0</v>
      </c>
      <c r="Q13" s="2">
        <v>-69.0</v>
      </c>
      <c r="R13" s="2">
        <v>2.15</v>
      </c>
      <c r="S13" s="5">
        <f t="shared" si="5"/>
        <v>0.2</v>
      </c>
      <c r="T13" s="5">
        <f t="shared" si="6"/>
        <v>43254</v>
      </c>
      <c r="U13" s="6">
        <f t="shared" si="7"/>
        <v>216270</v>
      </c>
      <c r="V13" s="7" t="str">
        <f t="shared" si="8"/>
        <v>#DIV/0!</v>
      </c>
    </row>
    <row r="14">
      <c r="A14" s="2">
        <v>1.0</v>
      </c>
      <c r="B14" s="11" t="s">
        <v>78</v>
      </c>
      <c r="C14" s="1" t="s">
        <v>30</v>
      </c>
      <c r="D14" s="2" t="s">
        <v>82</v>
      </c>
      <c r="E14" s="2" t="s">
        <v>83</v>
      </c>
      <c r="F14" s="10" t="s">
        <v>84</v>
      </c>
      <c r="J14" s="2" t="s">
        <v>34</v>
      </c>
      <c r="K14" s="2" t="s">
        <v>35</v>
      </c>
      <c r="L14" s="2">
        <v>2012298.0</v>
      </c>
      <c r="M14" s="2">
        <v>-69.0</v>
      </c>
      <c r="N14" s="2">
        <v>1.95</v>
      </c>
      <c r="O14" s="2" t="s">
        <v>26</v>
      </c>
      <c r="P14" s="2">
        <v>2057288.0</v>
      </c>
      <c r="Q14" s="2">
        <v>-69.0</v>
      </c>
      <c r="R14" s="2">
        <v>2.15</v>
      </c>
      <c r="S14" s="5">
        <f t="shared" si="5"/>
        <v>0.2</v>
      </c>
      <c r="T14" s="5">
        <f t="shared" si="6"/>
        <v>44990</v>
      </c>
      <c r="U14" s="6">
        <f t="shared" si="7"/>
        <v>224950</v>
      </c>
      <c r="V14" s="7" t="str">
        <f t="shared" si="8"/>
        <v>#DIV/0!</v>
      </c>
    </row>
    <row r="15">
      <c r="A15" s="2">
        <v>1.0</v>
      </c>
      <c r="B15" s="11" t="s">
        <v>78</v>
      </c>
      <c r="C15" s="1" t="s">
        <v>30</v>
      </c>
      <c r="D15" s="2" t="s">
        <v>85</v>
      </c>
      <c r="E15" s="2" t="s">
        <v>86</v>
      </c>
      <c r="F15" s="10" t="s">
        <v>87</v>
      </c>
    </row>
    <row r="16">
      <c r="A16" s="2">
        <v>1.0</v>
      </c>
      <c r="B16" s="2" t="s">
        <v>88</v>
      </c>
      <c r="C16" s="1" t="s">
        <v>30</v>
      </c>
      <c r="D16" s="2" t="s">
        <v>89</v>
      </c>
      <c r="E16" s="2" t="s">
        <v>90</v>
      </c>
      <c r="F16" s="10" t="s">
        <v>91</v>
      </c>
      <c r="L16" s="2" t="s">
        <v>92</v>
      </c>
      <c r="M16" s="2" t="s">
        <v>11</v>
      </c>
    </row>
    <row r="17">
      <c r="C17" s="1"/>
      <c r="K17" s="2" t="s">
        <v>93</v>
      </c>
      <c r="L17" s="2">
        <v>14.0</v>
      </c>
      <c r="M17" s="2">
        <v>1.93</v>
      </c>
    </row>
    <row r="18">
      <c r="C18" s="1"/>
      <c r="L18" s="2">
        <v>14.75</v>
      </c>
      <c r="M18" s="2">
        <v>1.95</v>
      </c>
    </row>
    <row r="19">
      <c r="C19" s="1"/>
      <c r="L19" s="2">
        <v>20.0</v>
      </c>
      <c r="M19" s="2">
        <v>2.03</v>
      </c>
    </row>
    <row r="20">
      <c r="K20" s="2" t="s">
        <v>94</v>
      </c>
      <c r="L20" s="2">
        <v>17.0</v>
      </c>
      <c r="M20" s="2">
        <v>1.93</v>
      </c>
    </row>
    <row r="21">
      <c r="L21" s="2">
        <v>19.65</v>
      </c>
      <c r="M21" s="2">
        <v>1.95</v>
      </c>
    </row>
    <row r="22">
      <c r="L22" s="2">
        <v>28.0</v>
      </c>
      <c r="M22" s="2">
        <v>1.98</v>
      </c>
    </row>
    <row r="23">
      <c r="L23" s="2">
        <v>25.0</v>
      </c>
    </row>
    <row r="24">
      <c r="K24" s="2" t="s">
        <v>95</v>
      </c>
      <c r="L24" s="2">
        <v>29.5</v>
      </c>
      <c r="O24" s="2">
        <v>45.0</v>
      </c>
    </row>
    <row r="25">
      <c r="M25" s="2">
        <v>1.93</v>
      </c>
      <c r="N25" s="2">
        <v>1.95</v>
      </c>
      <c r="O25" s="2">
        <v>1.98</v>
      </c>
    </row>
    <row r="44">
      <c r="N44" s="2" t="s">
        <v>96</v>
      </c>
      <c r="P44" s="2" t="s">
        <v>97</v>
      </c>
    </row>
    <row r="45">
      <c r="N45" s="2" t="s">
        <v>98</v>
      </c>
      <c r="O45" s="2" t="s">
        <v>99</v>
      </c>
      <c r="P45" s="2" t="s">
        <v>26</v>
      </c>
      <c r="Q45" s="2" t="s">
        <v>43</v>
      </c>
      <c r="R45" s="2">
        <v>2.0</v>
      </c>
      <c r="S45" s="2">
        <v>3.05</v>
      </c>
      <c r="T45" s="2">
        <v>590.0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4" max="4" width="22.25"/>
    <col customWidth="1" min="5" max="5" width="31.25"/>
    <col customWidth="1" min="6" max="6" width="30.63"/>
    <col customWidth="1" min="7" max="7" width="20.5"/>
    <col customWidth="1" min="8" max="8" width="15.75"/>
  </cols>
  <sheetData>
    <row r="1">
      <c r="A1" s="1" t="s">
        <v>100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101</v>
      </c>
    </row>
    <row r="2">
      <c r="A2" s="1">
        <v>2.0</v>
      </c>
      <c r="B2" s="1" t="s">
        <v>102</v>
      </c>
      <c r="C2" s="1" t="s">
        <v>103</v>
      </c>
      <c r="D2" s="1" t="s">
        <v>104</v>
      </c>
      <c r="E2" s="3" t="s">
        <v>105</v>
      </c>
      <c r="F2" s="3" t="s">
        <v>106</v>
      </c>
      <c r="G2" s="4"/>
      <c r="H2" s="4"/>
      <c r="K2" s="2" t="s">
        <v>107</v>
      </c>
      <c r="U2" s="6"/>
      <c r="V2" s="7"/>
    </row>
    <row r="3">
      <c r="A3" s="1">
        <v>2.0</v>
      </c>
      <c r="B3" s="1" t="s">
        <v>78</v>
      </c>
      <c r="C3" s="1" t="s">
        <v>93</v>
      </c>
      <c r="D3" s="1" t="s">
        <v>108</v>
      </c>
      <c r="E3" s="2" t="s">
        <v>109</v>
      </c>
      <c r="F3" s="3" t="s">
        <v>110</v>
      </c>
      <c r="G3" s="4"/>
      <c r="H3" s="4"/>
      <c r="K3" s="2" t="s">
        <v>111</v>
      </c>
      <c r="U3" s="6"/>
      <c r="V3" s="7"/>
    </row>
    <row r="4">
      <c r="A4" s="1">
        <v>2.0</v>
      </c>
      <c r="B4" s="1" t="s">
        <v>78</v>
      </c>
      <c r="C4" s="1" t="s">
        <v>93</v>
      </c>
      <c r="D4" s="2" t="s">
        <v>112</v>
      </c>
      <c r="E4" s="1" t="s">
        <v>113</v>
      </c>
      <c r="F4" s="3" t="s">
        <v>114</v>
      </c>
      <c r="G4" s="4"/>
      <c r="H4" s="4"/>
      <c r="K4" s="2" t="s">
        <v>115</v>
      </c>
      <c r="U4" s="6"/>
      <c r="V4" s="7"/>
    </row>
    <row r="5">
      <c r="A5" s="1">
        <v>2.0</v>
      </c>
      <c r="B5" s="1" t="s">
        <v>78</v>
      </c>
      <c r="C5" s="1" t="s">
        <v>93</v>
      </c>
      <c r="D5" s="8" t="s">
        <v>116</v>
      </c>
      <c r="E5" s="3" t="s">
        <v>117</v>
      </c>
      <c r="F5" s="3" t="s">
        <v>118</v>
      </c>
      <c r="G5" s="4"/>
      <c r="H5" s="4"/>
      <c r="K5" s="2" t="s">
        <v>119</v>
      </c>
      <c r="U5" s="6"/>
      <c r="V5" s="7"/>
      <c r="W5" s="9"/>
    </row>
    <row r="6">
      <c r="A6" s="1">
        <v>2.0</v>
      </c>
      <c r="B6" s="1" t="s">
        <v>78</v>
      </c>
      <c r="C6" s="1" t="s">
        <v>120</v>
      </c>
      <c r="D6" s="8" t="s">
        <v>121</v>
      </c>
      <c r="E6" s="3" t="s">
        <v>122</v>
      </c>
      <c r="F6" s="3" t="s">
        <v>123</v>
      </c>
      <c r="G6" s="4"/>
      <c r="H6" s="4"/>
      <c r="K6" s="2" t="s">
        <v>124</v>
      </c>
      <c r="U6" s="6"/>
      <c r="V6" s="7"/>
    </row>
    <row r="7">
      <c r="A7" s="1">
        <v>2.0</v>
      </c>
      <c r="B7" s="2" t="s">
        <v>88</v>
      </c>
      <c r="C7" s="1" t="s">
        <v>125</v>
      </c>
      <c r="D7" s="2" t="s">
        <v>126</v>
      </c>
      <c r="E7" s="2" t="s">
        <v>127</v>
      </c>
      <c r="F7" s="10" t="s">
        <v>128</v>
      </c>
      <c r="K7" s="2" t="s">
        <v>129</v>
      </c>
      <c r="U7" s="6"/>
      <c r="V7" s="7"/>
    </row>
    <row r="8">
      <c r="A8" s="1">
        <v>2.0</v>
      </c>
      <c r="C8" s="1"/>
      <c r="F8" s="10"/>
      <c r="K8" s="2" t="s">
        <v>130</v>
      </c>
    </row>
    <row r="9">
      <c r="A9" s="1">
        <v>2.0</v>
      </c>
      <c r="C9" s="1"/>
      <c r="F9" s="10"/>
      <c r="K9" s="2" t="s">
        <v>131</v>
      </c>
      <c r="U9" s="6"/>
      <c r="V9" s="7"/>
    </row>
    <row r="10">
      <c r="A10" s="1">
        <v>2.0</v>
      </c>
      <c r="C10" s="1"/>
      <c r="F10" s="10"/>
      <c r="K10" s="2" t="s">
        <v>132</v>
      </c>
      <c r="U10" s="6"/>
      <c r="V10" s="7"/>
    </row>
    <row r="11">
      <c r="A11" s="1">
        <v>2.0</v>
      </c>
      <c r="C11" s="1"/>
      <c r="F11" s="10"/>
      <c r="U11" s="6"/>
      <c r="V11" s="7"/>
    </row>
    <row r="12">
      <c r="A12" s="1">
        <v>2.0</v>
      </c>
      <c r="U12" s="6"/>
      <c r="V12" s="7"/>
    </row>
    <row r="13">
      <c r="A13" s="1">
        <v>2.0</v>
      </c>
      <c r="U13" s="6"/>
      <c r="V13" s="7"/>
    </row>
    <row r="14">
      <c r="A14" s="1">
        <v>2.0</v>
      </c>
      <c r="U14" s="6"/>
      <c r="V14" s="7"/>
    </row>
    <row r="15">
      <c r="A15" s="1">
        <v>2.0</v>
      </c>
    </row>
    <row r="16">
      <c r="A16" s="1">
        <v>2.0</v>
      </c>
      <c r="L16" s="2" t="s">
        <v>92</v>
      </c>
      <c r="M16" s="2" t="s">
        <v>11</v>
      </c>
    </row>
    <row r="17">
      <c r="A17" s="1">
        <v>2.0</v>
      </c>
      <c r="K17" s="2" t="s">
        <v>93</v>
      </c>
      <c r="L17" s="2">
        <v>14.0</v>
      </c>
      <c r="M17" s="2">
        <v>1.93</v>
      </c>
    </row>
    <row r="18">
      <c r="A18" s="12">
        <v>2.0</v>
      </c>
      <c r="B18" s="13" t="s">
        <v>74</v>
      </c>
      <c r="C18" s="12" t="s">
        <v>30</v>
      </c>
      <c r="D18" s="13" t="s">
        <v>75</v>
      </c>
      <c r="E18" s="13" t="s">
        <v>76</v>
      </c>
      <c r="F18" s="14" t="s">
        <v>77</v>
      </c>
      <c r="G18" s="15"/>
      <c r="H18" s="15"/>
      <c r="I18" s="15"/>
      <c r="J18" s="15"/>
      <c r="K18" s="15"/>
      <c r="L18" s="13">
        <v>14.75</v>
      </c>
      <c r="M18" s="13">
        <v>1.95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2">
        <v>2.0</v>
      </c>
      <c r="B19" s="16" t="s">
        <v>78</v>
      </c>
      <c r="C19" s="12" t="s">
        <v>30</v>
      </c>
      <c r="D19" s="13" t="s">
        <v>79</v>
      </c>
      <c r="E19" s="13" t="s">
        <v>80</v>
      </c>
      <c r="F19" s="14" t="s">
        <v>81</v>
      </c>
      <c r="G19" s="15"/>
      <c r="H19" s="15"/>
      <c r="I19" s="15"/>
      <c r="J19" s="15"/>
      <c r="K19" s="15"/>
      <c r="L19" s="13">
        <v>20.0</v>
      </c>
      <c r="M19" s="13">
        <v>2.03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2">
        <v>2.0</v>
      </c>
      <c r="B20" s="16" t="s">
        <v>78</v>
      </c>
      <c r="C20" s="12" t="s">
        <v>30</v>
      </c>
      <c r="D20" s="13" t="s">
        <v>82</v>
      </c>
      <c r="E20" s="13" t="s">
        <v>83</v>
      </c>
      <c r="F20" s="14" t="s">
        <v>84</v>
      </c>
      <c r="G20" s="15"/>
      <c r="H20" s="15"/>
      <c r="I20" s="15"/>
      <c r="J20" s="15"/>
      <c r="K20" s="13" t="s">
        <v>94</v>
      </c>
      <c r="L20" s="13">
        <v>17.0</v>
      </c>
      <c r="M20" s="13">
        <v>1.93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2">
        <v>2.0</v>
      </c>
      <c r="B21" s="16" t="s">
        <v>78</v>
      </c>
      <c r="C21" s="12" t="s">
        <v>30</v>
      </c>
      <c r="D21" s="13" t="s">
        <v>85</v>
      </c>
      <c r="E21" s="13" t="s">
        <v>86</v>
      </c>
      <c r="F21" s="14" t="s">
        <v>87</v>
      </c>
      <c r="G21" s="15"/>
      <c r="H21" s="15"/>
      <c r="I21" s="15"/>
      <c r="J21" s="15"/>
      <c r="K21" s="15"/>
      <c r="L21" s="13">
        <v>19.65</v>
      </c>
      <c r="M21" s="13">
        <v>1.95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2">
        <v>2.0</v>
      </c>
      <c r="B22" s="13" t="s">
        <v>88</v>
      </c>
      <c r="C22" s="12" t="s">
        <v>30</v>
      </c>
      <c r="D22" s="13" t="s">
        <v>89</v>
      </c>
      <c r="E22" s="13" t="s">
        <v>90</v>
      </c>
      <c r="F22" s="14" t="s">
        <v>91</v>
      </c>
      <c r="G22" s="15"/>
      <c r="H22" s="15"/>
      <c r="I22" s="15"/>
      <c r="J22" s="15"/>
      <c r="K22" s="15"/>
      <c r="L22" s="13">
        <v>28.0</v>
      </c>
      <c r="M22" s="13">
        <v>1.98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2">
        <v>2.0</v>
      </c>
      <c r="B23" s="2" t="s">
        <v>133</v>
      </c>
      <c r="D23" s="2" t="s">
        <v>134</v>
      </c>
      <c r="E23" s="2" t="s">
        <v>135</v>
      </c>
      <c r="F23" s="2" t="s">
        <v>136</v>
      </c>
      <c r="K23" s="2" t="s">
        <v>95</v>
      </c>
      <c r="L23" s="2">
        <v>29.5</v>
      </c>
      <c r="O23" s="2">
        <v>45.0</v>
      </c>
    </row>
    <row r="24">
      <c r="A24" s="2">
        <v>2.0</v>
      </c>
      <c r="B24" s="2" t="s">
        <v>125</v>
      </c>
      <c r="D24" s="2" t="s">
        <v>137</v>
      </c>
      <c r="E24" s="2" t="s">
        <v>138</v>
      </c>
      <c r="F24" s="2" t="s">
        <v>139</v>
      </c>
      <c r="M24" s="2">
        <v>1.93</v>
      </c>
      <c r="N24" s="2">
        <v>1.95</v>
      </c>
      <c r="O24" s="2">
        <v>1.98</v>
      </c>
    </row>
    <row r="26">
      <c r="A26" s="2">
        <v>2.0</v>
      </c>
      <c r="B26" s="2" t="s">
        <v>140</v>
      </c>
      <c r="D26" s="2" t="s">
        <v>141</v>
      </c>
      <c r="E26" s="2" t="s">
        <v>142</v>
      </c>
      <c r="F26" s="2" t="s">
        <v>143</v>
      </c>
    </row>
    <row r="27">
      <c r="A27" s="2">
        <v>2.0</v>
      </c>
      <c r="B27" s="2" t="s">
        <v>125</v>
      </c>
      <c r="D27" s="2" t="s">
        <v>144</v>
      </c>
      <c r="E27" s="17" t="s">
        <v>145</v>
      </c>
      <c r="F27" s="2" t="s">
        <v>146</v>
      </c>
    </row>
    <row r="28">
      <c r="A28" s="2">
        <v>2.0</v>
      </c>
      <c r="B28" s="2" t="s">
        <v>147</v>
      </c>
      <c r="D28" s="2" t="s">
        <v>148</v>
      </c>
      <c r="E28" s="2" t="s">
        <v>149</v>
      </c>
    </row>
    <row r="29">
      <c r="A29" s="2">
        <v>2.0</v>
      </c>
      <c r="B29" s="2" t="s">
        <v>150</v>
      </c>
      <c r="D29" s="2" t="s">
        <v>151</v>
      </c>
      <c r="E29" s="2" t="s">
        <v>152</v>
      </c>
    </row>
    <row r="30">
      <c r="C30" s="2" t="s">
        <v>153</v>
      </c>
    </row>
    <row r="31">
      <c r="D31" s="2" t="s">
        <v>154</v>
      </c>
      <c r="E31" s="18">
        <v>699.0</v>
      </c>
      <c r="F31" s="2" t="s">
        <v>155</v>
      </c>
    </row>
    <row r="32">
      <c r="D32" s="2" t="s">
        <v>156</v>
      </c>
      <c r="E32" s="19">
        <v>0.275</v>
      </c>
    </row>
    <row r="33">
      <c r="D33" s="2" t="s">
        <v>157</v>
      </c>
      <c r="E33" s="20">
        <v>65000.0</v>
      </c>
    </row>
    <row r="34">
      <c r="C34" s="2" t="s">
        <v>158</v>
      </c>
      <c r="D34" s="2" t="s">
        <v>159</v>
      </c>
      <c r="E34" s="18">
        <v>32.95</v>
      </c>
      <c r="F34" s="2" t="s">
        <v>160</v>
      </c>
    </row>
    <row r="35">
      <c r="D35" s="2" t="s">
        <v>161</v>
      </c>
      <c r="E35" s="18">
        <v>20.35</v>
      </c>
    </row>
    <row r="36">
      <c r="D36" s="2" t="s">
        <v>162</v>
      </c>
      <c r="E36" s="18">
        <v>15.8</v>
      </c>
    </row>
    <row r="37">
      <c r="D37" s="2" t="s">
        <v>163</v>
      </c>
      <c r="E37" s="18">
        <v>19.7</v>
      </c>
    </row>
    <row r="38">
      <c r="D38" s="2" t="s">
        <v>164</v>
      </c>
      <c r="E38" s="17">
        <v>52000.0</v>
      </c>
    </row>
    <row r="39">
      <c r="D39" s="2" t="s">
        <v>165</v>
      </c>
      <c r="E39" s="19">
        <v>0.025</v>
      </c>
    </row>
    <row r="40">
      <c r="C40" s="2" t="s">
        <v>166</v>
      </c>
      <c r="D40" s="2" t="s">
        <v>167</v>
      </c>
      <c r="E40" s="20">
        <v>1400.0</v>
      </c>
    </row>
    <row r="43">
      <c r="F43" s="21" t="s">
        <v>168</v>
      </c>
    </row>
    <row r="44">
      <c r="N44" s="2" t="s">
        <v>96</v>
      </c>
      <c r="P44" s="2" t="s">
        <v>97</v>
      </c>
    </row>
    <row r="45">
      <c r="N45" s="2" t="s">
        <v>98</v>
      </c>
      <c r="O45" s="2" t="s">
        <v>99</v>
      </c>
      <c r="P45" s="2" t="s">
        <v>26</v>
      </c>
      <c r="Q45" s="2" t="s">
        <v>43</v>
      </c>
      <c r="R45" s="2">
        <v>2.0</v>
      </c>
      <c r="S45" s="2">
        <v>3.05</v>
      </c>
      <c r="T45" s="2">
        <v>590.0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169</v>
      </c>
    </row>
    <row r="2">
      <c r="A2" s="2" t="s">
        <v>170</v>
      </c>
      <c r="B2" s="2" t="s">
        <v>171</v>
      </c>
    </row>
    <row r="3">
      <c r="A3" s="2" t="s">
        <v>172</v>
      </c>
      <c r="B3" s="2" t="s">
        <v>173</v>
      </c>
    </row>
    <row r="4">
      <c r="A4" s="2" t="s">
        <v>174</v>
      </c>
    </row>
    <row r="5">
      <c r="A5" s="2" t="s">
        <v>175</v>
      </c>
    </row>
    <row r="6">
      <c r="A6" s="2" t="s">
        <v>176</v>
      </c>
      <c r="B6" s="2" t="s">
        <v>177</v>
      </c>
      <c r="D6" s="2" t="s">
        <v>178</v>
      </c>
    </row>
    <row r="7">
      <c r="A7" s="2" t="s">
        <v>179</v>
      </c>
    </row>
    <row r="9">
      <c r="A9" s="2" t="s">
        <v>180</v>
      </c>
      <c r="B9" s="2" t="s">
        <v>181</v>
      </c>
    </row>
    <row r="10">
      <c r="B10" s="2" t="s">
        <v>182</v>
      </c>
    </row>
    <row r="12">
      <c r="A12" s="2" t="s">
        <v>183</v>
      </c>
      <c r="B12" s="2" t="s">
        <v>184</v>
      </c>
    </row>
    <row r="13">
      <c r="B13" s="2" t="s">
        <v>185</v>
      </c>
    </row>
    <row r="15">
      <c r="B15" s="2" t="s">
        <v>186</v>
      </c>
    </row>
    <row r="17">
      <c r="B17" s="2" t="s">
        <v>187</v>
      </c>
    </row>
    <row r="18">
      <c r="B18" s="2" t="s">
        <v>188</v>
      </c>
    </row>
    <row r="19">
      <c r="E19" s="21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190</v>
      </c>
    </row>
    <row r="2">
      <c r="A2" s="2" t="s">
        <v>191</v>
      </c>
      <c r="H2" s="2" t="s">
        <v>192</v>
      </c>
      <c r="I2" s="2" t="s">
        <v>193</v>
      </c>
    </row>
    <row r="3">
      <c r="A3" s="2" t="s">
        <v>194</v>
      </c>
      <c r="B3" s="2" t="s">
        <v>195</v>
      </c>
      <c r="H3" s="2" t="s">
        <v>194</v>
      </c>
      <c r="I3" s="2" t="s">
        <v>195</v>
      </c>
    </row>
    <row r="4">
      <c r="B4" s="2" t="s">
        <v>196</v>
      </c>
      <c r="I4" s="2" t="s">
        <v>196</v>
      </c>
    </row>
    <row r="5">
      <c r="B5" s="2" t="s">
        <v>197</v>
      </c>
      <c r="E5" s="22" t="s">
        <v>198</v>
      </c>
      <c r="F5" s="23"/>
      <c r="I5" s="2" t="s">
        <v>197</v>
      </c>
    </row>
    <row r="6">
      <c r="B6" s="2" t="s">
        <v>199</v>
      </c>
      <c r="E6" s="24" t="s">
        <v>200</v>
      </c>
      <c r="F6" s="23"/>
      <c r="I6" s="2" t="s">
        <v>199</v>
      </c>
    </row>
    <row r="7">
      <c r="B7" s="2" t="s">
        <v>201</v>
      </c>
      <c r="E7" s="24" t="s">
        <v>202</v>
      </c>
      <c r="F7" s="23"/>
      <c r="I7" s="2" t="s">
        <v>201</v>
      </c>
    </row>
    <row r="8">
      <c r="E8" s="24" t="s">
        <v>203</v>
      </c>
      <c r="F8" s="23"/>
    </row>
    <row r="9">
      <c r="A9" s="2" t="s">
        <v>204</v>
      </c>
      <c r="B9" s="2" t="s">
        <v>154</v>
      </c>
      <c r="C9" s="2" t="s">
        <v>205</v>
      </c>
      <c r="H9" s="2" t="s">
        <v>204</v>
      </c>
      <c r="I9" s="2" t="s">
        <v>154</v>
      </c>
      <c r="J9" s="2" t="s">
        <v>206</v>
      </c>
    </row>
    <row r="10">
      <c r="B10" s="2" t="s">
        <v>207</v>
      </c>
      <c r="C10" s="2" t="s">
        <v>208</v>
      </c>
      <c r="I10" s="2" t="s">
        <v>207</v>
      </c>
      <c r="J10" s="2" t="s">
        <v>209</v>
      </c>
    </row>
    <row r="11">
      <c r="A11" s="2" t="s">
        <v>210</v>
      </c>
      <c r="B11" s="2" t="s">
        <v>211</v>
      </c>
      <c r="C11" s="2" t="s">
        <v>212</v>
      </c>
      <c r="H11" s="2" t="s">
        <v>210</v>
      </c>
      <c r="I11" s="2" t="s">
        <v>211</v>
      </c>
      <c r="J11" s="2" t="s">
        <v>213</v>
      </c>
    </row>
    <row r="12">
      <c r="B12" s="2" t="s">
        <v>214</v>
      </c>
      <c r="C12" s="2" t="s">
        <v>215</v>
      </c>
      <c r="I12" s="2" t="s">
        <v>214</v>
      </c>
      <c r="J12" s="2" t="s">
        <v>216</v>
      </c>
    </row>
    <row r="14">
      <c r="A14" s="2" t="s">
        <v>217</v>
      </c>
      <c r="B14" s="19">
        <v>0.285</v>
      </c>
      <c r="H14" s="2" t="s">
        <v>217</v>
      </c>
      <c r="I14" s="19">
        <v>0.285</v>
      </c>
    </row>
    <row r="15">
      <c r="H15" s="2" t="s">
        <v>218</v>
      </c>
      <c r="I15" s="20">
        <v>70000.0</v>
      </c>
    </row>
    <row r="16">
      <c r="H16" s="25"/>
    </row>
    <row r="18">
      <c r="C18" s="21" t="s">
        <v>219</v>
      </c>
      <c r="D18" s="2" t="s">
        <v>220</v>
      </c>
    </row>
    <row r="19">
      <c r="D19" s="2" t="s">
        <v>221</v>
      </c>
    </row>
    <row r="20">
      <c r="D20" s="2" t="s">
        <v>222</v>
      </c>
    </row>
    <row r="21">
      <c r="D21" s="2" t="s">
        <v>223</v>
      </c>
      <c r="I21" s="26" t="s">
        <v>224</v>
      </c>
      <c r="J21" s="2">
        <v>4.58</v>
      </c>
    </row>
    <row r="23">
      <c r="J23" s="21" t="s">
        <v>225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8" max="8" width="40.5"/>
  </cols>
  <sheetData>
    <row r="1">
      <c r="A1" s="2" t="s">
        <v>226</v>
      </c>
    </row>
    <row r="2">
      <c r="A2" s="2" t="s">
        <v>227</v>
      </c>
    </row>
    <row r="3">
      <c r="A3" s="2" t="s">
        <v>228</v>
      </c>
    </row>
    <row r="4">
      <c r="A4" s="2" t="s">
        <v>229</v>
      </c>
    </row>
    <row r="6">
      <c r="A6" s="2" t="s">
        <v>230</v>
      </c>
    </row>
    <row r="7">
      <c r="B7" s="2" t="s">
        <v>231</v>
      </c>
    </row>
    <row r="9">
      <c r="A9" s="2" t="s">
        <v>232</v>
      </c>
    </row>
    <row r="10">
      <c r="B10" s="2" t="s">
        <v>233</v>
      </c>
    </row>
    <row r="13">
      <c r="A13" s="2" t="s">
        <v>234</v>
      </c>
    </row>
    <row r="15">
      <c r="A15" s="2" t="s">
        <v>235</v>
      </c>
      <c r="B15" s="2" t="s">
        <v>236</v>
      </c>
    </row>
    <row r="16">
      <c r="B16" s="2" t="s">
        <v>237</v>
      </c>
    </row>
    <row r="17">
      <c r="B17" s="2" t="s">
        <v>238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>
        <v>45373.0</v>
      </c>
      <c r="B1" s="2" t="s">
        <v>239</v>
      </c>
      <c r="D1" s="2" t="s">
        <v>240</v>
      </c>
    </row>
    <row r="2">
      <c r="A2" s="21" t="s">
        <v>241</v>
      </c>
    </row>
    <row r="3">
      <c r="A3" s="2" t="s">
        <v>242</v>
      </c>
      <c r="B3" s="2" t="s">
        <v>243</v>
      </c>
      <c r="H3" s="2" t="s">
        <v>244</v>
      </c>
      <c r="I3" s="2" t="s">
        <v>245</v>
      </c>
      <c r="J3" s="2">
        <v>36.05</v>
      </c>
    </row>
    <row r="4">
      <c r="B4" s="2" t="s">
        <v>246</v>
      </c>
      <c r="I4" s="2" t="s">
        <v>247</v>
      </c>
      <c r="J4" s="2">
        <v>24.1</v>
      </c>
    </row>
    <row r="5">
      <c r="B5" s="2" t="s">
        <v>248</v>
      </c>
      <c r="I5" s="2" t="s">
        <v>249</v>
      </c>
      <c r="J5" s="2">
        <v>18.1</v>
      </c>
    </row>
    <row r="6">
      <c r="I6" s="2" t="s">
        <v>250</v>
      </c>
      <c r="J6" s="2">
        <v>23.05</v>
      </c>
    </row>
    <row r="8">
      <c r="H8" s="2" t="s">
        <v>251</v>
      </c>
      <c r="I8" s="19">
        <v>0.005</v>
      </c>
    </row>
    <row r="9">
      <c r="H9" s="2" t="s">
        <v>252</v>
      </c>
      <c r="I9" s="2" t="s">
        <v>253</v>
      </c>
    </row>
    <row r="11">
      <c r="G11" s="2" t="s">
        <v>254</v>
      </c>
      <c r="H11" s="2" t="s">
        <v>255</v>
      </c>
      <c r="I11" s="2" t="s">
        <v>256</v>
      </c>
    </row>
    <row r="12">
      <c r="H12" s="2" t="s">
        <v>257</v>
      </c>
      <c r="I12" s="19">
        <v>0.025</v>
      </c>
    </row>
    <row r="16">
      <c r="G16" s="2" t="s">
        <v>258</v>
      </c>
      <c r="H16" s="2" t="s">
        <v>259</v>
      </c>
    </row>
    <row r="17">
      <c r="G17" s="2" t="s">
        <v>260</v>
      </c>
      <c r="H17" s="2" t="s">
        <v>261</v>
      </c>
    </row>
    <row r="19">
      <c r="H19" s="2" t="s">
        <v>262</v>
      </c>
    </row>
    <row r="22">
      <c r="G22" s="21" t="s">
        <v>263</v>
      </c>
      <c r="H22" s="2">
        <v>4.58</v>
      </c>
      <c r="J22" s="2" t="s">
        <v>264</v>
      </c>
    </row>
  </sheetData>
  <drawing r:id="rId1"/>
</worksheet>
</file>