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s\USBKB\business\"/>
    </mc:Choice>
  </mc:AlternateContent>
  <xr:revisionPtr revIDLastSave="0" documentId="13_ncr:1_{687AADCF-6CF3-408A-9D16-A992EA05D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D19" i="1"/>
  <c r="G19" i="1"/>
  <c r="F2" i="1"/>
  <c r="F3" i="1"/>
  <c r="F4" i="1"/>
  <c r="F5" i="1"/>
  <c r="F6" i="1"/>
  <c r="F7" i="1"/>
  <c r="F8" i="1"/>
  <c r="F9" i="1"/>
  <c r="F10" i="1"/>
  <c r="F11" i="1"/>
  <c r="F12" i="1"/>
  <c r="F19" i="1" l="1"/>
</calcChain>
</file>

<file path=xl/sharedStrings.xml><?xml version="1.0" encoding="utf-8"?>
<sst xmlns="http://schemas.openxmlformats.org/spreadsheetml/2006/main" count="31" uniqueCount="30">
  <si>
    <t>Item</t>
  </si>
  <si>
    <t>Item Code</t>
  </si>
  <si>
    <t>Bulk Amount</t>
  </si>
  <si>
    <t>Bulk Price</t>
  </si>
  <si>
    <t>Resistor</t>
  </si>
  <si>
    <t>Link</t>
  </si>
  <si>
    <t>https://www.digikey.ie/en/products/detail/stackpole-electronics-inc/RMCF0201FT22R0/4439990</t>
  </si>
  <si>
    <t>RMCF0201FT22R0</t>
  </si>
  <si>
    <t>Amount required</t>
  </si>
  <si>
    <t>Price per product</t>
  </si>
  <si>
    <t>Atmega32u4-mu</t>
  </si>
  <si>
    <t>https://www.digikey.ie/en/products/detail/microchip-technology/ATMEGA32U4-MU/1914603</t>
  </si>
  <si>
    <t>Total</t>
  </si>
  <si>
    <t>Keycap</t>
  </si>
  <si>
    <t>https://www.digikey.ie/en/products/detail/cui-devices/UJ31-CH-G2-SMT-TR/8024057</t>
  </si>
  <si>
    <t>UJ31-CH-G2-SMT-TR</t>
  </si>
  <si>
    <t>USB Type-C</t>
  </si>
  <si>
    <t>22 ohm resistor</t>
  </si>
  <si>
    <t>16MHz oscillator</t>
  </si>
  <si>
    <t>Bronze switch</t>
  </si>
  <si>
    <t>https://candykeys.com/product/kailh-speed-bronze</t>
  </si>
  <si>
    <t>SW-KAILH-BR100</t>
  </si>
  <si>
    <t>https://www.aliexpress.com/item/1005004281845148.html</t>
  </si>
  <si>
    <t>N/A</t>
  </si>
  <si>
    <t>Notes</t>
  </si>
  <si>
    <t>Maybe this isn't needed</t>
  </si>
  <si>
    <t>PCB</t>
  </si>
  <si>
    <t>Cardboard boxing</t>
  </si>
  <si>
    <t>https://premade.packhelp.com/product/pre-printed-eco-mailer-box/</t>
  </si>
  <si>
    <t>https://cart.jlcpcb.com/quote?orderType=1&amp;stencilLayer=2&amp;stencilWidth=310&amp;stencilLength=100&amp;stencilCounts=10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</si>
</sst>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2A507-846B-4C1E-857D-6A1DC9B94F2A}" name="Table1" displayName="Table1" ref="A1:H19" totalsRowCount="1">
  <autoFilter ref="A1:H18" xr:uid="{A5B2A507-846B-4C1E-857D-6A1DC9B94F2A}"/>
  <tableColumns count="8">
    <tableColumn id="1" xr3:uid="{FC55CD13-AEA3-4A34-8C30-C21DDC109ED5}" name="Item" totalsRowLabel="Total"/>
    <tableColumn id="2" xr3:uid="{F78DCBEF-EFE2-4614-96AB-F9F26F0F356B}" name="Item Code"/>
    <tableColumn id="3" xr3:uid="{74C2F96D-B077-41FE-97D3-44F2D50D1991}" name="Bulk Amount"/>
    <tableColumn id="4" xr3:uid="{BE58D40E-C9F3-4603-8913-8D8EDC5D2F3E}" name="Bulk Price" totalsRowFunction="sum"/>
    <tableColumn id="7" xr3:uid="{14050057-8386-40CF-8EFF-AA4B79EC4B45}" name="Amount required"/>
    <tableColumn id="5" xr3:uid="{A2756D08-6B39-4087-850F-D368262F3916}" name="Price per product" totalsRowFunction="sum" dataDxfId="0">
      <calculatedColumnFormula>(Table1[[#This Row],[Bulk Price]] * Table1[[#This Row],[Amount required]])/Table1[[#This Row],[Bulk Amount]]</calculatedColumnFormula>
    </tableColumn>
    <tableColumn id="6" xr3:uid="{BE90050D-FF28-4B34-9EF1-38D899405D92}" name="Link" totalsRowFunction="sum"/>
    <tableColumn id="8" xr3:uid="{BB457E6F-2E65-4946-B94F-0519D58C2E6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ie/en/products/detail/microchip-technology/ATMEGA32U4-MU/1914603" TargetMode="External"/><Relationship Id="rId7" Type="http://schemas.openxmlformats.org/officeDocument/2006/relationships/hyperlink" Target="https://cart.jlcpcb.com/quote?orderType=1&amp;stencilLayer=2&amp;stencilWidth=310&amp;stencilLength=100&amp;stencilCounts=10" TargetMode="External"/><Relationship Id="rId2" Type="http://schemas.openxmlformats.org/officeDocument/2006/relationships/hyperlink" Target="https://www.digikey.ie/en/products/detail/cui-devices/UJ31-CH-G2-SMT-TR/8024057" TargetMode="External"/><Relationship Id="rId1" Type="http://schemas.openxmlformats.org/officeDocument/2006/relationships/hyperlink" Target="https://www.digikey.ie/en/products/detail/stackpole-electronics-inc/RMCF0201FT22R0/4439990" TargetMode="External"/><Relationship Id="rId6" Type="http://schemas.openxmlformats.org/officeDocument/2006/relationships/hyperlink" Target="https://premade.packhelp.com/product/pre-printed-eco-mailer-box/" TargetMode="External"/><Relationship Id="rId5" Type="http://schemas.openxmlformats.org/officeDocument/2006/relationships/hyperlink" Target="https://www.aliexpress.com/item/1005004281845148.html" TargetMode="External"/><Relationship Id="rId4" Type="http://schemas.openxmlformats.org/officeDocument/2006/relationships/hyperlink" Target="https://candykeys.com/product/kailh-speed-bronze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9" sqref="B9"/>
    </sheetView>
  </sheetViews>
  <sheetFormatPr defaultRowHeight="15" x14ac:dyDescent="0.25"/>
  <cols>
    <col min="1" max="1" width="18.5703125" customWidth="1"/>
    <col min="2" max="2" width="32.85546875" customWidth="1"/>
    <col min="3" max="3" width="27.5703125" customWidth="1"/>
    <col min="4" max="4" width="16" customWidth="1"/>
    <col min="5" max="5" width="19.42578125" customWidth="1"/>
    <col min="6" max="6" width="27.28515625" customWidth="1"/>
    <col min="7" max="7" width="106.5703125" customWidth="1"/>
    <col min="8" max="8" width="2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5</v>
      </c>
      <c r="H1" t="s">
        <v>24</v>
      </c>
    </row>
    <row r="2" spans="1:8" x14ac:dyDescent="0.25">
      <c r="A2" t="s">
        <v>4</v>
      </c>
      <c r="B2" t="s">
        <v>7</v>
      </c>
      <c r="C2">
        <v>10</v>
      </c>
      <c r="D2">
        <v>0.23</v>
      </c>
      <c r="E2">
        <v>2</v>
      </c>
      <c r="F2">
        <f>(Table1[[#This Row],[Bulk Price]] * Table1[[#This Row],[Amount required]])/Table1[[#This Row],[Bulk Amount]]</f>
        <v>4.5999999999999999E-2</v>
      </c>
      <c r="G2" s="1" t="s">
        <v>6</v>
      </c>
    </row>
    <row r="3" spans="1:8" x14ac:dyDescent="0.25">
      <c r="A3" t="s">
        <v>10</v>
      </c>
      <c r="B3" t="s">
        <v>10</v>
      </c>
      <c r="C3">
        <v>10</v>
      </c>
      <c r="D3">
        <v>54.6</v>
      </c>
      <c r="E3">
        <v>1</v>
      </c>
      <c r="F3">
        <f>(Table1[[#This Row],[Bulk Price]] * Table1[[#This Row],[Amount required]])/Table1[[#This Row],[Bulk Amount]]</f>
        <v>5.46</v>
      </c>
      <c r="G3" s="1" t="s">
        <v>11</v>
      </c>
    </row>
    <row r="4" spans="1:8" x14ac:dyDescent="0.25">
      <c r="A4" t="s">
        <v>19</v>
      </c>
      <c r="B4" t="s">
        <v>21</v>
      </c>
      <c r="C4">
        <v>680</v>
      </c>
      <c r="D4">
        <v>196</v>
      </c>
      <c r="E4">
        <v>60</v>
      </c>
      <c r="F4">
        <f>(Table1[[#This Row],[Bulk Price]] * Table1[[#This Row],[Amount required]])/Table1[[#This Row],[Bulk Amount]]</f>
        <v>17.294117647058822</v>
      </c>
      <c r="G4" s="1" t="s">
        <v>20</v>
      </c>
    </row>
    <row r="5" spans="1:8" x14ac:dyDescent="0.25">
      <c r="A5" t="s">
        <v>13</v>
      </c>
      <c r="B5" t="s">
        <v>23</v>
      </c>
      <c r="C5">
        <v>1</v>
      </c>
      <c r="D5">
        <v>2.67</v>
      </c>
      <c r="E5">
        <v>1</v>
      </c>
      <c r="F5">
        <f>(Table1[[#This Row],[Bulk Price]] * Table1[[#This Row],[Amount required]])/Table1[[#This Row],[Bulk Amount]]</f>
        <v>2.67</v>
      </c>
      <c r="G5" s="1" t="s">
        <v>22</v>
      </c>
    </row>
    <row r="6" spans="1:8" x14ac:dyDescent="0.25">
      <c r="A6" t="s">
        <v>16</v>
      </c>
      <c r="B6" t="s">
        <v>15</v>
      </c>
      <c r="C6">
        <v>10</v>
      </c>
      <c r="D6">
        <v>19.690000000000001</v>
      </c>
      <c r="E6">
        <v>1</v>
      </c>
      <c r="F6">
        <f>(Table1[[#This Row],[Bulk Price]] * Table1[[#This Row],[Amount required]])/Table1[[#This Row],[Bulk Amount]]</f>
        <v>1.9690000000000001</v>
      </c>
      <c r="G6" s="1" t="s">
        <v>14</v>
      </c>
    </row>
    <row r="7" spans="1:8" x14ac:dyDescent="0.25">
      <c r="A7" t="s">
        <v>17</v>
      </c>
      <c r="C7">
        <v>1</v>
      </c>
      <c r="D7">
        <v>0</v>
      </c>
      <c r="E7">
        <v>2</v>
      </c>
      <c r="F7">
        <f>(Table1[[#This Row],[Bulk Price]] * Table1[[#This Row],[Amount required]])/Table1[[#This Row],[Bulk Amount]]</f>
        <v>0</v>
      </c>
    </row>
    <row r="8" spans="1:8" x14ac:dyDescent="0.25">
      <c r="A8" t="s">
        <v>18</v>
      </c>
      <c r="C8">
        <v>1</v>
      </c>
      <c r="D8">
        <v>0</v>
      </c>
      <c r="E8">
        <v>1</v>
      </c>
      <c r="F8">
        <f>(Table1[[#This Row],[Bulk Price]] * Table1[[#This Row],[Amount required]])/Table1[[#This Row],[Bulk Amount]]</f>
        <v>0</v>
      </c>
      <c r="H8" t="s">
        <v>25</v>
      </c>
    </row>
    <row r="9" spans="1:8" x14ac:dyDescent="0.25">
      <c r="A9" t="s">
        <v>26</v>
      </c>
      <c r="C9">
        <v>10</v>
      </c>
      <c r="D9">
        <v>25.91</v>
      </c>
      <c r="E9">
        <v>1</v>
      </c>
      <c r="F9">
        <f>(Table1[[#This Row],[Bulk Price]] * Table1[[#This Row],[Amount required]])/Table1[[#This Row],[Bulk Amount]]</f>
        <v>2.5910000000000002</v>
      </c>
      <c r="G9" s="1" t="s">
        <v>29</v>
      </c>
    </row>
    <row r="10" spans="1:8" x14ac:dyDescent="0.25">
      <c r="A10" t="s">
        <v>27</v>
      </c>
      <c r="C10">
        <v>30</v>
      </c>
      <c r="D10">
        <v>35.423999999999999</v>
      </c>
      <c r="E10">
        <v>1</v>
      </c>
      <c r="F10">
        <f>(Table1[[#This Row],[Bulk Price]] * Table1[[#This Row],[Amount required]])/Table1[[#This Row],[Bulk Amount]]</f>
        <v>1.1808000000000001</v>
      </c>
      <c r="G10" s="1" t="s">
        <v>28</v>
      </c>
    </row>
    <row r="11" spans="1:8" x14ac:dyDescent="0.25">
      <c r="C11">
        <v>1</v>
      </c>
      <c r="D11">
        <v>0</v>
      </c>
      <c r="E11">
        <v>0</v>
      </c>
      <c r="F11">
        <f>(Table1[[#This Row],[Bulk Price]] * Table1[[#This Row],[Amount required]])/Table1[[#This Row],[Bulk Amount]]</f>
        <v>0</v>
      </c>
    </row>
    <row r="12" spans="1:8" x14ac:dyDescent="0.25">
      <c r="C12">
        <v>1</v>
      </c>
      <c r="D12">
        <v>0</v>
      </c>
      <c r="E12">
        <v>0</v>
      </c>
      <c r="F12">
        <f>(Table1[[#This Row],[Bulk Price]] * Table1[[#This Row],[Amount required]])/Table1[[#This Row],[Bulk Amount]]</f>
        <v>0</v>
      </c>
    </row>
    <row r="13" spans="1:8" x14ac:dyDescent="0.25">
      <c r="C13">
        <v>1</v>
      </c>
      <c r="D13">
        <v>0</v>
      </c>
      <c r="E13">
        <v>0</v>
      </c>
      <c r="F13">
        <f>(Table1[[#This Row],[Bulk Price]] * Table1[[#This Row],[Amount required]])/Table1[[#This Row],[Bulk Amount]]</f>
        <v>0</v>
      </c>
    </row>
    <row r="14" spans="1:8" x14ac:dyDescent="0.25">
      <c r="C14">
        <v>1</v>
      </c>
      <c r="D14">
        <v>0</v>
      </c>
      <c r="E14">
        <v>0</v>
      </c>
      <c r="F14">
        <f>(Table1[[#This Row],[Bulk Price]] * Table1[[#This Row],[Amount required]])/Table1[[#This Row],[Bulk Amount]]</f>
        <v>0</v>
      </c>
    </row>
    <row r="15" spans="1:8" x14ac:dyDescent="0.25">
      <c r="C15">
        <v>1</v>
      </c>
      <c r="D15">
        <v>0</v>
      </c>
      <c r="E15">
        <v>0</v>
      </c>
      <c r="F15">
        <f>(Table1[[#This Row],[Bulk Price]] * Table1[[#This Row],[Amount required]])/Table1[[#This Row],[Bulk Amount]]</f>
        <v>0</v>
      </c>
    </row>
    <row r="16" spans="1:8" x14ac:dyDescent="0.25">
      <c r="C16">
        <v>1</v>
      </c>
      <c r="D16">
        <v>0</v>
      </c>
      <c r="E16">
        <v>0</v>
      </c>
      <c r="F16">
        <f>(Table1[[#This Row],[Bulk Price]] * Table1[[#This Row],[Amount required]])/Table1[[#This Row],[Bulk Amount]]</f>
        <v>0</v>
      </c>
    </row>
    <row r="17" spans="1:7" x14ac:dyDescent="0.25">
      <c r="C17">
        <v>1</v>
      </c>
      <c r="D17">
        <v>0</v>
      </c>
      <c r="E17">
        <v>0</v>
      </c>
      <c r="F17">
        <f>(Table1[[#This Row],[Bulk Price]] * Table1[[#This Row],[Amount required]])/Table1[[#This Row],[Bulk Amount]]</f>
        <v>0</v>
      </c>
    </row>
    <row r="18" spans="1:7" x14ac:dyDescent="0.25">
      <c r="C18">
        <v>1</v>
      </c>
      <c r="D18">
        <v>0</v>
      </c>
      <c r="E18">
        <v>0</v>
      </c>
      <c r="F18">
        <f>(Table1[[#This Row],[Bulk Price]] * Table1[[#This Row],[Amount required]])/Table1[[#This Row],[Bulk Amount]]</f>
        <v>0</v>
      </c>
    </row>
    <row r="19" spans="1:7" x14ac:dyDescent="0.25">
      <c r="A19" t="s">
        <v>12</v>
      </c>
      <c r="D19">
        <f>SUBTOTAL(109,Table1[Bulk Price])</f>
        <v>334.524</v>
      </c>
      <c r="F19">
        <f>SUBTOTAL(109,Table1[Price per product])</f>
        <v>31.210917647058825</v>
      </c>
      <c r="G19">
        <f>SUBTOTAL(109,Table1[Link])</f>
        <v>0</v>
      </c>
    </row>
  </sheetData>
  <phoneticPr fontId="1" type="noConversion"/>
  <hyperlinks>
    <hyperlink ref="G2" r:id="rId1" xr:uid="{EA18C8B1-3DAC-4417-9FEF-8F55A51A578C}"/>
    <hyperlink ref="G6" r:id="rId2" xr:uid="{6C5E3078-8309-4964-8A5F-AD228C1ACA71}"/>
    <hyperlink ref="G3" r:id="rId3" xr:uid="{87CADB05-70DA-4477-979A-5E1D6F664E29}"/>
    <hyperlink ref="G4" r:id="rId4" xr:uid="{01DF3CB9-12DD-45B2-9A9E-F3EE4FEB1113}"/>
    <hyperlink ref="G5" r:id="rId5" xr:uid="{EC767F74-82FC-4314-BC60-145D2B2C7A73}"/>
    <hyperlink ref="G10" r:id="rId6" xr:uid="{36975494-8557-4D32-AD82-8E0F81F270C6}"/>
    <hyperlink ref="G9" r:id="rId7" xr:uid="{72D62951-C1A1-4B07-A242-B0E2D08EF3D6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Ringhoffer</dc:creator>
  <cp:lastModifiedBy>Alex Ringhoffer</cp:lastModifiedBy>
  <dcterms:created xsi:type="dcterms:W3CDTF">2015-06-05T18:17:20Z</dcterms:created>
  <dcterms:modified xsi:type="dcterms:W3CDTF">2022-12-17T11:29:55Z</dcterms:modified>
</cp:coreProperties>
</file>