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Projects\USBKB\business\"/>
    </mc:Choice>
  </mc:AlternateContent>
  <xr:revisionPtr revIDLastSave="0" documentId="13_ncr:1_{539C306D-03D8-431B-B148-6EC462F04C24}" xr6:coauthVersionLast="47" xr6:coauthVersionMax="47" xr10:uidLastSave="{00000000-0000-0000-0000-000000000000}"/>
  <bookViews>
    <workbookView xWindow="28680" yWindow="2985" windowWidth="29040" windowHeight="15840" xr2:uid="{00000000-000D-0000-FFFF-FFFF00000000}"/>
  </bookViews>
  <sheets>
    <sheet name="10 Keyboard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4" i="1" l="1"/>
  <c r="F13" i="1"/>
  <c r="D15" i="1"/>
  <c r="F2" i="1"/>
  <c r="F11" i="1"/>
  <c r="F3" i="1"/>
  <c r="F22" i="1"/>
  <c r="F5" i="1"/>
  <c r="F8" i="1"/>
  <c r="F12" i="1"/>
  <c r="F9" i="1"/>
  <c r="F6" i="1"/>
  <c r="F7" i="1"/>
  <c r="F4" i="1"/>
  <c r="F10" i="1"/>
  <c r="F15" i="1" l="1"/>
</calcChain>
</file>

<file path=xl/sharedStrings.xml><?xml version="1.0" encoding="utf-8"?>
<sst xmlns="http://schemas.openxmlformats.org/spreadsheetml/2006/main" count="44" uniqueCount="42">
  <si>
    <t>Item</t>
  </si>
  <si>
    <t>Item Code</t>
  </si>
  <si>
    <t>Bulk Amount</t>
  </si>
  <si>
    <t>Bulk Price</t>
  </si>
  <si>
    <t>Link</t>
  </si>
  <si>
    <t>Amount required</t>
  </si>
  <si>
    <t>Price per product</t>
  </si>
  <si>
    <t>Atmega32u4-mu</t>
  </si>
  <si>
    <t>https://www.digikey.ie/en/products/detail/microchip-technology/ATMEGA32U4-MU/1914603</t>
  </si>
  <si>
    <t>Total</t>
  </si>
  <si>
    <t>Keycap</t>
  </si>
  <si>
    <t>USB Type-C</t>
  </si>
  <si>
    <t>22 ohm resistor</t>
  </si>
  <si>
    <t>Bronze switch</t>
  </si>
  <si>
    <t>https://candykeys.com/product/kailh-speed-bronze</t>
  </si>
  <si>
    <t>SW-KAILH-BR100</t>
  </si>
  <si>
    <t>https://www.aliexpress.com/item/1005004281845148.html</t>
  </si>
  <si>
    <t>Notes</t>
  </si>
  <si>
    <t>PCB</t>
  </si>
  <si>
    <t>Cardboard boxing</t>
  </si>
  <si>
    <t>https://premade.packhelp.com/product/pre-printed-eco-mailer-box/</t>
  </si>
  <si>
    <t>https://cart.jlcpcb.com/quote?orderType=1&amp;stencilLayer=2&amp;stencilWidth=310&amp;stencilLength=100&amp;stencilCounts=10</t>
  </si>
  <si>
    <t>https://www.digikey.ie/en/products/detail/abracon-llc/ABM8G-16-000MHZ-18-D2Y-T/2218013</t>
  </si>
  <si>
    <t>ABM8G-16.000MHZ-18-D2Y-T</t>
  </si>
  <si>
    <t>Kailh hotswap socket</t>
  </si>
  <si>
    <t>https://www.aliexpress.com/item/4000019410050.html</t>
  </si>
  <si>
    <t>16MHz crystal oscillator</t>
  </si>
  <si>
    <t>Red switch</t>
  </si>
  <si>
    <t>https://www.aliexpress.com/item/1005003981373212.html</t>
  </si>
  <si>
    <t>RC0805FR-0722KL</t>
  </si>
  <si>
    <t>https://www.digikey.ie/en/products/detail/stackpole-electronics-inc/RMCF0805JT22R0/1757897</t>
  </si>
  <si>
    <t>22pF capacitor</t>
  </si>
  <si>
    <t>1uF capacitor</t>
  </si>
  <si>
    <t>CC0805JRNPO9BN220</t>
  </si>
  <si>
    <t>CC0805KKX7R7BB105</t>
  </si>
  <si>
    <t>https://www.digikey.ie/en/products/detail/yageo/CC0805JRNPO9BN220/302837</t>
  </si>
  <si>
    <t>https://www.digikey.ie/en/products/detail/yageo/CC0805KKX7R7BB105/2103103</t>
  </si>
  <si>
    <t>Aluminium plate</t>
  </si>
  <si>
    <t>Plastic case</t>
  </si>
  <si>
    <t>TODO</t>
  </si>
  <si>
    <t>https://www.digikey.ie/en/products/detail/gct/USB4105-GF-A/11198441</t>
  </si>
  <si>
    <t>USB4105-GF-A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</si>
</sst>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2" fillId="0" borderId="0" xfId="1"/>
    <xf numFmtId="0" fontId="0" fillId="0" borderId="0" xfId="0" applyNumberFormat="1"/>
  </cellXfs>
  <cellStyles count="2">
    <cellStyle name="Hyperlink" xfId="1" builtinId="8"/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5B2A507-846B-4C1E-857D-6A1DC9B94F2A}" name="Table1" displayName="Table1" ref="A1:H15" totalsRowCount="1">
  <autoFilter ref="A1:H14" xr:uid="{A5B2A507-846B-4C1E-857D-6A1DC9B94F2A}"/>
  <sortState xmlns:xlrd2="http://schemas.microsoft.com/office/spreadsheetml/2017/richdata2" ref="A2:H14">
    <sortCondition descending="1" ref="F1:F14"/>
  </sortState>
  <tableColumns count="8">
    <tableColumn id="1" xr3:uid="{FC55CD13-AEA3-4A34-8C30-C21DDC109ED5}" name="Item" totalsRowLabel="Total"/>
    <tableColumn id="2" xr3:uid="{F78DCBEF-EFE2-4614-96AB-F9F26F0F356B}" name="Item Code"/>
    <tableColumn id="3" xr3:uid="{74C2F96D-B077-41FE-97D3-44F2D50D1991}" name="Bulk Amount"/>
    <tableColumn id="4" xr3:uid="{BE58D40E-C9F3-4603-8913-8D8EDC5D2F3E}" name="Bulk Price" totalsRowFunction="sum"/>
    <tableColumn id="7" xr3:uid="{14050057-8386-40CF-8EFF-AA4B79EC4B45}" name="Amount required"/>
    <tableColumn id="5" xr3:uid="{A2756D08-6B39-4087-850F-D368262F3916}" name="Price per product" totalsRowFunction="sum" dataDxfId="0">
      <calculatedColumnFormula>(Table1[[#This Row],[Bulk Price]] * Table1[[#This Row],[Amount required]])/Table1[[#This Row],[Bulk Amount]]</calculatedColumnFormula>
    </tableColumn>
    <tableColumn id="6" xr3:uid="{BE90050D-FF28-4B34-9EF1-38D899405D92}" name="Link"/>
    <tableColumn id="8" xr3:uid="{BB457E6F-2E65-4946-B94F-0519D58C2E65}" name="Not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liexpress.com/item/4000019410050.html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www.aliexpress.com/item/1005004281845148.html" TargetMode="External"/><Relationship Id="rId7" Type="http://schemas.openxmlformats.org/officeDocument/2006/relationships/hyperlink" Target="https://www.digikey.ie/en/products/detail/stackpole-electronics-inc/RMCF0805JT22R0/1757897" TargetMode="External"/><Relationship Id="rId12" Type="http://schemas.openxmlformats.org/officeDocument/2006/relationships/hyperlink" Target="https://www.digikey.ie/en/products/detail/gct/USB4105-GF-A/11198441" TargetMode="External"/><Relationship Id="rId2" Type="http://schemas.openxmlformats.org/officeDocument/2006/relationships/hyperlink" Target="https://candykeys.com/product/kailh-speed-bronze" TargetMode="External"/><Relationship Id="rId1" Type="http://schemas.openxmlformats.org/officeDocument/2006/relationships/hyperlink" Target="https://www.digikey.ie/en/products/detail/microchip-technology/ATMEGA32U4-MU/1914603" TargetMode="External"/><Relationship Id="rId6" Type="http://schemas.openxmlformats.org/officeDocument/2006/relationships/hyperlink" Target="https://www.digikey.ie/en/products/detail/abracon-llc/ABM8G-16-000MHZ-18-D2Y-T/2218013" TargetMode="External"/><Relationship Id="rId11" Type="http://schemas.openxmlformats.org/officeDocument/2006/relationships/hyperlink" Target="https://www.digikey.ie/en/products/detail/yageo/CC0805KKX7R7BB105/2103103" TargetMode="External"/><Relationship Id="rId5" Type="http://schemas.openxmlformats.org/officeDocument/2006/relationships/hyperlink" Target="https://cart.jlcpcb.com/quote?orderType=1&amp;stencilLayer=2&amp;stencilWidth=310&amp;stencilLength=100&amp;stencilCounts=10" TargetMode="External"/><Relationship Id="rId10" Type="http://schemas.openxmlformats.org/officeDocument/2006/relationships/hyperlink" Target="https://www.digikey.ie/en/products/detail/yageo/CC0805JRNPO9BN220/302837" TargetMode="External"/><Relationship Id="rId4" Type="http://schemas.openxmlformats.org/officeDocument/2006/relationships/hyperlink" Target="https://premade.packhelp.com/product/pre-printed-eco-mailer-box/" TargetMode="External"/><Relationship Id="rId9" Type="http://schemas.openxmlformats.org/officeDocument/2006/relationships/hyperlink" Target="https://www.aliexpress.com/item/1005003981373212.html" TargetMode="External"/><Relationship Id="rId1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2"/>
  <sheetViews>
    <sheetView tabSelected="1" workbookViewId="0">
      <selection activeCell="G9" sqref="G9"/>
    </sheetView>
  </sheetViews>
  <sheetFormatPr defaultRowHeight="15" x14ac:dyDescent="0.25"/>
  <cols>
    <col min="1" max="1" width="21.5703125" customWidth="1"/>
    <col min="2" max="2" width="32.85546875" customWidth="1"/>
    <col min="3" max="3" width="27.5703125" customWidth="1"/>
    <col min="4" max="4" width="16" customWidth="1"/>
    <col min="5" max="5" width="19.42578125" customWidth="1"/>
    <col min="6" max="6" width="27.28515625" customWidth="1"/>
    <col min="7" max="7" width="106.5703125" customWidth="1"/>
    <col min="8" max="8" width="23.57031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4</v>
      </c>
      <c r="H1" t="s">
        <v>17</v>
      </c>
    </row>
    <row r="2" spans="1:8" x14ac:dyDescent="0.25">
      <c r="A2" t="s">
        <v>27</v>
      </c>
      <c r="C2">
        <v>770</v>
      </c>
      <c r="D2">
        <v>125.11</v>
      </c>
      <c r="E2">
        <v>68</v>
      </c>
      <c r="F2">
        <f>(Table1[[#This Row],[Bulk Price]] * Table1[[#This Row],[Amount required]])/Table1[[#This Row],[Bulk Amount]]</f>
        <v>11.048675324675324</v>
      </c>
      <c r="G2" s="1" t="s">
        <v>28</v>
      </c>
    </row>
    <row r="3" spans="1:8" x14ac:dyDescent="0.25">
      <c r="A3" t="s">
        <v>7</v>
      </c>
      <c r="B3" t="s">
        <v>7</v>
      </c>
      <c r="C3">
        <v>10</v>
      </c>
      <c r="D3">
        <v>54.6</v>
      </c>
      <c r="E3">
        <v>1</v>
      </c>
      <c r="F3">
        <f>(Table1[[#This Row],[Bulk Price]] * Table1[[#This Row],[Amount required]])/Table1[[#This Row],[Bulk Amount]]</f>
        <v>5.46</v>
      </c>
      <c r="G3" s="1" t="s">
        <v>8</v>
      </c>
    </row>
    <row r="4" spans="1:8" x14ac:dyDescent="0.25">
      <c r="A4" t="s">
        <v>24</v>
      </c>
      <c r="C4">
        <v>1000</v>
      </c>
      <c r="D4">
        <v>75.91</v>
      </c>
      <c r="E4">
        <v>68</v>
      </c>
      <c r="F4">
        <f>(Table1[[#This Row],[Bulk Price]] * Table1[[#This Row],[Amount required]])/Table1[[#This Row],[Bulk Amount]]</f>
        <v>5.16188</v>
      </c>
      <c r="G4" s="1" t="s">
        <v>25</v>
      </c>
    </row>
    <row r="5" spans="1:8" x14ac:dyDescent="0.25">
      <c r="A5" t="s">
        <v>10</v>
      </c>
      <c r="C5">
        <v>1</v>
      </c>
      <c r="D5">
        <v>2.67</v>
      </c>
      <c r="E5">
        <v>1</v>
      </c>
      <c r="F5">
        <f>(Table1[[#This Row],[Bulk Price]] * Table1[[#This Row],[Amount required]])/Table1[[#This Row],[Bulk Amount]]</f>
        <v>2.67</v>
      </c>
      <c r="G5" s="1" t="s">
        <v>16</v>
      </c>
    </row>
    <row r="6" spans="1:8" x14ac:dyDescent="0.25">
      <c r="A6" t="s">
        <v>18</v>
      </c>
      <c r="C6">
        <v>10</v>
      </c>
      <c r="D6">
        <v>25.91</v>
      </c>
      <c r="E6">
        <v>1</v>
      </c>
      <c r="F6">
        <f>(Table1[[#This Row],[Bulk Price]] * Table1[[#This Row],[Amount required]])/Table1[[#This Row],[Bulk Amount]]</f>
        <v>2.5910000000000002</v>
      </c>
      <c r="G6" s="1" t="s">
        <v>21</v>
      </c>
    </row>
    <row r="7" spans="1:8" x14ac:dyDescent="0.25">
      <c r="A7" t="s">
        <v>19</v>
      </c>
      <c r="C7">
        <v>30</v>
      </c>
      <c r="D7">
        <v>35.423999999999999</v>
      </c>
      <c r="E7">
        <v>1</v>
      </c>
      <c r="F7">
        <f>(Table1[[#This Row],[Bulk Price]] * Table1[[#This Row],[Amount required]])/Table1[[#This Row],[Bulk Amount]]</f>
        <v>1.1808000000000001</v>
      </c>
      <c r="G7" s="1" t="s">
        <v>20</v>
      </c>
    </row>
    <row r="8" spans="1:8" x14ac:dyDescent="0.25">
      <c r="A8" t="s">
        <v>11</v>
      </c>
      <c r="B8" t="s">
        <v>41</v>
      </c>
      <c r="C8">
        <v>10</v>
      </c>
      <c r="D8">
        <v>6.64</v>
      </c>
      <c r="E8">
        <v>1</v>
      </c>
      <c r="F8">
        <f>(Table1[[#This Row],[Bulk Price]] * Table1[[#This Row],[Amount required]])/Table1[[#This Row],[Bulk Amount]]</f>
        <v>0.66399999999999992</v>
      </c>
      <c r="G8" s="1" t="s">
        <v>40</v>
      </c>
    </row>
    <row r="9" spans="1:8" x14ac:dyDescent="0.25">
      <c r="A9" t="s">
        <v>26</v>
      </c>
      <c r="B9" t="s">
        <v>23</v>
      </c>
      <c r="C9">
        <v>10</v>
      </c>
      <c r="D9">
        <v>3.67</v>
      </c>
      <c r="E9">
        <v>1</v>
      </c>
      <c r="F9">
        <f>(Table1[[#This Row],[Bulk Price]] * Table1[[#This Row],[Amount required]])/Table1[[#This Row],[Bulk Amount]]</f>
        <v>0.36699999999999999</v>
      </c>
      <c r="G9" s="1" t="s">
        <v>22</v>
      </c>
    </row>
    <row r="10" spans="1:8" x14ac:dyDescent="0.25">
      <c r="A10" t="s">
        <v>31</v>
      </c>
      <c r="B10" t="s">
        <v>33</v>
      </c>
      <c r="C10">
        <v>20</v>
      </c>
      <c r="D10">
        <v>1.34</v>
      </c>
      <c r="E10">
        <v>2</v>
      </c>
      <c r="F10">
        <f>(Table1[[#This Row],[Bulk Price]] * Table1[[#This Row],[Amount required]])/Table1[[#This Row],[Bulk Amount]]</f>
        <v>0.13400000000000001</v>
      </c>
      <c r="G10" s="1" t="s">
        <v>35</v>
      </c>
    </row>
    <row r="11" spans="1:8" x14ac:dyDescent="0.25">
      <c r="A11" t="s">
        <v>32</v>
      </c>
      <c r="B11" t="s">
        <v>34</v>
      </c>
      <c r="C11">
        <v>10</v>
      </c>
      <c r="D11">
        <v>0.99</v>
      </c>
      <c r="E11">
        <v>1</v>
      </c>
      <c r="F11">
        <f>(Table1[[#This Row],[Bulk Price]] * Table1[[#This Row],[Amount required]])/Table1[[#This Row],[Bulk Amount]]</f>
        <v>9.9000000000000005E-2</v>
      </c>
      <c r="G11" s="1" t="s">
        <v>36</v>
      </c>
    </row>
    <row r="12" spans="1:8" x14ac:dyDescent="0.25">
      <c r="A12" t="s">
        <v>12</v>
      </c>
      <c r="B12" t="s">
        <v>29</v>
      </c>
      <c r="C12">
        <v>20</v>
      </c>
      <c r="D12">
        <v>0.34</v>
      </c>
      <c r="E12">
        <v>2</v>
      </c>
      <c r="F12">
        <f>(Table1[[#This Row],[Bulk Price]] * Table1[[#This Row],[Amount required]])/Table1[[#This Row],[Bulk Amount]]</f>
        <v>3.4000000000000002E-2</v>
      </c>
      <c r="G12" s="1" t="s">
        <v>30</v>
      </c>
    </row>
    <row r="13" spans="1:8" x14ac:dyDescent="0.25">
      <c r="A13" t="s">
        <v>37</v>
      </c>
      <c r="C13">
        <v>1</v>
      </c>
      <c r="D13">
        <v>0</v>
      </c>
      <c r="E13">
        <v>1</v>
      </c>
      <c r="F13" s="2">
        <f>(Table1[[#This Row],[Bulk Price]] * Table1[[#This Row],[Amount required]])/Table1[[#This Row],[Bulk Amount]]</f>
        <v>0</v>
      </c>
      <c r="G13" s="1"/>
      <c r="H13" t="s">
        <v>39</v>
      </c>
    </row>
    <row r="14" spans="1:8" x14ac:dyDescent="0.25">
      <c r="A14" t="s">
        <v>38</v>
      </c>
      <c r="C14">
        <v>1</v>
      </c>
      <c r="D14">
        <v>0</v>
      </c>
      <c r="E14">
        <v>1</v>
      </c>
      <c r="F14" s="2">
        <f>(Table1[[#This Row],[Bulk Price]] * Table1[[#This Row],[Amount required]])/Table1[[#This Row],[Bulk Amount]]</f>
        <v>0</v>
      </c>
      <c r="G14" s="1"/>
      <c r="H14" t="s">
        <v>39</v>
      </c>
    </row>
    <row r="15" spans="1:8" x14ac:dyDescent="0.25">
      <c r="A15" t="s">
        <v>9</v>
      </c>
      <c r="D15">
        <f>SUBTOTAL(109,Table1[Bulk Price])</f>
        <v>332.60399999999998</v>
      </c>
      <c r="F15">
        <f>SUBTOTAL(109,Table1[Price per product])</f>
        <v>29.410355324675326</v>
      </c>
    </row>
    <row r="22" spans="1:7" x14ac:dyDescent="0.25">
      <c r="A22" t="s">
        <v>13</v>
      </c>
      <c r="B22" t="s">
        <v>15</v>
      </c>
      <c r="C22">
        <v>680</v>
      </c>
      <c r="D22">
        <v>196</v>
      </c>
      <c r="E22">
        <v>68</v>
      </c>
      <c r="F22" t="e">
        <f>(Table1[[#This Row],[Bulk Price]] * Table1[[#This Row],[Amount required]])/Table1[[#This Row],[Bulk Amount]]</f>
        <v>#VALUE!</v>
      </c>
      <c r="G22" s="1" t="s">
        <v>14</v>
      </c>
    </row>
  </sheetData>
  <phoneticPr fontId="1" type="noConversion"/>
  <hyperlinks>
    <hyperlink ref="G3" r:id="rId1" xr:uid="{87CADB05-70DA-4477-979A-5E1D6F664E29}"/>
    <hyperlink ref="G22" r:id="rId2" xr:uid="{01DF3CB9-12DD-45B2-9A9E-F3EE4FEB1113}"/>
    <hyperlink ref="G5" r:id="rId3" xr:uid="{EC767F74-82FC-4314-BC60-145D2B2C7A73}"/>
    <hyperlink ref="G7" r:id="rId4" xr:uid="{36975494-8557-4D32-AD82-8E0F81F270C6}"/>
    <hyperlink ref="G6" r:id="rId5" xr:uid="{72D62951-C1A1-4B07-A242-B0E2D08EF3D6}"/>
    <hyperlink ref="G9" r:id="rId6" xr:uid="{2FADE902-C41E-4F62-814B-4CBC27CB74BF}"/>
    <hyperlink ref="G12" r:id="rId7" xr:uid="{EBF092F7-4654-4215-BB30-5ACA4BF98616}"/>
    <hyperlink ref="G4" r:id="rId8" xr:uid="{824C53BE-A827-4F48-A2E2-FAEA1D9288BF}"/>
    <hyperlink ref="G2" r:id="rId9" xr:uid="{217CF86B-66F4-4978-B9C5-15E745E2F383}"/>
    <hyperlink ref="G10" r:id="rId10" xr:uid="{DAC57D90-EE96-4138-A68F-87F2DB50DF21}"/>
    <hyperlink ref="G11" r:id="rId11" xr:uid="{3A41249C-F5A4-4F54-85B0-1408C3755E91}"/>
    <hyperlink ref="G8" r:id="rId12" xr:uid="{9E83D466-86BD-44A5-A4F1-D66641DB8063}"/>
  </hyperlinks>
  <pageMargins left="0.7" right="0.7" top="0.75" bottom="0.75" header="0.3" footer="0.3"/>
  <pageSetup paperSize="9" orientation="portrait" r:id="rId13"/>
  <tableParts count="1">
    <tablePart r:id="rId1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10 Keyboards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Ringhoffer</dc:creator>
  <cp:lastModifiedBy>Alex Ringhoffer</cp:lastModifiedBy>
  <dcterms:created xsi:type="dcterms:W3CDTF">2015-06-05T18:17:20Z</dcterms:created>
  <dcterms:modified xsi:type="dcterms:W3CDTF">2022-12-29T17:07:02Z</dcterms:modified>
</cp:coreProperties>
</file>