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/>
  <mc:AlternateContent xmlns:mc="http://schemas.openxmlformats.org/markup-compatibility/2006">
    <mc:Choice Requires="x15">
      <x15ac:absPath xmlns:x15ac="http://schemas.microsoft.com/office/spreadsheetml/2010/11/ac" url="/Users/mzinal/Projects/ydb-snippets/yc-perf-info/"/>
    </mc:Choice>
  </mc:AlternateContent>
  <xr:revisionPtr revIDLastSave="0" documentId="13_ncr:1_{C2645200-F9A6-9440-B249-D3160A40FF8D}" xr6:coauthVersionLast="47" xr6:coauthVersionMax="47" xr10:uidLastSave="{00000000-0000-0000-0000-000000000000}"/>
  <bookViews>
    <workbookView xWindow="0" yWindow="500" windowWidth="27120" windowHeight="17500" activeTab="1" xr2:uid="{00000000-000D-0000-FFFF-FFFF00000000}"/>
  </bookViews>
  <sheets>
    <sheet name="bench" sheetId="1" r:id="rId1"/>
    <sheet name="T8" sheetId="2" r:id="rId2"/>
    <sheet name="T16" sheetId="3" r:id="rId3"/>
    <sheet name="T24" sheetId="4" r:id="rId4"/>
  </sheets>
  <definedNames>
    <definedName name="_xlnm._FilterDatabase" localSheetId="0" hidden="1">bench!$A$1:$C$55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2" l="1"/>
  <c r="D21" i="2"/>
  <c r="B21" i="2"/>
  <c r="L3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H22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20" i="2" s="1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20" i="2" s="1"/>
  <c r="H21" i="2" l="1"/>
  <c r="H23" i="2" s="1"/>
  <c r="I21" i="2"/>
  <c r="I22" i="2"/>
  <c r="I23" i="2" s="1"/>
  <c r="G17" i="2"/>
  <c r="G11" i="2"/>
  <c r="G18" i="2"/>
  <c r="G5" i="2"/>
  <c r="G15" i="2"/>
  <c r="G7" i="2"/>
  <c r="G6" i="2"/>
  <c r="G13" i="2"/>
  <c r="G10" i="2"/>
  <c r="G14" i="2"/>
  <c r="G4" i="2"/>
  <c r="G8" i="2"/>
  <c r="G12" i="2"/>
  <c r="G16" i="2"/>
  <c r="G9" i="2"/>
  <c r="G3" i="2"/>
  <c r="G19" i="2"/>
  <c r="G2" i="2"/>
  <c r="E17" i="2"/>
  <c r="E11" i="2"/>
  <c r="E18" i="2"/>
  <c r="E5" i="2"/>
  <c r="E15" i="2"/>
  <c r="E7" i="2"/>
  <c r="E6" i="2"/>
  <c r="E13" i="2"/>
  <c r="E10" i="2"/>
  <c r="E14" i="2"/>
  <c r="E4" i="2"/>
  <c r="E8" i="2"/>
  <c r="E12" i="2"/>
  <c r="E16" i="2"/>
  <c r="E9" i="2"/>
  <c r="E3" i="2"/>
  <c r="E19" i="2"/>
  <c r="E2" i="2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7" i="2"/>
  <c r="C11" i="2"/>
  <c r="C18" i="2"/>
  <c r="C5" i="2"/>
  <c r="C15" i="2"/>
  <c r="C7" i="2"/>
  <c r="C6" i="2"/>
  <c r="C13" i="2"/>
  <c r="C10" i="2"/>
  <c r="C14" i="2"/>
  <c r="C4" i="2"/>
  <c r="C8" i="2"/>
  <c r="C12" i="2"/>
  <c r="C16" i="2"/>
  <c r="C9" i="2"/>
  <c r="C3" i="2"/>
  <c r="C19" i="2"/>
  <c r="C2" i="2"/>
  <c r="D2" i="4"/>
  <c r="D2" i="3"/>
</calcChain>
</file>

<file path=xl/sharedStrings.xml><?xml version="1.0" encoding="utf-8"?>
<sst xmlns="http://schemas.openxmlformats.org/spreadsheetml/2006/main" count="178" uniqueCount="30">
  <si>
    <t>d1</t>
  </si>
  <si>
    <t>16c</t>
  </si>
  <si>
    <t>24c</t>
  </si>
  <si>
    <t>8c</t>
  </si>
  <si>
    <t>d2</t>
  </si>
  <si>
    <t>d3</t>
  </si>
  <si>
    <t>d4</t>
  </si>
  <si>
    <t>d5</t>
  </si>
  <si>
    <t>d6</t>
  </si>
  <si>
    <t>d7</t>
  </si>
  <si>
    <t>d8</t>
  </si>
  <si>
    <t>d9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</si>
  <si>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</si>
  <si>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</si>
  <si>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</si>
  <si>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</si>
  <si>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</si>
  <si>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</si>
  <si>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</si>
  <si>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</si>
  <si>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</si>
  <si>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NodeId</t>
  </si>
  <si>
    <t>Threads</t>
  </si>
  <si>
    <t>Score</t>
  </si>
  <si>
    <t>Score24</t>
  </si>
  <si>
    <t>Rate24</t>
  </si>
  <si>
    <t>Score16</t>
  </si>
  <si>
    <t>Rate16</t>
  </si>
  <si>
    <t>Rate8</t>
  </si>
  <si>
    <t>Score8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</si>
</sst>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%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1"/>
      <name val="Calibri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4" fontId="0" fillId="0" borderId="0" xfId="0" applyNumberFormat="1"/>
    <xf numFmtId="164" fontId="0" fillId="0" borderId="0" xfId="0" applyNumberFormat="1"/>
    <xf numFmtId="9" fontId="0" fillId="0" borderId="0" xfId="1" applyFont="1"/>
    <xf numFmtId="165" fontId="0" fillId="0" borderId="0" xfId="0" applyNumberFormat="1"/>
    <xf numFmtId="165" fontId="18" fillId="0" borderId="0" xfId="0" applyNumberFormat="1" applyFont="1"/>
    <xf numFmtId="166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'T8'!$C$1</c:f>
              <c:strCache>
                <c:ptCount val="1"/>
                <c:pt idx="0">
                  <c:v>Rate8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'T8'!$A$2:$A$19</c:f>
              <c:strCache>
                <c:ptCount val="18"/>
                <c:pt idx="0">
                  <c:v>d1</c:v>
                </c:pt>
                <c:pt idx="1">
                  <c:v>d3</c:v>
                </c:pt>
                <c:pt idx="2">
                  <c:v>d8</c:v>
                </c:pt>
                <c:pt idx="3">
                  <c:v>s6</c:v>
                </c:pt>
                <c:pt idx="4">
                  <c:v>s3</c:v>
                </c:pt>
                <c:pt idx="5">
                  <c:v>s4</c:v>
                </c:pt>
                <c:pt idx="6">
                  <c:v>d7</c:v>
                </c:pt>
                <c:pt idx="7">
                  <c:v>d4</c:v>
                </c:pt>
                <c:pt idx="8">
                  <c:v>s1</c:v>
                </c:pt>
                <c:pt idx="9">
                  <c:v>s8</c:v>
                </c:pt>
                <c:pt idx="10">
                  <c:v>d6</c:v>
                </c:pt>
                <c:pt idx="11">
                  <c:v>s2</c:v>
                </c:pt>
                <c:pt idx="12">
                  <c:v>d9</c:v>
                </c:pt>
                <c:pt idx="13">
                  <c:v>s5</c:v>
                </c:pt>
                <c:pt idx="14">
                  <c:v>d5</c:v>
                </c:pt>
                <c:pt idx="15">
                  <c:v>s9</c:v>
                </c:pt>
                <c:pt idx="16">
                  <c:v>s7</c:v>
                </c:pt>
                <c:pt idx="17">
                  <c:v>d2</c:v>
                </c:pt>
              </c:strCache>
            </c:strRef>
          </c:cat>
          <c:val>
            <c:numRef>
              <c:f>'T8'!$C$2:$C$19</c:f>
              <c:numCache>
                <c:formatCode>0.000</c:formatCode>
                <c:ptCount val="18"/>
                <c:pt idx="0">
                  <c:v>1</c:v>
                </c:pt>
                <c:pt idx="1">
                  <c:v>1.0213951376274975</c:v>
                </c:pt>
                <c:pt idx="2">
                  <c:v>1.0535626178915749</c:v>
                </c:pt>
                <c:pt idx="3">
                  <c:v>1.0726545034581529</c:v>
                </c:pt>
                <c:pt idx="4">
                  <c:v>1.0757458825275954</c:v>
                </c:pt>
                <c:pt idx="5">
                  <c:v>1.0781533813050161</c:v>
                </c:pt>
                <c:pt idx="6">
                  <c:v>1.0940545532345956</c:v>
                </c:pt>
                <c:pt idx="7">
                  <c:v>1.1100310447813331</c:v>
                </c:pt>
                <c:pt idx="8">
                  <c:v>1.110785332541568</c:v>
                </c:pt>
                <c:pt idx="9">
                  <c:v>1.1166569879139305</c:v>
                </c:pt>
                <c:pt idx="10">
                  <c:v>1.1225783105700715</c:v>
                </c:pt>
                <c:pt idx="11">
                  <c:v>1.1247123663895489</c:v>
                </c:pt>
                <c:pt idx="12">
                  <c:v>1.1268939063154955</c:v>
                </c:pt>
                <c:pt idx="13">
                  <c:v>1.1290028555959202</c:v>
                </c:pt>
                <c:pt idx="14">
                  <c:v>1.1296621751432165</c:v>
                </c:pt>
                <c:pt idx="15">
                  <c:v>1.1338380475408691</c:v>
                </c:pt>
                <c:pt idx="16">
                  <c:v>1.1468372310325556</c:v>
                </c:pt>
                <c:pt idx="17">
                  <c:v>1.1677695350705604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48-4200-B083-CD756A71A4CD}"/>
            </c:ext>
          </c:extLst>
        </c:ser>
        <c:ser>
          <c:idx val="1"/>
          <c:order val="1"/>
          <c:tx>
            <c:strRef>
              <c:f>'T8'!$E$1</c:f>
              <c:strCache>
                <c:ptCount val="1"/>
                <c:pt idx="0">
                  <c:v>Rate16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'T8'!$A$2:$A$19</c:f>
              <c:strCache>
                <c:ptCount val="18"/>
                <c:pt idx="0">
                  <c:v>d1</c:v>
                </c:pt>
                <c:pt idx="1">
                  <c:v>d3</c:v>
                </c:pt>
                <c:pt idx="2">
                  <c:v>d8</c:v>
                </c:pt>
                <c:pt idx="3">
                  <c:v>s6</c:v>
                </c:pt>
                <c:pt idx="4">
                  <c:v>s3</c:v>
                </c:pt>
                <c:pt idx="5">
                  <c:v>s4</c:v>
                </c:pt>
                <c:pt idx="6">
                  <c:v>d7</c:v>
                </c:pt>
                <c:pt idx="7">
                  <c:v>d4</c:v>
                </c:pt>
                <c:pt idx="8">
                  <c:v>s1</c:v>
                </c:pt>
                <c:pt idx="9">
                  <c:v>s8</c:v>
                </c:pt>
                <c:pt idx="10">
                  <c:v>d6</c:v>
                </c:pt>
                <c:pt idx="11">
                  <c:v>s2</c:v>
                </c:pt>
                <c:pt idx="12">
                  <c:v>d9</c:v>
                </c:pt>
                <c:pt idx="13">
                  <c:v>s5</c:v>
                </c:pt>
                <c:pt idx="14">
                  <c:v>d5</c:v>
                </c:pt>
                <c:pt idx="15">
                  <c:v>s9</c:v>
                </c:pt>
                <c:pt idx="16">
                  <c:v>s7</c:v>
                </c:pt>
                <c:pt idx="17">
                  <c:v>d2</c:v>
                </c:pt>
              </c:strCache>
            </c:strRef>
          </c:cat>
          <c:val>
            <c:numRef>
              <c:f>'T8'!$E$2:$E$19</c:f>
              <c:numCache>
                <c:formatCode>0.000</c:formatCode>
                <c:ptCount val="18"/>
                <c:pt idx="0">
                  <c:v>1</c:v>
                </c:pt>
                <c:pt idx="1">
                  <c:v>1.0143105248494348</c:v>
                </c:pt>
                <c:pt idx="2">
                  <c:v>1.0378017022204153</c:v>
                </c:pt>
                <c:pt idx="3">
                  <c:v>1.0560997719436789</c:v>
                </c:pt>
                <c:pt idx="4">
                  <c:v>1.080038804168026</c:v>
                </c:pt>
                <c:pt idx="5">
                  <c:v>1.0699505388207209</c:v>
                </c:pt>
                <c:pt idx="6">
                  <c:v>1.0877572329116778</c:v>
                </c:pt>
                <c:pt idx="7">
                  <c:v>1.0753203333914849</c:v>
                </c:pt>
                <c:pt idx="8">
                  <c:v>1.0969572280016411</c:v>
                </c:pt>
                <c:pt idx="9">
                  <c:v>1.0900842926813301</c:v>
                </c:pt>
                <c:pt idx="10">
                  <c:v>1.139761959937821</c:v>
                </c:pt>
                <c:pt idx="11">
                  <c:v>1.1158017252827084</c:v>
                </c:pt>
                <c:pt idx="12">
                  <c:v>1.1065704845053008</c:v>
                </c:pt>
                <c:pt idx="13">
                  <c:v>1.1326915072361665</c:v>
                </c:pt>
                <c:pt idx="14">
                  <c:v>1.1181964840418233</c:v>
                </c:pt>
                <c:pt idx="15">
                  <c:v>1.1047515391290861</c:v>
                </c:pt>
                <c:pt idx="16">
                  <c:v>1.1401603424527345</c:v>
                </c:pt>
                <c:pt idx="17">
                  <c:v>1.1796202979425088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48-4200-B083-CD756A71A4CD}"/>
            </c:ext>
          </c:extLst>
        </c:ser>
        <c:ser>
          <c:idx val="2"/>
          <c:order val="2"/>
          <c:tx>
            <c:strRef>
              <c:f>'T8'!$G$1</c:f>
              <c:strCache>
                <c:ptCount val="1"/>
                <c:pt idx="0">
                  <c:v>Rate24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'T8'!$A$2:$A$19</c:f>
              <c:strCache>
                <c:ptCount val="18"/>
                <c:pt idx="0">
                  <c:v>d1</c:v>
                </c:pt>
                <c:pt idx="1">
                  <c:v>d3</c:v>
                </c:pt>
                <c:pt idx="2">
                  <c:v>d8</c:v>
                </c:pt>
                <c:pt idx="3">
                  <c:v>s6</c:v>
                </c:pt>
                <c:pt idx="4">
                  <c:v>s3</c:v>
                </c:pt>
                <c:pt idx="5">
                  <c:v>s4</c:v>
                </c:pt>
                <c:pt idx="6">
                  <c:v>d7</c:v>
                </c:pt>
                <c:pt idx="7">
                  <c:v>d4</c:v>
                </c:pt>
                <c:pt idx="8">
                  <c:v>s1</c:v>
                </c:pt>
                <c:pt idx="9">
                  <c:v>s8</c:v>
                </c:pt>
                <c:pt idx="10">
                  <c:v>d6</c:v>
                </c:pt>
                <c:pt idx="11">
                  <c:v>s2</c:v>
                </c:pt>
                <c:pt idx="12">
                  <c:v>d9</c:v>
                </c:pt>
                <c:pt idx="13">
                  <c:v>s5</c:v>
                </c:pt>
                <c:pt idx="14">
                  <c:v>d5</c:v>
                </c:pt>
                <c:pt idx="15">
                  <c:v>s9</c:v>
                </c:pt>
                <c:pt idx="16">
                  <c:v>s7</c:v>
                </c:pt>
                <c:pt idx="17">
                  <c:v>d2</c:v>
                </c:pt>
              </c:strCache>
            </c:strRef>
          </c:cat>
          <c:val>
            <c:numRef>
              <c:f>'T8'!$G$2:$G$19</c:f>
              <c:numCache>
                <c:formatCode>0.000</c:formatCode>
                <c:ptCount val="18"/>
                <c:pt idx="0">
                  <c:v>1</c:v>
                </c:pt>
                <c:pt idx="1">
                  <c:v>1.0159786010655523</c:v>
                </c:pt>
                <c:pt idx="2">
                  <c:v>1.0304432693024634</c:v>
                </c:pt>
                <c:pt idx="3">
                  <c:v>1.0504244450984128</c:v>
                </c:pt>
                <c:pt idx="4">
                  <c:v>1.082226759978431</c:v>
                </c:pt>
                <c:pt idx="5">
                  <c:v>1.0703328599066426</c:v>
                </c:pt>
                <c:pt idx="6">
                  <c:v>1.0808659133863288</c:v>
                </c:pt>
                <c:pt idx="7">
                  <c:v>1.0758162287980064</c:v>
                </c:pt>
                <c:pt idx="8">
                  <c:v>1.0840515479179731</c:v>
                </c:pt>
                <c:pt idx="9">
                  <c:v>1.0914011280834719</c:v>
                </c:pt>
                <c:pt idx="10">
                  <c:v>1.1294825000819462</c:v>
                </c:pt>
                <c:pt idx="11">
                  <c:v>1.1147397551988987</c:v>
                </c:pt>
                <c:pt idx="12">
                  <c:v>1.105052818353635</c:v>
                </c:pt>
                <c:pt idx="13">
                  <c:v>1.1581712210122206</c:v>
                </c:pt>
                <c:pt idx="14">
                  <c:v>1.1154158560600358</c:v>
                </c:pt>
                <c:pt idx="15">
                  <c:v>1.0946098156013244</c:v>
                </c:pt>
                <c:pt idx="16">
                  <c:v>1.1047423234456433</c:v>
                </c:pt>
                <c:pt idx="17">
                  <c:v>1.1698090168153523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48-4200-B083-CD756A71A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7408224"/>
        <c:axId val="353666352"/>
      </c:barChart>
      <c:catAx>
        <c:axId val="36740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353666352"/>
        <c:crosses val="autoZero"/>
        <c:auto val="1"/>
        <c:lblAlgn val="ctr"/>
        <c:lblOffset val="100"/>
        <c:noMultiLvlLbl val="0"/>
      </c:catAx>
      <c:valAx>
        <c:axId val="35366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36740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43730</xdr:colOff>
      <xdr:row>24</xdr:row>
      <xdr:rowOff>7951</xdr:rowOff>
    </xdr:from>
    <xdr:to>
      <xdr:col>12</xdr:col>
      <xdr:colOff>111317</xdr:colOff>
      <xdr:row>43</xdr:row>
      <xdr:rowOff>47708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55"/>
  <sheetViews>
    <sheetView workbookViewId="0">
      <selection activeCell="D74" sqref="D74"/>
    </sheetView>
  </sheetViews>
  <sheetFormatPr baseColWidth="10" defaultColWidth="8.83203125" defaultRowHeight="15" x14ac:dyDescent="0.2"/>
  <sheetData>
    <row r="1" spans="1:3" x14ac:dyDescent="0.2">
      <c r="A1" s="1" t="s">
        <v>21</v>
      </c>
      <c r="B1" s="1" t="s">
        <v>22</v>
      </c>
      <c r="C1" s="1" t="s">
        <v>23</v>
      </c>
    </row>
    <row r="2" spans="1:3" hidden="1" x14ac:dyDescent="0.2">
      <c r="A2" t="s">
        <v>0</v>
      </c>
      <c r="B2" t="s">
        <v>1</v>
      </c>
      <c r="C2" s="2">
        <v>26883.71</v>
      </c>
    </row>
    <row r="3" spans="1:3" x14ac:dyDescent="0.2">
      <c r="A3" t="s">
        <v>0</v>
      </c>
      <c r="B3" t="s">
        <v>2</v>
      </c>
      <c r="C3" s="2">
        <v>27762.13</v>
      </c>
    </row>
    <row r="4" spans="1:3" hidden="1" x14ac:dyDescent="0.2">
      <c r="A4" t="s">
        <v>0</v>
      </c>
      <c r="B4" t="s">
        <v>3</v>
      </c>
      <c r="C4" s="2">
        <v>18321.919999999998</v>
      </c>
    </row>
    <row r="5" spans="1:3" hidden="1" x14ac:dyDescent="0.2">
      <c r="A5" t="s">
        <v>4</v>
      </c>
      <c r="B5" t="s">
        <v>1</v>
      </c>
      <c r="C5" s="2">
        <v>31712.57</v>
      </c>
    </row>
    <row r="6" spans="1:3" x14ac:dyDescent="0.2">
      <c r="A6" t="s">
        <v>4</v>
      </c>
      <c r="B6" t="s">
        <v>2</v>
      </c>
      <c r="C6" s="2">
        <v>32476.39</v>
      </c>
    </row>
    <row r="7" spans="1:3" hidden="1" x14ac:dyDescent="0.2">
      <c r="A7" t="s">
        <v>4</v>
      </c>
      <c r="B7" t="s">
        <v>3</v>
      </c>
      <c r="C7" s="2">
        <v>21395.78</v>
      </c>
    </row>
    <row r="8" spans="1:3" hidden="1" x14ac:dyDescent="0.2">
      <c r="A8" t="s">
        <v>5</v>
      </c>
      <c r="B8" t="s">
        <v>1</v>
      </c>
      <c r="C8" s="2">
        <v>27268.43</v>
      </c>
    </row>
    <row r="9" spans="1:3" x14ac:dyDescent="0.2">
      <c r="A9" t="s">
        <v>5</v>
      </c>
      <c r="B9" t="s">
        <v>2</v>
      </c>
      <c r="C9" s="2">
        <v>28205.73</v>
      </c>
    </row>
    <row r="10" spans="1:3" hidden="1" x14ac:dyDescent="0.2">
      <c r="A10" t="s">
        <v>5</v>
      </c>
      <c r="B10" t="s">
        <v>3</v>
      </c>
      <c r="C10" s="2">
        <v>18713.919999999998</v>
      </c>
    </row>
    <row r="11" spans="1:3" hidden="1" x14ac:dyDescent="0.2">
      <c r="A11" t="s">
        <v>6</v>
      </c>
      <c r="B11" t="s">
        <v>1</v>
      </c>
      <c r="C11" s="2">
        <v>28908.6</v>
      </c>
    </row>
    <row r="12" spans="1:3" x14ac:dyDescent="0.2">
      <c r="A12" t="s">
        <v>6</v>
      </c>
      <c r="B12" t="s">
        <v>2</v>
      </c>
      <c r="C12" s="2">
        <v>29866.95</v>
      </c>
    </row>
    <row r="13" spans="1:3" hidden="1" x14ac:dyDescent="0.2">
      <c r="A13" t="s">
        <v>6</v>
      </c>
      <c r="B13" t="s">
        <v>3</v>
      </c>
      <c r="C13" s="2">
        <v>20337.900000000001</v>
      </c>
    </row>
    <row r="14" spans="1:3" hidden="1" x14ac:dyDescent="0.2">
      <c r="A14" t="s">
        <v>7</v>
      </c>
      <c r="B14" t="s">
        <v>1</v>
      </c>
      <c r="C14" s="2">
        <v>30061.27</v>
      </c>
    </row>
    <row r="15" spans="1:3" x14ac:dyDescent="0.2">
      <c r="A15" t="s">
        <v>7</v>
      </c>
      <c r="B15" t="s">
        <v>2</v>
      </c>
      <c r="C15" s="2">
        <v>30966.32</v>
      </c>
    </row>
    <row r="16" spans="1:3" hidden="1" x14ac:dyDescent="0.2">
      <c r="A16" t="s">
        <v>7</v>
      </c>
      <c r="B16" t="s">
        <v>3</v>
      </c>
      <c r="C16" s="2">
        <v>20697.580000000002</v>
      </c>
    </row>
    <row r="17" spans="1:3" hidden="1" x14ac:dyDescent="0.2">
      <c r="A17" t="s">
        <v>8</v>
      </c>
      <c r="B17" t="s">
        <v>1</v>
      </c>
      <c r="C17" s="2">
        <v>30641.03</v>
      </c>
    </row>
    <row r="18" spans="1:3" x14ac:dyDescent="0.2">
      <c r="A18" t="s">
        <v>8</v>
      </c>
      <c r="B18" t="s">
        <v>2</v>
      </c>
      <c r="C18" s="2">
        <v>31356.84</v>
      </c>
    </row>
    <row r="19" spans="1:3" hidden="1" x14ac:dyDescent="0.2">
      <c r="A19" t="s">
        <v>8</v>
      </c>
      <c r="B19" t="s">
        <v>3</v>
      </c>
      <c r="C19" s="2">
        <v>20567.79</v>
      </c>
    </row>
    <row r="20" spans="1:3" hidden="1" x14ac:dyDescent="0.2">
      <c r="A20" t="s">
        <v>9</v>
      </c>
      <c r="B20" t="s">
        <v>1</v>
      </c>
      <c r="C20" s="2">
        <v>29242.95</v>
      </c>
    </row>
    <row r="21" spans="1:3" x14ac:dyDescent="0.2">
      <c r="A21" t="s">
        <v>9</v>
      </c>
      <c r="B21" t="s">
        <v>2</v>
      </c>
      <c r="C21" s="2">
        <v>30007.14</v>
      </c>
    </row>
    <row r="22" spans="1:3" hidden="1" x14ac:dyDescent="0.2">
      <c r="A22" t="s">
        <v>9</v>
      </c>
      <c r="B22" t="s">
        <v>3</v>
      </c>
      <c r="C22" s="2">
        <v>20045.18</v>
      </c>
    </row>
    <row r="23" spans="1:3" hidden="1" x14ac:dyDescent="0.2">
      <c r="A23" t="s">
        <v>10</v>
      </c>
      <c r="B23" t="s">
        <v>1</v>
      </c>
      <c r="C23" s="2">
        <v>27899.96</v>
      </c>
    </row>
    <row r="24" spans="1:3" x14ac:dyDescent="0.2">
      <c r="A24" t="s">
        <v>10</v>
      </c>
      <c r="B24" t="s">
        <v>2</v>
      </c>
      <c r="C24" s="2">
        <v>28607.3</v>
      </c>
    </row>
    <row r="25" spans="1:3" hidden="1" x14ac:dyDescent="0.2">
      <c r="A25" t="s">
        <v>10</v>
      </c>
      <c r="B25" t="s">
        <v>3</v>
      </c>
      <c r="C25" s="2">
        <v>19303.29</v>
      </c>
    </row>
    <row r="26" spans="1:3" hidden="1" x14ac:dyDescent="0.2">
      <c r="A26" t="s">
        <v>11</v>
      </c>
      <c r="B26" t="s">
        <v>1</v>
      </c>
      <c r="C26" s="2">
        <v>29748.720000000001</v>
      </c>
    </row>
    <row r="27" spans="1:3" x14ac:dyDescent="0.2">
      <c r="A27" t="s">
        <v>11</v>
      </c>
      <c r="B27" t="s">
        <v>2</v>
      </c>
      <c r="C27" s="2">
        <v>30678.62</v>
      </c>
    </row>
    <row r="28" spans="1:3" hidden="1" x14ac:dyDescent="0.2">
      <c r="A28" t="s">
        <v>11</v>
      </c>
      <c r="B28" t="s">
        <v>3</v>
      </c>
      <c r="C28" s="2">
        <v>20646.86</v>
      </c>
    </row>
    <row r="29" spans="1:3" hidden="1" x14ac:dyDescent="0.2">
      <c r="A29" t="s">
        <v>12</v>
      </c>
      <c r="B29" t="s">
        <v>1</v>
      </c>
      <c r="C29" s="2">
        <v>29490.28</v>
      </c>
    </row>
    <row r="30" spans="1:3" x14ac:dyDescent="0.2">
      <c r="A30" t="s">
        <v>12</v>
      </c>
      <c r="B30" t="s">
        <v>2</v>
      </c>
      <c r="C30" s="2">
        <v>30095.58</v>
      </c>
    </row>
    <row r="31" spans="1:3" hidden="1" x14ac:dyDescent="0.2">
      <c r="A31" t="s">
        <v>12</v>
      </c>
      <c r="B31" t="s">
        <v>3</v>
      </c>
      <c r="C31" s="2">
        <v>20351.72</v>
      </c>
    </row>
    <row r="32" spans="1:3" hidden="1" x14ac:dyDescent="0.2">
      <c r="A32" t="s">
        <v>13</v>
      </c>
      <c r="B32" t="s">
        <v>1</v>
      </c>
      <c r="C32" s="2">
        <v>29996.89</v>
      </c>
    </row>
    <row r="33" spans="1:3" x14ac:dyDescent="0.2">
      <c r="A33" t="s">
        <v>13</v>
      </c>
      <c r="B33" t="s">
        <v>2</v>
      </c>
      <c r="C33" s="2">
        <v>30947.55</v>
      </c>
    </row>
    <row r="34" spans="1:3" hidden="1" x14ac:dyDescent="0.2">
      <c r="A34" t="s">
        <v>13</v>
      </c>
      <c r="B34" t="s">
        <v>3</v>
      </c>
      <c r="C34" s="2">
        <v>20606.89</v>
      </c>
    </row>
    <row r="35" spans="1:3" hidden="1" x14ac:dyDescent="0.2">
      <c r="A35" t="s">
        <v>14</v>
      </c>
      <c r="B35" t="s">
        <v>1</v>
      </c>
      <c r="C35" s="2">
        <v>29035.45</v>
      </c>
    </row>
    <row r="36" spans="1:3" x14ac:dyDescent="0.2">
      <c r="A36" t="s">
        <v>14</v>
      </c>
      <c r="B36" t="s">
        <v>2</v>
      </c>
      <c r="C36" s="2">
        <v>30044.92</v>
      </c>
    </row>
    <row r="37" spans="1:3" hidden="1" x14ac:dyDescent="0.2">
      <c r="A37" t="s">
        <v>14</v>
      </c>
      <c r="B37" t="s">
        <v>3</v>
      </c>
      <c r="C37" s="2">
        <v>19709.73</v>
      </c>
    </row>
    <row r="38" spans="1:3" hidden="1" x14ac:dyDescent="0.2">
      <c r="A38" t="s">
        <v>15</v>
      </c>
      <c r="B38" t="s">
        <v>1</v>
      </c>
      <c r="C38" s="2">
        <v>28764.240000000002</v>
      </c>
    </row>
    <row r="39" spans="1:3" x14ac:dyDescent="0.2">
      <c r="A39" t="s">
        <v>15</v>
      </c>
      <c r="B39" t="s">
        <v>2</v>
      </c>
      <c r="C39" s="2">
        <v>29714.720000000001</v>
      </c>
    </row>
    <row r="40" spans="1:3" hidden="1" x14ac:dyDescent="0.2">
      <c r="A40" t="s">
        <v>15</v>
      </c>
      <c r="B40" t="s">
        <v>3</v>
      </c>
      <c r="C40" s="2">
        <v>19753.84</v>
      </c>
    </row>
    <row r="41" spans="1:3" hidden="1" x14ac:dyDescent="0.2">
      <c r="A41" t="s">
        <v>16</v>
      </c>
      <c r="B41" t="s">
        <v>1</v>
      </c>
      <c r="C41" s="2">
        <v>30450.95</v>
      </c>
    </row>
    <row r="42" spans="1:3" x14ac:dyDescent="0.2">
      <c r="A42" t="s">
        <v>16</v>
      </c>
      <c r="B42" t="s">
        <v>2</v>
      </c>
      <c r="C42" s="2">
        <v>32153.3</v>
      </c>
    </row>
    <row r="43" spans="1:3" hidden="1" x14ac:dyDescent="0.2">
      <c r="A43" t="s">
        <v>16</v>
      </c>
      <c r="B43" t="s">
        <v>3</v>
      </c>
      <c r="C43" s="2">
        <v>20685.5</v>
      </c>
    </row>
    <row r="44" spans="1:3" hidden="1" x14ac:dyDescent="0.2">
      <c r="A44" t="s">
        <v>17</v>
      </c>
      <c r="B44" t="s">
        <v>1</v>
      </c>
      <c r="C44" s="2">
        <v>28391.88</v>
      </c>
    </row>
    <row r="45" spans="1:3" x14ac:dyDescent="0.2">
      <c r="A45" t="s">
        <v>17</v>
      </c>
      <c r="B45" t="s">
        <v>2</v>
      </c>
      <c r="C45" s="2">
        <v>29162.02</v>
      </c>
    </row>
    <row r="46" spans="1:3" hidden="1" x14ac:dyDescent="0.2">
      <c r="A46" t="s">
        <v>17</v>
      </c>
      <c r="B46" t="s">
        <v>3</v>
      </c>
      <c r="C46" s="2">
        <v>19653.09</v>
      </c>
    </row>
    <row r="47" spans="1:3" hidden="1" x14ac:dyDescent="0.2">
      <c r="A47" t="s">
        <v>18</v>
      </c>
      <c r="B47" t="s">
        <v>1</v>
      </c>
      <c r="C47" s="2">
        <v>30651.74</v>
      </c>
    </row>
    <row r="48" spans="1:3" x14ac:dyDescent="0.2">
      <c r="A48" t="s">
        <v>18</v>
      </c>
      <c r="B48" t="s">
        <v>2</v>
      </c>
      <c r="C48" s="2">
        <v>30670</v>
      </c>
    </row>
    <row r="49" spans="1:3" hidden="1" x14ac:dyDescent="0.2">
      <c r="A49" t="s">
        <v>18</v>
      </c>
      <c r="B49" t="s">
        <v>3</v>
      </c>
      <c r="C49" s="2">
        <v>21012.26</v>
      </c>
    </row>
    <row r="50" spans="1:3" hidden="1" x14ac:dyDescent="0.2">
      <c r="A50" t="s">
        <v>19</v>
      </c>
      <c r="B50" t="s">
        <v>1</v>
      </c>
      <c r="C50" s="2">
        <v>29305.51</v>
      </c>
    </row>
    <row r="51" spans="1:3" x14ac:dyDescent="0.2">
      <c r="A51" t="s">
        <v>19</v>
      </c>
      <c r="B51" t="s">
        <v>2</v>
      </c>
      <c r="C51" s="2">
        <v>30299.62</v>
      </c>
    </row>
    <row r="52" spans="1:3" hidden="1" x14ac:dyDescent="0.2">
      <c r="A52" t="s">
        <v>19</v>
      </c>
      <c r="B52" t="s">
        <v>3</v>
      </c>
      <c r="C52" s="2">
        <v>20459.3</v>
      </c>
    </row>
    <row r="53" spans="1:3" hidden="1" x14ac:dyDescent="0.2">
      <c r="A53" t="s">
        <v>20</v>
      </c>
      <c r="B53" t="s">
        <v>1</v>
      </c>
      <c r="C53" s="2">
        <v>29699.82</v>
      </c>
    </row>
    <row r="54" spans="1:3" x14ac:dyDescent="0.2">
      <c r="A54" t="s">
        <v>20</v>
      </c>
      <c r="B54" t="s">
        <v>2</v>
      </c>
      <c r="C54" s="2">
        <v>30388.7</v>
      </c>
    </row>
    <row r="55" spans="1:3" hidden="1" x14ac:dyDescent="0.2">
      <c r="A55" t="s">
        <v>20</v>
      </c>
      <c r="B55" t="s">
        <v>3</v>
      </c>
      <c r="C55" s="2">
        <v>20774.09</v>
      </c>
    </row>
  </sheetData>
  <autoFilter ref="A1:C55" xr:uid="{00000000-0009-0000-0000-000000000000}">
    <filterColumn colId="1">
      <filters>
        <filter val="24c"/>
      </filters>
    </filterColumn>
  </autoFilter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3"/>
  <sheetViews>
    <sheetView tabSelected="1" zoomScale="130" zoomScaleNormal="130" workbookViewId="0">
      <selection activeCell="D23" sqref="D23"/>
    </sheetView>
  </sheetViews>
  <sheetFormatPr baseColWidth="10" defaultColWidth="8.83203125" defaultRowHeight="15" x14ac:dyDescent="0.2"/>
  <cols>
    <col min="3" max="3" width="7.83203125" customWidth="1"/>
    <col min="4" max="4" width="8.83203125" bestFit="1" customWidth="1"/>
    <col min="8" max="9" width="11.83203125" bestFit="1" customWidth="1"/>
    <col min="10" max="10" width="7.33203125" bestFit="1" customWidth="1"/>
  </cols>
  <sheetData>
    <row r="1" spans="1:12" x14ac:dyDescent="0.2">
      <c r="A1" s="1" t="s">
        <v>21</v>
      </c>
      <c r="B1" s="1" t="s">
        <v>29</v>
      </c>
      <c r="C1" s="1" t="s">
        <v>28</v>
      </c>
      <c r="D1" s="1" t="s">
        <v>26</v>
      </c>
      <c r="E1" s="1" t="s">
        <v>27</v>
      </c>
      <c r="F1" s="1" t="s">
        <v>24</v>
      </c>
      <c r="G1" s="1" t="s">
        <v>25</v>
      </c>
    </row>
    <row r="2" spans="1:12" x14ac:dyDescent="0.2">
      <c r="A2" t="s">
        <v>0</v>
      </c>
      <c r="B2" s="2">
        <v>18321.919999999998</v>
      </c>
      <c r="C2" s="3">
        <f t="shared" ref="C2:C19" si="0">B2/MIN(B$2:B$19)</f>
        <v>1</v>
      </c>
      <c r="D2" s="2">
        <v>26883.71</v>
      </c>
      <c r="E2" s="3">
        <f t="shared" ref="E2:E19" si="1">D2/MIN(D$2:D$19)</f>
        <v>1</v>
      </c>
      <c r="F2" s="2">
        <v>27762.13</v>
      </c>
      <c r="G2" s="3">
        <f t="shared" ref="G2:G19" si="2">F2/MIN(F$2:F$19)</f>
        <v>1</v>
      </c>
      <c r="H2" s="5">
        <f t="shared" ref="H2:H8" si="3">D2/B2</f>
        <v>1.4672976412952354</v>
      </c>
      <c r="I2" s="5">
        <f>F2/B2</f>
        <v>1.515241306587956</v>
      </c>
      <c r="J2" s="5">
        <f>F2/D2</f>
        <v>1.0326748056722828</v>
      </c>
    </row>
    <row r="3" spans="1:12" x14ac:dyDescent="0.2">
      <c r="A3" t="s">
        <v>5</v>
      </c>
      <c r="B3" s="2">
        <v>18713.919999999998</v>
      </c>
      <c r="C3" s="3">
        <f t="shared" si="0"/>
        <v>1.0213951376274975</v>
      </c>
      <c r="D3" s="2">
        <v>27268.43</v>
      </c>
      <c r="E3" s="3">
        <f t="shared" si="1"/>
        <v>1.0143105248494348</v>
      </c>
      <c r="F3" s="2">
        <v>28205.73</v>
      </c>
      <c r="G3" s="3">
        <f t="shared" si="2"/>
        <v>1.0159786010655523</v>
      </c>
      <c r="H3" s="5">
        <f t="shared" si="3"/>
        <v>1.4571201544091246</v>
      </c>
      <c r="I3" s="5">
        <f t="shared" ref="I3:I19" si="4">F3/B3</f>
        <v>1.5072058660077634</v>
      </c>
      <c r="J3" s="5">
        <f t="shared" ref="J3:J19" si="5">F3/D3</f>
        <v>1.0343730827187336</v>
      </c>
      <c r="L3">
        <f>1.2*12/8</f>
        <v>1.7999999999999998</v>
      </c>
    </row>
    <row r="4" spans="1:12" x14ac:dyDescent="0.2">
      <c r="A4" t="s">
        <v>10</v>
      </c>
      <c r="B4" s="2">
        <v>19303.29</v>
      </c>
      <c r="C4" s="3">
        <f t="shared" si="0"/>
        <v>1.0535626178915749</v>
      </c>
      <c r="D4" s="2">
        <v>27899.96</v>
      </c>
      <c r="E4" s="3">
        <f t="shared" si="1"/>
        <v>1.0378017022204153</v>
      </c>
      <c r="F4" s="2">
        <v>28607.3</v>
      </c>
      <c r="G4" s="3">
        <f t="shared" si="2"/>
        <v>1.0304432693024634</v>
      </c>
      <c r="H4" s="5">
        <f t="shared" si="3"/>
        <v>1.4453473993293371</v>
      </c>
      <c r="I4" s="5">
        <f t="shared" si="4"/>
        <v>1.481990893780283</v>
      </c>
      <c r="J4" s="5">
        <f t="shared" si="5"/>
        <v>1.0253527245200351</v>
      </c>
    </row>
    <row r="5" spans="1:12" x14ac:dyDescent="0.2">
      <c r="A5" t="s">
        <v>17</v>
      </c>
      <c r="B5" s="2">
        <v>19653.09</v>
      </c>
      <c r="C5" s="3">
        <f t="shared" si="0"/>
        <v>1.0726545034581529</v>
      </c>
      <c r="D5" s="2">
        <v>28391.88</v>
      </c>
      <c r="E5" s="3">
        <f t="shared" si="1"/>
        <v>1.0560997719436789</v>
      </c>
      <c r="F5" s="2">
        <v>29162.02</v>
      </c>
      <c r="G5" s="3">
        <f t="shared" si="2"/>
        <v>1.0504244450984128</v>
      </c>
      <c r="H5" s="5">
        <f t="shared" si="3"/>
        <v>1.4446522149951992</v>
      </c>
      <c r="I5" s="5">
        <f t="shared" si="4"/>
        <v>1.4838389281278415</v>
      </c>
      <c r="J5" s="5">
        <f t="shared" si="5"/>
        <v>1.0271253611948206</v>
      </c>
    </row>
    <row r="6" spans="1:12" x14ac:dyDescent="0.2">
      <c r="A6" t="s">
        <v>14</v>
      </c>
      <c r="B6" s="2">
        <v>19709.73</v>
      </c>
      <c r="C6" s="3">
        <f t="shared" si="0"/>
        <v>1.0757458825275954</v>
      </c>
      <c r="D6" s="2">
        <v>29035.45</v>
      </c>
      <c r="E6" s="3">
        <f t="shared" si="1"/>
        <v>1.080038804168026</v>
      </c>
      <c r="F6" s="2">
        <v>30044.92</v>
      </c>
      <c r="G6" s="3">
        <f t="shared" si="2"/>
        <v>1.082226759978431</v>
      </c>
      <c r="H6" s="5">
        <f t="shared" si="3"/>
        <v>1.4731531076275526</v>
      </c>
      <c r="I6" s="5">
        <f t="shared" si="4"/>
        <v>1.5243699431702007</v>
      </c>
      <c r="J6" s="5">
        <f t="shared" si="5"/>
        <v>1.0347668109156221</v>
      </c>
    </row>
    <row r="7" spans="1:12" x14ac:dyDescent="0.2">
      <c r="A7" t="s">
        <v>15</v>
      </c>
      <c r="B7" s="2">
        <v>19753.84</v>
      </c>
      <c r="C7" s="3">
        <f t="shared" si="0"/>
        <v>1.0781533813050161</v>
      </c>
      <c r="D7" s="2">
        <v>28764.240000000002</v>
      </c>
      <c r="E7" s="3">
        <f t="shared" si="1"/>
        <v>1.0699505388207209</v>
      </c>
      <c r="F7" s="2">
        <v>29714.720000000001</v>
      </c>
      <c r="G7" s="3">
        <f t="shared" si="2"/>
        <v>1.0703328599066426</v>
      </c>
      <c r="H7" s="5">
        <f t="shared" si="3"/>
        <v>1.4561340984841429</v>
      </c>
      <c r="I7" s="5">
        <f t="shared" si="4"/>
        <v>1.5042503128505649</v>
      </c>
      <c r="J7" s="5">
        <f t="shared" si="5"/>
        <v>1.0330438071716825</v>
      </c>
    </row>
    <row r="8" spans="1:12" x14ac:dyDescent="0.2">
      <c r="A8" t="s">
        <v>9</v>
      </c>
      <c r="B8" s="2">
        <v>20045.18</v>
      </c>
      <c r="C8" s="3">
        <f t="shared" si="0"/>
        <v>1.0940545532345956</v>
      </c>
      <c r="D8" s="2">
        <v>29242.95</v>
      </c>
      <c r="E8" s="3">
        <f t="shared" si="1"/>
        <v>1.0877572329116778</v>
      </c>
      <c r="F8" s="2">
        <v>30007.14</v>
      </c>
      <c r="G8" s="3">
        <f t="shared" si="2"/>
        <v>1.0808659133863288</v>
      </c>
      <c r="H8" s="5">
        <f t="shared" si="3"/>
        <v>1.4588519534371853</v>
      </c>
      <c r="I8" s="5">
        <f t="shared" si="4"/>
        <v>1.4969753327233779</v>
      </c>
      <c r="J8" s="5">
        <f t="shared" si="5"/>
        <v>1.0261324524372542</v>
      </c>
    </row>
    <row r="9" spans="1:12" x14ac:dyDescent="0.2">
      <c r="A9" t="s">
        <v>6</v>
      </c>
      <c r="B9" s="2">
        <v>20337.900000000001</v>
      </c>
      <c r="C9" s="3">
        <f t="shared" si="0"/>
        <v>1.1100310447813331</v>
      </c>
      <c r="D9" s="2">
        <v>28908.6</v>
      </c>
      <c r="E9" s="3">
        <f t="shared" si="1"/>
        <v>1.0753203333914849</v>
      </c>
      <c r="F9" s="2">
        <v>29866.95</v>
      </c>
      <c r="G9" s="3">
        <f t="shared" si="2"/>
        <v>1.0758162287980064</v>
      </c>
      <c r="H9" s="5">
        <f t="shared" ref="H9:H19" si="6">D9/B9</f>
        <v>1.4214151903588865</v>
      </c>
      <c r="I9" s="5">
        <f t="shared" si="4"/>
        <v>1.468536574572596</v>
      </c>
      <c r="J9" s="5">
        <f t="shared" si="5"/>
        <v>1.0331510346402109</v>
      </c>
    </row>
    <row r="10" spans="1:12" x14ac:dyDescent="0.2">
      <c r="A10" t="s">
        <v>12</v>
      </c>
      <c r="B10" s="2">
        <v>20351.72</v>
      </c>
      <c r="C10" s="3">
        <f t="shared" si="0"/>
        <v>1.110785332541568</v>
      </c>
      <c r="D10" s="2">
        <v>29490.28</v>
      </c>
      <c r="E10" s="3">
        <f t="shared" si="1"/>
        <v>1.0969572280016411</v>
      </c>
      <c r="F10" s="2">
        <v>30095.58</v>
      </c>
      <c r="G10" s="3">
        <f t="shared" si="2"/>
        <v>1.0840515479179731</v>
      </c>
      <c r="H10" s="5">
        <f t="shared" si="6"/>
        <v>1.4490313349436803</v>
      </c>
      <c r="I10" s="5">
        <f t="shared" si="4"/>
        <v>1.4787732928715607</v>
      </c>
      <c r="J10" s="5">
        <f t="shared" si="5"/>
        <v>1.0205254070154641</v>
      </c>
    </row>
    <row r="11" spans="1:12" x14ac:dyDescent="0.2">
      <c r="A11" t="s">
        <v>19</v>
      </c>
      <c r="B11" s="2">
        <v>20459.3</v>
      </c>
      <c r="C11" s="3">
        <f t="shared" si="0"/>
        <v>1.1166569879139305</v>
      </c>
      <c r="D11" s="2">
        <v>29305.51</v>
      </c>
      <c r="E11" s="3">
        <f t="shared" si="1"/>
        <v>1.0900842926813301</v>
      </c>
      <c r="F11" s="2">
        <v>30299.62</v>
      </c>
      <c r="G11" s="3">
        <f t="shared" si="2"/>
        <v>1.0914011280834719</v>
      </c>
      <c r="H11" s="5">
        <f t="shared" si="6"/>
        <v>1.4323808732459078</v>
      </c>
      <c r="I11" s="5">
        <f t="shared" si="4"/>
        <v>1.4809705121876116</v>
      </c>
      <c r="J11" s="5">
        <f t="shared" si="5"/>
        <v>1.0339222896991045</v>
      </c>
    </row>
    <row r="12" spans="1:12" x14ac:dyDescent="0.2">
      <c r="A12" t="s">
        <v>8</v>
      </c>
      <c r="B12" s="2">
        <v>20567.79</v>
      </c>
      <c r="C12" s="3">
        <f t="shared" si="0"/>
        <v>1.1225783105700715</v>
      </c>
      <c r="D12" s="2">
        <v>30641.03</v>
      </c>
      <c r="E12" s="3">
        <f t="shared" si="1"/>
        <v>1.139761959937821</v>
      </c>
      <c r="F12" s="2">
        <v>31356.84</v>
      </c>
      <c r="G12" s="3">
        <f t="shared" si="2"/>
        <v>1.1294825000819462</v>
      </c>
      <c r="H12" s="5">
        <f t="shared" si="6"/>
        <v>1.4897580148377632</v>
      </c>
      <c r="I12" s="5">
        <f t="shared" si="4"/>
        <v>1.5245604899699967</v>
      </c>
      <c r="J12" s="5">
        <f t="shared" si="5"/>
        <v>1.0233611598565715</v>
      </c>
    </row>
    <row r="13" spans="1:12" x14ac:dyDescent="0.2">
      <c r="A13" t="s">
        <v>13</v>
      </c>
      <c r="B13" s="2">
        <v>20606.89</v>
      </c>
      <c r="C13" s="3">
        <f t="shared" si="0"/>
        <v>1.1247123663895489</v>
      </c>
      <c r="D13" s="2">
        <v>29996.89</v>
      </c>
      <c r="E13" s="3">
        <f t="shared" si="1"/>
        <v>1.1158017252827084</v>
      </c>
      <c r="F13" s="2">
        <v>30947.55</v>
      </c>
      <c r="G13" s="3">
        <f t="shared" si="2"/>
        <v>1.1147397551988987</v>
      </c>
      <c r="H13" s="5">
        <f t="shared" si="6"/>
        <v>1.4556728356389539</v>
      </c>
      <c r="I13" s="5">
        <f t="shared" si="4"/>
        <v>1.5018059493693614</v>
      </c>
      <c r="J13" s="5">
        <f t="shared" si="5"/>
        <v>1.0316919520656975</v>
      </c>
    </row>
    <row r="14" spans="1:12" x14ac:dyDescent="0.2">
      <c r="A14" t="s">
        <v>11</v>
      </c>
      <c r="B14" s="2">
        <v>20646.86</v>
      </c>
      <c r="C14" s="3">
        <f t="shared" si="0"/>
        <v>1.1268939063154955</v>
      </c>
      <c r="D14" s="2">
        <v>29748.720000000001</v>
      </c>
      <c r="E14" s="3">
        <f t="shared" si="1"/>
        <v>1.1065704845053008</v>
      </c>
      <c r="F14" s="2">
        <v>30678.62</v>
      </c>
      <c r="G14" s="3">
        <f t="shared" si="2"/>
        <v>1.105052818353635</v>
      </c>
      <c r="H14" s="5">
        <f t="shared" si="6"/>
        <v>1.4408350712892906</v>
      </c>
      <c r="I14" s="5">
        <f t="shared" si="4"/>
        <v>1.4858733967295752</v>
      </c>
      <c r="J14" s="5">
        <f t="shared" si="5"/>
        <v>1.0312584877601456</v>
      </c>
    </row>
    <row r="15" spans="1:12" x14ac:dyDescent="0.2">
      <c r="A15" t="s">
        <v>16</v>
      </c>
      <c r="B15" s="2">
        <v>20685.5</v>
      </c>
      <c r="C15" s="3">
        <f t="shared" si="0"/>
        <v>1.1290028555959202</v>
      </c>
      <c r="D15" s="2">
        <v>30450.95</v>
      </c>
      <c r="E15" s="3">
        <f t="shared" si="1"/>
        <v>1.1326915072361665</v>
      </c>
      <c r="F15" s="2">
        <v>32153.3</v>
      </c>
      <c r="G15" s="3">
        <f t="shared" si="2"/>
        <v>1.1581712210122206</v>
      </c>
      <c r="H15" s="5">
        <f t="shared" si="6"/>
        <v>1.4720915617219792</v>
      </c>
      <c r="I15" s="5">
        <f t="shared" si="4"/>
        <v>1.5543883396582145</v>
      </c>
      <c r="J15" s="5">
        <f t="shared" si="5"/>
        <v>1.0559046597889392</v>
      </c>
    </row>
    <row r="16" spans="1:12" x14ac:dyDescent="0.2">
      <c r="A16" t="s">
        <v>7</v>
      </c>
      <c r="B16" s="2">
        <v>20697.580000000002</v>
      </c>
      <c r="C16" s="3">
        <f t="shared" si="0"/>
        <v>1.1296621751432165</v>
      </c>
      <c r="D16" s="2">
        <v>30061.27</v>
      </c>
      <c r="E16" s="3">
        <f t="shared" si="1"/>
        <v>1.1181964840418233</v>
      </c>
      <c r="F16" s="2">
        <v>30966.32</v>
      </c>
      <c r="G16" s="3">
        <f t="shared" si="2"/>
        <v>1.1154158560600358</v>
      </c>
      <c r="H16" s="5">
        <f t="shared" si="6"/>
        <v>1.4524050637804031</v>
      </c>
      <c r="I16" s="5">
        <f t="shared" si="4"/>
        <v>1.4961323980871193</v>
      </c>
      <c r="J16" s="5">
        <f t="shared" si="5"/>
        <v>1.0301068451199833</v>
      </c>
    </row>
    <row r="17" spans="1:10" x14ac:dyDescent="0.2">
      <c r="A17" t="s">
        <v>20</v>
      </c>
      <c r="B17" s="2">
        <v>20774.09</v>
      </c>
      <c r="C17" s="3">
        <f t="shared" si="0"/>
        <v>1.1338380475408691</v>
      </c>
      <c r="D17" s="2">
        <v>29699.82</v>
      </c>
      <c r="E17" s="3">
        <f t="shared" si="1"/>
        <v>1.1047515391290861</v>
      </c>
      <c r="F17" s="2">
        <v>30388.7</v>
      </c>
      <c r="G17" s="3">
        <f t="shared" si="2"/>
        <v>1.0946098156013244</v>
      </c>
      <c r="H17" s="5">
        <f t="shared" si="6"/>
        <v>1.4296568465814867</v>
      </c>
      <c r="I17" s="5">
        <f t="shared" si="4"/>
        <v>1.4628173845400689</v>
      </c>
      <c r="J17" s="5">
        <f t="shared" si="5"/>
        <v>1.0231947533688757</v>
      </c>
    </row>
    <row r="18" spans="1:10" x14ac:dyDescent="0.2">
      <c r="A18" t="s">
        <v>18</v>
      </c>
      <c r="B18" s="2">
        <v>21012.26</v>
      </c>
      <c r="C18" s="3">
        <f t="shared" si="0"/>
        <v>1.1468372310325556</v>
      </c>
      <c r="D18" s="2">
        <v>30651.74</v>
      </c>
      <c r="E18" s="3">
        <f t="shared" si="1"/>
        <v>1.1401603424527345</v>
      </c>
      <c r="F18" s="2">
        <v>30670</v>
      </c>
      <c r="G18" s="3">
        <f t="shared" si="2"/>
        <v>1.1047423234456433</v>
      </c>
      <c r="H18" s="5">
        <f t="shared" si="6"/>
        <v>1.4587550315863218</v>
      </c>
      <c r="I18" s="5">
        <f t="shared" si="4"/>
        <v>1.4596240480557543</v>
      </c>
      <c r="J18" s="5">
        <f t="shared" si="5"/>
        <v>1.0005957247451531</v>
      </c>
    </row>
    <row r="19" spans="1:10" x14ac:dyDescent="0.2">
      <c r="A19" t="s">
        <v>4</v>
      </c>
      <c r="B19" s="2">
        <v>21395.78</v>
      </c>
      <c r="C19" s="3">
        <f t="shared" si="0"/>
        <v>1.1677695350705604</v>
      </c>
      <c r="D19" s="2">
        <v>31712.57</v>
      </c>
      <c r="E19" s="3">
        <f t="shared" si="1"/>
        <v>1.1796202979425088</v>
      </c>
      <c r="F19" s="2">
        <v>32476.39</v>
      </c>
      <c r="G19" s="3">
        <f t="shared" si="2"/>
        <v>1.1698090168153523</v>
      </c>
      <c r="H19" s="5">
        <f t="shared" si="6"/>
        <v>1.4821880763402877</v>
      </c>
      <c r="I19" s="5">
        <f t="shared" si="4"/>
        <v>1.5178876395251775</v>
      </c>
      <c r="J19" s="5">
        <f t="shared" si="5"/>
        <v>1.0240857174300286</v>
      </c>
    </row>
    <row r="20" spans="1:10" x14ac:dyDescent="0.2">
      <c r="H20" s="6">
        <f>AVERAGE(H2:H19)</f>
        <v>1.4548192483279299</v>
      </c>
      <c r="I20" s="6">
        <f>AVERAGE(I2:I19)</f>
        <v>1.4969579227119458</v>
      </c>
    </row>
    <row r="21" spans="1:10" x14ac:dyDescent="0.2">
      <c r="B21" s="7">
        <f>(MAX(B2:B19)-MIN(B2:B19))/AVERAGE(B2:B19)</f>
        <v>0.15240742642395547</v>
      </c>
      <c r="D21" s="7">
        <f>(MAX(D2:D19)-MIN(D2:D19))/AVERAGE(D2:D19)</f>
        <v>0.16457222703984067</v>
      </c>
      <c r="F21" s="7">
        <f>(MAX(F2:F19)-MIN(F2:F19))/AVERAGE(F2:F19)</f>
        <v>0.15615767743116563</v>
      </c>
      <c r="H21" s="5">
        <f>MIN(H2:H19)</f>
        <v>1.4214151903588865</v>
      </c>
      <c r="I21" s="5">
        <f>MIN(I2:I19)</f>
        <v>1.4596240480557543</v>
      </c>
    </row>
    <row r="22" spans="1:10" x14ac:dyDescent="0.2">
      <c r="H22" s="5">
        <f>MAX(H2:H19)</f>
        <v>1.4897580148377632</v>
      </c>
      <c r="I22" s="5">
        <f>MAX(I2:I19)</f>
        <v>1.5543883396582145</v>
      </c>
    </row>
    <row r="23" spans="1:10" x14ac:dyDescent="0.2">
      <c r="H23" s="4">
        <f>(H22-H21)/H21</f>
        <v>4.8080831654557642E-2</v>
      </c>
      <c r="I23" s="4">
        <f>(I22-I21)/I21</f>
        <v>6.492376699924067E-2</v>
      </c>
    </row>
  </sheetData>
  <sortState xmlns:xlrd2="http://schemas.microsoft.com/office/spreadsheetml/2017/richdata2" ref="A2:G19">
    <sortCondition ref="C2:C19"/>
  </sortState>
  <pageMargins left="0.7" right="0.7" top="0.75" bottom="0.75" header="0.3" footer="0.3"/>
  <pageSetup paperSize="9" orientation="portrait" horizontalDpi="300" verticalDpi="300" r:id="rId1"/>
  <ignoredErrors>
    <ignoredError sqref="I2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9"/>
  <sheetViews>
    <sheetView workbookViewId="0">
      <selection activeCell="B1" sqref="B1:C19"/>
    </sheetView>
  </sheetViews>
  <sheetFormatPr baseColWidth="10" defaultColWidth="8.83203125" defaultRowHeight="15" x14ac:dyDescent="0.2"/>
  <cols>
    <col min="3" max="3" width="7.83203125" customWidth="1"/>
    <col min="4" max="4" width="4.5" bestFit="1" customWidth="1"/>
  </cols>
  <sheetData>
    <row r="1" spans="1:4" x14ac:dyDescent="0.2">
      <c r="A1" s="1" t="s">
        <v>21</v>
      </c>
      <c r="B1" s="1" t="s">
        <v>26</v>
      </c>
      <c r="C1" t="s">
        <v>27</v>
      </c>
    </row>
    <row r="2" spans="1:4" x14ac:dyDescent="0.2">
      <c r="A2" t="s">
        <v>0</v>
      </c>
      <c r="B2" s="2">
        <v>26883.71</v>
      </c>
      <c r="C2" s="3">
        <f>B2/MIN(B$2:B$19)</f>
        <v>1</v>
      </c>
      <c r="D2" s="4">
        <f>(MAX(B2:B19)-MIN(B2:B19))/MIN(B2:B19)</f>
        <v>0.17962029794250869</v>
      </c>
    </row>
    <row r="3" spans="1:4" x14ac:dyDescent="0.2">
      <c r="A3" t="s">
        <v>4</v>
      </c>
      <c r="B3" s="2">
        <v>31712.57</v>
      </c>
      <c r="C3" s="3">
        <f t="shared" ref="C3:C19" si="0">B3/MIN(B$2:B$19)</f>
        <v>1.1796202979425088</v>
      </c>
    </row>
    <row r="4" spans="1:4" x14ac:dyDescent="0.2">
      <c r="A4" t="s">
        <v>5</v>
      </c>
      <c r="B4" s="2">
        <v>27268.43</v>
      </c>
      <c r="C4" s="3">
        <f t="shared" si="0"/>
        <v>1.0143105248494348</v>
      </c>
    </row>
    <row r="5" spans="1:4" x14ac:dyDescent="0.2">
      <c r="A5" t="s">
        <v>6</v>
      </c>
      <c r="B5" s="2">
        <v>28908.6</v>
      </c>
      <c r="C5" s="3">
        <f t="shared" si="0"/>
        <v>1.0753203333914849</v>
      </c>
    </row>
    <row r="6" spans="1:4" x14ac:dyDescent="0.2">
      <c r="A6" t="s">
        <v>7</v>
      </c>
      <c r="B6" s="2">
        <v>30061.27</v>
      </c>
      <c r="C6" s="3">
        <f t="shared" si="0"/>
        <v>1.1181964840418233</v>
      </c>
    </row>
    <row r="7" spans="1:4" x14ac:dyDescent="0.2">
      <c r="A7" t="s">
        <v>8</v>
      </c>
      <c r="B7" s="2">
        <v>30641.03</v>
      </c>
      <c r="C7" s="3">
        <f t="shared" si="0"/>
        <v>1.139761959937821</v>
      </c>
    </row>
    <row r="8" spans="1:4" x14ac:dyDescent="0.2">
      <c r="A8" t="s">
        <v>9</v>
      </c>
      <c r="B8" s="2">
        <v>29242.95</v>
      </c>
      <c r="C8" s="3">
        <f t="shared" si="0"/>
        <v>1.0877572329116778</v>
      </c>
    </row>
    <row r="9" spans="1:4" x14ac:dyDescent="0.2">
      <c r="A9" t="s">
        <v>10</v>
      </c>
      <c r="B9" s="2">
        <v>27899.96</v>
      </c>
      <c r="C9" s="3">
        <f t="shared" si="0"/>
        <v>1.0378017022204153</v>
      </c>
    </row>
    <row r="10" spans="1:4" x14ac:dyDescent="0.2">
      <c r="A10" t="s">
        <v>11</v>
      </c>
      <c r="B10" s="2">
        <v>29748.720000000001</v>
      </c>
      <c r="C10" s="3">
        <f t="shared" si="0"/>
        <v>1.1065704845053008</v>
      </c>
    </row>
    <row r="11" spans="1:4" x14ac:dyDescent="0.2">
      <c r="A11" t="s">
        <v>12</v>
      </c>
      <c r="B11" s="2">
        <v>29490.28</v>
      </c>
      <c r="C11" s="3">
        <f t="shared" si="0"/>
        <v>1.0969572280016411</v>
      </c>
    </row>
    <row r="12" spans="1:4" x14ac:dyDescent="0.2">
      <c r="A12" t="s">
        <v>13</v>
      </c>
      <c r="B12" s="2">
        <v>29996.89</v>
      </c>
      <c r="C12" s="3">
        <f t="shared" si="0"/>
        <v>1.1158017252827084</v>
      </c>
    </row>
    <row r="13" spans="1:4" x14ac:dyDescent="0.2">
      <c r="A13" t="s">
        <v>14</v>
      </c>
      <c r="B13" s="2">
        <v>29035.45</v>
      </c>
      <c r="C13" s="3">
        <f t="shared" si="0"/>
        <v>1.080038804168026</v>
      </c>
    </row>
    <row r="14" spans="1:4" x14ac:dyDescent="0.2">
      <c r="A14" t="s">
        <v>15</v>
      </c>
      <c r="B14" s="2">
        <v>28764.240000000002</v>
      </c>
      <c r="C14" s="3">
        <f t="shared" si="0"/>
        <v>1.0699505388207209</v>
      </c>
    </row>
    <row r="15" spans="1:4" x14ac:dyDescent="0.2">
      <c r="A15" t="s">
        <v>16</v>
      </c>
      <c r="B15" s="2">
        <v>30450.95</v>
      </c>
      <c r="C15" s="3">
        <f t="shared" si="0"/>
        <v>1.1326915072361665</v>
      </c>
    </row>
    <row r="16" spans="1:4" x14ac:dyDescent="0.2">
      <c r="A16" t="s">
        <v>17</v>
      </c>
      <c r="B16" s="2">
        <v>28391.88</v>
      </c>
      <c r="C16" s="3">
        <f t="shared" si="0"/>
        <v>1.0560997719436789</v>
      </c>
    </row>
    <row r="17" spans="1:3" x14ac:dyDescent="0.2">
      <c r="A17" t="s">
        <v>18</v>
      </c>
      <c r="B17" s="2">
        <v>30651.74</v>
      </c>
      <c r="C17" s="3">
        <f t="shared" si="0"/>
        <v>1.1401603424527345</v>
      </c>
    </row>
    <row r="18" spans="1:3" x14ac:dyDescent="0.2">
      <c r="A18" t="s">
        <v>19</v>
      </c>
      <c r="B18" s="2">
        <v>29305.51</v>
      </c>
      <c r="C18" s="3">
        <f t="shared" si="0"/>
        <v>1.0900842926813301</v>
      </c>
    </row>
    <row r="19" spans="1:3" x14ac:dyDescent="0.2">
      <c r="A19" t="s">
        <v>20</v>
      </c>
      <c r="B19" s="2">
        <v>29699.82</v>
      </c>
      <c r="C19" s="3">
        <f t="shared" si="0"/>
        <v>1.1047515391290861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9"/>
  <sheetViews>
    <sheetView workbookViewId="0">
      <selection activeCell="B1" sqref="B1:C19"/>
    </sheetView>
  </sheetViews>
  <sheetFormatPr baseColWidth="10" defaultColWidth="8.83203125" defaultRowHeight="15" x14ac:dyDescent="0.2"/>
  <cols>
    <col min="3" max="3" width="6.6640625" bestFit="1" customWidth="1"/>
    <col min="4" max="4" width="4.5" bestFit="1" customWidth="1"/>
  </cols>
  <sheetData>
    <row r="1" spans="1:4" x14ac:dyDescent="0.2">
      <c r="A1" s="1" t="s">
        <v>21</v>
      </c>
      <c r="B1" s="1" t="s">
        <v>24</v>
      </c>
      <c r="C1" t="s">
        <v>25</v>
      </c>
    </row>
    <row r="2" spans="1:4" x14ac:dyDescent="0.2">
      <c r="A2" t="s">
        <v>0</v>
      </c>
      <c r="B2" s="2">
        <v>27762.13</v>
      </c>
      <c r="C2" s="3">
        <f>B2/MIN(B$2:B$19)</f>
        <v>1</v>
      </c>
      <c r="D2" s="4">
        <f>(MAX(B2:B19)-MIN(B2:B19))/MIN(B2:B19)</f>
        <v>0.16980901681535235</v>
      </c>
    </row>
    <row r="3" spans="1:4" x14ac:dyDescent="0.2">
      <c r="A3" t="s">
        <v>4</v>
      </c>
      <c r="B3" s="2">
        <v>32476.39</v>
      </c>
      <c r="C3" s="3">
        <f t="shared" ref="C3:C19" si="0">B3/MIN(B$2:B$19)</f>
        <v>1.1698090168153523</v>
      </c>
    </row>
    <row r="4" spans="1:4" x14ac:dyDescent="0.2">
      <c r="A4" t="s">
        <v>5</v>
      </c>
      <c r="B4" s="2">
        <v>28205.73</v>
      </c>
      <c r="C4" s="3">
        <f t="shared" si="0"/>
        <v>1.0159786010655523</v>
      </c>
    </row>
    <row r="5" spans="1:4" x14ac:dyDescent="0.2">
      <c r="A5" t="s">
        <v>6</v>
      </c>
      <c r="B5" s="2">
        <v>29866.95</v>
      </c>
      <c r="C5" s="3">
        <f t="shared" si="0"/>
        <v>1.0758162287980064</v>
      </c>
    </row>
    <row r="6" spans="1:4" x14ac:dyDescent="0.2">
      <c r="A6" t="s">
        <v>7</v>
      </c>
      <c r="B6" s="2">
        <v>30966.32</v>
      </c>
      <c r="C6" s="3">
        <f t="shared" si="0"/>
        <v>1.1154158560600358</v>
      </c>
    </row>
    <row r="7" spans="1:4" x14ac:dyDescent="0.2">
      <c r="A7" t="s">
        <v>8</v>
      </c>
      <c r="B7" s="2">
        <v>31356.84</v>
      </c>
      <c r="C7" s="3">
        <f t="shared" si="0"/>
        <v>1.1294825000819462</v>
      </c>
    </row>
    <row r="8" spans="1:4" x14ac:dyDescent="0.2">
      <c r="A8" t="s">
        <v>9</v>
      </c>
      <c r="B8" s="2">
        <v>30007.14</v>
      </c>
      <c r="C8" s="3">
        <f t="shared" si="0"/>
        <v>1.0808659133863288</v>
      </c>
    </row>
    <row r="9" spans="1:4" x14ac:dyDescent="0.2">
      <c r="A9" t="s">
        <v>10</v>
      </c>
      <c r="B9" s="2">
        <v>28607.3</v>
      </c>
      <c r="C9" s="3">
        <f t="shared" si="0"/>
        <v>1.0304432693024634</v>
      </c>
    </row>
    <row r="10" spans="1:4" x14ac:dyDescent="0.2">
      <c r="A10" t="s">
        <v>11</v>
      </c>
      <c r="B10" s="2">
        <v>30678.62</v>
      </c>
      <c r="C10" s="3">
        <f t="shared" si="0"/>
        <v>1.105052818353635</v>
      </c>
    </row>
    <row r="11" spans="1:4" x14ac:dyDescent="0.2">
      <c r="A11" t="s">
        <v>12</v>
      </c>
      <c r="B11" s="2">
        <v>30095.58</v>
      </c>
      <c r="C11" s="3">
        <f t="shared" si="0"/>
        <v>1.0840515479179731</v>
      </c>
    </row>
    <row r="12" spans="1:4" x14ac:dyDescent="0.2">
      <c r="A12" t="s">
        <v>13</v>
      </c>
      <c r="B12" s="2">
        <v>30947.55</v>
      </c>
      <c r="C12" s="3">
        <f t="shared" si="0"/>
        <v>1.1147397551988987</v>
      </c>
    </row>
    <row r="13" spans="1:4" x14ac:dyDescent="0.2">
      <c r="A13" t="s">
        <v>14</v>
      </c>
      <c r="B13" s="2">
        <v>30044.92</v>
      </c>
      <c r="C13" s="3">
        <f t="shared" si="0"/>
        <v>1.082226759978431</v>
      </c>
    </row>
    <row r="14" spans="1:4" x14ac:dyDescent="0.2">
      <c r="A14" t="s">
        <v>15</v>
      </c>
      <c r="B14" s="2">
        <v>29714.720000000001</v>
      </c>
      <c r="C14" s="3">
        <f t="shared" si="0"/>
        <v>1.0703328599066426</v>
      </c>
    </row>
    <row r="15" spans="1:4" x14ac:dyDescent="0.2">
      <c r="A15" t="s">
        <v>16</v>
      </c>
      <c r="B15" s="2">
        <v>32153.3</v>
      </c>
      <c r="C15" s="3">
        <f t="shared" si="0"/>
        <v>1.1581712210122206</v>
      </c>
    </row>
    <row r="16" spans="1:4" x14ac:dyDescent="0.2">
      <c r="A16" t="s">
        <v>17</v>
      </c>
      <c r="B16" s="2">
        <v>29162.02</v>
      </c>
      <c r="C16" s="3">
        <f t="shared" si="0"/>
        <v>1.0504244450984128</v>
      </c>
    </row>
    <row r="17" spans="1:3" x14ac:dyDescent="0.2">
      <c r="A17" t="s">
        <v>18</v>
      </c>
      <c r="B17" s="2">
        <v>30670</v>
      </c>
      <c r="C17" s="3">
        <f t="shared" si="0"/>
        <v>1.1047423234456433</v>
      </c>
    </row>
    <row r="18" spans="1:3" x14ac:dyDescent="0.2">
      <c r="A18" t="s">
        <v>19</v>
      </c>
      <c r="B18" s="2">
        <v>30299.62</v>
      </c>
      <c r="C18" s="3">
        <f t="shared" si="0"/>
        <v>1.0914011280834719</v>
      </c>
    </row>
    <row r="19" spans="1:3" x14ac:dyDescent="0.2">
      <c r="A19" t="s">
        <v>20</v>
      </c>
      <c r="B19" s="2">
        <v>30388.7</v>
      </c>
      <c r="C19" s="3">
        <f t="shared" si="0"/>
        <v>1.0946098156013244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bench</vt:lpstr>
      <vt:lpstr>T8</vt:lpstr>
      <vt:lpstr>T16</vt:lpstr>
      <vt:lpstr>T24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2022-11-28T14:08:21Z</dcterms:created>
  <dcterms:modified xsi:type="dcterms:W3CDTF">2022-11-28T14:42:16Z</dcterms:modified>
</cp:coreProperties>
</file>