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59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9405" tabRatio="955" activeTab="1"/>
  </bookViews>
  <sheets>
    <sheet name="工序" sheetId="25" r:id="rId1"/>
    <sheet name="合并后模板" sheetId="63" r:id="rId2"/>
    <sheet name="12SC APC PIGTAIL  0.9 " sheetId="49" r:id="rId3"/>
    <sheet name="SC APC--SC APC   0.9" sheetId="2" r:id="rId4"/>
    <sheet name="SC PC--SC PC   0.9" sheetId="5" r:id="rId5"/>
    <sheet name="SC APC PIGTAIL  0.9" sheetId="8" r:id="rId6"/>
    <sheet name="SC PC PIGTAIL  0.9 " sheetId="27" r:id="rId7"/>
    <sheet name="FC APC PIGTAIL   ( 0.9) " sheetId="28" r:id="rId8"/>
    <sheet name="FC PC PIGTAIL   ( 0.9)" sheetId="12" r:id="rId9"/>
    <sheet name="12LC PC PIGTAIL  （0.9）" sheetId="50" r:id="rId10"/>
    <sheet name="LC PC PIGTAIL  （0.9） " sheetId="29" r:id="rId11"/>
    <sheet name="12LC APC PIGTAIL  （0.9）" sheetId="51" r:id="rId12"/>
    <sheet name="LC APC PIGTAIL  （0.9）" sheetId="17" r:id="rId13"/>
    <sheet name="LC PC-LC PC 0.9" sheetId="68" r:id="rId14"/>
    <sheet name="SC APC--SC APC   1.2 2.0" sheetId="3" r:id="rId15"/>
    <sheet name="SC APC--SC PC   2.0" sheetId="4" r:id="rId16"/>
    <sheet name="SC PC--SC PC   1.2 2.0" sheetId="7" r:id="rId17"/>
    <sheet name="24SC APC PIGTAIL  2.0 3.0 (2)" sheetId="53" r:id="rId18"/>
    <sheet name="12SC APC PIGTAIL  2.0 3.0" sheetId="52" r:id="rId19"/>
    <sheet name="SC APC PIGTAIL  2.0 3.0" sheetId="9" r:id="rId20"/>
    <sheet name="SC PC PIGTAIL(2.0 3.0）" sheetId="11" r:id="rId21"/>
    <sheet name="FC PC PIGTAIL(2.0 3.0)" sheetId="13" r:id="rId22"/>
    <sheet name="FC APC PIGTAIL(2.0 3.0)" sheetId="14" r:id="rId23"/>
    <sheet name="FC PC--FC PC   2.0 2.8" sheetId="16" r:id="rId24"/>
    <sheet name="LC APC--SC APC  (1.2 2.0)" sheetId="21" r:id="rId25"/>
    <sheet name="FC APC--FC APC   2.0 3.0" sheetId="15" r:id="rId26"/>
    <sheet name="FC PC-SC APC （2.0）" sheetId="19" r:id="rId27"/>
    <sheet name="FC PC-SC PC  （2.0）" sheetId="20" r:id="rId28"/>
    <sheet name="LC APC--LC PC   1.2 2.0" sheetId="22" r:id="rId29"/>
    <sheet name="LC APC--LC APC   1.2 2.0" sheetId="23" r:id="rId30"/>
    <sheet name="FC PC-LC PC" sheetId="24" r:id="rId31"/>
    <sheet name="FC APC--SC APC  " sheetId="31" r:id="rId32"/>
    <sheet name="FC APC--LC APC" sheetId="32" r:id="rId33"/>
    <sheet name="DLC APC--DSC PC   2.0" sheetId="18" r:id="rId34"/>
    <sheet name="DLC PC--DSC PC" sheetId="33" state="hidden" r:id="rId35"/>
    <sheet name="DFC UPC-DFC UPC 2.0" sheetId="64" r:id="rId36"/>
    <sheet name="DSC PC-DSC PC 2.0" sheetId="65" r:id="rId37"/>
    <sheet name="DLC PC--DLC APC" sheetId="34" r:id="rId38"/>
    <sheet name="DLC PC--DLC PC " sheetId="35" r:id="rId39"/>
    <sheet name="BOSA 0.9 CO2" sheetId="37" r:id="rId40"/>
    <sheet name="BOSA 0.9 研磨" sheetId="38" r:id="rId41"/>
    <sheet name="BOSA 2.0 CO2" sheetId="39" r:id="rId42"/>
    <sheet name="BOSA 2.0 研磨" sheetId="40" r:id="rId43"/>
    <sheet name="ROSA 0.9" sheetId="66" r:id="rId44"/>
    <sheet name="4C" sheetId="41" r:id="rId45"/>
    <sheet name="4C-LC" sheetId="42" r:id="rId46"/>
    <sheet name="96C 12M" sheetId="54" r:id="rId47"/>
    <sheet name="96C 20M-35M" sheetId="58" r:id="rId48"/>
    <sheet name="96C 50M" sheetId="57" r:id="rId49"/>
    <sheet name="96C 70M" sheetId="56" r:id="rId50"/>
    <sheet name="48C 70M" sheetId="55" r:id="rId51"/>
    <sheet name="48C 50M" sheetId="62" r:id="rId52"/>
    <sheet name="48C 20M-35M" sheetId="61" r:id="rId53"/>
    <sheet name="48C 12M" sheetId="60" r:id="rId54"/>
    <sheet name="48C 5M" sheetId="59" r:id="rId55"/>
    <sheet name="FB REC" sheetId="67" r:id="rId56"/>
    <sheet name="FB" sheetId="45" r:id="rId57"/>
    <sheet name="TKF12C" sheetId="46" r:id="rId58"/>
    <sheet name="TKF24C" sheetId="47" r:id="rId59"/>
    <sheet name="TKF96C" sheetId="48" r:id="rId60"/>
  </sheets>
  <externalReferences>
    <externalReference r:id="rId61"/>
  </externalReferences>
  <calcPr calcId="124519"/>
</workbook>
</file>

<file path=xl/calcChain.xml><?xml version="1.0" encoding="utf-8"?>
<calcChain xmlns="http://schemas.openxmlformats.org/spreadsheetml/2006/main">
  <c r="C25" i="68"/>
  <c r="A25"/>
  <c r="C24"/>
  <c r="A24"/>
  <c r="C23"/>
  <c r="A23"/>
  <c r="C22"/>
  <c r="A22"/>
  <c r="C21"/>
  <c r="A21"/>
  <c r="C20"/>
  <c r="A20"/>
  <c r="C19"/>
  <c r="A19"/>
  <c r="C18"/>
  <c r="A18"/>
  <c r="C17"/>
  <c r="A17"/>
  <c r="C16"/>
  <c r="A16"/>
  <c r="C15"/>
  <c r="A15"/>
  <c r="C14"/>
  <c r="A14"/>
  <c r="C13"/>
  <c r="A13"/>
  <c r="C12"/>
  <c r="A12"/>
  <c r="C11"/>
  <c r="A11"/>
  <c r="C10"/>
  <c r="A10"/>
  <c r="C9"/>
  <c r="A9"/>
  <c r="C8"/>
  <c r="A8"/>
  <c r="C7"/>
  <c r="A7"/>
  <c r="C6"/>
  <c r="A6"/>
  <c r="C5"/>
  <c r="A5"/>
  <c r="C4"/>
  <c r="A4"/>
  <c r="C3"/>
  <c r="A3"/>
  <c r="C2"/>
  <c r="A2"/>
  <c r="D33" i="65"/>
  <c r="F33" s="1"/>
  <c r="B33"/>
  <c r="D32"/>
  <c r="F32" s="1"/>
  <c r="B32"/>
  <c r="D31"/>
  <c r="F31" s="1"/>
  <c r="B31"/>
  <c r="D30"/>
  <c r="F30" s="1"/>
  <c r="B30"/>
  <c r="D29"/>
  <c r="F29" s="1"/>
  <c r="B29"/>
  <c r="D28"/>
  <c r="F28" s="1"/>
  <c r="B28"/>
  <c r="D27"/>
  <c r="F27" s="1"/>
  <c r="B27"/>
  <c r="D26"/>
  <c r="F26" s="1"/>
  <c r="B26"/>
  <c r="D25"/>
  <c r="F25" s="1"/>
  <c r="B25"/>
  <c r="D24"/>
  <c r="F24" s="1"/>
  <c r="B24"/>
  <c r="D23"/>
  <c r="F23" s="1"/>
  <c r="B23"/>
  <c r="D22"/>
  <c r="F22" s="1"/>
  <c r="B22"/>
  <c r="D21"/>
  <c r="F21" s="1"/>
  <c r="B21"/>
  <c r="D20"/>
  <c r="F20" s="1"/>
  <c r="B20"/>
  <c r="D19"/>
  <c r="F19" s="1"/>
  <c r="B19"/>
  <c r="D18"/>
  <c r="F18" s="1"/>
  <c r="B18"/>
  <c r="D17"/>
  <c r="F17" s="1"/>
  <c r="B17"/>
  <c r="D16"/>
  <c r="F16" s="1"/>
  <c r="B16"/>
  <c r="D15"/>
  <c r="F15" s="1"/>
  <c r="B15"/>
  <c r="D14"/>
  <c r="F14" s="1"/>
  <c r="B14"/>
  <c r="D13"/>
  <c r="F13" s="1"/>
  <c r="B13"/>
  <c r="D12"/>
  <c r="F12" s="1"/>
  <c r="B12"/>
  <c r="D11"/>
  <c r="F11" s="1"/>
  <c r="B11"/>
  <c r="D10"/>
  <c r="F10" s="1"/>
  <c r="B10"/>
  <c r="D9"/>
  <c r="F9" s="1"/>
  <c r="B9"/>
  <c r="D8"/>
  <c r="F8" s="1"/>
  <c r="B8"/>
  <c r="D7"/>
  <c r="F7" s="1"/>
  <c r="B7"/>
  <c r="D6"/>
  <c r="F6" s="1"/>
  <c r="B6"/>
  <c r="D5"/>
  <c r="F5" s="1"/>
  <c r="B5"/>
  <c r="D4"/>
  <c r="F4" s="1"/>
  <c r="B4"/>
  <c r="D3"/>
  <c r="F3" s="1"/>
  <c r="B3"/>
  <c r="D2"/>
  <c r="F2" s="1"/>
  <c r="B2"/>
  <c r="D17" i="64"/>
  <c r="F17" s="1"/>
  <c r="B17"/>
  <c r="D32"/>
  <c r="F32" s="1"/>
  <c r="B32"/>
  <c r="D31"/>
  <c r="F31" s="1"/>
  <c r="B31"/>
  <c r="D30"/>
  <c r="F30" s="1"/>
  <c r="B30"/>
  <c r="D29"/>
  <c r="F29" s="1"/>
  <c r="B29"/>
  <c r="D28"/>
  <c r="F28" s="1"/>
  <c r="B28"/>
  <c r="D27"/>
  <c r="F27" s="1"/>
  <c r="B27"/>
  <c r="D26"/>
  <c r="F26" s="1"/>
  <c r="B26"/>
  <c r="D25"/>
  <c r="F25" s="1"/>
  <c r="B25"/>
  <c r="D24"/>
  <c r="F24" s="1"/>
  <c r="B24"/>
  <c r="D23"/>
  <c r="F23" s="1"/>
  <c r="B23"/>
  <c r="D22"/>
  <c r="F22" s="1"/>
  <c r="B22"/>
  <c r="D21"/>
  <c r="F21" s="1"/>
  <c r="B21"/>
  <c r="D20"/>
  <c r="F20" s="1"/>
  <c r="B20"/>
  <c r="D19"/>
  <c r="F19" s="1"/>
  <c r="B19"/>
  <c r="D18"/>
  <c r="F18" s="1"/>
  <c r="B18"/>
  <c r="D16"/>
  <c r="F16" s="1"/>
  <c r="B16"/>
  <c r="D15"/>
  <c r="F15" s="1"/>
  <c r="B15"/>
  <c r="D14"/>
  <c r="F14" s="1"/>
  <c r="B14"/>
  <c r="D13"/>
  <c r="F13" s="1"/>
  <c r="B13"/>
  <c r="D12"/>
  <c r="F12" s="1"/>
  <c r="B12"/>
  <c r="D11"/>
  <c r="F11" s="1"/>
  <c r="B11"/>
  <c r="D10"/>
  <c r="F10" s="1"/>
  <c r="B10"/>
  <c r="D9"/>
  <c r="F9" s="1"/>
  <c r="B9"/>
  <c r="D8"/>
  <c r="F8" s="1"/>
  <c r="B8"/>
  <c r="D7"/>
  <c r="F7" s="1"/>
  <c r="B7"/>
  <c r="D6"/>
  <c r="F6" s="1"/>
  <c r="B6"/>
  <c r="D5"/>
  <c r="F5" s="1"/>
  <c r="B5"/>
  <c r="D4"/>
  <c r="F4" s="1"/>
  <c r="B4"/>
  <c r="D3"/>
  <c r="F3" s="1"/>
  <c r="B3"/>
  <c r="D2"/>
  <c r="F2" s="1"/>
  <c r="B2"/>
  <c r="D16" i="67" l="1"/>
  <c r="F16" s="1"/>
  <c r="B16"/>
  <c r="D15"/>
  <c r="F15" s="1"/>
  <c r="B15"/>
  <c r="D14"/>
  <c r="F14" s="1"/>
  <c r="B14"/>
  <c r="D13"/>
  <c r="F13" s="1"/>
  <c r="B13"/>
  <c r="D12"/>
  <c r="F12" s="1"/>
  <c r="B12"/>
  <c r="D11"/>
  <c r="F11" s="1"/>
  <c r="B11"/>
  <c r="D10"/>
  <c r="F10" s="1"/>
  <c r="B10"/>
  <c r="D9"/>
  <c r="F9" s="1"/>
  <c r="B9"/>
  <c r="D8"/>
  <c r="F8" s="1"/>
  <c r="B8"/>
  <c r="D7"/>
  <c r="F7" s="1"/>
  <c r="B7"/>
  <c r="D6"/>
  <c r="F6" s="1"/>
  <c r="B6"/>
  <c r="D5"/>
  <c r="F5" s="1"/>
  <c r="B5"/>
  <c r="D4"/>
  <c r="F4" s="1"/>
  <c r="B4"/>
  <c r="D3"/>
  <c r="F3" s="1"/>
  <c r="B3"/>
  <c r="D2"/>
  <c r="F2" s="1"/>
  <c r="B2"/>
  <c r="D18" i="66" l="1"/>
  <c r="F18" s="1"/>
  <c r="B18"/>
  <c r="D17"/>
  <c r="F17" s="1"/>
  <c r="B17"/>
  <c r="D16"/>
  <c r="F16" s="1"/>
  <c r="B16"/>
  <c r="D15"/>
  <c r="F15" s="1"/>
  <c r="B15"/>
  <c r="D14"/>
  <c r="F14" s="1"/>
  <c r="B14"/>
  <c r="D13"/>
  <c r="F13" s="1"/>
  <c r="B13"/>
  <c r="D12"/>
  <c r="F12" s="1"/>
  <c r="B12"/>
  <c r="D11"/>
  <c r="F11" s="1"/>
  <c r="B11"/>
  <c r="D10"/>
  <c r="F10" s="1"/>
  <c r="B10"/>
  <c r="D9"/>
  <c r="F9" s="1"/>
  <c r="B9"/>
  <c r="D8"/>
  <c r="F8" s="1"/>
  <c r="B8"/>
  <c r="D7"/>
  <c r="F7" s="1"/>
  <c r="B7"/>
  <c r="D6"/>
  <c r="F6" s="1"/>
  <c r="B6"/>
  <c r="D5"/>
  <c r="F5" s="1"/>
  <c r="B5"/>
  <c r="D4"/>
  <c r="F4" s="1"/>
  <c r="B4"/>
  <c r="D3"/>
  <c r="F3" s="1"/>
  <c r="B3"/>
  <c r="D2"/>
  <c r="F2" s="1"/>
  <c r="B2"/>
  <c r="E1653" i="63" l="1"/>
  <c r="G1653" s="1"/>
  <c r="B1653"/>
  <c r="E1652"/>
  <c r="G1652" s="1"/>
  <c r="B1652"/>
  <c r="E1651"/>
  <c r="G1651" s="1"/>
  <c r="B1651"/>
  <c r="E1650"/>
  <c r="G1650" s="1"/>
  <c r="B1650"/>
  <c r="E1649"/>
  <c r="G1649" s="1"/>
  <c r="B1649"/>
  <c r="E1648"/>
  <c r="G1648" s="1"/>
  <c r="B1648"/>
  <c r="E1647"/>
  <c r="G1647" s="1"/>
  <c r="B1647"/>
  <c r="E1646"/>
  <c r="G1646" s="1"/>
  <c r="B1646"/>
  <c r="E1645"/>
  <c r="G1645" s="1"/>
  <c r="B1645"/>
  <c r="E1644"/>
  <c r="G1644" s="1"/>
  <c r="B1644"/>
  <c r="E1643"/>
  <c r="G1643" s="1"/>
  <c r="B1643"/>
  <c r="E1642"/>
  <c r="G1642" s="1"/>
  <c r="B1642"/>
  <c r="E1641"/>
  <c r="G1641" s="1"/>
  <c r="B1641"/>
  <c r="E1640"/>
  <c r="G1640" s="1"/>
  <c r="B1640"/>
  <c r="E1639"/>
  <c r="G1639" s="1"/>
  <c r="B1639"/>
  <c r="E1638"/>
  <c r="G1638" s="1"/>
  <c r="B1638"/>
  <c r="E1637"/>
  <c r="G1637" s="1"/>
  <c r="B1637"/>
  <c r="E1636"/>
  <c r="G1636" s="1"/>
  <c r="B1636"/>
  <c r="E1635"/>
  <c r="G1635" s="1"/>
  <c r="B1635"/>
  <c r="E1634"/>
  <c r="G1634" s="1"/>
  <c r="B1634"/>
  <c r="E1633"/>
  <c r="G1633" s="1"/>
  <c r="B1633"/>
  <c r="E1632"/>
  <c r="G1632" s="1"/>
  <c r="B1632"/>
  <c r="E1631"/>
  <c r="G1631" s="1"/>
  <c r="B1631"/>
  <c r="E1630"/>
  <c r="G1630" s="1"/>
  <c r="B1630"/>
  <c r="E1629"/>
  <c r="G1629" s="1"/>
  <c r="B1629"/>
  <c r="E1628"/>
  <c r="G1628" s="1"/>
  <c r="B1628"/>
  <c r="E1627"/>
  <c r="G1627" s="1"/>
  <c r="B1627"/>
  <c r="E1626"/>
  <c r="G1626" s="1"/>
  <c r="B1626"/>
  <c r="E1625"/>
  <c r="G1625" s="1"/>
  <c r="B1625"/>
  <c r="E1624"/>
  <c r="G1624" s="1"/>
  <c r="B1624"/>
  <c r="E1623"/>
  <c r="G1623" s="1"/>
  <c r="B1623"/>
  <c r="E1622"/>
  <c r="G1622" s="1"/>
  <c r="B1622"/>
  <c r="E1621"/>
  <c r="G1621" s="1"/>
  <c r="B1621"/>
  <c r="E1620"/>
  <c r="G1620" s="1"/>
  <c r="B1620"/>
  <c r="E1619"/>
  <c r="G1619" s="1"/>
  <c r="B1619"/>
  <c r="E1618"/>
  <c r="G1618" s="1"/>
  <c r="B1618"/>
  <c r="E1617"/>
  <c r="G1617" s="1"/>
  <c r="B1617"/>
  <c r="E1616"/>
  <c r="G1616" s="1"/>
  <c r="B1616"/>
  <c r="E1615"/>
  <c r="G1615" s="1"/>
  <c r="B1615"/>
  <c r="E1614"/>
  <c r="G1614" s="1"/>
  <c r="B1614"/>
  <c r="E1613"/>
  <c r="G1613" s="1"/>
  <c r="B1613"/>
  <c r="E1612"/>
  <c r="G1612" s="1"/>
  <c r="B1612"/>
  <c r="E1611"/>
  <c r="G1611" s="1"/>
  <c r="B1611"/>
  <c r="E1610"/>
  <c r="G1610" s="1"/>
  <c r="B1610"/>
  <c r="E1609"/>
  <c r="G1609" s="1"/>
  <c r="B1609"/>
  <c r="E1608"/>
  <c r="G1608" s="1"/>
  <c r="B1608"/>
  <c r="E1607"/>
  <c r="G1607" s="1"/>
  <c r="B1607"/>
  <c r="E1606"/>
  <c r="G1606" s="1"/>
  <c r="B1606"/>
  <c r="E1605"/>
  <c r="G1605" s="1"/>
  <c r="B1605"/>
  <c r="E1604"/>
  <c r="G1604" s="1"/>
  <c r="B1604"/>
  <c r="E1603"/>
  <c r="G1603" s="1"/>
  <c r="B1603"/>
  <c r="E1602"/>
  <c r="G1602" s="1"/>
  <c r="B1602"/>
  <c r="E1601"/>
  <c r="G1601" s="1"/>
  <c r="B1601"/>
  <c r="E1600"/>
  <c r="G1600" s="1"/>
  <c r="B1600"/>
  <c r="E1599"/>
  <c r="G1599" s="1"/>
  <c r="B1599"/>
  <c r="E1598"/>
  <c r="G1598" s="1"/>
  <c r="B1598"/>
  <c r="E1597"/>
  <c r="G1597" s="1"/>
  <c r="B1597"/>
  <c r="E1596"/>
  <c r="G1596" s="1"/>
  <c r="B1596"/>
  <c r="E1595"/>
  <c r="G1595" s="1"/>
  <c r="B1595"/>
  <c r="E1594"/>
  <c r="G1594" s="1"/>
  <c r="B1594"/>
  <c r="E1593"/>
  <c r="G1593" s="1"/>
  <c r="B1593"/>
  <c r="E1592"/>
  <c r="G1592" s="1"/>
  <c r="B1592"/>
  <c r="E1591"/>
  <c r="G1591" s="1"/>
  <c r="B1591"/>
  <c r="E1590"/>
  <c r="G1590" s="1"/>
  <c r="B1590"/>
  <c r="E1589"/>
  <c r="G1589" s="1"/>
  <c r="B1589"/>
  <c r="E1588"/>
  <c r="G1588" s="1"/>
  <c r="B1588"/>
  <c r="E1587"/>
  <c r="G1587" s="1"/>
  <c r="B1587"/>
  <c r="E1586"/>
  <c r="G1586" s="1"/>
  <c r="B1586"/>
  <c r="E1585"/>
  <c r="G1585" s="1"/>
  <c r="B1585"/>
  <c r="E1584"/>
  <c r="G1584" s="1"/>
  <c r="B1584"/>
  <c r="E1583"/>
  <c r="G1583" s="1"/>
  <c r="B1583"/>
  <c r="E1582"/>
  <c r="G1582" s="1"/>
  <c r="B1582"/>
  <c r="E1581"/>
  <c r="G1581" s="1"/>
  <c r="B1581"/>
  <c r="E1580"/>
  <c r="G1580" s="1"/>
  <c r="B1580"/>
  <c r="E1579"/>
  <c r="G1579" s="1"/>
  <c r="B1579"/>
  <c r="E1578"/>
  <c r="G1578" s="1"/>
  <c r="B1578"/>
  <c r="E1577"/>
  <c r="G1577" s="1"/>
  <c r="B1577"/>
  <c r="E1576"/>
  <c r="G1576" s="1"/>
  <c r="B1576"/>
  <c r="E1575"/>
  <c r="G1575" s="1"/>
  <c r="B1575"/>
  <c r="E1574"/>
  <c r="G1574" s="1"/>
  <c r="B1574"/>
  <c r="E1573"/>
  <c r="G1573" s="1"/>
  <c r="B1573"/>
  <c r="E1572"/>
  <c r="G1572" s="1"/>
  <c r="B1572"/>
  <c r="E1571"/>
  <c r="G1571" s="1"/>
  <c r="B1571"/>
  <c r="E1570"/>
  <c r="G1570" s="1"/>
  <c r="B1570"/>
  <c r="E1569"/>
  <c r="G1569" s="1"/>
  <c r="B1569"/>
  <c r="E1568"/>
  <c r="G1568" s="1"/>
  <c r="B1568"/>
  <c r="E1567"/>
  <c r="G1567" s="1"/>
  <c r="B1567"/>
  <c r="E1566"/>
  <c r="G1566" s="1"/>
  <c r="B1566"/>
  <c r="E1565"/>
  <c r="G1565" s="1"/>
  <c r="B1565"/>
  <c r="E1564"/>
  <c r="G1564" s="1"/>
  <c r="B1564"/>
  <c r="E1563"/>
  <c r="G1563" s="1"/>
  <c r="B1563"/>
  <c r="E1562"/>
  <c r="G1562" s="1"/>
  <c r="B1562"/>
  <c r="E1561"/>
  <c r="G1561" s="1"/>
  <c r="B1561"/>
  <c r="E1560"/>
  <c r="G1560" s="1"/>
  <c r="B1560"/>
  <c r="E1559"/>
  <c r="G1559" s="1"/>
  <c r="B1559"/>
  <c r="E1558"/>
  <c r="G1558" s="1"/>
  <c r="B1558"/>
  <c r="E1557"/>
  <c r="G1557" s="1"/>
  <c r="B1557"/>
  <c r="E1556"/>
  <c r="G1556" s="1"/>
  <c r="B1556"/>
  <c r="E1555"/>
  <c r="G1555" s="1"/>
  <c r="B1555"/>
  <c r="E1554"/>
  <c r="G1554" s="1"/>
  <c r="B1554"/>
  <c r="E1553"/>
  <c r="G1553" s="1"/>
  <c r="B1553"/>
  <c r="E1552"/>
  <c r="G1552" s="1"/>
  <c r="B1552"/>
  <c r="E1551"/>
  <c r="G1551" s="1"/>
  <c r="B1551"/>
  <c r="E1550"/>
  <c r="G1550" s="1"/>
  <c r="B1550"/>
  <c r="E1549"/>
  <c r="G1549" s="1"/>
  <c r="B1549"/>
  <c r="E1548"/>
  <c r="G1548" s="1"/>
  <c r="B1548"/>
  <c r="E1547"/>
  <c r="G1547" s="1"/>
  <c r="B1547"/>
  <c r="E1546"/>
  <c r="G1546" s="1"/>
  <c r="B1546"/>
  <c r="E1545"/>
  <c r="G1545" s="1"/>
  <c r="B1545"/>
  <c r="E1544"/>
  <c r="G1544" s="1"/>
  <c r="B1544"/>
  <c r="E1543"/>
  <c r="G1543" s="1"/>
  <c r="B1543"/>
  <c r="E1542"/>
  <c r="G1542" s="1"/>
  <c r="B1542"/>
  <c r="E1541"/>
  <c r="G1541" s="1"/>
  <c r="B1541"/>
  <c r="E1540"/>
  <c r="G1540" s="1"/>
  <c r="B1540"/>
  <c r="E1539"/>
  <c r="G1539" s="1"/>
  <c r="B1539"/>
  <c r="E1538"/>
  <c r="G1538" s="1"/>
  <c r="B1538"/>
  <c r="E1537"/>
  <c r="G1537" s="1"/>
  <c r="B1537"/>
  <c r="E1536"/>
  <c r="G1536" s="1"/>
  <c r="B1536"/>
  <c r="E1535"/>
  <c r="G1535" s="1"/>
  <c r="B1535"/>
  <c r="E1534"/>
  <c r="G1534" s="1"/>
  <c r="B1534"/>
  <c r="E1533"/>
  <c r="G1533" s="1"/>
  <c r="B1533"/>
  <c r="E1532"/>
  <c r="G1532" s="1"/>
  <c r="B1532"/>
  <c r="E1531"/>
  <c r="G1531" s="1"/>
  <c r="B1531"/>
  <c r="E1530"/>
  <c r="G1530" s="1"/>
  <c r="B1530"/>
  <c r="E1529"/>
  <c r="G1529" s="1"/>
  <c r="B1529"/>
  <c r="E1528"/>
  <c r="G1528" s="1"/>
  <c r="B1528"/>
  <c r="E1527"/>
  <c r="G1527" s="1"/>
  <c r="B1527"/>
  <c r="E1526"/>
  <c r="G1526" s="1"/>
  <c r="B1526"/>
  <c r="E1525"/>
  <c r="G1525" s="1"/>
  <c r="B1525"/>
  <c r="E1524"/>
  <c r="G1524" s="1"/>
  <c r="B1524"/>
  <c r="E1523"/>
  <c r="G1523" s="1"/>
  <c r="B1523"/>
  <c r="E1522"/>
  <c r="G1522" s="1"/>
  <c r="B1522"/>
  <c r="E1521"/>
  <c r="G1521" s="1"/>
  <c r="B1521"/>
  <c r="E1520"/>
  <c r="G1520" s="1"/>
  <c r="B1520"/>
  <c r="E1519"/>
  <c r="G1519" s="1"/>
  <c r="B1519"/>
  <c r="E1518"/>
  <c r="G1518" s="1"/>
  <c r="B1518"/>
  <c r="E1517"/>
  <c r="G1517" s="1"/>
  <c r="B1517"/>
  <c r="E1516"/>
  <c r="G1516" s="1"/>
  <c r="B1516"/>
  <c r="E1515"/>
  <c r="G1515" s="1"/>
  <c r="B1515"/>
  <c r="E1514"/>
  <c r="G1514" s="1"/>
  <c r="B1514"/>
  <c r="E1513"/>
  <c r="G1513" s="1"/>
  <c r="B1513"/>
  <c r="E1512"/>
  <c r="G1512" s="1"/>
  <c r="B1512"/>
  <c r="E1511"/>
  <c r="G1511" s="1"/>
  <c r="B1511"/>
  <c r="E1510"/>
  <c r="G1510" s="1"/>
  <c r="B1510"/>
  <c r="E1509"/>
  <c r="G1509" s="1"/>
  <c r="B1509"/>
  <c r="E1508"/>
  <c r="G1508" s="1"/>
  <c r="B1508"/>
  <c r="E1507"/>
  <c r="G1507" s="1"/>
  <c r="B1507"/>
  <c r="E1506"/>
  <c r="G1506" s="1"/>
  <c r="B1506"/>
  <c r="E1505"/>
  <c r="G1505" s="1"/>
  <c r="B1505"/>
  <c r="E1504"/>
  <c r="G1504" s="1"/>
  <c r="B1504"/>
  <c r="E1503"/>
  <c r="G1503" s="1"/>
  <c r="B1503"/>
  <c r="E1502"/>
  <c r="G1502" s="1"/>
  <c r="B1502"/>
  <c r="E1501"/>
  <c r="G1501" s="1"/>
  <c r="B1501"/>
  <c r="E1500"/>
  <c r="G1500" s="1"/>
  <c r="B1500"/>
  <c r="E1499"/>
  <c r="G1499" s="1"/>
  <c r="B1499"/>
  <c r="E1498"/>
  <c r="G1498" s="1"/>
  <c r="B1498"/>
  <c r="E1497"/>
  <c r="G1497" s="1"/>
  <c r="B1497"/>
  <c r="E1496"/>
  <c r="G1496" s="1"/>
  <c r="B1496"/>
  <c r="E1495"/>
  <c r="G1495" s="1"/>
  <c r="B1495"/>
  <c r="E1494"/>
  <c r="G1494" s="1"/>
  <c r="B1494"/>
  <c r="E1493"/>
  <c r="G1493" s="1"/>
  <c r="B1493"/>
  <c r="E1492"/>
  <c r="G1492" s="1"/>
  <c r="B1492"/>
  <c r="E1491"/>
  <c r="G1491" s="1"/>
  <c r="B1491"/>
  <c r="E1490"/>
  <c r="G1490" s="1"/>
  <c r="B1490"/>
  <c r="E1489"/>
  <c r="G1489" s="1"/>
  <c r="B1489"/>
  <c r="E1488"/>
  <c r="G1488" s="1"/>
  <c r="B1488"/>
  <c r="E1487"/>
  <c r="G1487" s="1"/>
  <c r="B1487"/>
  <c r="E1486"/>
  <c r="G1486" s="1"/>
  <c r="B1486"/>
  <c r="E1485"/>
  <c r="G1485" s="1"/>
  <c r="B1485"/>
  <c r="E1484"/>
  <c r="G1484" s="1"/>
  <c r="B1484"/>
  <c r="E1483"/>
  <c r="G1483" s="1"/>
  <c r="B1483"/>
  <c r="E1482"/>
  <c r="G1482" s="1"/>
  <c r="B1482"/>
  <c r="E1481"/>
  <c r="G1481" s="1"/>
  <c r="B1481"/>
  <c r="E1480"/>
  <c r="G1480" s="1"/>
  <c r="B1480"/>
  <c r="E1479"/>
  <c r="G1479" s="1"/>
  <c r="B1479"/>
  <c r="E1478"/>
  <c r="G1478" s="1"/>
  <c r="B1478"/>
  <c r="E1477"/>
  <c r="G1477" s="1"/>
  <c r="B1477"/>
  <c r="E1476"/>
  <c r="G1476" s="1"/>
  <c r="B1476"/>
  <c r="E1475"/>
  <c r="G1475" s="1"/>
  <c r="B1475"/>
  <c r="E1474"/>
  <c r="G1474" s="1"/>
  <c r="B1474"/>
  <c r="E1473"/>
  <c r="G1473" s="1"/>
  <c r="B1473"/>
  <c r="E1472"/>
  <c r="G1472" s="1"/>
  <c r="B1472"/>
  <c r="E1471"/>
  <c r="G1471" s="1"/>
  <c r="B1471"/>
  <c r="E1470"/>
  <c r="G1470" s="1"/>
  <c r="B1470"/>
  <c r="E1469"/>
  <c r="G1469" s="1"/>
  <c r="B1469"/>
  <c r="E1468"/>
  <c r="G1468" s="1"/>
  <c r="B1468"/>
  <c r="E1467"/>
  <c r="G1467" s="1"/>
  <c r="B1467"/>
  <c r="E1466"/>
  <c r="G1466" s="1"/>
  <c r="B1466"/>
  <c r="E1465"/>
  <c r="G1465" s="1"/>
  <c r="B1465"/>
  <c r="E1464"/>
  <c r="G1464" s="1"/>
  <c r="B1464"/>
  <c r="E1463"/>
  <c r="G1463" s="1"/>
  <c r="B1463"/>
  <c r="E1462"/>
  <c r="G1462" s="1"/>
  <c r="B1462"/>
  <c r="E1461"/>
  <c r="G1461" s="1"/>
  <c r="B1461"/>
  <c r="E1460"/>
  <c r="G1460" s="1"/>
  <c r="B1460"/>
  <c r="E1459"/>
  <c r="G1459" s="1"/>
  <c r="B1459"/>
  <c r="E1458"/>
  <c r="G1458" s="1"/>
  <c r="B1458"/>
  <c r="E1457"/>
  <c r="G1457" s="1"/>
  <c r="B1457"/>
  <c r="E1456"/>
  <c r="G1456" s="1"/>
  <c r="B1456"/>
  <c r="E1455"/>
  <c r="G1455" s="1"/>
  <c r="B1455"/>
  <c r="E1454"/>
  <c r="G1454" s="1"/>
  <c r="B1454"/>
  <c r="E1453"/>
  <c r="G1453" s="1"/>
  <c r="B1453"/>
  <c r="E1452"/>
  <c r="G1452" s="1"/>
  <c r="B1452"/>
  <c r="E1451"/>
  <c r="G1451" s="1"/>
  <c r="B1451"/>
  <c r="E1450"/>
  <c r="G1450" s="1"/>
  <c r="B1450"/>
  <c r="E1449"/>
  <c r="G1449" s="1"/>
  <c r="B1449"/>
  <c r="E1448"/>
  <c r="G1448" s="1"/>
  <c r="B1448"/>
  <c r="E1447"/>
  <c r="G1447" s="1"/>
  <c r="B1447"/>
  <c r="E1446"/>
  <c r="G1446" s="1"/>
  <c r="B1446"/>
  <c r="E1445"/>
  <c r="G1445" s="1"/>
  <c r="B1445"/>
  <c r="E1444"/>
  <c r="G1444" s="1"/>
  <c r="B1444"/>
  <c r="E1443"/>
  <c r="G1443" s="1"/>
  <c r="B1443"/>
  <c r="E1442"/>
  <c r="G1442" s="1"/>
  <c r="B1442"/>
  <c r="E1441"/>
  <c r="G1441" s="1"/>
  <c r="B1441"/>
  <c r="E1440"/>
  <c r="G1440" s="1"/>
  <c r="B1440"/>
  <c r="E1439"/>
  <c r="G1439" s="1"/>
  <c r="B1439"/>
  <c r="E1438"/>
  <c r="G1438" s="1"/>
  <c r="B1438"/>
  <c r="E1437"/>
  <c r="G1437" s="1"/>
  <c r="B1437"/>
  <c r="E1436"/>
  <c r="G1436" s="1"/>
  <c r="B1436"/>
  <c r="E1435"/>
  <c r="G1435" s="1"/>
  <c r="B1435"/>
  <c r="E1434"/>
  <c r="G1434" s="1"/>
  <c r="B1434"/>
  <c r="E1433"/>
  <c r="G1433" s="1"/>
  <c r="B1433"/>
  <c r="E1432"/>
  <c r="G1432" s="1"/>
  <c r="B1432"/>
  <c r="E1431"/>
  <c r="G1431" s="1"/>
  <c r="B1431"/>
  <c r="E1430"/>
  <c r="G1430" s="1"/>
  <c r="B1430"/>
  <c r="E1429"/>
  <c r="G1429" s="1"/>
  <c r="B1429"/>
  <c r="E1428"/>
  <c r="G1428" s="1"/>
  <c r="B1428"/>
  <c r="E1427"/>
  <c r="G1427" s="1"/>
  <c r="B1427"/>
  <c r="E1426"/>
  <c r="G1426" s="1"/>
  <c r="B1426"/>
  <c r="E1425"/>
  <c r="G1425" s="1"/>
  <c r="B1425"/>
  <c r="E1424"/>
  <c r="G1424" s="1"/>
  <c r="B1424"/>
  <c r="E1423"/>
  <c r="G1423" s="1"/>
  <c r="B1423"/>
  <c r="E1422"/>
  <c r="G1422" s="1"/>
  <c r="B1422"/>
  <c r="E1421"/>
  <c r="G1421" s="1"/>
  <c r="B1421"/>
  <c r="E1420"/>
  <c r="G1420" s="1"/>
  <c r="B1420"/>
  <c r="E1419"/>
  <c r="G1419" s="1"/>
  <c r="B1419"/>
  <c r="E1418"/>
  <c r="G1418" s="1"/>
  <c r="B1418"/>
  <c r="E1417"/>
  <c r="G1417" s="1"/>
  <c r="B1417"/>
  <c r="E1416"/>
  <c r="G1416" s="1"/>
  <c r="B1416"/>
  <c r="E1415"/>
  <c r="G1415" s="1"/>
  <c r="B1415"/>
  <c r="E1414"/>
  <c r="G1414" s="1"/>
  <c r="B1414"/>
  <c r="E1413"/>
  <c r="G1413" s="1"/>
  <c r="B1413"/>
  <c r="E1412"/>
  <c r="G1412" s="1"/>
  <c r="B1412"/>
  <c r="E1411"/>
  <c r="G1411" s="1"/>
  <c r="B1411"/>
  <c r="E1410"/>
  <c r="G1410" s="1"/>
  <c r="B1410"/>
  <c r="E1409"/>
  <c r="G1409" s="1"/>
  <c r="B1409"/>
  <c r="E1408"/>
  <c r="G1408" s="1"/>
  <c r="B1408"/>
  <c r="E1407"/>
  <c r="G1407" s="1"/>
  <c r="B1407"/>
  <c r="E1406"/>
  <c r="G1406" s="1"/>
  <c r="B1406"/>
  <c r="E1405"/>
  <c r="G1405" s="1"/>
  <c r="B1405"/>
  <c r="E1404"/>
  <c r="G1404" s="1"/>
  <c r="B1404"/>
  <c r="E1403"/>
  <c r="G1403" s="1"/>
  <c r="B1403"/>
  <c r="E1402"/>
  <c r="G1402" s="1"/>
  <c r="B1402"/>
  <c r="E1401"/>
  <c r="G1401" s="1"/>
  <c r="B1401"/>
  <c r="E1400"/>
  <c r="G1400" s="1"/>
  <c r="B1400"/>
  <c r="E1399"/>
  <c r="G1399" s="1"/>
  <c r="B1399"/>
  <c r="E1398"/>
  <c r="G1398" s="1"/>
  <c r="B1398"/>
  <c r="E1397"/>
  <c r="G1397" s="1"/>
  <c r="B1397"/>
  <c r="E1396"/>
  <c r="G1396" s="1"/>
  <c r="B1396"/>
  <c r="E1395"/>
  <c r="G1395" s="1"/>
  <c r="B1395"/>
  <c r="E1394"/>
  <c r="G1394" s="1"/>
  <c r="B1394"/>
  <c r="E1393"/>
  <c r="G1393" s="1"/>
  <c r="B1393"/>
  <c r="E1392"/>
  <c r="G1392" s="1"/>
  <c r="B1392"/>
  <c r="E1391"/>
  <c r="G1391" s="1"/>
  <c r="B1391"/>
  <c r="E1390"/>
  <c r="G1390" s="1"/>
  <c r="B1390"/>
  <c r="E1389"/>
  <c r="G1389" s="1"/>
  <c r="B1389"/>
  <c r="E1388"/>
  <c r="G1388" s="1"/>
  <c r="B1388"/>
  <c r="E1387"/>
  <c r="G1387" s="1"/>
  <c r="B1387"/>
  <c r="E1386"/>
  <c r="G1386" s="1"/>
  <c r="B1386"/>
  <c r="E1385"/>
  <c r="G1385" s="1"/>
  <c r="B1385"/>
  <c r="E1384"/>
  <c r="G1384" s="1"/>
  <c r="B1384"/>
  <c r="E1383"/>
  <c r="G1383" s="1"/>
  <c r="B1383"/>
  <c r="E1382"/>
  <c r="G1382" s="1"/>
  <c r="B1382"/>
  <c r="E1381"/>
  <c r="G1381" s="1"/>
  <c r="B1381"/>
  <c r="E1380"/>
  <c r="G1380" s="1"/>
  <c r="B1380"/>
  <c r="E1379"/>
  <c r="G1379" s="1"/>
  <c r="B1379"/>
  <c r="E1378"/>
  <c r="G1378" s="1"/>
  <c r="B1378"/>
  <c r="E1377"/>
  <c r="G1377" s="1"/>
  <c r="B1377"/>
  <c r="E1376"/>
  <c r="G1376" s="1"/>
  <c r="B1376"/>
  <c r="E1375"/>
  <c r="G1375" s="1"/>
  <c r="B1375"/>
  <c r="E1374"/>
  <c r="G1374" s="1"/>
  <c r="B1374"/>
  <c r="E1373"/>
  <c r="G1373" s="1"/>
  <c r="B1373"/>
  <c r="E1372"/>
  <c r="G1372" s="1"/>
  <c r="B1372"/>
  <c r="E1371"/>
  <c r="G1371" s="1"/>
  <c r="B1371"/>
  <c r="E1370"/>
  <c r="G1370" s="1"/>
  <c r="B1370"/>
  <c r="E1369"/>
  <c r="G1369" s="1"/>
  <c r="B1369"/>
  <c r="E1368"/>
  <c r="G1368" s="1"/>
  <c r="B1368"/>
  <c r="E1367"/>
  <c r="G1367" s="1"/>
  <c r="B1367"/>
  <c r="E1366"/>
  <c r="G1366" s="1"/>
  <c r="B1366"/>
  <c r="E1365"/>
  <c r="G1365" s="1"/>
  <c r="B1365"/>
  <c r="E1364"/>
  <c r="G1364" s="1"/>
  <c r="B1364"/>
  <c r="E1363"/>
  <c r="G1363" s="1"/>
  <c r="B1363"/>
  <c r="E1362"/>
  <c r="G1362" s="1"/>
  <c r="B1362"/>
  <c r="E1361"/>
  <c r="G1361" s="1"/>
  <c r="B1361"/>
  <c r="E1360"/>
  <c r="G1360" s="1"/>
  <c r="B1360"/>
  <c r="E1359"/>
  <c r="G1359" s="1"/>
  <c r="B1359"/>
  <c r="E1358"/>
  <c r="G1358" s="1"/>
  <c r="B1358"/>
  <c r="E1357"/>
  <c r="G1357" s="1"/>
  <c r="B1357"/>
  <c r="E1356"/>
  <c r="G1356" s="1"/>
  <c r="B1356"/>
  <c r="E1355"/>
  <c r="G1355" s="1"/>
  <c r="B1355"/>
  <c r="E1354"/>
  <c r="G1354" s="1"/>
  <c r="B1354"/>
  <c r="E1353"/>
  <c r="G1353" s="1"/>
  <c r="B1353"/>
  <c r="E1352"/>
  <c r="G1352" s="1"/>
  <c r="B1352"/>
  <c r="E1351"/>
  <c r="G1351" s="1"/>
  <c r="B1351"/>
  <c r="E1350"/>
  <c r="G1350" s="1"/>
  <c r="B1350"/>
  <c r="E1349"/>
  <c r="G1349" s="1"/>
  <c r="B1349"/>
  <c r="E1348"/>
  <c r="G1348" s="1"/>
  <c r="B1348"/>
  <c r="E1347"/>
  <c r="G1347" s="1"/>
  <c r="B1347"/>
  <c r="E1346"/>
  <c r="G1346" s="1"/>
  <c r="B1346"/>
  <c r="E1345"/>
  <c r="G1345" s="1"/>
  <c r="B1345"/>
  <c r="E1344"/>
  <c r="G1344" s="1"/>
  <c r="B1344"/>
  <c r="E1343"/>
  <c r="G1343" s="1"/>
  <c r="B1343"/>
  <c r="E1342"/>
  <c r="G1342" s="1"/>
  <c r="B1342"/>
  <c r="E1341"/>
  <c r="G1341" s="1"/>
  <c r="B1341"/>
  <c r="E1340"/>
  <c r="G1340" s="1"/>
  <c r="B1340"/>
  <c r="E1339"/>
  <c r="G1339" s="1"/>
  <c r="B1339"/>
  <c r="E1338"/>
  <c r="G1338" s="1"/>
  <c r="B1338"/>
  <c r="E1337"/>
  <c r="G1337" s="1"/>
  <c r="B1337"/>
  <c r="E1336"/>
  <c r="G1336" s="1"/>
  <c r="B1336"/>
  <c r="E1335"/>
  <c r="G1335" s="1"/>
  <c r="B1335"/>
  <c r="E1334"/>
  <c r="G1334" s="1"/>
  <c r="B1334"/>
  <c r="E1333"/>
  <c r="G1333" s="1"/>
  <c r="B1333"/>
  <c r="E1332"/>
  <c r="G1332" s="1"/>
  <c r="B1332"/>
  <c r="E1331"/>
  <c r="G1331" s="1"/>
  <c r="B1331"/>
  <c r="E1330"/>
  <c r="G1330" s="1"/>
  <c r="B1330"/>
  <c r="E1329"/>
  <c r="G1329" s="1"/>
  <c r="B1329"/>
  <c r="E1328"/>
  <c r="G1328" s="1"/>
  <c r="B1328"/>
  <c r="E1327"/>
  <c r="G1327" s="1"/>
  <c r="B1327"/>
  <c r="E1326"/>
  <c r="G1326" s="1"/>
  <c r="B1326"/>
  <c r="E1325"/>
  <c r="G1325" s="1"/>
  <c r="B1325"/>
  <c r="E1324"/>
  <c r="G1324" s="1"/>
  <c r="B1324"/>
  <c r="E1323"/>
  <c r="G1323" s="1"/>
  <c r="B1323"/>
  <c r="E1322"/>
  <c r="G1322" s="1"/>
  <c r="B1322"/>
  <c r="E1321"/>
  <c r="G1321" s="1"/>
  <c r="B1321"/>
  <c r="E1320"/>
  <c r="G1320" s="1"/>
  <c r="B1320"/>
  <c r="E1319"/>
  <c r="G1319" s="1"/>
  <c r="B1319"/>
  <c r="E1318"/>
  <c r="G1318" s="1"/>
  <c r="B1318"/>
  <c r="E1317"/>
  <c r="G1317" s="1"/>
  <c r="B1317"/>
  <c r="E1316"/>
  <c r="G1316" s="1"/>
  <c r="B1316"/>
  <c r="E1315"/>
  <c r="G1315" s="1"/>
  <c r="B1315"/>
  <c r="E1314"/>
  <c r="G1314" s="1"/>
  <c r="B1314"/>
  <c r="E1313"/>
  <c r="G1313" s="1"/>
  <c r="B1313"/>
  <c r="E1312"/>
  <c r="G1312" s="1"/>
  <c r="B1312"/>
  <c r="E1311"/>
  <c r="G1311" s="1"/>
  <c r="B1311"/>
  <c r="E1310"/>
  <c r="G1310" s="1"/>
  <c r="B1310"/>
  <c r="E1309"/>
  <c r="G1309" s="1"/>
  <c r="B1309"/>
  <c r="E1308"/>
  <c r="G1308" s="1"/>
  <c r="B1308"/>
  <c r="E1307"/>
  <c r="G1307" s="1"/>
  <c r="B1307"/>
  <c r="E1306"/>
  <c r="G1306" s="1"/>
  <c r="B1306"/>
  <c r="E1305"/>
  <c r="G1305" s="1"/>
  <c r="B1305"/>
  <c r="E1304"/>
  <c r="G1304" s="1"/>
  <c r="B1304"/>
  <c r="E1303"/>
  <c r="G1303" s="1"/>
  <c r="B1303"/>
  <c r="E1302"/>
  <c r="G1302" s="1"/>
  <c r="B1302"/>
  <c r="E1301"/>
  <c r="G1301" s="1"/>
  <c r="B1301"/>
  <c r="E1300"/>
  <c r="G1300" s="1"/>
  <c r="B1300"/>
  <c r="E1299"/>
  <c r="G1299" s="1"/>
  <c r="B1299"/>
  <c r="E1298"/>
  <c r="G1298" s="1"/>
  <c r="B1298"/>
  <c r="E1297"/>
  <c r="G1297" s="1"/>
  <c r="B1297"/>
  <c r="E1296"/>
  <c r="G1296" s="1"/>
  <c r="B1296"/>
  <c r="E1295"/>
  <c r="G1295" s="1"/>
  <c r="B1295"/>
  <c r="E1294"/>
  <c r="G1294" s="1"/>
  <c r="B1294"/>
  <c r="E1293"/>
  <c r="G1293" s="1"/>
  <c r="B1293"/>
  <c r="E1292"/>
  <c r="G1292" s="1"/>
  <c r="B1292"/>
  <c r="E1291"/>
  <c r="G1291" s="1"/>
  <c r="B1291"/>
  <c r="E1290"/>
  <c r="G1290" s="1"/>
  <c r="B1290"/>
  <c r="E1289"/>
  <c r="G1289" s="1"/>
  <c r="B1289"/>
  <c r="E1288"/>
  <c r="G1288" s="1"/>
  <c r="B1288"/>
  <c r="E1287"/>
  <c r="G1287" s="1"/>
  <c r="B1287"/>
  <c r="E1286"/>
  <c r="G1286" s="1"/>
  <c r="B1286"/>
  <c r="E1285"/>
  <c r="G1285" s="1"/>
  <c r="B1285"/>
  <c r="E1284"/>
  <c r="G1284" s="1"/>
  <c r="B1284"/>
  <c r="E1283"/>
  <c r="G1283" s="1"/>
  <c r="B1283"/>
  <c r="E1282"/>
  <c r="G1282" s="1"/>
  <c r="B1282"/>
  <c r="E1281"/>
  <c r="G1281" s="1"/>
  <c r="B1281"/>
  <c r="E1280"/>
  <c r="G1280" s="1"/>
  <c r="B1280"/>
  <c r="E1279"/>
  <c r="G1279" s="1"/>
  <c r="B1279"/>
  <c r="E1278"/>
  <c r="G1278" s="1"/>
  <c r="B1278"/>
  <c r="E1277"/>
  <c r="G1277" s="1"/>
  <c r="B1277"/>
  <c r="E1276"/>
  <c r="G1276" s="1"/>
  <c r="B1276"/>
  <c r="E1275"/>
  <c r="G1275" s="1"/>
  <c r="B1275"/>
  <c r="E1274"/>
  <c r="G1274" s="1"/>
  <c r="B1274"/>
  <c r="E1273"/>
  <c r="G1273" s="1"/>
  <c r="B1273"/>
  <c r="E1272"/>
  <c r="G1272" s="1"/>
  <c r="B1272"/>
  <c r="E1271"/>
  <c r="G1271" s="1"/>
  <c r="B1271"/>
  <c r="E1270"/>
  <c r="G1270" s="1"/>
  <c r="B1270"/>
  <c r="E1269"/>
  <c r="G1269" s="1"/>
  <c r="B1269"/>
  <c r="E1268"/>
  <c r="G1268" s="1"/>
  <c r="B1268"/>
  <c r="E1267"/>
  <c r="G1267" s="1"/>
  <c r="B1267"/>
  <c r="E1266"/>
  <c r="G1266" s="1"/>
  <c r="B1266"/>
  <c r="E1265"/>
  <c r="G1265" s="1"/>
  <c r="B1265"/>
  <c r="E1264"/>
  <c r="G1264" s="1"/>
  <c r="B1264"/>
  <c r="E1263"/>
  <c r="G1263" s="1"/>
  <c r="B1263"/>
  <c r="E1262"/>
  <c r="G1262" s="1"/>
  <c r="B1262"/>
  <c r="E1261"/>
  <c r="G1261" s="1"/>
  <c r="B1261"/>
  <c r="E1260"/>
  <c r="G1260" s="1"/>
  <c r="B1260"/>
  <c r="E1259"/>
  <c r="G1259" s="1"/>
  <c r="B1259"/>
  <c r="E1258"/>
  <c r="G1258" s="1"/>
  <c r="B1258"/>
  <c r="E1257"/>
  <c r="G1257" s="1"/>
  <c r="B1257"/>
  <c r="E1256"/>
  <c r="G1256" s="1"/>
  <c r="B1256"/>
  <c r="E1255"/>
  <c r="G1255" s="1"/>
  <c r="B1255"/>
  <c r="E1254"/>
  <c r="G1254" s="1"/>
  <c r="B1254"/>
  <c r="E1253"/>
  <c r="G1253" s="1"/>
  <c r="B1253"/>
  <c r="E1252"/>
  <c r="G1252" s="1"/>
  <c r="B1252"/>
  <c r="E1251"/>
  <c r="G1251" s="1"/>
  <c r="B1251"/>
  <c r="E1250"/>
  <c r="G1250" s="1"/>
  <c r="B1250"/>
  <c r="E1249"/>
  <c r="G1249" s="1"/>
  <c r="B1249"/>
  <c r="E1248"/>
  <c r="G1248" s="1"/>
  <c r="B1248"/>
  <c r="E1247"/>
  <c r="G1247" s="1"/>
  <c r="B1247"/>
  <c r="E1246"/>
  <c r="G1246" s="1"/>
  <c r="B1246"/>
  <c r="E1245"/>
  <c r="G1245" s="1"/>
  <c r="B1245"/>
  <c r="E1244"/>
  <c r="G1244" s="1"/>
  <c r="B1244"/>
  <c r="E1243"/>
  <c r="G1243" s="1"/>
  <c r="B1243"/>
  <c r="E1242"/>
  <c r="G1242" s="1"/>
  <c r="B1242"/>
  <c r="E1241"/>
  <c r="G1241" s="1"/>
  <c r="B1241"/>
  <c r="E1240"/>
  <c r="G1240" s="1"/>
  <c r="B1240"/>
  <c r="E1239"/>
  <c r="G1239" s="1"/>
  <c r="B1239"/>
  <c r="E1238"/>
  <c r="G1238" s="1"/>
  <c r="B1238"/>
  <c r="E1237"/>
  <c r="G1237" s="1"/>
  <c r="B1237"/>
  <c r="E1236"/>
  <c r="G1236" s="1"/>
  <c r="B1236"/>
  <c r="E1235"/>
  <c r="G1235" s="1"/>
  <c r="B1235"/>
  <c r="E1234"/>
  <c r="G1234" s="1"/>
  <c r="B1234"/>
  <c r="E1233"/>
  <c r="G1233" s="1"/>
  <c r="B1233"/>
  <c r="E1232"/>
  <c r="G1232" s="1"/>
  <c r="B1232"/>
  <c r="E1231"/>
  <c r="G1231" s="1"/>
  <c r="B1231"/>
  <c r="E1230"/>
  <c r="G1230" s="1"/>
  <c r="B1230"/>
  <c r="E1229"/>
  <c r="G1229" s="1"/>
  <c r="B1229"/>
  <c r="E1228"/>
  <c r="G1228" s="1"/>
  <c r="B1228"/>
  <c r="E1227"/>
  <c r="G1227" s="1"/>
  <c r="B1227"/>
  <c r="E1226"/>
  <c r="G1226" s="1"/>
  <c r="B1226"/>
  <c r="E1225"/>
  <c r="G1225" s="1"/>
  <c r="B1225"/>
  <c r="E1224"/>
  <c r="G1224" s="1"/>
  <c r="B1224"/>
  <c r="E1223"/>
  <c r="G1223" s="1"/>
  <c r="B1223"/>
  <c r="E1222"/>
  <c r="G1222" s="1"/>
  <c r="B1222"/>
  <c r="E1221"/>
  <c r="G1221" s="1"/>
  <c r="B1221"/>
  <c r="E1220"/>
  <c r="G1220" s="1"/>
  <c r="B1220"/>
  <c r="E1219"/>
  <c r="G1219" s="1"/>
  <c r="B1219"/>
  <c r="E1218"/>
  <c r="G1218" s="1"/>
  <c r="B1218"/>
  <c r="E1217"/>
  <c r="G1217" s="1"/>
  <c r="B1217"/>
  <c r="E1216"/>
  <c r="G1216" s="1"/>
  <c r="B1216"/>
  <c r="E1215"/>
  <c r="G1215" s="1"/>
  <c r="B1215"/>
  <c r="E1214"/>
  <c r="G1214" s="1"/>
  <c r="B1214"/>
  <c r="E1213"/>
  <c r="G1213" s="1"/>
  <c r="B1213"/>
  <c r="E1212"/>
  <c r="G1212" s="1"/>
  <c r="B1212"/>
  <c r="E1211"/>
  <c r="G1211" s="1"/>
  <c r="B1211"/>
  <c r="E1210"/>
  <c r="G1210" s="1"/>
  <c r="B1210"/>
  <c r="E1209"/>
  <c r="G1209" s="1"/>
  <c r="B1209"/>
  <c r="E1208"/>
  <c r="G1208" s="1"/>
  <c r="B1208"/>
  <c r="E1207"/>
  <c r="G1207" s="1"/>
  <c r="B1207"/>
  <c r="E1206"/>
  <c r="G1206" s="1"/>
  <c r="B1206"/>
  <c r="E1205"/>
  <c r="G1205" s="1"/>
  <c r="B1205"/>
  <c r="E1204"/>
  <c r="G1204" s="1"/>
  <c r="B1204"/>
  <c r="E1203"/>
  <c r="G1203" s="1"/>
  <c r="B1203"/>
  <c r="E1202"/>
  <c r="G1202" s="1"/>
  <c r="B1202"/>
  <c r="E1201"/>
  <c r="G1201" s="1"/>
  <c r="B1201"/>
  <c r="E1200"/>
  <c r="G1200" s="1"/>
  <c r="B1200"/>
  <c r="E1199"/>
  <c r="G1199" s="1"/>
  <c r="B1199"/>
  <c r="E1198"/>
  <c r="G1198" s="1"/>
  <c r="B1198"/>
  <c r="E1197"/>
  <c r="G1197" s="1"/>
  <c r="B1197"/>
  <c r="E1196"/>
  <c r="G1196" s="1"/>
  <c r="B1196"/>
  <c r="E1195"/>
  <c r="G1195" s="1"/>
  <c r="B1195"/>
  <c r="E1194"/>
  <c r="G1194" s="1"/>
  <c r="B1194"/>
  <c r="E1193"/>
  <c r="G1193" s="1"/>
  <c r="B1193"/>
  <c r="E1192"/>
  <c r="G1192" s="1"/>
  <c r="B1192"/>
  <c r="E1191"/>
  <c r="G1191" s="1"/>
  <c r="B1191"/>
  <c r="E1190"/>
  <c r="G1190" s="1"/>
  <c r="B1190"/>
  <c r="E1189"/>
  <c r="G1189" s="1"/>
  <c r="B1189"/>
  <c r="E1188"/>
  <c r="G1188" s="1"/>
  <c r="B1188"/>
  <c r="E1187"/>
  <c r="G1187" s="1"/>
  <c r="B1187"/>
  <c r="E1186"/>
  <c r="G1186" s="1"/>
  <c r="B1186"/>
  <c r="E1185"/>
  <c r="G1185" s="1"/>
  <c r="B1185"/>
  <c r="E1184"/>
  <c r="G1184" s="1"/>
  <c r="B1184"/>
  <c r="E1183"/>
  <c r="G1183" s="1"/>
  <c r="B1183"/>
  <c r="E1182"/>
  <c r="G1182" s="1"/>
  <c r="B1182"/>
  <c r="E1181"/>
  <c r="G1181" s="1"/>
  <c r="B1181"/>
  <c r="E1180"/>
  <c r="G1180" s="1"/>
  <c r="B1180"/>
  <c r="E1179"/>
  <c r="G1179" s="1"/>
  <c r="B1179"/>
  <c r="E1178"/>
  <c r="G1178" s="1"/>
  <c r="B1178"/>
  <c r="E1177"/>
  <c r="G1177" s="1"/>
  <c r="B1177"/>
  <c r="E1176"/>
  <c r="G1176" s="1"/>
  <c r="B1176"/>
  <c r="E1175"/>
  <c r="G1175" s="1"/>
  <c r="B1175"/>
  <c r="E1174"/>
  <c r="G1174" s="1"/>
  <c r="B1174"/>
  <c r="E1173"/>
  <c r="G1173" s="1"/>
  <c r="B1173"/>
  <c r="E1172"/>
  <c r="G1172" s="1"/>
  <c r="B1172"/>
  <c r="E1171"/>
  <c r="G1171" s="1"/>
  <c r="B1171"/>
  <c r="E1170"/>
  <c r="G1170" s="1"/>
  <c r="B1170"/>
  <c r="E1169"/>
  <c r="G1169" s="1"/>
  <c r="B1169"/>
  <c r="E1168"/>
  <c r="G1168" s="1"/>
  <c r="B1168"/>
  <c r="E1167"/>
  <c r="G1167" s="1"/>
  <c r="B1167"/>
  <c r="E1166"/>
  <c r="G1166" s="1"/>
  <c r="B1166"/>
  <c r="E1165"/>
  <c r="G1165" s="1"/>
  <c r="B1165"/>
  <c r="E1164"/>
  <c r="G1164" s="1"/>
  <c r="B1164"/>
  <c r="E1163"/>
  <c r="G1163" s="1"/>
  <c r="B1163"/>
  <c r="E1162"/>
  <c r="G1162" s="1"/>
  <c r="B1162"/>
  <c r="E1161"/>
  <c r="G1161" s="1"/>
  <c r="B1161"/>
  <c r="E1160"/>
  <c r="G1160" s="1"/>
  <c r="B1160"/>
  <c r="E1159"/>
  <c r="G1159" s="1"/>
  <c r="B1159"/>
  <c r="E1158"/>
  <c r="G1158" s="1"/>
  <c r="B1158"/>
  <c r="E1157"/>
  <c r="G1157" s="1"/>
  <c r="B1157"/>
  <c r="E1156"/>
  <c r="G1156" s="1"/>
  <c r="B1156"/>
  <c r="E1155"/>
  <c r="G1155" s="1"/>
  <c r="B1155"/>
  <c r="E1154"/>
  <c r="G1154" s="1"/>
  <c r="B1154"/>
  <c r="E1153"/>
  <c r="G1153" s="1"/>
  <c r="B1153"/>
  <c r="E1152"/>
  <c r="G1152" s="1"/>
  <c r="B1152"/>
  <c r="E1151"/>
  <c r="G1151" s="1"/>
  <c r="B1151"/>
  <c r="E1150"/>
  <c r="G1150" s="1"/>
  <c r="B1150"/>
  <c r="E1149"/>
  <c r="G1149" s="1"/>
  <c r="B1149"/>
  <c r="E1148"/>
  <c r="G1148" s="1"/>
  <c r="B1148"/>
  <c r="E1147"/>
  <c r="G1147" s="1"/>
  <c r="B1147"/>
  <c r="E1146"/>
  <c r="G1146" s="1"/>
  <c r="B1146"/>
  <c r="E1145"/>
  <c r="G1145" s="1"/>
  <c r="B1145"/>
  <c r="E1144"/>
  <c r="G1144" s="1"/>
  <c r="B1144"/>
  <c r="E1143"/>
  <c r="G1143" s="1"/>
  <c r="B1143"/>
  <c r="E1142"/>
  <c r="G1142" s="1"/>
  <c r="B1142"/>
  <c r="E1141"/>
  <c r="G1141" s="1"/>
  <c r="B1141"/>
  <c r="E1140"/>
  <c r="G1140" s="1"/>
  <c r="B1140"/>
  <c r="E1139"/>
  <c r="G1139" s="1"/>
  <c r="B1139"/>
  <c r="E1138"/>
  <c r="G1138" s="1"/>
  <c r="B1138"/>
  <c r="E1137"/>
  <c r="G1137" s="1"/>
  <c r="B1137"/>
  <c r="E1136"/>
  <c r="G1136" s="1"/>
  <c r="B1136"/>
  <c r="E1135"/>
  <c r="G1135" s="1"/>
  <c r="B1135"/>
  <c r="E1134"/>
  <c r="G1134" s="1"/>
  <c r="B1134"/>
  <c r="E1133"/>
  <c r="G1133" s="1"/>
  <c r="B1133"/>
  <c r="E1132"/>
  <c r="G1132" s="1"/>
  <c r="B1132"/>
  <c r="E1131"/>
  <c r="G1131" s="1"/>
  <c r="B1131"/>
  <c r="E1130"/>
  <c r="G1130" s="1"/>
  <c r="B1130"/>
  <c r="E1129"/>
  <c r="G1129" s="1"/>
  <c r="B1129"/>
  <c r="E1128"/>
  <c r="G1128" s="1"/>
  <c r="B1128"/>
  <c r="E1127"/>
  <c r="G1127" s="1"/>
  <c r="B1127"/>
  <c r="E1126"/>
  <c r="G1126" s="1"/>
  <c r="B1126"/>
  <c r="E1125"/>
  <c r="G1125" s="1"/>
  <c r="B1125"/>
  <c r="E1124"/>
  <c r="G1124" s="1"/>
  <c r="B1124"/>
  <c r="E1123"/>
  <c r="G1123" s="1"/>
  <c r="B1123"/>
  <c r="E1122"/>
  <c r="G1122" s="1"/>
  <c r="B1122"/>
  <c r="E1121"/>
  <c r="G1121" s="1"/>
  <c r="B1121"/>
  <c r="E1120"/>
  <c r="G1120" s="1"/>
  <c r="B1120"/>
  <c r="E1119"/>
  <c r="G1119" s="1"/>
  <c r="B1119"/>
  <c r="E1118"/>
  <c r="G1118" s="1"/>
  <c r="B1118"/>
  <c r="E1117"/>
  <c r="G1117" s="1"/>
  <c r="B1117"/>
  <c r="E1116"/>
  <c r="G1116" s="1"/>
  <c r="B1116"/>
  <c r="E1115"/>
  <c r="G1115" s="1"/>
  <c r="B1115"/>
  <c r="E1114"/>
  <c r="G1114" s="1"/>
  <c r="B1114"/>
  <c r="E1113"/>
  <c r="G1113" s="1"/>
  <c r="B1113"/>
  <c r="E1112"/>
  <c r="G1112" s="1"/>
  <c r="B1112"/>
  <c r="E1111"/>
  <c r="G1111" s="1"/>
  <c r="B1111"/>
  <c r="E1110"/>
  <c r="G1110" s="1"/>
  <c r="B1110"/>
  <c r="E1109"/>
  <c r="G1109" s="1"/>
  <c r="B1109"/>
  <c r="E1108"/>
  <c r="G1108" s="1"/>
  <c r="B1108"/>
  <c r="E1107"/>
  <c r="G1107" s="1"/>
  <c r="B1107"/>
  <c r="E1106"/>
  <c r="G1106" s="1"/>
  <c r="B1106"/>
  <c r="E1105"/>
  <c r="G1105" s="1"/>
  <c r="B1105"/>
  <c r="E1104"/>
  <c r="G1104" s="1"/>
  <c r="B1104"/>
  <c r="E1103"/>
  <c r="G1103" s="1"/>
  <c r="B1103"/>
  <c r="E1102"/>
  <c r="G1102" s="1"/>
  <c r="B1102"/>
  <c r="E1101"/>
  <c r="G1101" s="1"/>
  <c r="B1101"/>
  <c r="E1100"/>
  <c r="G1100" s="1"/>
  <c r="B1100"/>
  <c r="E1099"/>
  <c r="G1099" s="1"/>
  <c r="B1099"/>
  <c r="E1098"/>
  <c r="G1098" s="1"/>
  <c r="B1098"/>
  <c r="E1097"/>
  <c r="G1097" s="1"/>
  <c r="B1097"/>
  <c r="E1096"/>
  <c r="G1096" s="1"/>
  <c r="B1096"/>
  <c r="E1095"/>
  <c r="G1095" s="1"/>
  <c r="B1095"/>
  <c r="E1094"/>
  <c r="G1094" s="1"/>
  <c r="B1094"/>
  <c r="E1093"/>
  <c r="G1093" s="1"/>
  <c r="B1093"/>
  <c r="E1092"/>
  <c r="G1092" s="1"/>
  <c r="B1092"/>
  <c r="E1091"/>
  <c r="G1091" s="1"/>
  <c r="B1091"/>
  <c r="E1090"/>
  <c r="G1090" s="1"/>
  <c r="B1090"/>
  <c r="E1089"/>
  <c r="G1089" s="1"/>
  <c r="B1089"/>
  <c r="E1088"/>
  <c r="G1088" s="1"/>
  <c r="B1088"/>
  <c r="E1087"/>
  <c r="G1087" s="1"/>
  <c r="B1087"/>
  <c r="E1086"/>
  <c r="G1086" s="1"/>
  <c r="B1086"/>
  <c r="E1085"/>
  <c r="G1085" s="1"/>
  <c r="B1085"/>
  <c r="E1084"/>
  <c r="G1084" s="1"/>
  <c r="B1084"/>
  <c r="E1083"/>
  <c r="G1083" s="1"/>
  <c r="B1083"/>
  <c r="E1082"/>
  <c r="G1082" s="1"/>
  <c r="B1082"/>
  <c r="E1081"/>
  <c r="G1081" s="1"/>
  <c r="B1081"/>
  <c r="E1080"/>
  <c r="G1080" s="1"/>
  <c r="B1080"/>
  <c r="E1079"/>
  <c r="G1079" s="1"/>
  <c r="B1079"/>
  <c r="E1078"/>
  <c r="G1078" s="1"/>
  <c r="B1078"/>
  <c r="E1077"/>
  <c r="G1077" s="1"/>
  <c r="B1077"/>
  <c r="E1076"/>
  <c r="G1076" s="1"/>
  <c r="B1076"/>
  <c r="E1075"/>
  <c r="G1075" s="1"/>
  <c r="B1075"/>
  <c r="E1074"/>
  <c r="G1074" s="1"/>
  <c r="B1074"/>
  <c r="E1073"/>
  <c r="G1073" s="1"/>
  <c r="B1073"/>
  <c r="E1072"/>
  <c r="G1072" s="1"/>
  <c r="B1072"/>
  <c r="E1071"/>
  <c r="G1071" s="1"/>
  <c r="B1071"/>
  <c r="E1070"/>
  <c r="G1070" s="1"/>
  <c r="B1070"/>
  <c r="E1069"/>
  <c r="G1069" s="1"/>
  <c r="B1069"/>
  <c r="E1068"/>
  <c r="G1068" s="1"/>
  <c r="B1068"/>
  <c r="E1067"/>
  <c r="G1067" s="1"/>
  <c r="B1067"/>
  <c r="E1066"/>
  <c r="G1066" s="1"/>
  <c r="B1066"/>
  <c r="E1065"/>
  <c r="G1065" s="1"/>
  <c r="B1065"/>
  <c r="E1064"/>
  <c r="G1064" s="1"/>
  <c r="B1064"/>
  <c r="E1063"/>
  <c r="G1063" s="1"/>
  <c r="B1063"/>
  <c r="E1062"/>
  <c r="G1062" s="1"/>
  <c r="B1062"/>
  <c r="E1061"/>
  <c r="G1061" s="1"/>
  <c r="B1061"/>
  <c r="E1060"/>
  <c r="G1060" s="1"/>
  <c r="B1060"/>
  <c r="E1059"/>
  <c r="G1059" s="1"/>
  <c r="B1059"/>
  <c r="E1058"/>
  <c r="G1058" s="1"/>
  <c r="B1058"/>
  <c r="E1057"/>
  <c r="G1057" s="1"/>
  <c r="B1057"/>
  <c r="E1056"/>
  <c r="G1056" s="1"/>
  <c r="B1056"/>
  <c r="E1055"/>
  <c r="G1055" s="1"/>
  <c r="B1055"/>
  <c r="E1054"/>
  <c r="G1054" s="1"/>
  <c r="B1054"/>
  <c r="E1053"/>
  <c r="G1053" s="1"/>
  <c r="B1053"/>
  <c r="E1052"/>
  <c r="G1052" s="1"/>
  <c r="B1052"/>
  <c r="E1051"/>
  <c r="G1051" s="1"/>
  <c r="B1051"/>
  <c r="E1050"/>
  <c r="G1050" s="1"/>
  <c r="B1050"/>
  <c r="E1049"/>
  <c r="G1049" s="1"/>
  <c r="B1049"/>
  <c r="E1048"/>
  <c r="G1048" s="1"/>
  <c r="B1048"/>
  <c r="E1047"/>
  <c r="G1047" s="1"/>
  <c r="B1047"/>
  <c r="E1046"/>
  <c r="G1046" s="1"/>
  <c r="B1046"/>
  <c r="E1045"/>
  <c r="G1045" s="1"/>
  <c r="B1045"/>
  <c r="E1044"/>
  <c r="G1044" s="1"/>
  <c r="B1044"/>
  <c r="E1043"/>
  <c r="G1043" s="1"/>
  <c r="B1043"/>
  <c r="E1042"/>
  <c r="G1042" s="1"/>
  <c r="B1042"/>
  <c r="E1041"/>
  <c r="G1041" s="1"/>
  <c r="B1041"/>
  <c r="E1040"/>
  <c r="G1040" s="1"/>
  <c r="B1040"/>
  <c r="E1039"/>
  <c r="G1039" s="1"/>
  <c r="B1039"/>
  <c r="E1038"/>
  <c r="G1038" s="1"/>
  <c r="B1038"/>
  <c r="E1037"/>
  <c r="G1037" s="1"/>
  <c r="B1037"/>
  <c r="E1036"/>
  <c r="G1036" s="1"/>
  <c r="B1036"/>
  <c r="E1035"/>
  <c r="G1035" s="1"/>
  <c r="B1035"/>
  <c r="E1034"/>
  <c r="G1034" s="1"/>
  <c r="B1034"/>
  <c r="E1033"/>
  <c r="G1033" s="1"/>
  <c r="B1033"/>
  <c r="E1032"/>
  <c r="G1032" s="1"/>
  <c r="B1032"/>
  <c r="E1031"/>
  <c r="G1031" s="1"/>
  <c r="B1031"/>
  <c r="E1030"/>
  <c r="G1030" s="1"/>
  <c r="B1030"/>
  <c r="E1029"/>
  <c r="G1029" s="1"/>
  <c r="B1029"/>
  <c r="E1028"/>
  <c r="G1028" s="1"/>
  <c r="B1028"/>
  <c r="E1027"/>
  <c r="G1027" s="1"/>
  <c r="B1027"/>
  <c r="E1026"/>
  <c r="G1026" s="1"/>
  <c r="B1026"/>
  <c r="E1025"/>
  <c r="G1025" s="1"/>
  <c r="B1025"/>
  <c r="E1024"/>
  <c r="G1024" s="1"/>
  <c r="B1024"/>
  <c r="E1023"/>
  <c r="G1023" s="1"/>
  <c r="B1023"/>
  <c r="E1022"/>
  <c r="G1022" s="1"/>
  <c r="B1022"/>
  <c r="E1021"/>
  <c r="G1021" s="1"/>
  <c r="B1021"/>
  <c r="E1020"/>
  <c r="G1020" s="1"/>
  <c r="B1020"/>
  <c r="E1019"/>
  <c r="G1019" s="1"/>
  <c r="B1019"/>
  <c r="E1018"/>
  <c r="G1018" s="1"/>
  <c r="B1018"/>
  <c r="E1017"/>
  <c r="G1017" s="1"/>
  <c r="B1017"/>
  <c r="E1016"/>
  <c r="G1016" s="1"/>
  <c r="B1016"/>
  <c r="E1015"/>
  <c r="G1015" s="1"/>
  <c r="B1015"/>
  <c r="E1014"/>
  <c r="G1014" s="1"/>
  <c r="B1014"/>
  <c r="E1013"/>
  <c r="G1013" s="1"/>
  <c r="B1013"/>
  <c r="E1012"/>
  <c r="G1012" s="1"/>
  <c r="B1012"/>
  <c r="E1011"/>
  <c r="G1011" s="1"/>
  <c r="B1011"/>
  <c r="E1010"/>
  <c r="G1010" s="1"/>
  <c r="B1010"/>
  <c r="E1009"/>
  <c r="G1009" s="1"/>
  <c r="B1009"/>
  <c r="E1008"/>
  <c r="G1008" s="1"/>
  <c r="B1008"/>
  <c r="E1007"/>
  <c r="G1007" s="1"/>
  <c r="B1007"/>
  <c r="E1006"/>
  <c r="G1006" s="1"/>
  <c r="B1006"/>
  <c r="E1005"/>
  <c r="G1005" s="1"/>
  <c r="B1005"/>
  <c r="E1004"/>
  <c r="G1004" s="1"/>
  <c r="B1004"/>
  <c r="E1003"/>
  <c r="G1003" s="1"/>
  <c r="B1003"/>
  <c r="E1002"/>
  <c r="G1002" s="1"/>
  <c r="B1002"/>
  <c r="E1001"/>
  <c r="G1001" s="1"/>
  <c r="B1001"/>
  <c r="E1000"/>
  <c r="G1000" s="1"/>
  <c r="B1000"/>
  <c r="E999"/>
  <c r="G999" s="1"/>
  <c r="B999"/>
  <c r="E998"/>
  <c r="G998" s="1"/>
  <c r="B998"/>
  <c r="E997"/>
  <c r="G997" s="1"/>
  <c r="B997"/>
  <c r="E996"/>
  <c r="G996" s="1"/>
  <c r="B996"/>
  <c r="E995"/>
  <c r="G995" s="1"/>
  <c r="B995"/>
  <c r="E994"/>
  <c r="G994" s="1"/>
  <c r="B994"/>
  <c r="E993"/>
  <c r="G993" s="1"/>
  <c r="B993"/>
  <c r="E992"/>
  <c r="G992" s="1"/>
  <c r="B992"/>
  <c r="E991"/>
  <c r="G991" s="1"/>
  <c r="B991"/>
  <c r="E990"/>
  <c r="G990" s="1"/>
  <c r="B990"/>
  <c r="E989"/>
  <c r="G989" s="1"/>
  <c r="B989"/>
  <c r="E988"/>
  <c r="G988" s="1"/>
  <c r="B988"/>
  <c r="E987"/>
  <c r="G987" s="1"/>
  <c r="B987"/>
  <c r="E986"/>
  <c r="G986" s="1"/>
  <c r="B986"/>
  <c r="E985"/>
  <c r="G985" s="1"/>
  <c r="B985"/>
  <c r="E984"/>
  <c r="G984" s="1"/>
  <c r="B984"/>
  <c r="E983"/>
  <c r="G983" s="1"/>
  <c r="B983"/>
  <c r="E982"/>
  <c r="G982" s="1"/>
  <c r="B982"/>
  <c r="E981"/>
  <c r="G981" s="1"/>
  <c r="B981"/>
  <c r="E980"/>
  <c r="G980" s="1"/>
  <c r="B980"/>
  <c r="E979"/>
  <c r="G979" s="1"/>
  <c r="B979"/>
  <c r="E978"/>
  <c r="G978" s="1"/>
  <c r="B978"/>
  <c r="E977"/>
  <c r="G977" s="1"/>
  <c r="B977"/>
  <c r="E976"/>
  <c r="G976" s="1"/>
  <c r="B976"/>
  <c r="E975"/>
  <c r="G975" s="1"/>
  <c r="B975"/>
  <c r="E974"/>
  <c r="G974" s="1"/>
  <c r="B974"/>
  <c r="E973"/>
  <c r="G973" s="1"/>
  <c r="B973"/>
  <c r="E972"/>
  <c r="G972" s="1"/>
  <c r="B972"/>
  <c r="E971"/>
  <c r="G971" s="1"/>
  <c r="B971"/>
  <c r="E970"/>
  <c r="G970" s="1"/>
  <c r="B970"/>
  <c r="E969"/>
  <c r="G969" s="1"/>
  <c r="B969"/>
  <c r="E968"/>
  <c r="G968" s="1"/>
  <c r="B968"/>
  <c r="E967"/>
  <c r="G967" s="1"/>
  <c r="B967"/>
  <c r="E966"/>
  <c r="G966" s="1"/>
  <c r="B966"/>
  <c r="E965"/>
  <c r="G965" s="1"/>
  <c r="B965"/>
  <c r="E964"/>
  <c r="G964" s="1"/>
  <c r="B964"/>
  <c r="E963"/>
  <c r="G963" s="1"/>
  <c r="B963"/>
  <c r="E962"/>
  <c r="G962" s="1"/>
  <c r="B962"/>
  <c r="E961"/>
  <c r="G961" s="1"/>
  <c r="B961"/>
  <c r="E960"/>
  <c r="G960" s="1"/>
  <c r="B960"/>
  <c r="E959"/>
  <c r="G959" s="1"/>
  <c r="B959"/>
  <c r="E958"/>
  <c r="G958" s="1"/>
  <c r="B958"/>
  <c r="E957"/>
  <c r="G957" s="1"/>
  <c r="B957"/>
  <c r="E956"/>
  <c r="G956" s="1"/>
  <c r="B956"/>
  <c r="E955"/>
  <c r="G955" s="1"/>
  <c r="B955"/>
  <c r="E954"/>
  <c r="G954" s="1"/>
  <c r="B954"/>
  <c r="E953"/>
  <c r="G953" s="1"/>
  <c r="B953"/>
  <c r="E952"/>
  <c r="G952" s="1"/>
  <c r="B952"/>
  <c r="E951"/>
  <c r="G951" s="1"/>
  <c r="B951"/>
  <c r="E950"/>
  <c r="G950" s="1"/>
  <c r="B950"/>
  <c r="E949"/>
  <c r="G949" s="1"/>
  <c r="B949"/>
  <c r="E948"/>
  <c r="G948" s="1"/>
  <c r="B948"/>
  <c r="E947"/>
  <c r="G947" s="1"/>
  <c r="B947"/>
  <c r="E946"/>
  <c r="G946" s="1"/>
  <c r="B946"/>
  <c r="E945"/>
  <c r="G945" s="1"/>
  <c r="B945"/>
  <c r="E944"/>
  <c r="G944" s="1"/>
  <c r="B944"/>
  <c r="E943"/>
  <c r="G943" s="1"/>
  <c r="B943"/>
  <c r="E942"/>
  <c r="G942" s="1"/>
  <c r="B942"/>
  <c r="E941"/>
  <c r="G941" s="1"/>
  <c r="B941"/>
  <c r="E940"/>
  <c r="G940" s="1"/>
  <c r="B940"/>
  <c r="E939"/>
  <c r="G939" s="1"/>
  <c r="B939"/>
  <c r="E938"/>
  <c r="G938" s="1"/>
  <c r="B938"/>
  <c r="E937"/>
  <c r="G937" s="1"/>
  <c r="B937"/>
  <c r="E936"/>
  <c r="G936" s="1"/>
  <c r="B936"/>
  <c r="E935"/>
  <c r="G935" s="1"/>
  <c r="B935"/>
  <c r="E934"/>
  <c r="G934" s="1"/>
  <c r="B934"/>
  <c r="E933"/>
  <c r="G933" s="1"/>
  <c r="B933"/>
  <c r="E932"/>
  <c r="G932" s="1"/>
  <c r="B932"/>
  <c r="E931"/>
  <c r="G931" s="1"/>
  <c r="B931"/>
  <c r="E930"/>
  <c r="G930" s="1"/>
  <c r="B930"/>
  <c r="E929"/>
  <c r="G929" s="1"/>
  <c r="B929"/>
  <c r="E928"/>
  <c r="G928" s="1"/>
  <c r="B928"/>
  <c r="E927"/>
  <c r="G927" s="1"/>
  <c r="B927"/>
  <c r="E926"/>
  <c r="G926" s="1"/>
  <c r="B926"/>
  <c r="E925"/>
  <c r="G925" s="1"/>
  <c r="B925"/>
  <c r="E924"/>
  <c r="G924" s="1"/>
  <c r="B924"/>
  <c r="E923"/>
  <c r="G923" s="1"/>
  <c r="B923"/>
  <c r="E922"/>
  <c r="G922" s="1"/>
  <c r="B922"/>
  <c r="E921"/>
  <c r="G921" s="1"/>
  <c r="B921"/>
  <c r="E920"/>
  <c r="G920" s="1"/>
  <c r="B920"/>
  <c r="E919"/>
  <c r="G919" s="1"/>
  <c r="B919"/>
  <c r="E918"/>
  <c r="G918" s="1"/>
  <c r="B918"/>
  <c r="E917"/>
  <c r="G917" s="1"/>
  <c r="B917"/>
  <c r="E916"/>
  <c r="G916" s="1"/>
  <c r="B916"/>
  <c r="E915"/>
  <c r="G915" s="1"/>
  <c r="B915"/>
  <c r="E914"/>
  <c r="G914" s="1"/>
  <c r="B914"/>
  <c r="E913"/>
  <c r="G913" s="1"/>
  <c r="B913"/>
  <c r="E912"/>
  <c r="G912" s="1"/>
  <c r="B912"/>
  <c r="E911"/>
  <c r="G911" s="1"/>
  <c r="B911"/>
  <c r="E910"/>
  <c r="G910" s="1"/>
  <c r="B910"/>
  <c r="E909"/>
  <c r="G909" s="1"/>
  <c r="B909"/>
  <c r="E908"/>
  <c r="G908" s="1"/>
  <c r="B908"/>
  <c r="E907"/>
  <c r="G907" s="1"/>
  <c r="B907"/>
  <c r="E906"/>
  <c r="G906" s="1"/>
  <c r="B906"/>
  <c r="E905"/>
  <c r="G905" s="1"/>
  <c r="B905"/>
  <c r="E904"/>
  <c r="G904" s="1"/>
  <c r="B904"/>
  <c r="E903"/>
  <c r="G903" s="1"/>
  <c r="B903"/>
  <c r="E902"/>
  <c r="G902" s="1"/>
  <c r="B902"/>
  <c r="E901"/>
  <c r="G901" s="1"/>
  <c r="B901"/>
  <c r="E900"/>
  <c r="G900" s="1"/>
  <c r="B900"/>
  <c r="E899"/>
  <c r="G899" s="1"/>
  <c r="B899"/>
  <c r="E898"/>
  <c r="G898" s="1"/>
  <c r="B898"/>
  <c r="E897"/>
  <c r="G897" s="1"/>
  <c r="B897"/>
  <c r="E896"/>
  <c r="G896" s="1"/>
  <c r="B896"/>
  <c r="E895"/>
  <c r="G895" s="1"/>
  <c r="B895"/>
  <c r="E894"/>
  <c r="G894" s="1"/>
  <c r="B894"/>
  <c r="E893"/>
  <c r="G893" s="1"/>
  <c r="B893"/>
  <c r="E892"/>
  <c r="G892" s="1"/>
  <c r="B892"/>
  <c r="E891"/>
  <c r="G891" s="1"/>
  <c r="B891"/>
  <c r="E890"/>
  <c r="G890" s="1"/>
  <c r="B890"/>
  <c r="E889"/>
  <c r="G889" s="1"/>
  <c r="B889"/>
  <c r="E888"/>
  <c r="G888" s="1"/>
  <c r="B888"/>
  <c r="E887"/>
  <c r="G887" s="1"/>
  <c r="B887"/>
  <c r="E886"/>
  <c r="G886" s="1"/>
  <c r="B886"/>
  <c r="E885"/>
  <c r="G885" s="1"/>
  <c r="B885"/>
  <c r="E884"/>
  <c r="G884" s="1"/>
  <c r="B884"/>
  <c r="E883"/>
  <c r="G883" s="1"/>
  <c r="B883"/>
  <c r="E882"/>
  <c r="G882" s="1"/>
  <c r="B882"/>
  <c r="E881"/>
  <c r="G881" s="1"/>
  <c r="B881"/>
  <c r="E880"/>
  <c r="B880"/>
  <c r="E879"/>
  <c r="B879"/>
  <c r="E878"/>
  <c r="B878"/>
  <c r="E877"/>
  <c r="B877"/>
  <c r="E876"/>
  <c r="B876"/>
  <c r="E875"/>
  <c r="B875"/>
  <c r="E874"/>
  <c r="B874"/>
  <c r="E873"/>
  <c r="B873"/>
  <c r="E872"/>
  <c r="B872"/>
  <c r="E871"/>
  <c r="B871"/>
  <c r="E870"/>
  <c r="B870"/>
  <c r="E869"/>
  <c r="B869"/>
  <c r="E868"/>
  <c r="B868"/>
  <c r="E867"/>
  <c r="B867"/>
  <c r="E866"/>
  <c r="B866"/>
  <c r="E865"/>
  <c r="B865"/>
  <c r="E864"/>
  <c r="B864"/>
  <c r="E863"/>
  <c r="B863"/>
  <c r="E862"/>
  <c r="B862"/>
  <c r="E861"/>
  <c r="B861"/>
  <c r="E860"/>
  <c r="B860"/>
  <c r="E859"/>
  <c r="B859"/>
  <c r="E858"/>
  <c r="B858"/>
  <c r="E857"/>
  <c r="B857"/>
  <c r="E856"/>
  <c r="B856"/>
  <c r="C855"/>
  <c r="F855" s="1"/>
  <c r="C854"/>
  <c r="F854" s="1"/>
  <c r="C853"/>
  <c r="F853" s="1"/>
  <c r="C852"/>
  <c r="F852" s="1"/>
  <c r="C851"/>
  <c r="F851" s="1"/>
  <c r="C850"/>
  <c r="F850" s="1"/>
  <c r="C849"/>
  <c r="F849" s="1"/>
  <c r="C848"/>
  <c r="F848" s="1"/>
  <c r="C847"/>
  <c r="F847" s="1"/>
  <c r="C846"/>
  <c r="F846" s="1"/>
  <c r="C845"/>
  <c r="F845" s="1"/>
  <c r="C844"/>
  <c r="F844" s="1"/>
  <c r="C843"/>
  <c r="F843" s="1"/>
  <c r="C842"/>
  <c r="F842" s="1"/>
  <c r="C841"/>
  <c r="F841" s="1"/>
  <c r="C840"/>
  <c r="F840" s="1"/>
  <c r="C839"/>
  <c r="F839" s="1"/>
  <c r="C838"/>
  <c r="F838" s="1"/>
  <c r="C837"/>
  <c r="F837" s="1"/>
  <c r="C836"/>
  <c r="F836" s="1"/>
  <c r="C835"/>
  <c r="F835" s="1"/>
  <c r="C834"/>
  <c r="F834" s="1"/>
  <c r="C833"/>
  <c r="F833" s="1"/>
  <c r="C832"/>
  <c r="F832" s="1"/>
  <c r="C831"/>
  <c r="F831" s="1"/>
  <c r="E830"/>
  <c r="G830" s="1"/>
  <c r="B830"/>
  <c r="E829"/>
  <c r="G829" s="1"/>
  <c r="B829"/>
  <c r="E828"/>
  <c r="G828" s="1"/>
  <c r="B828"/>
  <c r="E827"/>
  <c r="G827" s="1"/>
  <c r="B827"/>
  <c r="E826"/>
  <c r="G826" s="1"/>
  <c r="B826"/>
  <c r="E825"/>
  <c r="G825" s="1"/>
  <c r="B825"/>
  <c r="E824"/>
  <c r="G824" s="1"/>
  <c r="B824"/>
  <c r="E823"/>
  <c r="G823" s="1"/>
  <c r="B823"/>
  <c r="E822"/>
  <c r="G822" s="1"/>
  <c r="B822"/>
  <c r="E821"/>
  <c r="G821" s="1"/>
  <c r="B821"/>
  <c r="E820"/>
  <c r="G820" s="1"/>
  <c r="B820"/>
  <c r="E819"/>
  <c r="G819" s="1"/>
  <c r="B819"/>
  <c r="E818"/>
  <c r="G818" s="1"/>
  <c r="B818"/>
  <c r="E817"/>
  <c r="G817" s="1"/>
  <c r="B817"/>
  <c r="E816"/>
  <c r="G816" s="1"/>
  <c r="B816"/>
  <c r="E815"/>
  <c r="G815" s="1"/>
  <c r="B815"/>
  <c r="E814"/>
  <c r="G814" s="1"/>
  <c r="B814"/>
  <c r="E813"/>
  <c r="G813" s="1"/>
  <c r="B813"/>
  <c r="E812"/>
  <c r="G812" s="1"/>
  <c r="B812"/>
  <c r="E811"/>
  <c r="G811" s="1"/>
  <c r="B811"/>
  <c r="E810"/>
  <c r="G810" s="1"/>
  <c r="B810"/>
  <c r="E809"/>
  <c r="G809" s="1"/>
  <c r="B809"/>
  <c r="E808"/>
  <c r="G808" s="1"/>
  <c r="B808"/>
  <c r="E807"/>
  <c r="G807" s="1"/>
  <c r="B807"/>
  <c r="E806"/>
  <c r="G806" s="1"/>
  <c r="B806"/>
  <c r="E805"/>
  <c r="G805" s="1"/>
  <c r="B805"/>
  <c r="E804"/>
  <c r="G804" s="1"/>
  <c r="B804"/>
  <c r="E803"/>
  <c r="G803" s="1"/>
  <c r="B803"/>
  <c r="E802"/>
  <c r="G802" s="1"/>
  <c r="B802"/>
  <c r="E801"/>
  <c r="G801" s="1"/>
  <c r="B801"/>
  <c r="E800"/>
  <c r="G800" s="1"/>
  <c r="B800"/>
  <c r="E799"/>
  <c r="G799" s="1"/>
  <c r="B799"/>
  <c r="E798"/>
  <c r="G798" s="1"/>
  <c r="B798"/>
  <c r="E797"/>
  <c r="G797" s="1"/>
  <c r="B797"/>
  <c r="E796"/>
  <c r="G796" s="1"/>
  <c r="B796"/>
  <c r="E795"/>
  <c r="G795" s="1"/>
  <c r="B795"/>
  <c r="E794"/>
  <c r="G794" s="1"/>
  <c r="B794"/>
  <c r="E793"/>
  <c r="G793" s="1"/>
  <c r="B793"/>
  <c r="E792"/>
  <c r="G792" s="1"/>
  <c r="B792"/>
  <c r="E791"/>
  <c r="G791" s="1"/>
  <c r="B791"/>
  <c r="E790"/>
  <c r="G790" s="1"/>
  <c r="B790"/>
  <c r="E789"/>
  <c r="G789" s="1"/>
  <c r="B789"/>
  <c r="E788"/>
  <c r="G788" s="1"/>
  <c r="B788"/>
  <c r="E787"/>
  <c r="G787" s="1"/>
  <c r="B787"/>
  <c r="E786"/>
  <c r="G786" s="1"/>
  <c r="B786"/>
  <c r="E785"/>
  <c r="G785" s="1"/>
  <c r="B785"/>
  <c r="E784"/>
  <c r="G784" s="1"/>
  <c r="B784"/>
  <c r="E783"/>
  <c r="G783" s="1"/>
  <c r="B783"/>
  <c r="E782"/>
  <c r="G782" s="1"/>
  <c r="B782"/>
  <c r="E781"/>
  <c r="G781" s="1"/>
  <c r="B781"/>
  <c r="E780"/>
  <c r="G780" s="1"/>
  <c r="B780"/>
  <c r="E779"/>
  <c r="G779" s="1"/>
  <c r="B779"/>
  <c r="E778"/>
  <c r="G778" s="1"/>
  <c r="B778"/>
  <c r="E777"/>
  <c r="G777" s="1"/>
  <c r="B777"/>
  <c r="E776"/>
  <c r="G776" s="1"/>
  <c r="B776"/>
  <c r="E775"/>
  <c r="G775" s="1"/>
  <c r="B775"/>
  <c r="E774"/>
  <c r="G774" s="1"/>
  <c r="B774"/>
  <c r="E773"/>
  <c r="G773" s="1"/>
  <c r="B773"/>
  <c r="E772"/>
  <c r="G772" s="1"/>
  <c r="B772"/>
  <c r="E771"/>
  <c r="G771" s="1"/>
  <c r="B771"/>
  <c r="E770"/>
  <c r="G770" s="1"/>
  <c r="B770"/>
  <c r="E769"/>
  <c r="G769" s="1"/>
  <c r="B769"/>
  <c r="E768"/>
  <c r="G768" s="1"/>
  <c r="B768"/>
  <c r="E767"/>
  <c r="G767" s="1"/>
  <c r="B767"/>
  <c r="E766"/>
  <c r="G766" s="1"/>
  <c r="B766"/>
  <c r="E765"/>
  <c r="G765" s="1"/>
  <c r="B765"/>
  <c r="E764"/>
  <c r="G764" s="1"/>
  <c r="B764"/>
  <c r="E763"/>
  <c r="G763" s="1"/>
  <c r="B763"/>
  <c r="E762"/>
  <c r="G762" s="1"/>
  <c r="B762"/>
  <c r="E761"/>
  <c r="G761" s="1"/>
  <c r="B761"/>
  <c r="E760"/>
  <c r="G760" s="1"/>
  <c r="B760"/>
  <c r="E759"/>
  <c r="G759" s="1"/>
  <c r="B759"/>
  <c r="E758"/>
  <c r="G758" s="1"/>
  <c r="B758"/>
  <c r="E757"/>
  <c r="G757" s="1"/>
  <c r="B757"/>
  <c r="E756"/>
  <c r="G756" s="1"/>
  <c r="B756"/>
  <c r="E755"/>
  <c r="G755" s="1"/>
  <c r="B755"/>
  <c r="E754"/>
  <c r="G754" s="1"/>
  <c r="B754"/>
  <c r="E753"/>
  <c r="G753" s="1"/>
  <c r="B753"/>
  <c r="E752"/>
  <c r="G752" s="1"/>
  <c r="B752"/>
  <c r="E751"/>
  <c r="G751" s="1"/>
  <c r="B751"/>
  <c r="E750"/>
  <c r="G750" s="1"/>
  <c r="B750"/>
  <c r="E749"/>
  <c r="G749" s="1"/>
  <c r="B749"/>
  <c r="E748"/>
  <c r="G748" s="1"/>
  <c r="B748"/>
  <c r="E747"/>
  <c r="G747" s="1"/>
  <c r="B747"/>
  <c r="E746"/>
  <c r="G746" s="1"/>
  <c r="B746"/>
  <c r="E745"/>
  <c r="G745" s="1"/>
  <c r="B745"/>
  <c r="E744"/>
  <c r="G744" s="1"/>
  <c r="B744"/>
  <c r="E743"/>
  <c r="G743" s="1"/>
  <c r="B743"/>
  <c r="E742"/>
  <c r="G742" s="1"/>
  <c r="B742"/>
  <c r="E741"/>
  <c r="G741" s="1"/>
  <c r="B741"/>
  <c r="E740"/>
  <c r="G740" s="1"/>
  <c r="B740"/>
  <c r="E739"/>
  <c r="G739" s="1"/>
  <c r="B739"/>
  <c r="E738"/>
  <c r="G738" s="1"/>
  <c r="B738"/>
  <c r="E737"/>
  <c r="G737" s="1"/>
  <c r="B737"/>
  <c r="E736"/>
  <c r="G736" s="1"/>
  <c r="B736"/>
  <c r="E735"/>
  <c r="G735" s="1"/>
  <c r="B735"/>
  <c r="E734"/>
  <c r="G734" s="1"/>
  <c r="B734"/>
  <c r="E733"/>
  <c r="G733" s="1"/>
  <c r="B733"/>
  <c r="E732"/>
  <c r="G732" s="1"/>
  <c r="B732"/>
  <c r="E731"/>
  <c r="G731" s="1"/>
  <c r="B731"/>
  <c r="E730"/>
  <c r="G730" s="1"/>
  <c r="B730"/>
  <c r="E729"/>
  <c r="G729" s="1"/>
  <c r="B729"/>
  <c r="E728"/>
  <c r="G728" s="1"/>
  <c r="B728"/>
  <c r="E727"/>
  <c r="G727" s="1"/>
  <c r="B727"/>
  <c r="E726"/>
  <c r="G726" s="1"/>
  <c r="B726"/>
  <c r="E725"/>
  <c r="G725" s="1"/>
  <c r="B725"/>
  <c r="E724"/>
  <c r="G724" s="1"/>
  <c r="B724"/>
  <c r="E723"/>
  <c r="G723" s="1"/>
  <c r="B723"/>
  <c r="E722"/>
  <c r="G722" s="1"/>
  <c r="B722"/>
  <c r="E721"/>
  <c r="G721" s="1"/>
  <c r="B721"/>
  <c r="E720"/>
  <c r="G720" s="1"/>
  <c r="B720"/>
  <c r="E719"/>
  <c r="G719" s="1"/>
  <c r="B719"/>
  <c r="E718"/>
  <c r="G718" s="1"/>
  <c r="B718"/>
  <c r="E717"/>
  <c r="G717" s="1"/>
  <c r="B717"/>
  <c r="E716"/>
  <c r="G716" s="1"/>
  <c r="B716"/>
  <c r="E715"/>
  <c r="G715" s="1"/>
  <c r="B715"/>
  <c r="E714"/>
  <c r="G714" s="1"/>
  <c r="B714"/>
  <c r="E713"/>
  <c r="G713" s="1"/>
  <c r="B713"/>
  <c r="E712"/>
  <c r="G712" s="1"/>
  <c r="B712"/>
  <c r="E711"/>
  <c r="G711" s="1"/>
  <c r="B711"/>
  <c r="E710"/>
  <c r="G710" s="1"/>
  <c r="B710"/>
  <c r="E709"/>
  <c r="G709" s="1"/>
  <c r="B709"/>
  <c r="E708"/>
  <c r="G708" s="1"/>
  <c r="B708"/>
  <c r="E707"/>
  <c r="G707" s="1"/>
  <c r="B707"/>
  <c r="E706"/>
  <c r="G706" s="1"/>
  <c r="B706"/>
  <c r="E705"/>
  <c r="G705" s="1"/>
  <c r="B705"/>
  <c r="E704"/>
  <c r="G704" s="1"/>
  <c r="B704"/>
  <c r="E703"/>
  <c r="G703" s="1"/>
  <c r="B703"/>
  <c r="E702"/>
  <c r="G702" s="1"/>
  <c r="B702"/>
  <c r="E701"/>
  <c r="G701" s="1"/>
  <c r="B701"/>
  <c r="E700"/>
  <c r="G700" s="1"/>
  <c r="B700"/>
  <c r="E699"/>
  <c r="G699" s="1"/>
  <c r="B699"/>
  <c r="E698"/>
  <c r="G698" s="1"/>
  <c r="B698"/>
  <c r="E697"/>
  <c r="G697" s="1"/>
  <c r="B697"/>
  <c r="E696"/>
  <c r="G696" s="1"/>
  <c r="B696"/>
  <c r="E695"/>
  <c r="G695" s="1"/>
  <c r="B695"/>
  <c r="E694"/>
  <c r="G694" s="1"/>
  <c r="B694"/>
  <c r="E693"/>
  <c r="G693" s="1"/>
  <c r="B693"/>
  <c r="E692"/>
  <c r="G692" s="1"/>
  <c r="B692"/>
  <c r="E691"/>
  <c r="G691" s="1"/>
  <c r="B691"/>
  <c r="E690"/>
  <c r="G690" s="1"/>
  <c r="B690"/>
  <c r="E689"/>
  <c r="G689" s="1"/>
  <c r="B689"/>
  <c r="E688"/>
  <c r="G688" s="1"/>
  <c r="B688"/>
  <c r="E687"/>
  <c r="G687" s="1"/>
  <c r="B687"/>
  <c r="E686"/>
  <c r="G686" s="1"/>
  <c r="B686"/>
  <c r="E685"/>
  <c r="G685" s="1"/>
  <c r="B685"/>
  <c r="E684"/>
  <c r="G684" s="1"/>
  <c r="B684"/>
  <c r="E683"/>
  <c r="G683" s="1"/>
  <c r="B683"/>
  <c r="E682"/>
  <c r="G682" s="1"/>
  <c r="B682"/>
  <c r="E681"/>
  <c r="G681" s="1"/>
  <c r="B681"/>
  <c r="E680"/>
  <c r="G680" s="1"/>
  <c r="B680"/>
  <c r="E679"/>
  <c r="G679" s="1"/>
  <c r="B679"/>
  <c r="E678"/>
  <c r="G678" s="1"/>
  <c r="B678"/>
  <c r="E677"/>
  <c r="G677" s="1"/>
  <c r="B677"/>
  <c r="E676"/>
  <c r="G676" s="1"/>
  <c r="B676"/>
  <c r="E675"/>
  <c r="G675" s="1"/>
  <c r="B675"/>
  <c r="E674"/>
  <c r="G674" s="1"/>
  <c r="B674"/>
  <c r="E673"/>
  <c r="G673" s="1"/>
  <c r="B673"/>
  <c r="E672"/>
  <c r="G672" s="1"/>
  <c r="B672"/>
  <c r="E671"/>
  <c r="G671" s="1"/>
  <c r="B671"/>
  <c r="E670"/>
  <c r="G670" s="1"/>
  <c r="B670"/>
  <c r="E669"/>
  <c r="G669" s="1"/>
  <c r="B669"/>
  <c r="E668"/>
  <c r="G668" s="1"/>
  <c r="B668"/>
  <c r="E667"/>
  <c r="G667" s="1"/>
  <c r="B667"/>
  <c r="E666"/>
  <c r="G666" s="1"/>
  <c r="B666"/>
  <c r="E665"/>
  <c r="G665" s="1"/>
  <c r="B665"/>
  <c r="E664"/>
  <c r="G664" s="1"/>
  <c r="B664"/>
  <c r="E663"/>
  <c r="G663" s="1"/>
  <c r="B663"/>
  <c r="E662"/>
  <c r="G662" s="1"/>
  <c r="B662"/>
  <c r="E661"/>
  <c r="G661" s="1"/>
  <c r="B661"/>
  <c r="E660"/>
  <c r="G660" s="1"/>
  <c r="B660"/>
  <c r="E659"/>
  <c r="G659" s="1"/>
  <c r="B659"/>
  <c r="E658"/>
  <c r="G658" s="1"/>
  <c r="B658"/>
  <c r="E657"/>
  <c r="G657" s="1"/>
  <c r="B657"/>
  <c r="E656"/>
  <c r="G656" s="1"/>
  <c r="B656"/>
  <c r="E655"/>
  <c r="G655" s="1"/>
  <c r="B655"/>
  <c r="E654"/>
  <c r="G654" s="1"/>
  <c r="B654"/>
  <c r="E653"/>
  <c r="G653" s="1"/>
  <c r="B653"/>
  <c r="E652"/>
  <c r="G652" s="1"/>
  <c r="B652"/>
  <c r="E651"/>
  <c r="G651" s="1"/>
  <c r="B651"/>
  <c r="E650"/>
  <c r="G650" s="1"/>
  <c r="B650"/>
  <c r="E649"/>
  <c r="G649" s="1"/>
  <c r="B649"/>
  <c r="E648"/>
  <c r="G648" s="1"/>
  <c r="B648"/>
  <c r="E647" l="1"/>
  <c r="G647" s="1"/>
  <c r="B647"/>
  <c r="E646"/>
  <c r="G646" s="1"/>
  <c r="B646"/>
  <c r="E645"/>
  <c r="G645" s="1"/>
  <c r="B645"/>
  <c r="E644"/>
  <c r="G644" s="1"/>
  <c r="B644"/>
  <c r="E643"/>
  <c r="G643" s="1"/>
  <c r="B643"/>
  <c r="E642"/>
  <c r="G642" s="1"/>
  <c r="B642"/>
  <c r="E641"/>
  <c r="G641" s="1"/>
  <c r="B641"/>
  <c r="E640"/>
  <c r="G640" s="1"/>
  <c r="B640"/>
  <c r="E639"/>
  <c r="G639" s="1"/>
  <c r="B639"/>
  <c r="E638"/>
  <c r="G638" s="1"/>
  <c r="B638"/>
  <c r="E637"/>
  <c r="G637" s="1"/>
  <c r="B637"/>
  <c r="E636"/>
  <c r="G636" s="1"/>
  <c r="B636"/>
  <c r="E635"/>
  <c r="G635" s="1"/>
  <c r="B635"/>
  <c r="E634"/>
  <c r="G634" s="1"/>
  <c r="B634"/>
  <c r="E633"/>
  <c r="G633" s="1"/>
  <c r="B633"/>
  <c r="E632"/>
  <c r="G632" s="1"/>
  <c r="B632"/>
  <c r="E631"/>
  <c r="G631" s="1"/>
  <c r="B631"/>
  <c r="E630"/>
  <c r="G630" s="1"/>
  <c r="B630"/>
  <c r="E629"/>
  <c r="G629" s="1"/>
  <c r="B629"/>
  <c r="E628"/>
  <c r="G628" s="1"/>
  <c r="B628"/>
  <c r="E627"/>
  <c r="G627" s="1"/>
  <c r="B627"/>
  <c r="E626"/>
  <c r="G626" s="1"/>
  <c r="B626"/>
  <c r="E625"/>
  <c r="G625" s="1"/>
  <c r="B625"/>
  <c r="E624"/>
  <c r="G624" s="1"/>
  <c r="B624"/>
  <c r="E623"/>
  <c r="G623" s="1"/>
  <c r="B623"/>
  <c r="E622"/>
  <c r="G622" s="1"/>
  <c r="B622"/>
  <c r="E621"/>
  <c r="G621" s="1"/>
  <c r="B621"/>
  <c r="E620"/>
  <c r="G620" s="1"/>
  <c r="B620"/>
  <c r="E619"/>
  <c r="G619" s="1"/>
  <c r="B619"/>
  <c r="E618"/>
  <c r="G618" s="1"/>
  <c r="B618"/>
  <c r="E617"/>
  <c r="G617" s="1"/>
  <c r="B617"/>
  <c r="E616"/>
  <c r="G616" s="1"/>
  <c r="B616"/>
  <c r="E615"/>
  <c r="G615" s="1"/>
  <c r="B615"/>
  <c r="E614"/>
  <c r="G614" s="1"/>
  <c r="B614"/>
  <c r="E613"/>
  <c r="G613" s="1"/>
  <c r="B613"/>
  <c r="E612"/>
  <c r="G612" s="1"/>
  <c r="B612"/>
  <c r="E611"/>
  <c r="G611" s="1"/>
  <c r="B611"/>
  <c r="E610"/>
  <c r="G610" s="1"/>
  <c r="B610"/>
  <c r="E609"/>
  <c r="G609" s="1"/>
  <c r="B609"/>
  <c r="E608"/>
  <c r="G608" s="1"/>
  <c r="B608"/>
  <c r="E607"/>
  <c r="G607" s="1"/>
  <c r="B607"/>
  <c r="E606"/>
  <c r="G606" s="1"/>
  <c r="B606"/>
  <c r="E605"/>
  <c r="G605" s="1"/>
  <c r="B605"/>
  <c r="E604"/>
  <c r="G604" s="1"/>
  <c r="B604"/>
  <c r="E603"/>
  <c r="G603" s="1"/>
  <c r="B603"/>
  <c r="E602"/>
  <c r="G602" s="1"/>
  <c r="B602"/>
  <c r="E601"/>
  <c r="G601" s="1"/>
  <c r="B601"/>
  <c r="E600"/>
  <c r="G600" s="1"/>
  <c r="B600"/>
  <c r="E599"/>
  <c r="G599" s="1"/>
  <c r="B599"/>
  <c r="E598"/>
  <c r="G598" s="1"/>
  <c r="B598"/>
  <c r="E597"/>
  <c r="G597" s="1"/>
  <c r="B597"/>
  <c r="E596"/>
  <c r="G596" s="1"/>
  <c r="B596"/>
  <c r="E595"/>
  <c r="G595" s="1"/>
  <c r="B595"/>
  <c r="E594"/>
  <c r="G594" s="1"/>
  <c r="B594"/>
  <c r="E593"/>
  <c r="G593" s="1"/>
  <c r="B593"/>
  <c r="E592"/>
  <c r="G592" s="1"/>
  <c r="B592"/>
  <c r="E591"/>
  <c r="G591" s="1"/>
  <c r="B591"/>
  <c r="E590"/>
  <c r="G590" s="1"/>
  <c r="B590"/>
  <c r="E589"/>
  <c r="G589" s="1"/>
  <c r="B589"/>
  <c r="E588"/>
  <c r="G588" s="1"/>
  <c r="B588"/>
  <c r="E587"/>
  <c r="G587" s="1"/>
  <c r="B587"/>
  <c r="E586"/>
  <c r="G586" s="1"/>
  <c r="B586"/>
  <c r="E585"/>
  <c r="G585" s="1"/>
  <c r="B585"/>
  <c r="E584"/>
  <c r="G584" s="1"/>
  <c r="B584"/>
  <c r="E583"/>
  <c r="G583" s="1"/>
  <c r="B583"/>
  <c r="E582"/>
  <c r="G582" s="1"/>
  <c r="B582"/>
  <c r="E581"/>
  <c r="G581" s="1"/>
  <c r="B581"/>
  <c r="E580"/>
  <c r="G580" s="1"/>
  <c r="B580"/>
  <c r="E579"/>
  <c r="G579" s="1"/>
  <c r="B579"/>
  <c r="E578"/>
  <c r="G578" s="1"/>
  <c r="B578"/>
  <c r="E577"/>
  <c r="G577" s="1"/>
  <c r="B577"/>
  <c r="E576"/>
  <c r="G576" s="1"/>
  <c r="B576"/>
  <c r="E575"/>
  <c r="G575" s="1"/>
  <c r="B575"/>
  <c r="E574"/>
  <c r="G574" s="1"/>
  <c r="B574"/>
  <c r="E573"/>
  <c r="G573" s="1"/>
  <c r="B573"/>
  <c r="E572"/>
  <c r="G572" s="1"/>
  <c r="B572"/>
  <c r="E571"/>
  <c r="G571" s="1"/>
  <c r="B571"/>
  <c r="E570"/>
  <c r="G570" s="1"/>
  <c r="B570"/>
  <c r="E569"/>
  <c r="G569" s="1"/>
  <c r="B569"/>
  <c r="E568"/>
  <c r="G568" s="1"/>
  <c r="B568"/>
  <c r="E567"/>
  <c r="G567" s="1"/>
  <c r="B567"/>
  <c r="E566"/>
  <c r="G566" s="1"/>
  <c r="B566"/>
  <c r="E565"/>
  <c r="G565" s="1"/>
  <c r="B565"/>
  <c r="E564"/>
  <c r="G564" s="1"/>
  <c r="B564"/>
  <c r="E563"/>
  <c r="G563" s="1"/>
  <c r="B563"/>
  <c r="E562"/>
  <c r="G562" s="1"/>
  <c r="B562"/>
  <c r="E561"/>
  <c r="G561" s="1"/>
  <c r="B561"/>
  <c r="E560"/>
  <c r="G560" s="1"/>
  <c r="B560"/>
  <c r="E559"/>
  <c r="G559" s="1"/>
  <c r="B559"/>
  <c r="E558"/>
  <c r="G558" s="1"/>
  <c r="B558"/>
  <c r="E557"/>
  <c r="G557" s="1"/>
  <c r="B557"/>
  <c r="E556"/>
  <c r="G556" s="1"/>
  <c r="B556"/>
  <c r="E555"/>
  <c r="G555" s="1"/>
  <c r="B555"/>
  <c r="E554"/>
  <c r="G554" s="1"/>
  <c r="B554"/>
  <c r="E553"/>
  <c r="G553" s="1"/>
  <c r="B553"/>
  <c r="E552"/>
  <c r="G552" s="1"/>
  <c r="B552"/>
  <c r="E551"/>
  <c r="G551" s="1"/>
  <c r="B551"/>
  <c r="E550"/>
  <c r="G550" s="1"/>
  <c r="B550"/>
  <c r="E549"/>
  <c r="G549" s="1"/>
  <c r="B549"/>
  <c r="E548"/>
  <c r="G548" s="1"/>
  <c r="B548"/>
  <c r="E547"/>
  <c r="G547" s="1"/>
  <c r="B547"/>
  <c r="E546"/>
  <c r="G546" s="1"/>
  <c r="B546"/>
  <c r="E545"/>
  <c r="G545" s="1"/>
  <c r="B545"/>
  <c r="E544"/>
  <c r="G544" s="1"/>
  <c r="B544"/>
  <c r="E543"/>
  <c r="G543" s="1"/>
  <c r="B543"/>
  <c r="E542"/>
  <c r="G542" s="1"/>
  <c r="B542"/>
  <c r="E541"/>
  <c r="G541" s="1"/>
  <c r="B541"/>
  <c r="E540"/>
  <c r="G540" s="1"/>
  <c r="B540"/>
  <c r="E539"/>
  <c r="G539" s="1"/>
  <c r="B539"/>
  <c r="E538"/>
  <c r="G538" s="1"/>
  <c r="B538"/>
  <c r="E537"/>
  <c r="G537" s="1"/>
  <c r="B537"/>
  <c r="E536"/>
  <c r="G536" s="1"/>
  <c r="B536"/>
  <c r="E535"/>
  <c r="G535" s="1"/>
  <c r="B535"/>
  <c r="E534"/>
  <c r="G534" s="1"/>
  <c r="B534"/>
  <c r="E533"/>
  <c r="G533" s="1"/>
  <c r="B533"/>
  <c r="E532"/>
  <c r="G532" s="1"/>
  <c r="B532"/>
  <c r="E531"/>
  <c r="G531" s="1"/>
  <c r="B531"/>
  <c r="E530"/>
  <c r="G530" s="1"/>
  <c r="B530"/>
  <c r="E529"/>
  <c r="G529" s="1"/>
  <c r="B529"/>
  <c r="E528"/>
  <c r="G528" s="1"/>
  <c r="B528"/>
  <c r="E527"/>
  <c r="G527" s="1"/>
  <c r="B527"/>
  <c r="E526"/>
  <c r="G526" s="1"/>
  <c r="B526"/>
  <c r="E525"/>
  <c r="G525" s="1"/>
  <c r="B525"/>
  <c r="E524"/>
  <c r="G524" s="1"/>
  <c r="B524"/>
  <c r="E523"/>
  <c r="G523" s="1"/>
  <c r="B523"/>
  <c r="E522"/>
  <c r="G522" s="1"/>
  <c r="B522"/>
  <c r="E521"/>
  <c r="G521" s="1"/>
  <c r="B521"/>
  <c r="E520"/>
  <c r="G520" s="1"/>
  <c r="B520"/>
  <c r="E519"/>
  <c r="G519" s="1"/>
  <c r="B519"/>
  <c r="E518"/>
  <c r="G518" s="1"/>
  <c r="B518"/>
  <c r="E517"/>
  <c r="G517" s="1"/>
  <c r="B517"/>
  <c r="E516"/>
  <c r="G516" s="1"/>
  <c r="B516"/>
  <c r="E515"/>
  <c r="G515" s="1"/>
  <c r="B515"/>
  <c r="E514"/>
  <c r="G514" s="1"/>
  <c r="B514"/>
  <c r="E513"/>
  <c r="G513" s="1"/>
  <c r="B513"/>
  <c r="E512"/>
  <c r="G512" s="1"/>
  <c r="B512"/>
  <c r="E511"/>
  <c r="G511" s="1"/>
  <c r="B511"/>
  <c r="E510"/>
  <c r="G510" s="1"/>
  <c r="B510"/>
  <c r="E509"/>
  <c r="G509" s="1"/>
  <c r="B509"/>
  <c r="E508"/>
  <c r="G508" s="1"/>
  <c r="B508"/>
  <c r="E507"/>
  <c r="G507" s="1"/>
  <c r="B507"/>
  <c r="E506"/>
  <c r="G506" s="1"/>
  <c r="B506"/>
  <c r="E505"/>
  <c r="G505" s="1"/>
  <c r="B505"/>
  <c r="E504"/>
  <c r="G504" s="1"/>
  <c r="B504"/>
  <c r="E503"/>
  <c r="G503" s="1"/>
  <c r="B503"/>
  <c r="E502"/>
  <c r="G502" s="1"/>
  <c r="B502"/>
  <c r="E501"/>
  <c r="G501" s="1"/>
  <c r="B501"/>
  <c r="E500"/>
  <c r="G500" s="1"/>
  <c r="B500"/>
  <c r="E499"/>
  <c r="G499" s="1"/>
  <c r="B499"/>
  <c r="E498"/>
  <c r="G498" s="1"/>
  <c r="B498"/>
  <c r="E497"/>
  <c r="G497" s="1"/>
  <c r="B497"/>
  <c r="E496"/>
  <c r="G496" s="1"/>
  <c r="B496"/>
  <c r="E495"/>
  <c r="G495" s="1"/>
  <c r="B495"/>
  <c r="E494"/>
  <c r="G494" s="1"/>
  <c r="B494"/>
  <c r="E493"/>
  <c r="G493" s="1"/>
  <c r="B493"/>
  <c r="E492"/>
  <c r="G492" s="1"/>
  <c r="B492"/>
  <c r="E491"/>
  <c r="G491" s="1"/>
  <c r="B491"/>
  <c r="E490"/>
  <c r="G490" s="1"/>
  <c r="B490"/>
  <c r="E489"/>
  <c r="G489" s="1"/>
  <c r="B489"/>
  <c r="E488"/>
  <c r="G488" s="1"/>
  <c r="B488"/>
  <c r="E487"/>
  <c r="G487" s="1"/>
  <c r="B487"/>
  <c r="E486"/>
  <c r="G486" s="1"/>
  <c r="B486"/>
  <c r="E485"/>
  <c r="G485" s="1"/>
  <c r="B485"/>
  <c r="E484"/>
  <c r="G484" s="1"/>
  <c r="B484"/>
  <c r="E483"/>
  <c r="G483" s="1"/>
  <c r="B483"/>
  <c r="E482"/>
  <c r="G482" s="1"/>
  <c r="B482"/>
  <c r="E481"/>
  <c r="G481" s="1"/>
  <c r="B481"/>
  <c r="E480"/>
  <c r="G480" s="1"/>
  <c r="B480"/>
  <c r="E479"/>
  <c r="G479" s="1"/>
  <c r="B479"/>
  <c r="E478"/>
  <c r="G478" s="1"/>
  <c r="B478"/>
  <c r="E477"/>
  <c r="G477" s="1"/>
  <c r="B477"/>
  <c r="E476"/>
  <c r="G476" s="1"/>
  <c r="B476"/>
  <c r="E475"/>
  <c r="G475" s="1"/>
  <c r="B475"/>
  <c r="E474"/>
  <c r="G474" s="1"/>
  <c r="B474"/>
  <c r="E473"/>
  <c r="G473" s="1"/>
  <c r="B473"/>
  <c r="E472"/>
  <c r="G472" s="1"/>
  <c r="B472"/>
  <c r="E471"/>
  <c r="G471" s="1"/>
  <c r="B471"/>
  <c r="E470"/>
  <c r="G470" s="1"/>
  <c r="B470"/>
  <c r="E469"/>
  <c r="G469" s="1"/>
  <c r="B469"/>
  <c r="E468"/>
  <c r="G468" s="1"/>
  <c r="B468"/>
  <c r="E467"/>
  <c r="G467" s="1"/>
  <c r="B467"/>
  <c r="E466"/>
  <c r="G466" s="1"/>
  <c r="B466"/>
  <c r="E465"/>
  <c r="G465" s="1"/>
  <c r="B465"/>
  <c r="E464"/>
  <c r="G464" s="1"/>
  <c r="B464"/>
  <c r="E463"/>
  <c r="G463" s="1"/>
  <c r="B463"/>
  <c r="E462"/>
  <c r="G462" s="1"/>
  <c r="B462"/>
  <c r="E461"/>
  <c r="G461" s="1"/>
  <c r="B461"/>
  <c r="E460"/>
  <c r="G460" s="1"/>
  <c r="B460"/>
  <c r="E459"/>
  <c r="G459" s="1"/>
  <c r="B459"/>
  <c r="E458"/>
  <c r="G458" s="1"/>
  <c r="B458"/>
  <c r="E457"/>
  <c r="G457" s="1"/>
  <c r="B457"/>
  <c r="E456"/>
  <c r="G456" s="1"/>
  <c r="B456"/>
  <c r="E455"/>
  <c r="G455" s="1"/>
  <c r="B455"/>
  <c r="E454"/>
  <c r="G454" s="1"/>
  <c r="B454"/>
  <c r="E453"/>
  <c r="G453" s="1"/>
  <c r="B453"/>
  <c r="E452"/>
  <c r="G452" s="1"/>
  <c r="B452"/>
  <c r="E451"/>
  <c r="G451" s="1"/>
  <c r="B451"/>
  <c r="E450"/>
  <c r="G450" s="1"/>
  <c r="B450"/>
  <c r="E449"/>
  <c r="G449" s="1"/>
  <c r="B449"/>
  <c r="E448"/>
  <c r="G448" s="1"/>
  <c r="B448"/>
  <c r="E447"/>
  <c r="G447" s="1"/>
  <c r="B447"/>
  <c r="E446"/>
  <c r="G446" s="1"/>
  <c r="B446"/>
  <c r="E445"/>
  <c r="G445" s="1"/>
  <c r="B445"/>
  <c r="E444"/>
  <c r="G444" s="1"/>
  <c r="B444"/>
  <c r="E443"/>
  <c r="G443" s="1"/>
  <c r="B443"/>
  <c r="E442"/>
  <c r="G442" s="1"/>
  <c r="B442"/>
  <c r="E441"/>
  <c r="G441" s="1"/>
  <c r="B441"/>
  <c r="E440"/>
  <c r="G440" s="1"/>
  <c r="B440"/>
  <c r="E439"/>
  <c r="G439" s="1"/>
  <c r="B439"/>
  <c r="E438"/>
  <c r="G438" s="1"/>
  <c r="B438"/>
  <c r="E437"/>
  <c r="G437" s="1"/>
  <c r="B437"/>
  <c r="E436"/>
  <c r="G436" s="1"/>
  <c r="B436"/>
  <c r="E435"/>
  <c r="G435" s="1"/>
  <c r="B435"/>
  <c r="E434"/>
  <c r="G434" s="1"/>
  <c r="B434"/>
  <c r="E433"/>
  <c r="G433" s="1"/>
  <c r="B433"/>
  <c r="E432"/>
  <c r="G432" s="1"/>
  <c r="B432"/>
  <c r="E431"/>
  <c r="G431" s="1"/>
  <c r="B431"/>
  <c r="E430"/>
  <c r="G430" s="1"/>
  <c r="B430"/>
  <c r="E429"/>
  <c r="G429" s="1"/>
  <c r="B429"/>
  <c r="E428"/>
  <c r="G428" s="1"/>
  <c r="B428"/>
  <c r="E427"/>
  <c r="G427" s="1"/>
  <c r="B427"/>
  <c r="E426"/>
  <c r="G426" s="1"/>
  <c r="B426"/>
  <c r="E425"/>
  <c r="G425" s="1"/>
  <c r="B425"/>
  <c r="E424"/>
  <c r="G424" s="1"/>
  <c r="B424"/>
  <c r="E423"/>
  <c r="G423" s="1"/>
  <c r="B423"/>
  <c r="E422"/>
  <c r="G422" s="1"/>
  <c r="B422"/>
  <c r="E421"/>
  <c r="G421" s="1"/>
  <c r="B421"/>
  <c r="E420"/>
  <c r="G420" s="1"/>
  <c r="B420"/>
  <c r="E419"/>
  <c r="G419" s="1"/>
  <c r="B419"/>
  <c r="E418"/>
  <c r="G418" s="1"/>
  <c r="B418"/>
  <c r="E417"/>
  <c r="G417" s="1"/>
  <c r="B417"/>
  <c r="E416"/>
  <c r="G416" s="1"/>
  <c r="B416"/>
  <c r="E415"/>
  <c r="G415" s="1"/>
  <c r="B415"/>
  <c r="E414"/>
  <c r="G414" s="1"/>
  <c r="B414"/>
  <c r="E413"/>
  <c r="G413" s="1"/>
  <c r="B413"/>
  <c r="E412"/>
  <c r="G412" s="1"/>
  <c r="B412"/>
  <c r="E411"/>
  <c r="G411" s="1"/>
  <c r="B411"/>
  <c r="E410"/>
  <c r="G410" s="1"/>
  <c r="B410"/>
  <c r="E409"/>
  <c r="G409" s="1"/>
  <c r="B409"/>
  <c r="E408"/>
  <c r="G408" s="1"/>
  <c r="B408"/>
  <c r="E407"/>
  <c r="G407" s="1"/>
  <c r="B407"/>
  <c r="E406"/>
  <c r="G406" s="1"/>
  <c r="B406"/>
  <c r="E405"/>
  <c r="G405" s="1"/>
  <c r="B405"/>
  <c r="E404"/>
  <c r="G404" s="1"/>
  <c r="B404"/>
  <c r="E403"/>
  <c r="G403" s="1"/>
  <c r="B403"/>
  <c r="E402"/>
  <c r="G402" s="1"/>
  <c r="B402"/>
  <c r="E401"/>
  <c r="G401" s="1"/>
  <c r="B401"/>
  <c r="E400"/>
  <c r="G400" s="1"/>
  <c r="B400"/>
  <c r="E399"/>
  <c r="G399" s="1"/>
  <c r="B399"/>
  <c r="E398"/>
  <c r="G398" s="1"/>
  <c r="B398"/>
  <c r="E397"/>
  <c r="G397" s="1"/>
  <c r="B397"/>
  <c r="E396"/>
  <c r="G396" s="1"/>
  <c r="B396"/>
  <c r="E395"/>
  <c r="G395" s="1"/>
  <c r="B395"/>
  <c r="E394"/>
  <c r="G394" s="1"/>
  <c r="B394"/>
  <c r="E393"/>
  <c r="G393" s="1"/>
  <c r="B393"/>
  <c r="E392"/>
  <c r="G392" s="1"/>
  <c r="B392"/>
  <c r="E391"/>
  <c r="G391" s="1"/>
  <c r="B391"/>
  <c r="E390"/>
  <c r="G390" s="1"/>
  <c r="B390"/>
  <c r="E389"/>
  <c r="G389" s="1"/>
  <c r="B389"/>
  <c r="E388"/>
  <c r="G388" s="1"/>
  <c r="B388"/>
  <c r="E387"/>
  <c r="G387" s="1"/>
  <c r="B387"/>
  <c r="E386"/>
  <c r="G386" s="1"/>
  <c r="B386"/>
  <c r="E385"/>
  <c r="G385" s="1"/>
  <c r="B385"/>
  <c r="E384"/>
  <c r="G384" s="1"/>
  <c r="B384"/>
  <c r="E383"/>
  <c r="G383" s="1"/>
  <c r="B383"/>
  <c r="E382"/>
  <c r="G382" s="1"/>
  <c r="B382"/>
  <c r="E381"/>
  <c r="G381" s="1"/>
  <c r="B381"/>
  <c r="E380"/>
  <c r="G380" s="1"/>
  <c r="B380"/>
  <c r="E379"/>
  <c r="G379" s="1"/>
  <c r="B379"/>
  <c r="E378"/>
  <c r="G378" s="1"/>
  <c r="B378"/>
  <c r="E377"/>
  <c r="G377" s="1"/>
  <c r="B377"/>
  <c r="E376"/>
  <c r="G376" s="1"/>
  <c r="B376"/>
  <c r="E375"/>
  <c r="G375" s="1"/>
  <c r="B375"/>
  <c r="E374"/>
  <c r="G374" s="1"/>
  <c r="B374"/>
  <c r="E373"/>
  <c r="G373" s="1"/>
  <c r="B373"/>
  <c r="E372"/>
  <c r="G372" s="1"/>
  <c r="B372"/>
  <c r="E371"/>
  <c r="G371" s="1"/>
  <c r="B371"/>
  <c r="E370"/>
  <c r="G370" s="1"/>
  <c r="B370"/>
  <c r="E369"/>
  <c r="G369" s="1"/>
  <c r="B369"/>
  <c r="E368"/>
  <c r="G368" s="1"/>
  <c r="B368"/>
  <c r="E367"/>
  <c r="G367" s="1"/>
  <c r="B367"/>
  <c r="E366"/>
  <c r="G366" s="1"/>
  <c r="B366"/>
  <c r="E365"/>
  <c r="G365" s="1"/>
  <c r="B365"/>
  <c r="E364"/>
  <c r="G364" s="1"/>
  <c r="B364"/>
  <c r="E363"/>
  <c r="G363" s="1"/>
  <c r="B363"/>
  <c r="E362"/>
  <c r="G362" s="1"/>
  <c r="B362"/>
  <c r="E361"/>
  <c r="G361" s="1"/>
  <c r="B361"/>
  <c r="E360"/>
  <c r="G360" s="1"/>
  <c r="B360"/>
  <c r="E359"/>
  <c r="G359" s="1"/>
  <c r="B359"/>
  <c r="E358"/>
  <c r="G358" s="1"/>
  <c r="B358"/>
  <c r="E357"/>
  <c r="G357" s="1"/>
  <c r="B357"/>
  <c r="E356"/>
  <c r="G356" s="1"/>
  <c r="B356"/>
  <c r="E355"/>
  <c r="G355" s="1"/>
  <c r="B355"/>
  <c r="E354"/>
  <c r="G354" s="1"/>
  <c r="B354"/>
  <c r="E353"/>
  <c r="G353" s="1"/>
  <c r="B353"/>
  <c r="E352"/>
  <c r="G352" s="1"/>
  <c r="B352"/>
  <c r="E351"/>
  <c r="G351" s="1"/>
  <c r="B351"/>
  <c r="E350"/>
  <c r="G350" s="1"/>
  <c r="B350"/>
  <c r="E349"/>
  <c r="G349" s="1"/>
  <c r="B349"/>
  <c r="E348"/>
  <c r="G348" s="1"/>
  <c r="B348"/>
  <c r="E347"/>
  <c r="G347" s="1"/>
  <c r="B347"/>
  <c r="E346"/>
  <c r="G346" s="1"/>
  <c r="B346"/>
  <c r="E345"/>
  <c r="G345" s="1"/>
  <c r="B345"/>
  <c r="E344"/>
  <c r="G344" s="1"/>
  <c r="B344"/>
  <c r="E343"/>
  <c r="G343" s="1"/>
  <c r="B343"/>
  <c r="E342"/>
  <c r="G342" s="1"/>
  <c r="B342"/>
  <c r="E341"/>
  <c r="G341" s="1"/>
  <c r="B341"/>
  <c r="E340"/>
  <c r="G340" s="1"/>
  <c r="B340"/>
  <c r="E339"/>
  <c r="G339" s="1"/>
  <c r="B339"/>
  <c r="E338"/>
  <c r="G338" s="1"/>
  <c r="B338"/>
  <c r="E337"/>
  <c r="G337" s="1"/>
  <c r="B337"/>
  <c r="E336"/>
  <c r="G336" s="1"/>
  <c r="B336"/>
  <c r="E335"/>
  <c r="G335" s="1"/>
  <c r="B335"/>
  <c r="E334"/>
  <c r="G334" s="1"/>
  <c r="B334"/>
  <c r="E333"/>
  <c r="G333" s="1"/>
  <c r="B333"/>
  <c r="E332"/>
  <c r="G332" s="1"/>
  <c r="B332"/>
  <c r="E331"/>
  <c r="G331" s="1"/>
  <c r="B331"/>
  <c r="E330"/>
  <c r="G330" s="1"/>
  <c r="B330"/>
  <c r="E329"/>
  <c r="G329" s="1"/>
  <c r="B329"/>
  <c r="E328"/>
  <c r="G328" s="1"/>
  <c r="B328"/>
  <c r="E327"/>
  <c r="G327" s="1"/>
  <c r="B327"/>
  <c r="E326"/>
  <c r="G326" s="1"/>
  <c r="B326"/>
  <c r="E325"/>
  <c r="G325" s="1"/>
  <c r="B325"/>
  <c r="E324"/>
  <c r="G324" s="1"/>
  <c r="B324"/>
  <c r="E323"/>
  <c r="G323" s="1"/>
  <c r="B323"/>
  <c r="E322"/>
  <c r="G322" s="1"/>
  <c r="B322"/>
  <c r="E321"/>
  <c r="G321" s="1"/>
  <c r="B321"/>
  <c r="E320"/>
  <c r="G320" s="1"/>
  <c r="B320"/>
  <c r="E319"/>
  <c r="G319" s="1"/>
  <c r="B319"/>
  <c r="E318"/>
  <c r="G318" s="1"/>
  <c r="B318"/>
  <c r="E317"/>
  <c r="G317" s="1"/>
  <c r="B317"/>
  <c r="E316"/>
  <c r="G316" s="1"/>
  <c r="B316"/>
  <c r="E315"/>
  <c r="G315" s="1"/>
  <c r="B315"/>
  <c r="E314"/>
  <c r="G314" s="1"/>
  <c r="B314"/>
  <c r="E313"/>
  <c r="G313" s="1"/>
  <c r="B313"/>
  <c r="E312"/>
  <c r="G312" s="1"/>
  <c r="B312"/>
  <c r="E311"/>
  <c r="G311" s="1"/>
  <c r="B311"/>
  <c r="E310"/>
  <c r="G310" s="1"/>
  <c r="B310"/>
  <c r="E309"/>
  <c r="G309" s="1"/>
  <c r="B309"/>
  <c r="E308"/>
  <c r="G308" s="1"/>
  <c r="B308"/>
  <c r="E307"/>
  <c r="G307" s="1"/>
  <c r="B307"/>
  <c r="E306"/>
  <c r="G306" s="1"/>
  <c r="B306"/>
  <c r="E305"/>
  <c r="G305" s="1"/>
  <c r="B305"/>
  <c r="E304"/>
  <c r="G304" s="1"/>
  <c r="B304"/>
  <c r="E303"/>
  <c r="G303" s="1"/>
  <c r="B303"/>
  <c r="E302"/>
  <c r="G302" s="1"/>
  <c r="B302"/>
  <c r="E301"/>
  <c r="G301" s="1"/>
  <c r="B301"/>
  <c r="E300"/>
  <c r="G300" s="1"/>
  <c r="B300"/>
  <c r="E299"/>
  <c r="G299" s="1"/>
  <c r="B299"/>
  <c r="E298"/>
  <c r="G298" s="1"/>
  <c r="B298"/>
  <c r="E297"/>
  <c r="G297" s="1"/>
  <c r="B297"/>
  <c r="E296"/>
  <c r="G296" s="1"/>
  <c r="B296"/>
  <c r="E295"/>
  <c r="G295" s="1"/>
  <c r="B295"/>
  <c r="E294"/>
  <c r="G294" s="1"/>
  <c r="B294"/>
  <c r="E293"/>
  <c r="G293" s="1"/>
  <c r="B293"/>
  <c r="E292"/>
  <c r="G292" s="1"/>
  <c r="B292"/>
  <c r="E291"/>
  <c r="G291" s="1"/>
  <c r="B291"/>
  <c r="E290"/>
  <c r="G290" s="1"/>
  <c r="B290"/>
  <c r="E289"/>
  <c r="G289" s="1"/>
  <c r="B289"/>
  <c r="E288"/>
  <c r="G288" s="1"/>
  <c r="B288"/>
  <c r="E287"/>
  <c r="G287" s="1"/>
  <c r="B287"/>
  <c r="E286"/>
  <c r="G286" s="1"/>
  <c r="B286"/>
  <c r="E285"/>
  <c r="G285" s="1"/>
  <c r="B285"/>
  <c r="E284"/>
  <c r="G284" s="1"/>
  <c r="B284"/>
  <c r="E283"/>
  <c r="G283" s="1"/>
  <c r="B283"/>
  <c r="E282"/>
  <c r="G282" s="1"/>
  <c r="B282"/>
  <c r="E281"/>
  <c r="G281" s="1"/>
  <c r="B281"/>
  <c r="E280"/>
  <c r="G280" s="1"/>
  <c r="B280"/>
  <c r="E279"/>
  <c r="G279" s="1"/>
  <c r="B279"/>
  <c r="E278"/>
  <c r="G278" s="1"/>
  <c r="B278"/>
  <c r="E277"/>
  <c r="G277" s="1"/>
  <c r="B277"/>
  <c r="E276"/>
  <c r="G276" s="1"/>
  <c r="B276"/>
  <c r="E275"/>
  <c r="G275" s="1"/>
  <c r="B275"/>
  <c r="E274"/>
  <c r="G274" s="1"/>
  <c r="B274"/>
  <c r="E273"/>
  <c r="G273" s="1"/>
  <c r="B273"/>
  <c r="E272"/>
  <c r="G272" s="1"/>
  <c r="B272"/>
  <c r="E271"/>
  <c r="G271" s="1"/>
  <c r="B271"/>
  <c r="E270"/>
  <c r="G270" s="1"/>
  <c r="B270"/>
  <c r="E269"/>
  <c r="G269" s="1"/>
  <c r="B269"/>
  <c r="E268"/>
  <c r="G268" s="1"/>
  <c r="B268"/>
  <c r="E267"/>
  <c r="G267" s="1"/>
  <c r="B267"/>
  <c r="E266"/>
  <c r="G266" s="1"/>
  <c r="B266"/>
  <c r="E265"/>
  <c r="G265" s="1"/>
  <c r="B265"/>
  <c r="E264"/>
  <c r="G264" s="1"/>
  <c r="B264"/>
  <c r="E263"/>
  <c r="G263" s="1"/>
  <c r="B263"/>
  <c r="E262"/>
  <c r="G262" s="1"/>
  <c r="B262"/>
  <c r="E261"/>
  <c r="G261" s="1"/>
  <c r="B261"/>
  <c r="E260"/>
  <c r="G260" s="1"/>
  <c r="B260"/>
  <c r="E259"/>
  <c r="G259" s="1"/>
  <c r="B259"/>
  <c r="E258"/>
  <c r="G258" s="1"/>
  <c r="B258"/>
  <c r="E257"/>
  <c r="G257" s="1"/>
  <c r="B257"/>
  <c r="E256"/>
  <c r="G256" s="1"/>
  <c r="B256"/>
  <c r="E255"/>
  <c r="G255" s="1"/>
  <c r="B255"/>
  <c r="E254"/>
  <c r="G254" s="1"/>
  <c r="B254"/>
  <c r="E253"/>
  <c r="G253" s="1"/>
  <c r="B253"/>
  <c r="E252"/>
  <c r="G252" s="1"/>
  <c r="B252"/>
  <c r="E251"/>
  <c r="G251" s="1"/>
  <c r="B251"/>
  <c r="E250"/>
  <c r="G250" s="1"/>
  <c r="B250"/>
  <c r="E249"/>
  <c r="G249" s="1"/>
  <c r="B249"/>
  <c r="E248"/>
  <c r="G248" s="1"/>
  <c r="B248"/>
  <c r="E247"/>
  <c r="G247" s="1"/>
  <c r="B247"/>
  <c r="E246"/>
  <c r="G246" s="1"/>
  <c r="B246"/>
  <c r="E245"/>
  <c r="G245" s="1"/>
  <c r="B245"/>
  <c r="E244"/>
  <c r="G244" s="1"/>
  <c r="B244"/>
  <c r="E243"/>
  <c r="G243" s="1"/>
  <c r="B243"/>
  <c r="E242"/>
  <c r="G242" s="1"/>
  <c r="B242"/>
  <c r="E241"/>
  <c r="G241" s="1"/>
  <c r="B241"/>
  <c r="E240"/>
  <c r="G240" s="1"/>
  <c r="B240"/>
  <c r="E239"/>
  <c r="G239" s="1"/>
  <c r="B239"/>
  <c r="E238"/>
  <c r="G238" s="1"/>
  <c r="B238"/>
  <c r="E237"/>
  <c r="G237" s="1"/>
  <c r="B237"/>
  <c r="E236"/>
  <c r="G236" s="1"/>
  <c r="B236"/>
  <c r="E235"/>
  <c r="G235" s="1"/>
  <c r="B235"/>
  <c r="E234"/>
  <c r="G234" s="1"/>
  <c r="B234"/>
  <c r="E233"/>
  <c r="G233" s="1"/>
  <c r="B233"/>
  <c r="E232"/>
  <c r="G232" s="1"/>
  <c r="B232"/>
  <c r="E231"/>
  <c r="G231" s="1"/>
  <c r="B231"/>
  <c r="E230"/>
  <c r="G230" s="1"/>
  <c r="B230"/>
  <c r="E229"/>
  <c r="G229" s="1"/>
  <c r="B229"/>
  <c r="E228"/>
  <c r="G228" s="1"/>
  <c r="B228"/>
  <c r="E227"/>
  <c r="G227" s="1"/>
  <c r="B227"/>
  <c r="E226"/>
  <c r="G226" s="1"/>
  <c r="B226"/>
  <c r="E225"/>
  <c r="G225" s="1"/>
  <c r="B225"/>
  <c r="E224"/>
  <c r="G224" s="1"/>
  <c r="B224"/>
  <c r="E223"/>
  <c r="G223" s="1"/>
  <c r="B223"/>
  <c r="E222"/>
  <c r="G222" s="1"/>
  <c r="B222"/>
  <c r="E221"/>
  <c r="G221" s="1"/>
  <c r="B221"/>
  <c r="E220"/>
  <c r="G220" s="1"/>
  <c r="B220"/>
  <c r="E219"/>
  <c r="G219" s="1"/>
  <c r="B219"/>
  <c r="E218"/>
  <c r="G218" s="1"/>
  <c r="B218"/>
  <c r="E217"/>
  <c r="G217" s="1"/>
  <c r="B217"/>
  <c r="E216"/>
  <c r="G216" s="1"/>
  <c r="B216"/>
  <c r="E215"/>
  <c r="G215" s="1"/>
  <c r="B215"/>
  <c r="E214"/>
  <c r="G214" s="1"/>
  <c r="B214"/>
  <c r="E213"/>
  <c r="G213" s="1"/>
  <c r="B213"/>
  <c r="E212"/>
  <c r="G212" s="1"/>
  <c r="B212"/>
  <c r="E211"/>
  <c r="G211" s="1"/>
  <c r="B211"/>
  <c r="E210"/>
  <c r="G210" s="1"/>
  <c r="B210"/>
  <c r="E209"/>
  <c r="G209" s="1"/>
  <c r="B209"/>
  <c r="E208"/>
  <c r="G208" s="1"/>
  <c r="B208"/>
  <c r="E207"/>
  <c r="G207" s="1"/>
  <c r="B207"/>
  <c r="E206"/>
  <c r="G206" s="1"/>
  <c r="B206"/>
  <c r="E205"/>
  <c r="G205" s="1"/>
  <c r="B205"/>
  <c r="E204"/>
  <c r="G204" s="1"/>
  <c r="B204"/>
  <c r="E203"/>
  <c r="G203" s="1"/>
  <c r="B203"/>
  <c r="E202"/>
  <c r="G202" s="1"/>
  <c r="B202"/>
  <c r="E201"/>
  <c r="G201" s="1"/>
  <c r="B201"/>
  <c r="E200"/>
  <c r="G200" s="1"/>
  <c r="B200"/>
  <c r="E199"/>
  <c r="G199" s="1"/>
  <c r="B199"/>
  <c r="E198"/>
  <c r="G198" s="1"/>
  <c r="B198"/>
  <c r="E197"/>
  <c r="G197" s="1"/>
  <c r="B197"/>
  <c r="E196"/>
  <c r="G196" s="1"/>
  <c r="B196"/>
  <c r="E195"/>
  <c r="G195" s="1"/>
  <c r="B195"/>
  <c r="E194"/>
  <c r="G194" s="1"/>
  <c r="B194"/>
  <c r="E193"/>
  <c r="G193" s="1"/>
  <c r="B193"/>
  <c r="E192"/>
  <c r="G192" s="1"/>
  <c r="B192"/>
  <c r="E191"/>
  <c r="G191" s="1"/>
  <c r="B191"/>
  <c r="E190"/>
  <c r="G190" s="1"/>
  <c r="B190"/>
  <c r="E189"/>
  <c r="G189" s="1"/>
  <c r="B189"/>
  <c r="E188"/>
  <c r="G188" s="1"/>
  <c r="B188"/>
  <c r="E187"/>
  <c r="G187" s="1"/>
  <c r="B187"/>
  <c r="E186"/>
  <c r="G186" s="1"/>
  <c r="B186"/>
  <c r="E185"/>
  <c r="G185" s="1"/>
  <c r="B185"/>
  <c r="E184"/>
  <c r="G184" s="1"/>
  <c r="B184"/>
  <c r="E183"/>
  <c r="G183" s="1"/>
  <c r="B183"/>
  <c r="E182"/>
  <c r="G182" s="1"/>
  <c r="B182"/>
  <c r="E181"/>
  <c r="G181" s="1"/>
  <c r="B181"/>
  <c r="E180"/>
  <c r="G180" s="1"/>
  <c r="B180"/>
  <c r="E179"/>
  <c r="G179" s="1"/>
  <c r="B179"/>
  <c r="E178"/>
  <c r="G178" s="1"/>
  <c r="B178"/>
  <c r="E177"/>
  <c r="G177" s="1"/>
  <c r="B177"/>
  <c r="E176"/>
  <c r="G176" s="1"/>
  <c r="B176"/>
  <c r="E175"/>
  <c r="G175" s="1"/>
  <c r="B175"/>
  <c r="E174"/>
  <c r="G174" s="1"/>
  <c r="B174"/>
  <c r="E173"/>
  <c r="G173" s="1"/>
  <c r="B173"/>
  <c r="E172"/>
  <c r="G172" s="1"/>
  <c r="B172"/>
  <c r="E171"/>
  <c r="G171" s="1"/>
  <c r="B171"/>
  <c r="E170"/>
  <c r="G170" s="1"/>
  <c r="B170"/>
  <c r="E169"/>
  <c r="G169" s="1"/>
  <c r="B169"/>
  <c r="E168"/>
  <c r="G168" s="1"/>
  <c r="B168"/>
  <c r="E167"/>
  <c r="G167" s="1"/>
  <c r="B167"/>
  <c r="E166"/>
  <c r="G166" s="1"/>
  <c r="B166"/>
  <c r="E165"/>
  <c r="G165" s="1"/>
  <c r="B165"/>
  <c r="E164"/>
  <c r="G164" s="1"/>
  <c r="B164"/>
  <c r="E163"/>
  <c r="G163" s="1"/>
  <c r="B163"/>
  <c r="E162"/>
  <c r="G162" s="1"/>
  <c r="B162"/>
  <c r="E161"/>
  <c r="G161" s="1"/>
  <c r="B161"/>
  <c r="E160"/>
  <c r="G160" s="1"/>
  <c r="B160"/>
  <c r="E159"/>
  <c r="G159" s="1"/>
  <c r="B159"/>
  <c r="E158"/>
  <c r="G158" s="1"/>
  <c r="B158"/>
  <c r="E157"/>
  <c r="G157" s="1"/>
  <c r="B157"/>
  <c r="E156"/>
  <c r="G156" s="1"/>
  <c r="B156"/>
  <c r="E155"/>
  <c r="G155" s="1"/>
  <c r="B155"/>
  <c r="E154"/>
  <c r="G154" s="1"/>
  <c r="B154"/>
  <c r="E153"/>
  <c r="G153" s="1"/>
  <c r="B153"/>
  <c r="E152"/>
  <c r="G152" s="1"/>
  <c r="B152"/>
  <c r="E151"/>
  <c r="G151" s="1"/>
  <c r="B151"/>
  <c r="E150"/>
  <c r="G150" s="1"/>
  <c r="B150"/>
  <c r="E149"/>
  <c r="G149" s="1"/>
  <c r="B149"/>
  <c r="E148"/>
  <c r="G148" s="1"/>
  <c r="B148"/>
  <c r="E147"/>
  <c r="G147" s="1"/>
  <c r="B147"/>
  <c r="E146"/>
  <c r="G146" s="1"/>
  <c r="B146"/>
  <c r="E145"/>
  <c r="G145" s="1"/>
  <c r="B145"/>
  <c r="E144"/>
  <c r="G144" s="1"/>
  <c r="B144"/>
  <c r="E143"/>
  <c r="G143" s="1"/>
  <c r="B143"/>
  <c r="E142"/>
  <c r="G142" s="1"/>
  <c r="B142"/>
  <c r="E141"/>
  <c r="G141" s="1"/>
  <c r="B141"/>
  <c r="E140"/>
  <c r="G140" s="1"/>
  <c r="B140"/>
  <c r="E139"/>
  <c r="G139" s="1"/>
  <c r="B139"/>
  <c r="E138"/>
  <c r="G138" s="1"/>
  <c r="B138"/>
  <c r="E137"/>
  <c r="G137" s="1"/>
  <c r="B137"/>
  <c r="E136"/>
  <c r="G136" s="1"/>
  <c r="B136"/>
  <c r="E135"/>
  <c r="G135" s="1"/>
  <c r="B135"/>
  <c r="E134"/>
  <c r="G134" s="1"/>
  <c r="B134"/>
  <c r="E133"/>
  <c r="G133" s="1"/>
  <c r="B133"/>
  <c r="E132"/>
  <c r="G132" s="1"/>
  <c r="B132"/>
  <c r="E131"/>
  <c r="G131" s="1"/>
  <c r="B131"/>
  <c r="E130"/>
  <c r="G130" s="1"/>
  <c r="B130"/>
  <c r="E129"/>
  <c r="G129" s="1"/>
  <c r="B129"/>
  <c r="E128"/>
  <c r="G128" s="1"/>
  <c r="B128"/>
  <c r="E127"/>
  <c r="G127" s="1"/>
  <c r="B127"/>
  <c r="E126"/>
  <c r="G126" s="1"/>
  <c r="B126"/>
  <c r="E125"/>
  <c r="G125" s="1"/>
  <c r="B125"/>
  <c r="E124"/>
  <c r="G124" s="1"/>
  <c r="B124"/>
  <c r="E123"/>
  <c r="G123" s="1"/>
  <c r="B123"/>
  <c r="E122"/>
  <c r="G122" s="1"/>
  <c r="B122"/>
  <c r="E121"/>
  <c r="G121" s="1"/>
  <c r="B121"/>
  <c r="E120"/>
  <c r="G120" s="1"/>
  <c r="B120"/>
  <c r="E119"/>
  <c r="G119" s="1"/>
  <c r="B119"/>
  <c r="E118"/>
  <c r="G118" s="1"/>
  <c r="B118"/>
  <c r="E117"/>
  <c r="G117" s="1"/>
  <c r="B117"/>
  <c r="E116"/>
  <c r="G116" s="1"/>
  <c r="B116"/>
  <c r="E115"/>
  <c r="G115" s="1"/>
  <c r="B115"/>
  <c r="E114"/>
  <c r="G114" s="1"/>
  <c r="B114"/>
  <c r="E113"/>
  <c r="G113" s="1"/>
  <c r="B113"/>
  <c r="E112"/>
  <c r="G112" s="1"/>
  <c r="B112"/>
  <c r="E111"/>
  <c r="G111" s="1"/>
  <c r="B111"/>
  <c r="E110"/>
  <c r="G110" s="1"/>
  <c r="B110"/>
  <c r="E109"/>
  <c r="G109" s="1"/>
  <c r="B109"/>
  <c r="E108"/>
  <c r="G108" s="1"/>
  <c r="B108"/>
  <c r="E107"/>
  <c r="G107" s="1"/>
  <c r="B107"/>
  <c r="E106"/>
  <c r="G106" s="1"/>
  <c r="B106"/>
  <c r="E105"/>
  <c r="G105" s="1"/>
  <c r="B105"/>
  <c r="E104"/>
  <c r="G104" s="1"/>
  <c r="B104"/>
  <c r="E103"/>
  <c r="G103" s="1"/>
  <c r="B103"/>
  <c r="E102"/>
  <c r="G102" s="1"/>
  <c r="B102"/>
  <c r="E101"/>
  <c r="G101" s="1"/>
  <c r="B101"/>
  <c r="E100"/>
  <c r="G100" s="1"/>
  <c r="B100"/>
  <c r="E99"/>
  <c r="G99" s="1"/>
  <c r="B99"/>
  <c r="E98"/>
  <c r="G98" s="1"/>
  <c r="B98"/>
  <c r="E97"/>
  <c r="G97" s="1"/>
  <c r="B97"/>
  <c r="E96"/>
  <c r="G96" s="1"/>
  <c r="B96"/>
  <c r="E95"/>
  <c r="G95" s="1"/>
  <c r="B95"/>
  <c r="E94"/>
  <c r="G94" s="1"/>
  <c r="B94"/>
  <c r="E93"/>
  <c r="G93" s="1"/>
  <c r="B93"/>
  <c r="E92"/>
  <c r="G92" s="1"/>
  <c r="B92"/>
  <c r="E91"/>
  <c r="G91" s="1"/>
  <c r="B91"/>
  <c r="E90"/>
  <c r="G90" s="1"/>
  <c r="B90"/>
  <c r="E89"/>
  <c r="G89" s="1"/>
  <c r="B89"/>
  <c r="E88"/>
  <c r="G88" s="1"/>
  <c r="B88"/>
  <c r="E87"/>
  <c r="G87" s="1"/>
  <c r="B87"/>
  <c r="E86"/>
  <c r="G86" s="1"/>
  <c r="B86"/>
  <c r="E85"/>
  <c r="G85" s="1"/>
  <c r="B85"/>
  <c r="E84"/>
  <c r="G84" s="1"/>
  <c r="B84"/>
  <c r="E83"/>
  <c r="G83" s="1"/>
  <c r="B83"/>
  <c r="E82"/>
  <c r="G82" s="1"/>
  <c r="B82"/>
  <c r="E81"/>
  <c r="G81" s="1"/>
  <c r="B81"/>
  <c r="E80"/>
  <c r="G80" s="1"/>
  <c r="B80"/>
  <c r="E79"/>
  <c r="G79" s="1"/>
  <c r="B79"/>
  <c r="E78"/>
  <c r="G78" s="1"/>
  <c r="B78"/>
  <c r="E77"/>
  <c r="G77" s="1"/>
  <c r="B77"/>
  <c r="E76"/>
  <c r="G76" s="1"/>
  <c r="B76"/>
  <c r="E75"/>
  <c r="G75" s="1"/>
  <c r="B75"/>
  <c r="E74"/>
  <c r="G74" s="1"/>
  <c r="B74"/>
  <c r="E73"/>
  <c r="G73" s="1"/>
  <c r="B73"/>
  <c r="E72"/>
  <c r="G72" s="1"/>
  <c r="B72"/>
  <c r="E71"/>
  <c r="G71" s="1"/>
  <c r="B71"/>
  <c r="E70"/>
  <c r="G70" s="1"/>
  <c r="B70"/>
  <c r="E69"/>
  <c r="G69" s="1"/>
  <c r="B69"/>
  <c r="E68"/>
  <c r="G68" s="1"/>
  <c r="B68"/>
  <c r="E67"/>
  <c r="G67" s="1"/>
  <c r="B67"/>
  <c r="E66"/>
  <c r="G66" s="1"/>
  <c r="B66"/>
  <c r="E65"/>
  <c r="G65" s="1"/>
  <c r="B65"/>
  <c r="E64"/>
  <c r="G64" s="1"/>
  <c r="B64"/>
  <c r="E63"/>
  <c r="G63" s="1"/>
  <c r="B63"/>
  <c r="E62"/>
  <c r="G62" s="1"/>
  <c r="B62"/>
  <c r="E61"/>
  <c r="G61" s="1"/>
  <c r="B61"/>
  <c r="E60"/>
  <c r="G60" s="1"/>
  <c r="B60"/>
  <c r="E59"/>
  <c r="G59" s="1"/>
  <c r="B59"/>
  <c r="E58"/>
  <c r="G58" s="1"/>
  <c r="B58"/>
  <c r="E57"/>
  <c r="G57" s="1"/>
  <c r="B57"/>
  <c r="E56"/>
  <c r="G56" s="1"/>
  <c r="B56"/>
  <c r="E55"/>
  <c r="G55" s="1"/>
  <c r="B55"/>
  <c r="E54"/>
  <c r="G54" s="1"/>
  <c r="B54"/>
  <c r="E53"/>
  <c r="G53" s="1"/>
  <c r="B53"/>
  <c r="E52"/>
  <c r="G52" s="1"/>
  <c r="B52"/>
  <c r="E51"/>
  <c r="G51" s="1"/>
  <c r="B51"/>
  <c r="E50"/>
  <c r="G50" s="1"/>
  <c r="B50"/>
  <c r="E49"/>
  <c r="G49" s="1"/>
  <c r="B49"/>
  <c r="E48"/>
  <c r="G48" s="1"/>
  <c r="B48"/>
  <c r="E47"/>
  <c r="G47" s="1"/>
  <c r="B47"/>
  <c r="E46"/>
  <c r="G46" s="1"/>
  <c r="B46"/>
  <c r="E45"/>
  <c r="G45" s="1"/>
  <c r="B45"/>
  <c r="E44"/>
  <c r="G44" s="1"/>
  <c r="B44"/>
  <c r="E43"/>
  <c r="G43" s="1"/>
  <c r="B43"/>
  <c r="E42"/>
  <c r="G42" s="1"/>
  <c r="B42"/>
  <c r="E41"/>
  <c r="G41" s="1"/>
  <c r="B41"/>
  <c r="E40"/>
  <c r="G40" s="1"/>
  <c r="B40"/>
  <c r="E39"/>
  <c r="G39" s="1"/>
  <c r="B39"/>
  <c r="E38"/>
  <c r="G38" s="1"/>
  <c r="B38"/>
  <c r="E37"/>
  <c r="G37" s="1"/>
  <c r="B37"/>
  <c r="E36"/>
  <c r="G36" s="1"/>
  <c r="B36"/>
  <c r="E35"/>
  <c r="G35" s="1"/>
  <c r="B35"/>
  <c r="E34"/>
  <c r="G34" s="1"/>
  <c r="B34"/>
  <c r="E33"/>
  <c r="G33" s="1"/>
  <c r="B33"/>
  <c r="E32"/>
  <c r="G32" s="1"/>
  <c r="B32"/>
  <c r="E31"/>
  <c r="G31" s="1"/>
  <c r="B31"/>
  <c r="E30"/>
  <c r="G30" s="1"/>
  <c r="B30"/>
  <c r="E29"/>
  <c r="G29" s="1"/>
  <c r="B29"/>
  <c r="E28"/>
  <c r="G28" s="1"/>
  <c r="B28"/>
  <c r="E27"/>
  <c r="G27" s="1"/>
  <c r="B27"/>
  <c r="E26"/>
  <c r="G26" s="1"/>
  <c r="B26"/>
  <c r="E25"/>
  <c r="G25" s="1"/>
  <c r="B25"/>
  <c r="E24"/>
  <c r="G24" s="1"/>
  <c r="B24"/>
  <c r="E23"/>
  <c r="G23" s="1"/>
  <c r="B23"/>
  <c r="E22"/>
  <c r="G22" s="1"/>
  <c r="B22"/>
  <c r="E21"/>
  <c r="G21" s="1"/>
  <c r="B21"/>
  <c r="E20"/>
  <c r="G20" s="1"/>
  <c r="B20"/>
  <c r="E19"/>
  <c r="G19" s="1"/>
  <c r="B19"/>
  <c r="E18"/>
  <c r="G18" s="1"/>
  <c r="B18"/>
  <c r="E17"/>
  <c r="G17" s="1"/>
  <c r="B17"/>
  <c r="E16"/>
  <c r="G16" s="1"/>
  <c r="B16"/>
  <c r="E15"/>
  <c r="G15" s="1"/>
  <c r="B15"/>
  <c r="E14"/>
  <c r="G14" s="1"/>
  <c r="B14"/>
  <c r="E13"/>
  <c r="G13" s="1"/>
  <c r="B13"/>
  <c r="E12"/>
  <c r="G12" s="1"/>
  <c r="B12"/>
  <c r="E11"/>
  <c r="G11" s="1"/>
  <c r="B11"/>
  <c r="E10"/>
  <c r="G10" s="1"/>
  <c r="B10"/>
  <c r="E9"/>
  <c r="G9" s="1"/>
  <c r="B9"/>
  <c r="E8"/>
  <c r="G8" s="1"/>
  <c r="B8"/>
  <c r="E7"/>
  <c r="G7" s="1"/>
  <c r="B7"/>
  <c r="E6"/>
  <c r="G6" s="1"/>
  <c r="B6"/>
  <c r="E5"/>
  <c r="G5" s="1"/>
  <c r="B5"/>
  <c r="E4"/>
  <c r="G4" s="1"/>
  <c r="B4"/>
  <c r="E3"/>
  <c r="G3" s="1"/>
  <c r="B3"/>
  <c r="E2"/>
  <c r="G2" s="1"/>
  <c r="B2"/>
  <c r="D39" i="48"/>
  <c r="F39" s="1"/>
  <c r="B39"/>
  <c r="D38"/>
  <c r="F38" s="1"/>
  <c r="B38"/>
  <c r="D37"/>
  <c r="F37" s="1"/>
  <c r="B37"/>
  <c r="D36"/>
  <c r="F36" s="1"/>
  <c r="B36"/>
  <c r="D35"/>
  <c r="F35" s="1"/>
  <c r="B35"/>
  <c r="D34"/>
  <c r="F34" s="1"/>
  <c r="B34"/>
  <c r="D33"/>
  <c r="F33" s="1"/>
  <c r="B33"/>
  <c r="D32"/>
  <c r="F32" s="1"/>
  <c r="B32"/>
  <c r="D31"/>
  <c r="F31" s="1"/>
  <c r="B31"/>
  <c r="D30"/>
  <c r="F30" s="1"/>
  <c r="B30"/>
  <c r="D29"/>
  <c r="F29" s="1"/>
  <c r="B29"/>
  <c r="D28"/>
  <c r="F28" s="1"/>
  <c r="B28"/>
  <c r="D27"/>
  <c r="F27" s="1"/>
  <c r="B27"/>
  <c r="D26"/>
  <c r="F26" s="1"/>
  <c r="B26"/>
  <c r="D25"/>
  <c r="F25" s="1"/>
  <c r="B25"/>
  <c r="D24"/>
  <c r="F24" s="1"/>
  <c r="B24"/>
  <c r="D23"/>
  <c r="F23" s="1"/>
  <c r="B23"/>
  <c r="D22"/>
  <c r="F22" s="1"/>
  <c r="B22"/>
  <c r="D21"/>
  <c r="F21" s="1"/>
  <c r="B21"/>
  <c r="D20"/>
  <c r="F20" s="1"/>
  <c r="B20"/>
  <c r="D19"/>
  <c r="F19" s="1"/>
  <c r="B19"/>
  <c r="D18"/>
  <c r="F18" s="1"/>
  <c r="B18"/>
  <c r="D17"/>
  <c r="F17" s="1"/>
  <c r="B17"/>
  <c r="D16"/>
  <c r="F16" s="1"/>
  <c r="B16"/>
  <c r="D15"/>
  <c r="F15" s="1"/>
  <c r="B15"/>
  <c r="D14"/>
  <c r="F14" s="1"/>
  <c r="B14"/>
  <c r="D13"/>
  <c r="F13" s="1"/>
  <c r="B13"/>
  <c r="D12"/>
  <c r="F12" s="1"/>
  <c r="B12"/>
  <c r="D11"/>
  <c r="F11" s="1"/>
  <c r="B11"/>
  <c r="D10"/>
  <c r="F10" s="1"/>
  <c r="B10"/>
  <c r="D9"/>
  <c r="F9" s="1"/>
  <c r="B9"/>
  <c r="D8"/>
  <c r="F8" s="1"/>
  <c r="B8"/>
  <c r="D7"/>
  <c r="F7" s="1"/>
  <c r="B7"/>
  <c r="D6"/>
  <c r="F6" s="1"/>
  <c r="B6"/>
  <c r="D5"/>
  <c r="F5" s="1"/>
  <c r="B5"/>
  <c r="D4"/>
  <c r="F4" s="1"/>
  <c r="B4"/>
  <c r="D3"/>
  <c r="F3" s="1"/>
  <c r="B3"/>
  <c r="D2"/>
  <c r="F2" s="1"/>
  <c r="B2"/>
  <c r="D45" i="47"/>
  <c r="F45" s="1"/>
  <c r="B45"/>
  <c r="D44"/>
  <c r="F44" s="1"/>
  <c r="B44"/>
  <c r="D43"/>
  <c r="F43" s="1"/>
  <c r="B43"/>
  <c r="D42"/>
  <c r="F42" s="1"/>
  <c r="B42"/>
  <c r="D41"/>
  <c r="F41" s="1"/>
  <c r="B41"/>
  <c r="D40"/>
  <c r="F40" s="1"/>
  <c r="B40"/>
  <c r="D39"/>
  <c r="F39" s="1"/>
  <c r="B39"/>
  <c r="D38"/>
  <c r="F38" s="1"/>
  <c r="B38"/>
  <c r="D37"/>
  <c r="F37" s="1"/>
  <c r="B37"/>
  <c r="D36"/>
  <c r="F36" s="1"/>
  <c r="B36"/>
  <c r="D35"/>
  <c r="F35" s="1"/>
  <c r="B35"/>
  <c r="D34"/>
  <c r="F34" s="1"/>
  <c r="B34"/>
  <c r="D33"/>
  <c r="F33" s="1"/>
  <c r="B33"/>
  <c r="D32"/>
  <c r="F32" s="1"/>
  <c r="B32"/>
  <c r="D31"/>
  <c r="F31" s="1"/>
  <c r="B31"/>
  <c r="D30"/>
  <c r="F30" s="1"/>
  <c r="B30"/>
  <c r="D29"/>
  <c r="F29" s="1"/>
  <c r="B29"/>
  <c r="D28"/>
  <c r="F28" s="1"/>
  <c r="B28"/>
  <c r="D27"/>
  <c r="F27" s="1"/>
  <c r="B27"/>
  <c r="D26"/>
  <c r="F26" s="1"/>
  <c r="B26"/>
  <c r="D25"/>
  <c r="F25" s="1"/>
  <c r="B25"/>
  <c r="D24"/>
  <c r="F24" s="1"/>
  <c r="B24"/>
  <c r="D23"/>
  <c r="F23" s="1"/>
  <c r="B23"/>
  <c r="D22"/>
  <c r="F22" s="1"/>
  <c r="B22"/>
  <c r="D21"/>
  <c r="F21" s="1"/>
  <c r="B21"/>
  <c r="D20"/>
  <c r="F20" s="1"/>
  <c r="B20"/>
  <c r="D19"/>
  <c r="F19" s="1"/>
  <c r="B19"/>
  <c r="D18"/>
  <c r="F18" s="1"/>
  <c r="B18"/>
  <c r="D17"/>
  <c r="F17" s="1"/>
  <c r="B17"/>
  <c r="D16"/>
  <c r="F16" s="1"/>
  <c r="B16"/>
  <c r="D15"/>
  <c r="F15" s="1"/>
  <c r="B15"/>
  <c r="D14"/>
  <c r="F14" s="1"/>
  <c r="B14"/>
  <c r="D13"/>
  <c r="F13" s="1"/>
  <c r="B13"/>
  <c r="D12"/>
  <c r="F12" s="1"/>
  <c r="B12"/>
  <c r="D11"/>
  <c r="F11" s="1"/>
  <c r="B11"/>
  <c r="D10"/>
  <c r="F10" s="1"/>
  <c r="B10"/>
  <c r="D9"/>
  <c r="F9" s="1"/>
  <c r="B9"/>
  <c r="D8"/>
  <c r="F8" s="1"/>
  <c r="B8"/>
  <c r="D7"/>
  <c r="F7" s="1"/>
  <c r="B7"/>
  <c r="D6"/>
  <c r="F6" s="1"/>
  <c r="B6"/>
  <c r="D5"/>
  <c r="F5" s="1"/>
  <c r="B5"/>
  <c r="D4"/>
  <c r="F4" s="1"/>
  <c r="B4"/>
  <c r="D3"/>
  <c r="F3" s="1"/>
  <c r="B3"/>
  <c r="D2"/>
  <c r="F2" s="1"/>
  <c r="B2"/>
  <c r="D48" i="46"/>
  <c r="F48" s="1"/>
  <c r="B48"/>
  <c r="D47"/>
  <c r="F47" s="1"/>
  <c r="B47"/>
  <c r="D46"/>
  <c r="F46" s="1"/>
  <c r="B46"/>
  <c r="D45"/>
  <c r="F45" s="1"/>
  <c r="B45"/>
  <c r="D44"/>
  <c r="F44" s="1"/>
  <c r="B44"/>
  <c r="D43"/>
  <c r="F43" s="1"/>
  <c r="B43"/>
  <c r="D42"/>
  <c r="F42" s="1"/>
  <c r="B42"/>
  <c r="D41"/>
  <c r="F41" s="1"/>
  <c r="B41"/>
  <c r="D40"/>
  <c r="F40" s="1"/>
  <c r="B40"/>
  <c r="D39"/>
  <c r="F39" s="1"/>
  <c r="B39"/>
  <c r="D38"/>
  <c r="F38" s="1"/>
  <c r="B38"/>
  <c r="D37"/>
  <c r="F37" s="1"/>
  <c r="B37"/>
  <c r="D36"/>
  <c r="F36" s="1"/>
  <c r="B36"/>
  <c r="D35"/>
  <c r="F35" s="1"/>
  <c r="B35"/>
  <c r="D34"/>
  <c r="F34" s="1"/>
  <c r="B34"/>
  <c r="D33"/>
  <c r="F33" s="1"/>
  <c r="B33"/>
  <c r="D32"/>
  <c r="F32" s="1"/>
  <c r="B32"/>
  <c r="D31"/>
  <c r="F31" s="1"/>
  <c r="B31"/>
  <c r="D30"/>
  <c r="F30" s="1"/>
  <c r="B30"/>
  <c r="D29"/>
  <c r="F29" s="1"/>
  <c r="B29"/>
  <c r="D28"/>
  <c r="F28" s="1"/>
  <c r="B28"/>
  <c r="D27"/>
  <c r="F27" s="1"/>
  <c r="B27"/>
  <c r="D26"/>
  <c r="F26" s="1"/>
  <c r="B26"/>
  <c r="D25"/>
  <c r="F25" s="1"/>
  <c r="B25"/>
  <c r="D24"/>
  <c r="F24" s="1"/>
  <c r="B24"/>
  <c r="D23"/>
  <c r="F23" s="1"/>
  <c r="B23"/>
  <c r="D22"/>
  <c r="F22" s="1"/>
  <c r="B22"/>
  <c r="D21"/>
  <c r="F21" s="1"/>
  <c r="B21"/>
  <c r="D20"/>
  <c r="F20" s="1"/>
  <c r="B20"/>
  <c r="D19"/>
  <c r="F19" s="1"/>
  <c r="B19"/>
  <c r="D18"/>
  <c r="F18" s="1"/>
  <c r="B18"/>
  <c r="D17"/>
  <c r="F17" s="1"/>
  <c r="B17"/>
  <c r="D16"/>
  <c r="F16" s="1"/>
  <c r="B16"/>
  <c r="D15"/>
  <c r="F15" s="1"/>
  <c r="B15"/>
  <c r="D14"/>
  <c r="F14" s="1"/>
  <c r="B14"/>
  <c r="D13"/>
  <c r="F13" s="1"/>
  <c r="B13"/>
  <c r="D12"/>
  <c r="F12" s="1"/>
  <c r="B12"/>
  <c r="D11"/>
  <c r="F11" s="1"/>
  <c r="B11"/>
  <c r="D10"/>
  <c r="F10" s="1"/>
  <c r="B10"/>
  <c r="D9"/>
  <c r="F9" s="1"/>
  <c r="B9"/>
  <c r="D8"/>
  <c r="F8" s="1"/>
  <c r="B8"/>
  <c r="D7"/>
  <c r="F7" s="1"/>
  <c r="B7"/>
  <c r="D6"/>
  <c r="F6" s="1"/>
  <c r="B6"/>
  <c r="D5"/>
  <c r="F5" s="1"/>
  <c r="B5"/>
  <c r="D4"/>
  <c r="F4" s="1"/>
  <c r="B4"/>
  <c r="D3"/>
  <c r="F3" s="1"/>
  <c r="B3"/>
  <c r="D2"/>
  <c r="F2" s="1"/>
  <c r="B2"/>
  <c r="D19" i="45"/>
  <c r="F19" s="1"/>
  <c r="B19"/>
  <c r="D18"/>
  <c r="F18" s="1"/>
  <c r="B18"/>
  <c r="D17"/>
  <c r="F17" s="1"/>
  <c r="B17"/>
  <c r="D16"/>
  <c r="F16" s="1"/>
  <c r="B16"/>
  <c r="D15"/>
  <c r="F15" s="1"/>
  <c r="B15"/>
  <c r="D14"/>
  <c r="F14" s="1"/>
  <c r="B14"/>
  <c r="D13"/>
  <c r="F13" s="1"/>
  <c r="B13"/>
  <c r="D12"/>
  <c r="F12" s="1"/>
  <c r="B12"/>
  <c r="D11"/>
  <c r="F11" s="1"/>
  <c r="B11"/>
  <c r="D10"/>
  <c r="F10" s="1"/>
  <c r="B10"/>
  <c r="D9"/>
  <c r="F9" s="1"/>
  <c r="B9"/>
  <c r="D8"/>
  <c r="F8" s="1"/>
  <c r="B8"/>
  <c r="D7"/>
  <c r="F7" s="1"/>
  <c r="B7"/>
  <c r="D6"/>
  <c r="F6" s="1"/>
  <c r="B6"/>
  <c r="D5"/>
  <c r="F5" s="1"/>
  <c r="B5"/>
  <c r="D4"/>
  <c r="F4" s="1"/>
  <c r="B4"/>
  <c r="D3"/>
  <c r="F3" s="1"/>
  <c r="B3"/>
  <c r="D2"/>
  <c r="F2" s="1"/>
  <c r="B2"/>
  <c r="D35" i="59"/>
  <c r="F35" s="1"/>
  <c r="B35"/>
  <c r="D34"/>
  <c r="F34" s="1"/>
  <c r="B34"/>
  <c r="D33"/>
  <c r="F33" s="1"/>
  <c r="B33"/>
  <c r="D32"/>
  <c r="F32" s="1"/>
  <c r="B32"/>
  <c r="D31"/>
  <c r="F31" s="1"/>
  <c r="B31"/>
  <c r="D30"/>
  <c r="F30" s="1"/>
  <c r="B30"/>
  <c r="D29"/>
  <c r="F29" s="1"/>
  <c r="B29"/>
  <c r="D28"/>
  <c r="F28" s="1"/>
  <c r="B28"/>
  <c r="D27"/>
  <c r="F27" s="1"/>
  <c r="B27"/>
  <c r="D26"/>
  <c r="F26" s="1"/>
  <c r="B26"/>
  <c r="D25"/>
  <c r="F25" s="1"/>
  <c r="B25"/>
  <c r="D24"/>
  <c r="F24" s="1"/>
  <c r="B24"/>
  <c r="D23"/>
  <c r="F23" s="1"/>
  <c r="B23"/>
  <c r="D22"/>
  <c r="F22" s="1"/>
  <c r="B22"/>
  <c r="D21"/>
  <c r="F21" s="1"/>
  <c r="B21"/>
  <c r="D20"/>
  <c r="F20" s="1"/>
  <c r="B20"/>
  <c r="D19"/>
  <c r="F19" s="1"/>
  <c r="B19"/>
  <c r="D18"/>
  <c r="F18" s="1"/>
  <c r="B18"/>
  <c r="D17"/>
  <c r="F17" s="1"/>
  <c r="B17"/>
  <c r="D16"/>
  <c r="F16" s="1"/>
  <c r="B16"/>
  <c r="D15"/>
  <c r="F15" s="1"/>
  <c r="B15"/>
  <c r="D14"/>
  <c r="F14" s="1"/>
  <c r="B14"/>
  <c r="D13"/>
  <c r="F13" s="1"/>
  <c r="B13"/>
  <c r="D12"/>
  <c r="F12" s="1"/>
  <c r="B12"/>
  <c r="D11"/>
  <c r="F11" s="1"/>
  <c r="B11"/>
  <c r="D10"/>
  <c r="F10" s="1"/>
  <c r="B10"/>
  <c r="D9"/>
  <c r="F9" s="1"/>
  <c r="B9"/>
  <c r="D8"/>
  <c r="F8" s="1"/>
  <c r="B8"/>
  <c r="D7"/>
  <c r="F7" s="1"/>
  <c r="B7"/>
  <c r="D6"/>
  <c r="F6" s="1"/>
  <c r="B6"/>
  <c r="D5"/>
  <c r="F5" s="1"/>
  <c r="B5"/>
  <c r="D4"/>
  <c r="F4" s="1"/>
  <c r="B4"/>
  <c r="D3"/>
  <c r="F3" s="1"/>
  <c r="B3"/>
  <c r="D2"/>
  <c r="F2" s="1"/>
  <c r="B2"/>
  <c r="D35" i="60"/>
  <c r="F35" s="1"/>
  <c r="B35"/>
  <c r="D34"/>
  <c r="F34" s="1"/>
  <c r="B34"/>
  <c r="D33"/>
  <c r="F33" s="1"/>
  <c r="B33"/>
  <c r="D32"/>
  <c r="F32" s="1"/>
  <c r="B32"/>
  <c r="D31"/>
  <c r="F31" s="1"/>
  <c r="B31"/>
  <c r="D30"/>
  <c r="F30" s="1"/>
  <c r="B30"/>
  <c r="D29"/>
  <c r="F29" s="1"/>
  <c r="B29"/>
  <c r="D28"/>
  <c r="F28" s="1"/>
  <c r="B28"/>
  <c r="D27"/>
  <c r="F27" s="1"/>
  <c r="B27"/>
  <c r="D26"/>
  <c r="F26" s="1"/>
  <c r="B26"/>
  <c r="D25"/>
  <c r="F25" s="1"/>
  <c r="B25"/>
  <c r="D24"/>
  <c r="F24" s="1"/>
  <c r="B24"/>
  <c r="D23"/>
  <c r="F23" s="1"/>
  <c r="B23"/>
  <c r="D22"/>
  <c r="F22" s="1"/>
  <c r="B22"/>
  <c r="D21"/>
  <c r="F21" s="1"/>
  <c r="B21"/>
  <c r="D20"/>
  <c r="F20" s="1"/>
  <c r="B20"/>
  <c r="D19"/>
  <c r="F19" s="1"/>
  <c r="B19"/>
  <c r="D18"/>
  <c r="F18" s="1"/>
  <c r="B18"/>
  <c r="D17"/>
  <c r="F17" s="1"/>
  <c r="B17"/>
  <c r="D16"/>
  <c r="F16" s="1"/>
  <c r="B16"/>
  <c r="D15"/>
  <c r="F15" s="1"/>
  <c r="B15"/>
  <c r="D14"/>
  <c r="F14" s="1"/>
  <c r="B14"/>
  <c r="D13"/>
  <c r="F13" s="1"/>
  <c r="B13"/>
  <c r="D12"/>
  <c r="F12" s="1"/>
  <c r="B12"/>
  <c r="D11"/>
  <c r="F11" s="1"/>
  <c r="B11"/>
  <c r="D10"/>
  <c r="F10" s="1"/>
  <c r="B10"/>
  <c r="D9"/>
  <c r="F9" s="1"/>
  <c r="B9"/>
  <c r="D8"/>
  <c r="F8" s="1"/>
  <c r="B8"/>
  <c r="D7"/>
  <c r="F7" s="1"/>
  <c r="B7"/>
  <c r="D6"/>
  <c r="F6" s="1"/>
  <c r="B6"/>
  <c r="D5"/>
  <c r="F5" s="1"/>
  <c r="B5"/>
  <c r="D4"/>
  <c r="F4" s="1"/>
  <c r="B4"/>
  <c r="D3"/>
  <c r="F3" s="1"/>
  <c r="B3"/>
  <c r="D2"/>
  <c r="F2" s="1"/>
  <c r="B2"/>
  <c r="D35" i="61"/>
  <c r="F35" s="1"/>
  <c r="B35"/>
  <c r="D34"/>
  <c r="F34" s="1"/>
  <c r="B34"/>
  <c r="D33"/>
  <c r="F33" s="1"/>
  <c r="B33"/>
  <c r="D32"/>
  <c r="F32" s="1"/>
  <c r="B32"/>
  <c r="D31"/>
  <c r="F31" s="1"/>
  <c r="B31"/>
  <c r="D30"/>
  <c r="F30" s="1"/>
  <c r="B30"/>
  <c r="D29"/>
  <c r="F29" s="1"/>
  <c r="B29"/>
  <c r="D28"/>
  <c r="F28" s="1"/>
  <c r="B28"/>
  <c r="D27"/>
  <c r="F27" s="1"/>
  <c r="B27"/>
  <c r="D26"/>
  <c r="F26" s="1"/>
  <c r="B26"/>
  <c r="D25"/>
  <c r="F25" s="1"/>
  <c r="B25"/>
  <c r="D24"/>
  <c r="F24" s="1"/>
  <c r="B24"/>
  <c r="D23"/>
  <c r="F23" s="1"/>
  <c r="B23"/>
  <c r="D22"/>
  <c r="F22" s="1"/>
  <c r="B22"/>
  <c r="D21"/>
  <c r="F21" s="1"/>
  <c r="B21"/>
  <c r="D20"/>
  <c r="F20" s="1"/>
  <c r="B20"/>
  <c r="D19"/>
  <c r="F19" s="1"/>
  <c r="B19"/>
  <c r="D18"/>
  <c r="F18" s="1"/>
  <c r="B18"/>
  <c r="D17"/>
  <c r="F17" s="1"/>
  <c r="B17"/>
  <c r="D16"/>
  <c r="F16" s="1"/>
  <c r="B16"/>
  <c r="D15"/>
  <c r="F15" s="1"/>
  <c r="B15"/>
  <c r="D14"/>
  <c r="F14" s="1"/>
  <c r="B14"/>
  <c r="D13"/>
  <c r="F13" s="1"/>
  <c r="B13"/>
  <c r="D12"/>
  <c r="F12" s="1"/>
  <c r="B12"/>
  <c r="D11"/>
  <c r="F11" s="1"/>
  <c r="B11"/>
  <c r="D10"/>
  <c r="F10" s="1"/>
  <c r="B10"/>
  <c r="D9"/>
  <c r="F9" s="1"/>
  <c r="B9"/>
  <c r="D8"/>
  <c r="F8" s="1"/>
  <c r="B8"/>
  <c r="D7"/>
  <c r="F7" s="1"/>
  <c r="B7"/>
  <c r="D6"/>
  <c r="F6" s="1"/>
  <c r="B6"/>
  <c r="D5"/>
  <c r="F5" s="1"/>
  <c r="B5"/>
  <c r="D4"/>
  <c r="F4" s="1"/>
  <c r="B4"/>
  <c r="D3"/>
  <c r="F3" s="1"/>
  <c r="B3"/>
  <c r="D2"/>
  <c r="F2" s="1"/>
  <c r="B2"/>
  <c r="D35" i="62"/>
  <c r="F35" s="1"/>
  <c r="B35"/>
  <c r="D34"/>
  <c r="F34" s="1"/>
  <c r="B34"/>
  <c r="D33"/>
  <c r="F33" s="1"/>
  <c r="B33"/>
  <c r="D32"/>
  <c r="F32" s="1"/>
  <c r="B32"/>
  <c r="D31"/>
  <c r="F31" s="1"/>
  <c r="B31"/>
  <c r="D30"/>
  <c r="F30" s="1"/>
  <c r="B30"/>
  <c r="D29"/>
  <c r="F29" s="1"/>
  <c r="B29"/>
  <c r="D28"/>
  <c r="F28" s="1"/>
  <c r="B28"/>
  <c r="D27"/>
  <c r="F27" s="1"/>
  <c r="B27"/>
  <c r="D26"/>
  <c r="F26" s="1"/>
  <c r="B26"/>
  <c r="D25"/>
  <c r="F25" s="1"/>
  <c r="B25"/>
  <c r="D24"/>
  <c r="F24" s="1"/>
  <c r="B24"/>
  <c r="D23"/>
  <c r="F23" s="1"/>
  <c r="B23"/>
  <c r="D22"/>
  <c r="F22" s="1"/>
  <c r="B22"/>
  <c r="D21"/>
  <c r="F21" s="1"/>
  <c r="B21"/>
  <c r="D20"/>
  <c r="F20" s="1"/>
  <c r="B20"/>
  <c r="D19"/>
  <c r="F19" s="1"/>
  <c r="B19"/>
  <c r="D18"/>
  <c r="F18" s="1"/>
  <c r="B18"/>
  <c r="D17"/>
  <c r="F17" s="1"/>
  <c r="B17"/>
  <c r="D16"/>
  <c r="F16" s="1"/>
  <c r="B16"/>
  <c r="D15"/>
  <c r="F15" s="1"/>
  <c r="B15"/>
  <c r="D14"/>
  <c r="F14" s="1"/>
  <c r="B14"/>
  <c r="D13"/>
  <c r="F13" s="1"/>
  <c r="B13"/>
  <c r="D12"/>
  <c r="F12" s="1"/>
  <c r="B12"/>
  <c r="D11"/>
  <c r="F11" s="1"/>
  <c r="B11"/>
  <c r="D10"/>
  <c r="F10" s="1"/>
  <c r="B10"/>
  <c r="D9"/>
  <c r="F9" s="1"/>
  <c r="B9"/>
  <c r="D8"/>
  <c r="F8" s="1"/>
  <c r="B8"/>
  <c r="D7"/>
  <c r="F7" s="1"/>
  <c r="B7"/>
  <c r="D6"/>
  <c r="F6" s="1"/>
  <c r="B6"/>
  <c r="D5"/>
  <c r="F5" s="1"/>
  <c r="B5"/>
  <c r="D4"/>
  <c r="F4" s="1"/>
  <c r="B4"/>
  <c r="D3"/>
  <c r="F3" s="1"/>
  <c r="B3"/>
  <c r="D2"/>
  <c r="F2" s="1"/>
  <c r="B2"/>
  <c r="D35" i="55"/>
  <c r="F35" s="1"/>
  <c r="B35"/>
  <c r="D34"/>
  <c r="F34" s="1"/>
  <c r="B34"/>
  <c r="D33"/>
  <c r="F33" s="1"/>
  <c r="B33"/>
  <c r="D32"/>
  <c r="F32" s="1"/>
  <c r="B32"/>
  <c r="D31"/>
  <c r="F31" s="1"/>
  <c r="B31"/>
  <c r="D30"/>
  <c r="F30" s="1"/>
  <c r="B30"/>
  <c r="D29"/>
  <c r="F29" s="1"/>
  <c r="B29"/>
  <c r="D28"/>
  <c r="F28" s="1"/>
  <c r="B28"/>
  <c r="D27"/>
  <c r="F27" s="1"/>
  <c r="B27"/>
  <c r="D26"/>
  <c r="F26" s="1"/>
  <c r="B26"/>
  <c r="D25"/>
  <c r="F25" s="1"/>
  <c r="B25"/>
  <c r="D24"/>
  <c r="F24" s="1"/>
  <c r="B24"/>
  <c r="D23"/>
  <c r="F23" s="1"/>
  <c r="B23"/>
  <c r="D22"/>
  <c r="F22" s="1"/>
  <c r="B22"/>
  <c r="D21"/>
  <c r="F21" s="1"/>
  <c r="B21"/>
  <c r="D20"/>
  <c r="F20" s="1"/>
  <c r="B20"/>
  <c r="D19"/>
  <c r="F19" s="1"/>
  <c r="B19"/>
  <c r="D18"/>
  <c r="F18" s="1"/>
  <c r="B18"/>
  <c r="D17"/>
  <c r="F17" s="1"/>
  <c r="B17"/>
  <c r="D16"/>
  <c r="F16" s="1"/>
  <c r="B16"/>
  <c r="D15"/>
  <c r="F15" s="1"/>
  <c r="B15"/>
  <c r="D14"/>
  <c r="F14" s="1"/>
  <c r="B14"/>
  <c r="D13"/>
  <c r="F13" s="1"/>
  <c r="B13"/>
  <c r="D12"/>
  <c r="F12" s="1"/>
  <c r="B12"/>
  <c r="D11"/>
  <c r="F11" s="1"/>
  <c r="B11"/>
  <c r="D10"/>
  <c r="F10" s="1"/>
  <c r="B10"/>
  <c r="D9"/>
  <c r="F9" s="1"/>
  <c r="B9"/>
  <c r="D8"/>
  <c r="F8" s="1"/>
  <c r="B8"/>
  <c r="D7"/>
  <c r="F7" s="1"/>
  <c r="B7"/>
  <c r="D6"/>
  <c r="F6" s="1"/>
  <c r="B6"/>
  <c r="D5"/>
  <c r="F5" s="1"/>
  <c r="B5"/>
  <c r="D4"/>
  <c r="F4" s="1"/>
  <c r="B4"/>
  <c r="D3"/>
  <c r="F3" s="1"/>
  <c r="B3"/>
  <c r="D2"/>
  <c r="F2" s="1"/>
  <c r="B2"/>
  <c r="D35" i="56"/>
  <c r="F35" s="1"/>
  <c r="B35"/>
  <c r="D34"/>
  <c r="F34" s="1"/>
  <c r="B34"/>
  <c r="D33"/>
  <c r="F33" s="1"/>
  <c r="B33"/>
  <c r="D32"/>
  <c r="F32" s="1"/>
  <c r="B32"/>
  <c r="D31"/>
  <c r="F31" s="1"/>
  <c r="B31"/>
  <c r="D30"/>
  <c r="F30" s="1"/>
  <c r="B30"/>
  <c r="D29"/>
  <c r="F29" s="1"/>
  <c r="B29"/>
  <c r="D28"/>
  <c r="F28" s="1"/>
  <c r="B28"/>
  <c r="D27"/>
  <c r="F27" s="1"/>
  <c r="B27"/>
  <c r="D26"/>
  <c r="F26" s="1"/>
  <c r="B26"/>
  <c r="D25"/>
  <c r="F25" s="1"/>
  <c r="B25"/>
  <c r="D24"/>
  <c r="F24" s="1"/>
  <c r="B24"/>
  <c r="D23"/>
  <c r="F23" s="1"/>
  <c r="B23"/>
  <c r="D22"/>
  <c r="F22" s="1"/>
  <c r="B22"/>
  <c r="D21"/>
  <c r="F21" s="1"/>
  <c r="B21"/>
  <c r="D20"/>
  <c r="F20" s="1"/>
  <c r="B20"/>
  <c r="D19"/>
  <c r="F19" s="1"/>
  <c r="B19"/>
  <c r="D18"/>
  <c r="F18" s="1"/>
  <c r="B18"/>
  <c r="D17"/>
  <c r="F17" s="1"/>
  <c r="B17"/>
  <c r="D16"/>
  <c r="F16" s="1"/>
  <c r="B16"/>
  <c r="D15"/>
  <c r="F15" s="1"/>
  <c r="B15"/>
  <c r="D14"/>
  <c r="F14" s="1"/>
  <c r="B14"/>
  <c r="D13"/>
  <c r="F13" s="1"/>
  <c r="B13"/>
  <c r="D12"/>
  <c r="F12" s="1"/>
  <c r="B12"/>
  <c r="D11"/>
  <c r="F11" s="1"/>
  <c r="B11"/>
  <c r="D10"/>
  <c r="F10" s="1"/>
  <c r="B10"/>
  <c r="D9"/>
  <c r="F9" s="1"/>
  <c r="B9"/>
  <c r="D8"/>
  <c r="F8" s="1"/>
  <c r="B8"/>
  <c r="D7"/>
  <c r="F7" s="1"/>
  <c r="B7"/>
  <c r="D6"/>
  <c r="F6" s="1"/>
  <c r="B6"/>
  <c r="D5"/>
  <c r="F5" s="1"/>
  <c r="B5"/>
  <c r="D4"/>
  <c r="F4" s="1"/>
  <c r="B4"/>
  <c r="D3"/>
  <c r="F3" s="1"/>
  <c r="B3"/>
  <c r="D2"/>
  <c r="F2" s="1"/>
  <c r="B2"/>
  <c r="D35" i="57"/>
  <c r="F35" s="1"/>
  <c r="B35"/>
  <c r="D34"/>
  <c r="F34" s="1"/>
  <c r="B34"/>
  <c r="D33"/>
  <c r="F33" s="1"/>
  <c r="B33"/>
  <c r="D32"/>
  <c r="F32" s="1"/>
  <c r="B32"/>
  <c r="D31"/>
  <c r="F31" s="1"/>
  <c r="B31"/>
  <c r="D30"/>
  <c r="F30" s="1"/>
  <c r="B30"/>
  <c r="D29"/>
  <c r="F29" s="1"/>
  <c r="B29"/>
  <c r="D28"/>
  <c r="F28" s="1"/>
  <c r="B28"/>
  <c r="D27"/>
  <c r="F27" s="1"/>
  <c r="B27"/>
  <c r="D26"/>
  <c r="F26" s="1"/>
  <c r="B26"/>
  <c r="D25"/>
  <c r="F25" s="1"/>
  <c r="B25"/>
  <c r="D24"/>
  <c r="F24" s="1"/>
  <c r="B24"/>
  <c r="D23"/>
  <c r="F23" s="1"/>
  <c r="B23"/>
  <c r="D22"/>
  <c r="F22" s="1"/>
  <c r="B22"/>
  <c r="D21"/>
  <c r="F21" s="1"/>
  <c r="B21"/>
  <c r="D20"/>
  <c r="F20" s="1"/>
  <c r="B20"/>
  <c r="D19"/>
  <c r="F19" s="1"/>
  <c r="B19"/>
  <c r="D18"/>
  <c r="F18" s="1"/>
  <c r="B18"/>
  <c r="D17"/>
  <c r="F17" s="1"/>
  <c r="B17"/>
  <c r="D16"/>
  <c r="F16" s="1"/>
  <c r="B16"/>
  <c r="D15"/>
  <c r="F15" s="1"/>
  <c r="B15"/>
  <c r="D14"/>
  <c r="F14" s="1"/>
  <c r="B14"/>
  <c r="D13"/>
  <c r="F13" s="1"/>
  <c r="B13"/>
  <c r="D12"/>
  <c r="F12" s="1"/>
  <c r="B12"/>
  <c r="D11"/>
  <c r="F11" s="1"/>
  <c r="B11"/>
  <c r="D10"/>
  <c r="F10" s="1"/>
  <c r="B10"/>
  <c r="D9"/>
  <c r="F9" s="1"/>
  <c r="B9"/>
  <c r="D8"/>
  <c r="F8" s="1"/>
  <c r="B8"/>
  <c r="D7"/>
  <c r="F7" s="1"/>
  <c r="B7"/>
  <c r="D6"/>
  <c r="F6" s="1"/>
  <c r="B6"/>
  <c r="D5"/>
  <c r="F5" s="1"/>
  <c r="B5"/>
  <c r="D4"/>
  <c r="F4" s="1"/>
  <c r="B4"/>
  <c r="D3"/>
  <c r="F3" s="1"/>
  <c r="B3"/>
  <c r="D2"/>
  <c r="F2" s="1"/>
  <c r="B2"/>
  <c r="D35" i="58"/>
  <c r="F35" s="1"/>
  <c r="B35"/>
  <c r="D34"/>
  <c r="F34" s="1"/>
  <c r="B34"/>
  <c r="D33"/>
  <c r="F33" s="1"/>
  <c r="B33"/>
  <c r="D32"/>
  <c r="F32" s="1"/>
  <c r="B32"/>
  <c r="D31"/>
  <c r="F31" s="1"/>
  <c r="B31"/>
  <c r="D30"/>
  <c r="F30" s="1"/>
  <c r="B30"/>
  <c r="D29"/>
  <c r="F29" s="1"/>
  <c r="B29"/>
  <c r="D28"/>
  <c r="F28" s="1"/>
  <c r="B28"/>
  <c r="D27"/>
  <c r="F27" s="1"/>
  <c r="B27"/>
  <c r="D26"/>
  <c r="F26" s="1"/>
  <c r="B26"/>
  <c r="D25"/>
  <c r="F25" s="1"/>
  <c r="B25"/>
  <c r="D24"/>
  <c r="F24" s="1"/>
  <c r="B24"/>
  <c r="D23"/>
  <c r="F23" s="1"/>
  <c r="B23"/>
  <c r="D22"/>
  <c r="F22" s="1"/>
  <c r="B22"/>
  <c r="D21"/>
  <c r="F21" s="1"/>
  <c r="B21"/>
  <c r="D20"/>
  <c r="F20" s="1"/>
  <c r="B20"/>
  <c r="D19"/>
  <c r="F19" s="1"/>
  <c r="B19"/>
  <c r="D18"/>
  <c r="F18" s="1"/>
  <c r="B18"/>
  <c r="D17"/>
  <c r="F17" s="1"/>
  <c r="B17"/>
  <c r="D16"/>
  <c r="F16" s="1"/>
  <c r="B16"/>
  <c r="D15"/>
  <c r="F15" s="1"/>
  <c r="B15"/>
  <c r="D14"/>
  <c r="F14" s="1"/>
  <c r="B14"/>
  <c r="D13"/>
  <c r="F13" s="1"/>
  <c r="B13"/>
  <c r="D12"/>
  <c r="F12" s="1"/>
  <c r="B12"/>
  <c r="D11"/>
  <c r="F11" s="1"/>
  <c r="B11"/>
  <c r="D10"/>
  <c r="F10" s="1"/>
  <c r="B10"/>
  <c r="D9"/>
  <c r="F9" s="1"/>
  <c r="B9"/>
  <c r="D8"/>
  <c r="F8" s="1"/>
  <c r="B8"/>
  <c r="D7"/>
  <c r="F7" s="1"/>
  <c r="B7"/>
  <c r="D6"/>
  <c r="F6" s="1"/>
  <c r="B6"/>
  <c r="D5"/>
  <c r="F5" s="1"/>
  <c r="B5"/>
  <c r="D4"/>
  <c r="F4" s="1"/>
  <c r="B4"/>
  <c r="D3"/>
  <c r="F3" s="1"/>
  <c r="B3"/>
  <c r="D2"/>
  <c r="F2" s="1"/>
  <c r="B2"/>
  <c r="D35" i="54"/>
  <c r="F35" s="1"/>
  <c r="B35"/>
  <c r="D34"/>
  <c r="F34" s="1"/>
  <c r="B34"/>
  <c r="D33"/>
  <c r="F33" s="1"/>
  <c r="B33"/>
  <c r="D32"/>
  <c r="F32" s="1"/>
  <c r="B32"/>
  <c r="D31"/>
  <c r="F31" s="1"/>
  <c r="B31"/>
  <c r="D30"/>
  <c r="F30" s="1"/>
  <c r="B30"/>
  <c r="D29"/>
  <c r="F29" s="1"/>
  <c r="B29"/>
  <c r="D28"/>
  <c r="F28" s="1"/>
  <c r="B28"/>
  <c r="D27"/>
  <c r="F27" s="1"/>
  <c r="B27"/>
  <c r="D26"/>
  <c r="F26" s="1"/>
  <c r="B26"/>
  <c r="D25"/>
  <c r="F25" s="1"/>
  <c r="B25"/>
  <c r="D24"/>
  <c r="F24" s="1"/>
  <c r="B24"/>
  <c r="D23"/>
  <c r="F23" s="1"/>
  <c r="B23"/>
  <c r="D22"/>
  <c r="F22" s="1"/>
  <c r="B22"/>
  <c r="D21"/>
  <c r="F21" s="1"/>
  <c r="B21"/>
  <c r="D20"/>
  <c r="F20" s="1"/>
  <c r="B20"/>
  <c r="D19"/>
  <c r="F19" s="1"/>
  <c r="B19"/>
  <c r="D18"/>
  <c r="F18" s="1"/>
  <c r="B18"/>
  <c r="D17"/>
  <c r="F17" s="1"/>
  <c r="B17"/>
  <c r="D16"/>
  <c r="F16" s="1"/>
  <c r="B16"/>
  <c r="D15"/>
  <c r="F15" s="1"/>
  <c r="B15"/>
  <c r="D14"/>
  <c r="F14" s="1"/>
  <c r="B14"/>
  <c r="D13"/>
  <c r="F13" s="1"/>
  <c r="B13"/>
  <c r="D12"/>
  <c r="F12" s="1"/>
  <c r="B12"/>
  <c r="D11"/>
  <c r="F11" s="1"/>
  <c r="B11"/>
  <c r="D10"/>
  <c r="F10" s="1"/>
  <c r="B10"/>
  <c r="D9"/>
  <c r="F9" s="1"/>
  <c r="B9"/>
  <c r="D8"/>
  <c r="F8" s="1"/>
  <c r="B8"/>
  <c r="D7"/>
  <c r="F7" s="1"/>
  <c r="B7"/>
  <c r="D6"/>
  <c r="F6" s="1"/>
  <c r="B6"/>
  <c r="D5"/>
  <c r="F5" s="1"/>
  <c r="B5"/>
  <c r="D4"/>
  <c r="F4" s="1"/>
  <c r="B4"/>
  <c r="D3"/>
  <c r="F3" s="1"/>
  <c r="B3"/>
  <c r="D2"/>
  <c r="F2" s="1"/>
  <c r="B2"/>
  <c r="D32" i="42"/>
  <c r="F32" s="1"/>
  <c r="B32"/>
  <c r="D31"/>
  <c r="F31" s="1"/>
  <c r="B31"/>
  <c r="D30"/>
  <c r="F30" s="1"/>
  <c r="B30"/>
  <c r="D29"/>
  <c r="F29" s="1"/>
  <c r="B29"/>
  <c r="D28"/>
  <c r="F28" s="1"/>
  <c r="B28"/>
  <c r="D27"/>
  <c r="F27" s="1"/>
  <c r="B27"/>
  <c r="D26"/>
  <c r="F26" s="1"/>
  <c r="B26"/>
  <c r="D25"/>
  <c r="F25" s="1"/>
  <c r="B25"/>
  <c r="D24"/>
  <c r="F24" s="1"/>
  <c r="B24"/>
  <c r="D23"/>
  <c r="F23" s="1"/>
  <c r="B23"/>
  <c r="D22"/>
  <c r="F22" s="1"/>
  <c r="B22"/>
  <c r="D21"/>
  <c r="F21" s="1"/>
  <c r="B21"/>
  <c r="D20"/>
  <c r="F20" s="1"/>
  <c r="B20"/>
  <c r="D19"/>
  <c r="F19" s="1"/>
  <c r="B19"/>
  <c r="D18"/>
  <c r="F18" s="1"/>
  <c r="B18"/>
  <c r="D17"/>
  <c r="F17" s="1"/>
  <c r="B17"/>
  <c r="D16"/>
  <c r="F16" s="1"/>
  <c r="B16"/>
  <c r="D15"/>
  <c r="F15" s="1"/>
  <c r="B15"/>
  <c r="D14"/>
  <c r="F14" s="1"/>
  <c r="B14"/>
  <c r="D13"/>
  <c r="F13" s="1"/>
  <c r="B13"/>
  <c r="D12"/>
  <c r="F12" s="1"/>
  <c r="B12"/>
  <c r="D11"/>
  <c r="F11" s="1"/>
  <c r="B11"/>
  <c r="D10"/>
  <c r="F10" s="1"/>
  <c r="B10"/>
  <c r="D9"/>
  <c r="F9" s="1"/>
  <c r="B9"/>
  <c r="D8"/>
  <c r="F8" s="1"/>
  <c r="B8"/>
  <c r="D7"/>
  <c r="F7" s="1"/>
  <c r="B7"/>
  <c r="D6"/>
  <c r="F6" s="1"/>
  <c r="B6"/>
  <c r="D5"/>
  <c r="F5" s="1"/>
  <c r="B5"/>
  <c r="D4"/>
  <c r="F4" s="1"/>
  <c r="B4"/>
  <c r="D3"/>
  <c r="F3" s="1"/>
  <c r="B3"/>
  <c r="D2"/>
  <c r="F2" s="1"/>
  <c r="B2"/>
  <c r="D32" i="41"/>
  <c r="F32" s="1"/>
  <c r="B32"/>
  <c r="D31"/>
  <c r="F31" s="1"/>
  <c r="B31"/>
  <c r="D30"/>
  <c r="F30" s="1"/>
  <c r="B30"/>
  <c r="D29"/>
  <c r="F29" s="1"/>
  <c r="B29"/>
  <c r="D28"/>
  <c r="F28" s="1"/>
  <c r="B28"/>
  <c r="D27"/>
  <c r="F27" s="1"/>
  <c r="B27"/>
  <c r="D26"/>
  <c r="F26" s="1"/>
  <c r="B26"/>
  <c r="D25"/>
  <c r="F25" s="1"/>
  <c r="B25"/>
  <c r="D24"/>
  <c r="F24" s="1"/>
  <c r="B24"/>
  <c r="D23"/>
  <c r="F23" s="1"/>
  <c r="B23"/>
  <c r="D22"/>
  <c r="F22" s="1"/>
  <c r="B22"/>
  <c r="D21"/>
  <c r="F21" s="1"/>
  <c r="B21"/>
  <c r="D20"/>
  <c r="F20" s="1"/>
  <c r="B20"/>
  <c r="D19"/>
  <c r="F19" s="1"/>
  <c r="B19"/>
  <c r="D18"/>
  <c r="F18" s="1"/>
  <c r="B18"/>
  <c r="D17"/>
  <c r="F17" s="1"/>
  <c r="B17"/>
  <c r="D16"/>
  <c r="F16" s="1"/>
  <c r="B16"/>
  <c r="D15"/>
  <c r="F15" s="1"/>
  <c r="B15"/>
  <c r="D14"/>
  <c r="F14" s="1"/>
  <c r="B14"/>
  <c r="D13"/>
  <c r="F13" s="1"/>
  <c r="B13"/>
  <c r="D12"/>
  <c r="F12" s="1"/>
  <c r="B12"/>
  <c r="D11"/>
  <c r="F11" s="1"/>
  <c r="B11"/>
  <c r="D10"/>
  <c r="F10" s="1"/>
  <c r="B10"/>
  <c r="D9"/>
  <c r="F9" s="1"/>
  <c r="B9"/>
  <c r="D8"/>
  <c r="F8" s="1"/>
  <c r="B8"/>
  <c r="D7"/>
  <c r="F7" s="1"/>
  <c r="B7"/>
  <c r="D6"/>
  <c r="F6" s="1"/>
  <c r="B6"/>
  <c r="D5"/>
  <c r="F5" s="1"/>
  <c r="B5"/>
  <c r="D4"/>
  <c r="F4" s="1"/>
  <c r="B4"/>
  <c r="D3"/>
  <c r="F3" s="1"/>
  <c r="B3"/>
  <c r="D2"/>
  <c r="F2" s="1"/>
  <c r="B2"/>
  <c r="F367" i="25"/>
  <c r="E367"/>
  <c r="F366"/>
  <c r="E366"/>
  <c r="F365"/>
  <c r="E365"/>
  <c r="F364"/>
  <c r="E364"/>
  <c r="F363"/>
  <c r="E363"/>
  <c r="F362"/>
  <c r="E362"/>
  <c r="F361"/>
  <c r="E361"/>
  <c r="F360"/>
  <c r="E360"/>
  <c r="F359"/>
  <c r="E359"/>
  <c r="F358"/>
  <c r="E358"/>
  <c r="F357"/>
  <c r="E357"/>
  <c r="E356"/>
  <c r="D356"/>
  <c r="F356" s="1"/>
  <c r="E355"/>
  <c r="D355"/>
  <c r="F355" s="1"/>
  <c r="E354"/>
  <c r="D354"/>
  <c r="F354" s="1"/>
  <c r="E353"/>
  <c r="D353"/>
  <c r="F353" s="1"/>
  <c r="E352"/>
  <c r="D352"/>
  <c r="F352" s="1"/>
  <c r="E351"/>
  <c r="D351"/>
  <c r="F351" s="1"/>
  <c r="E350"/>
  <c r="D350"/>
  <c r="F350" s="1"/>
  <c r="E349"/>
  <c r="D349"/>
  <c r="F349" s="1"/>
  <c r="E348"/>
  <c r="D348"/>
  <c r="F348" s="1"/>
  <c r="E347"/>
  <c r="D347"/>
  <c r="F347" s="1"/>
  <c r="E346"/>
  <c r="D346"/>
  <c r="F346" s="1"/>
  <c r="E345"/>
  <c r="D345"/>
  <c r="F345" s="1"/>
  <c r="E344"/>
  <c r="D344"/>
  <c r="F344" s="1"/>
  <c r="E343"/>
  <c r="D343"/>
  <c r="F343" s="1"/>
  <c r="E342"/>
  <c r="D342"/>
  <c r="F342" s="1"/>
  <c r="E341"/>
  <c r="D341"/>
  <c r="F341" s="1"/>
  <c r="E340"/>
  <c r="D340"/>
  <c r="F340" s="1"/>
  <c r="E339"/>
  <c r="D339"/>
  <c r="F339" s="1"/>
  <c r="E338"/>
  <c r="D338"/>
  <c r="F338" s="1"/>
  <c r="E337"/>
  <c r="D337"/>
  <c r="F337" s="1"/>
  <c r="E336"/>
  <c r="D336"/>
  <c r="F336" s="1"/>
  <c r="E335"/>
  <c r="D335"/>
  <c r="F335" s="1"/>
  <c r="E334"/>
  <c r="D334"/>
  <c r="F334" s="1"/>
  <c r="E333"/>
  <c r="D333"/>
  <c r="F333" s="1"/>
  <c r="E332"/>
  <c r="D332"/>
  <c r="F332" s="1"/>
  <c r="E331"/>
  <c r="D331"/>
  <c r="F331" s="1"/>
  <c r="E330"/>
  <c r="D330"/>
  <c r="F330" s="1"/>
  <c r="E329"/>
  <c r="D329"/>
  <c r="F329" s="1"/>
  <c r="E328"/>
  <c r="D328"/>
  <c r="F328" s="1"/>
  <c r="E327"/>
  <c r="D327"/>
  <c r="F327" s="1"/>
  <c r="E326"/>
  <c r="D326"/>
  <c r="F326" s="1"/>
  <c r="E325"/>
  <c r="D325"/>
  <c r="F325" s="1"/>
  <c r="E324"/>
  <c r="D324"/>
  <c r="F324" s="1"/>
  <c r="E323"/>
  <c r="D323"/>
  <c r="F323" s="1"/>
  <c r="E322"/>
  <c r="D322"/>
  <c r="F322" s="1"/>
  <c r="E321"/>
  <c r="D321"/>
  <c r="F321" s="1"/>
  <c r="E320"/>
  <c r="D320"/>
  <c r="F320" s="1"/>
  <c r="E319"/>
  <c r="D319"/>
  <c r="F319" s="1"/>
  <c r="E318"/>
  <c r="D318"/>
  <c r="F318" s="1"/>
  <c r="E317"/>
  <c r="D317"/>
  <c r="F317" s="1"/>
  <c r="E316"/>
  <c r="D316"/>
  <c r="F316" s="1"/>
  <c r="E315"/>
  <c r="D315"/>
  <c r="F315" s="1"/>
  <c r="E314"/>
  <c r="D314"/>
  <c r="F314" s="1"/>
  <c r="E313"/>
  <c r="D313"/>
  <c r="F313" s="1"/>
  <c r="E312"/>
  <c r="D312"/>
  <c r="F312" s="1"/>
  <c r="E311"/>
  <c r="D311"/>
  <c r="F311" s="1"/>
  <c r="E310"/>
  <c r="D310"/>
  <c r="F310" s="1"/>
  <c r="E309"/>
  <c r="D309"/>
  <c r="F309" s="1"/>
  <c r="E308"/>
  <c r="D308"/>
  <c r="F308" s="1"/>
  <c r="E307"/>
  <c r="D307"/>
  <c r="F307" s="1"/>
  <c r="E306"/>
  <c r="D306"/>
  <c r="F306" s="1"/>
  <c r="E305"/>
  <c r="D305"/>
  <c r="F305" s="1"/>
  <c r="E304"/>
  <c r="D304"/>
  <c r="F304" s="1"/>
  <c r="E303"/>
  <c r="D303"/>
  <c r="F303" s="1"/>
  <c r="E302"/>
  <c r="D302"/>
  <c r="F302" s="1"/>
  <c r="E301"/>
  <c r="D301"/>
  <c r="F301" s="1"/>
  <c r="E300"/>
  <c r="D300"/>
  <c r="F300" s="1"/>
  <c r="E299"/>
  <c r="D299"/>
  <c r="F299" s="1"/>
  <c r="E298"/>
  <c r="D298"/>
  <c r="F298" s="1"/>
  <c r="E297"/>
  <c r="D297"/>
  <c r="F297" s="1"/>
  <c r="E296"/>
  <c r="D296"/>
  <c r="F296" s="1"/>
  <c r="E295"/>
  <c r="D295"/>
  <c r="F295" s="1"/>
  <c r="E294"/>
  <c r="D294"/>
  <c r="F294" s="1"/>
  <c r="E293"/>
  <c r="D293"/>
  <c r="F293" s="1"/>
  <c r="E292"/>
  <c r="D292"/>
  <c r="F292" s="1"/>
  <c r="E291"/>
  <c r="D291"/>
  <c r="F291" s="1"/>
  <c r="E290"/>
  <c r="D290"/>
  <c r="F290" s="1"/>
  <c r="E289"/>
  <c r="D289"/>
  <c r="F289" s="1"/>
  <c r="E288"/>
  <c r="D288"/>
  <c r="F288" s="1"/>
  <c r="E287"/>
  <c r="D287"/>
  <c r="F287" s="1"/>
  <c r="E286"/>
  <c r="D286"/>
  <c r="F286" s="1"/>
  <c r="E285"/>
  <c r="D285"/>
  <c r="F285" s="1"/>
  <c r="E284"/>
  <c r="D284"/>
  <c r="F284" s="1"/>
  <c r="E283"/>
  <c r="D283"/>
  <c r="F283" s="1"/>
  <c r="E282"/>
  <c r="D282"/>
  <c r="F282" s="1"/>
  <c r="E281"/>
  <c r="D281"/>
  <c r="F281" s="1"/>
  <c r="E280"/>
  <c r="D280"/>
  <c r="F280" s="1"/>
  <c r="E279"/>
  <c r="D279"/>
  <c r="F279" s="1"/>
  <c r="E278"/>
  <c r="D278"/>
  <c r="F278" s="1"/>
  <c r="E277"/>
  <c r="D277"/>
  <c r="F277" s="1"/>
  <c r="E276"/>
  <c r="D276"/>
  <c r="F276" s="1"/>
  <c r="E275"/>
  <c r="D275"/>
  <c r="F275" s="1"/>
  <c r="E274"/>
  <c r="D274"/>
  <c r="F274" s="1"/>
  <c r="E273"/>
  <c r="D273"/>
  <c r="F273" s="1"/>
  <c r="E272"/>
  <c r="D272"/>
  <c r="F272" s="1"/>
  <c r="E271"/>
  <c r="D271"/>
  <c r="F271" s="1"/>
  <c r="E270"/>
  <c r="D270"/>
  <c r="F270" s="1"/>
  <c r="E269"/>
  <c r="D269"/>
  <c r="F269" s="1"/>
  <c r="E268"/>
  <c r="D268"/>
  <c r="F268" s="1"/>
  <c r="E267"/>
  <c r="D267"/>
  <c r="F267" s="1"/>
  <c r="E266"/>
  <c r="D266"/>
  <c r="F266" s="1"/>
  <c r="E265"/>
  <c r="D265"/>
  <c r="F265" s="1"/>
  <c r="E264"/>
  <c r="D264"/>
  <c r="F264" s="1"/>
  <c r="E263"/>
  <c r="D263"/>
  <c r="F263" s="1"/>
  <c r="E262"/>
  <c r="D262"/>
  <c r="F262" s="1"/>
  <c r="E261"/>
  <c r="D261"/>
  <c r="F261" s="1"/>
  <c r="E260"/>
  <c r="D260"/>
  <c r="F260" s="1"/>
  <c r="E259"/>
  <c r="D259"/>
  <c r="F259" s="1"/>
  <c r="E258"/>
  <c r="D258"/>
  <c r="F258" s="1"/>
  <c r="E257"/>
  <c r="D257"/>
  <c r="F257" s="1"/>
  <c r="E256"/>
  <c r="D256"/>
  <c r="F256" s="1"/>
  <c r="E255"/>
  <c r="D255"/>
  <c r="F255" s="1"/>
  <c r="E254"/>
  <c r="D254"/>
  <c r="F254" s="1"/>
  <c r="E253"/>
  <c r="D253"/>
  <c r="F253" s="1"/>
  <c r="E252"/>
  <c r="D252"/>
  <c r="F252" s="1"/>
  <c r="E251"/>
  <c r="D251"/>
  <c r="F251" s="1"/>
  <c r="E250"/>
  <c r="D250"/>
  <c r="F250" s="1"/>
  <c r="E249"/>
  <c r="D249"/>
  <c r="F249" s="1"/>
  <c r="E248"/>
  <c r="D248"/>
  <c r="F248" s="1"/>
  <c r="E247"/>
  <c r="D247"/>
  <c r="F247" s="1"/>
  <c r="E246"/>
  <c r="D246"/>
  <c r="F246" s="1"/>
  <c r="E245"/>
  <c r="D245"/>
  <c r="F245" s="1"/>
  <c r="E244"/>
  <c r="D244"/>
  <c r="F244" s="1"/>
  <c r="E243"/>
  <c r="D243"/>
  <c r="F243" s="1"/>
  <c r="E242"/>
  <c r="D242"/>
  <c r="F242" s="1"/>
  <c r="E241"/>
  <c r="D241"/>
  <c r="F241" s="1"/>
  <c r="E240"/>
  <c r="D240"/>
  <c r="F240" s="1"/>
  <c r="E239"/>
  <c r="D239"/>
  <c r="F239" s="1"/>
  <c r="E238"/>
  <c r="D238"/>
  <c r="F238" s="1"/>
  <c r="E237"/>
  <c r="D237"/>
  <c r="F237" s="1"/>
  <c r="E236"/>
  <c r="D236"/>
  <c r="F236" s="1"/>
  <c r="E235"/>
  <c r="D235"/>
  <c r="F235" s="1"/>
  <c r="E234"/>
  <c r="D234"/>
  <c r="F234" s="1"/>
  <c r="E233"/>
  <c r="D233"/>
  <c r="F233" s="1"/>
  <c r="E232"/>
  <c r="D232"/>
  <c r="F232" s="1"/>
  <c r="E231"/>
  <c r="D231"/>
  <c r="F231" s="1"/>
  <c r="E230"/>
  <c r="D230"/>
  <c r="F230" s="1"/>
  <c r="E229"/>
  <c r="D229"/>
  <c r="F229" s="1"/>
  <c r="E228"/>
  <c r="D228"/>
  <c r="F228" s="1"/>
  <c r="E227"/>
  <c r="D227"/>
  <c r="F227" s="1"/>
  <c r="E226"/>
  <c r="D226"/>
  <c r="F226" s="1"/>
  <c r="E225"/>
  <c r="D225"/>
  <c r="F225" s="1"/>
  <c r="E224"/>
  <c r="D224"/>
  <c r="F224" s="1"/>
  <c r="E223"/>
  <c r="D223"/>
  <c r="F223" s="1"/>
  <c r="E222"/>
  <c r="D222"/>
  <c r="F222" s="1"/>
  <c r="E221"/>
  <c r="D221"/>
  <c r="F221" s="1"/>
  <c r="E220"/>
  <c r="D220"/>
  <c r="F220" s="1"/>
  <c r="E219"/>
  <c r="D219"/>
  <c r="F219" s="1"/>
  <c r="E218"/>
  <c r="D218"/>
  <c r="F218" s="1"/>
  <c r="E217"/>
  <c r="D217"/>
  <c r="F217" s="1"/>
  <c r="E216"/>
  <c r="D216"/>
  <c r="F216" s="1"/>
  <c r="E215"/>
  <c r="D215"/>
  <c r="F215" s="1"/>
  <c r="E214"/>
  <c r="D214"/>
  <c r="F214" s="1"/>
  <c r="E213"/>
  <c r="D213"/>
  <c r="F213" s="1"/>
  <c r="E212"/>
  <c r="D212"/>
  <c r="F212" s="1"/>
  <c r="E211"/>
  <c r="D211"/>
  <c r="F211" s="1"/>
  <c r="E210"/>
  <c r="D210"/>
  <c r="F210" s="1"/>
  <c r="E209"/>
  <c r="D209"/>
  <c r="F209" s="1"/>
  <c r="E208"/>
  <c r="D208"/>
  <c r="F208" s="1"/>
  <c r="E207"/>
  <c r="D207"/>
  <c r="F207" s="1"/>
  <c r="E206"/>
  <c r="D206"/>
  <c r="F206" s="1"/>
  <c r="E205"/>
  <c r="D205"/>
  <c r="F205" s="1"/>
  <c r="E204"/>
  <c r="D204"/>
  <c r="F204" s="1"/>
  <c r="E203"/>
  <c r="D203"/>
  <c r="F203" s="1"/>
  <c r="E202"/>
  <c r="D202"/>
  <c r="F202" s="1"/>
  <c r="E201"/>
  <c r="D201"/>
  <c r="F201" s="1"/>
  <c r="E200"/>
  <c r="D200"/>
  <c r="F200" s="1"/>
  <c r="E199"/>
  <c r="D199"/>
  <c r="F199" s="1"/>
  <c r="E198"/>
  <c r="D198"/>
  <c r="F198" s="1"/>
  <c r="E197"/>
  <c r="D197"/>
  <c r="F197" s="1"/>
  <c r="E196"/>
  <c r="D196"/>
  <c r="F196" s="1"/>
  <c r="E195"/>
  <c r="D195"/>
  <c r="F195" s="1"/>
  <c r="E194"/>
  <c r="D194"/>
  <c r="F194" s="1"/>
  <c r="E193"/>
  <c r="D193"/>
  <c r="F193" s="1"/>
  <c r="E192"/>
  <c r="D192"/>
  <c r="F192" s="1"/>
  <c r="E191"/>
  <c r="D191"/>
  <c r="F191" s="1"/>
  <c r="E190"/>
  <c r="D190"/>
  <c r="F190" s="1"/>
  <c r="E189"/>
  <c r="D189"/>
  <c r="F189" s="1"/>
  <c r="E188"/>
  <c r="D188"/>
  <c r="F188" s="1"/>
  <c r="E187"/>
  <c r="D187"/>
  <c r="F187" s="1"/>
  <c r="E186"/>
  <c r="D186"/>
  <c r="F186" s="1"/>
  <c r="E185"/>
  <c r="D185"/>
  <c r="F185" s="1"/>
  <c r="E184"/>
  <c r="D184"/>
  <c r="F184" s="1"/>
  <c r="E183"/>
  <c r="D183"/>
  <c r="F183" s="1"/>
  <c r="E182"/>
  <c r="D182"/>
  <c r="F182" s="1"/>
  <c r="E181"/>
  <c r="D181"/>
  <c r="F181" s="1"/>
  <c r="E180"/>
  <c r="D180"/>
  <c r="F180" s="1"/>
  <c r="E179"/>
  <c r="D179"/>
  <c r="F179" s="1"/>
  <c r="E178"/>
  <c r="D178"/>
  <c r="F178" s="1"/>
  <c r="E177"/>
  <c r="D177"/>
  <c r="F177" s="1"/>
  <c r="E176"/>
  <c r="D176"/>
  <c r="F176" s="1"/>
  <c r="E175"/>
  <c r="D175"/>
  <c r="F175" s="1"/>
  <c r="E174"/>
  <c r="D174"/>
  <c r="F174" s="1"/>
  <c r="E173"/>
  <c r="D173"/>
  <c r="F173" s="1"/>
  <c r="E172"/>
  <c r="D172"/>
  <c r="F172" s="1"/>
  <c r="E171"/>
  <c r="D171"/>
  <c r="F171" s="1"/>
  <c r="E170"/>
  <c r="D170"/>
  <c r="F170" s="1"/>
  <c r="E169"/>
  <c r="D169"/>
  <c r="F169" s="1"/>
  <c r="E168"/>
  <c r="D168"/>
  <c r="F168" s="1"/>
  <c r="E167"/>
  <c r="D167"/>
  <c r="F167" s="1"/>
  <c r="E166"/>
  <c r="D166"/>
  <c r="F166" s="1"/>
  <c r="E165"/>
  <c r="D165"/>
  <c r="F165" s="1"/>
  <c r="E164"/>
  <c r="D164"/>
  <c r="F164" s="1"/>
  <c r="E163"/>
  <c r="D163"/>
  <c r="F163" s="1"/>
  <c r="E162"/>
  <c r="D162"/>
  <c r="F162" s="1"/>
  <c r="E161"/>
  <c r="D161"/>
  <c r="F161" s="1"/>
  <c r="E160"/>
  <c r="D160"/>
  <c r="F160" s="1"/>
  <c r="E159"/>
  <c r="D159"/>
  <c r="F159" s="1"/>
  <c r="E158"/>
  <c r="D158"/>
  <c r="F158" s="1"/>
  <c r="E157"/>
  <c r="D157"/>
  <c r="F157" s="1"/>
  <c r="E156"/>
  <c r="D156"/>
  <c r="F156" s="1"/>
  <c r="E155"/>
  <c r="D155"/>
  <c r="F155" s="1"/>
  <c r="E154"/>
  <c r="D154"/>
  <c r="F154" s="1"/>
  <c r="E153"/>
  <c r="D153"/>
  <c r="F153" s="1"/>
  <c r="E152"/>
  <c r="D152"/>
  <c r="F152" s="1"/>
  <c r="E151"/>
  <c r="D151"/>
  <c r="F151" s="1"/>
  <c r="E150"/>
  <c r="D150"/>
  <c r="F150" s="1"/>
  <c r="E149"/>
  <c r="D149"/>
  <c r="F149" s="1"/>
  <c r="E148"/>
  <c r="D148"/>
  <c r="F148" s="1"/>
  <c r="E147"/>
  <c r="D147"/>
  <c r="F147" s="1"/>
  <c r="E146"/>
  <c r="D146"/>
  <c r="F146" s="1"/>
  <c r="E145"/>
  <c r="D145"/>
  <c r="F145" s="1"/>
  <c r="E144"/>
  <c r="D144"/>
  <c r="F144" s="1"/>
  <c r="E143"/>
  <c r="D143"/>
  <c r="F143" s="1"/>
  <c r="E142"/>
  <c r="D142"/>
  <c r="F142" s="1"/>
  <c r="E141"/>
  <c r="D141"/>
  <c r="F141" s="1"/>
  <c r="E140"/>
  <c r="D140"/>
  <c r="F140" s="1"/>
  <c r="E139"/>
  <c r="D139"/>
  <c r="F139" s="1"/>
  <c r="E138"/>
  <c r="D138"/>
  <c r="F138" s="1"/>
  <c r="E137"/>
  <c r="D137"/>
  <c r="F137" s="1"/>
  <c r="E136"/>
  <c r="D136"/>
  <c r="F136" s="1"/>
  <c r="E135"/>
  <c r="D135"/>
  <c r="F135" s="1"/>
  <c r="E134"/>
  <c r="D134"/>
  <c r="F134" s="1"/>
  <c r="E133"/>
  <c r="D133"/>
  <c r="F133" s="1"/>
  <c r="E132"/>
  <c r="D132"/>
  <c r="F132" s="1"/>
  <c r="E131"/>
  <c r="D131"/>
  <c r="F131" s="1"/>
  <c r="E130"/>
  <c r="D130"/>
  <c r="F130" s="1"/>
  <c r="E129"/>
  <c r="D129"/>
  <c r="F129" s="1"/>
  <c r="E128"/>
  <c r="D128"/>
  <c r="F128" s="1"/>
  <c r="E127"/>
  <c r="D127"/>
  <c r="F127" s="1"/>
  <c r="E126"/>
  <c r="D126"/>
  <c r="F126" s="1"/>
  <c r="E125"/>
  <c r="D125"/>
  <c r="F125" s="1"/>
  <c r="E124"/>
  <c r="D124"/>
  <c r="F124" s="1"/>
  <c r="E123"/>
  <c r="D123"/>
  <c r="F123" s="1"/>
  <c r="E122"/>
  <c r="D122"/>
  <c r="F122" s="1"/>
  <c r="E121"/>
  <c r="D121"/>
  <c r="F121" s="1"/>
  <c r="E120"/>
  <c r="D120"/>
  <c r="F120" s="1"/>
  <c r="E119"/>
  <c r="D119"/>
  <c r="F119" s="1"/>
  <c r="E118"/>
  <c r="D118"/>
  <c r="F118" s="1"/>
  <c r="E117"/>
  <c r="D117"/>
  <c r="F117" s="1"/>
  <c r="E116"/>
  <c r="D116"/>
  <c r="F116" s="1"/>
  <c r="E115"/>
  <c r="D115"/>
  <c r="F115" s="1"/>
  <c r="E114"/>
  <c r="D114"/>
  <c r="F114" s="1"/>
  <c r="E113"/>
  <c r="D113"/>
  <c r="F113" s="1"/>
  <c r="E112"/>
  <c r="D112"/>
  <c r="F112" s="1"/>
  <c r="E111"/>
  <c r="D111"/>
  <c r="F111" s="1"/>
  <c r="E110"/>
  <c r="D110"/>
  <c r="F110" s="1"/>
  <c r="E109"/>
  <c r="D109"/>
  <c r="F109" s="1"/>
  <c r="E108"/>
  <c r="D108"/>
  <c r="F108" s="1"/>
  <c r="E107"/>
  <c r="D107"/>
  <c r="F107" s="1"/>
  <c r="E106"/>
  <c r="D106"/>
  <c r="F106" s="1"/>
  <c r="E105"/>
  <c r="D105"/>
  <c r="F105" s="1"/>
  <c r="E104"/>
  <c r="D104"/>
  <c r="F104" s="1"/>
  <c r="E103"/>
  <c r="D103"/>
  <c r="F103" s="1"/>
  <c r="E102"/>
  <c r="D102"/>
  <c r="F102" s="1"/>
  <c r="E101"/>
  <c r="D101"/>
  <c r="F101" s="1"/>
  <c r="E100"/>
  <c r="D100"/>
  <c r="F100" s="1"/>
  <c r="E99"/>
  <c r="D99"/>
  <c r="F99" s="1"/>
  <c r="E98"/>
  <c r="D98"/>
  <c r="F98" s="1"/>
  <c r="E97"/>
  <c r="D97"/>
  <c r="F97" s="1"/>
  <c r="E96"/>
  <c r="D96"/>
  <c r="F96" s="1"/>
  <c r="E95"/>
  <c r="D95"/>
  <c r="F95" s="1"/>
  <c r="E94"/>
  <c r="D94"/>
  <c r="F94" s="1"/>
  <c r="E93"/>
  <c r="D93"/>
  <c r="F93" s="1"/>
  <c r="E92"/>
  <c r="D92"/>
  <c r="F92" s="1"/>
  <c r="E91"/>
  <c r="D91"/>
  <c r="F91" s="1"/>
  <c r="E90"/>
  <c r="D90"/>
  <c r="F90" s="1"/>
  <c r="E89"/>
  <c r="D89"/>
  <c r="F89" s="1"/>
  <c r="E88"/>
  <c r="D88"/>
  <c r="F88" s="1"/>
  <c r="E87"/>
  <c r="D87"/>
  <c r="F87" s="1"/>
  <c r="E86"/>
  <c r="D86"/>
  <c r="F86" s="1"/>
  <c r="E85"/>
  <c r="D85"/>
  <c r="F85" s="1"/>
  <c r="E84"/>
  <c r="D84"/>
  <c r="F84" s="1"/>
  <c r="E83"/>
  <c r="D83"/>
  <c r="F83" s="1"/>
  <c r="E82"/>
  <c r="D82"/>
  <c r="F82" s="1"/>
  <c r="E81"/>
  <c r="D81"/>
  <c r="F81" s="1"/>
  <c r="E80"/>
  <c r="D80"/>
  <c r="F80" s="1"/>
  <c r="E79"/>
  <c r="D79"/>
  <c r="F79" s="1"/>
  <c r="E78"/>
  <c r="D78"/>
  <c r="F78" s="1"/>
  <c r="E77"/>
  <c r="D77"/>
  <c r="F77" s="1"/>
  <c r="E76"/>
  <c r="D76"/>
  <c r="F76" s="1"/>
  <c r="E75"/>
  <c r="D75"/>
  <c r="F75" s="1"/>
  <c r="E74"/>
  <c r="D74"/>
  <c r="F74" s="1"/>
  <c r="E73"/>
  <c r="D73"/>
  <c r="F73" s="1"/>
  <c r="E72"/>
  <c r="D72"/>
  <c r="F72" s="1"/>
  <c r="E71"/>
  <c r="D71"/>
  <c r="F71" s="1"/>
  <c r="E70"/>
  <c r="D70"/>
  <c r="F70" s="1"/>
  <c r="E69"/>
  <c r="D69"/>
  <c r="F69" s="1"/>
  <c r="E68"/>
  <c r="D68"/>
  <c r="F68" s="1"/>
  <c r="E67"/>
  <c r="D67"/>
  <c r="F67" s="1"/>
  <c r="E66"/>
  <c r="D66"/>
  <c r="F66" s="1"/>
  <c r="E65"/>
  <c r="D65"/>
  <c r="F65" s="1"/>
  <c r="E64"/>
  <c r="D64"/>
  <c r="F64" s="1"/>
  <c r="E63"/>
  <c r="D63"/>
  <c r="F63" s="1"/>
  <c r="E62"/>
  <c r="D62"/>
  <c r="F62" s="1"/>
  <c r="E61"/>
  <c r="D61"/>
  <c r="F61" s="1"/>
  <c r="E60"/>
  <c r="D60"/>
  <c r="F60" s="1"/>
  <c r="E59"/>
  <c r="D59"/>
  <c r="F59" s="1"/>
  <c r="E58"/>
  <c r="D58"/>
  <c r="F58" s="1"/>
  <c r="E57"/>
  <c r="D57"/>
  <c r="F57" s="1"/>
  <c r="E56"/>
  <c r="D56"/>
  <c r="F56" s="1"/>
  <c r="E55"/>
  <c r="D55"/>
  <c r="F55" s="1"/>
  <c r="E54"/>
  <c r="D54"/>
  <c r="F54" s="1"/>
  <c r="E53"/>
  <c r="D53"/>
  <c r="F53" s="1"/>
  <c r="E52"/>
  <c r="D52"/>
  <c r="F52" s="1"/>
  <c r="E51"/>
  <c r="D51"/>
  <c r="F51" s="1"/>
  <c r="E50"/>
  <c r="D50"/>
  <c r="F50" s="1"/>
  <c r="E49"/>
  <c r="D49"/>
  <c r="F49" s="1"/>
  <c r="E48"/>
  <c r="D48"/>
  <c r="F48" s="1"/>
  <c r="E47"/>
  <c r="D47"/>
  <c r="F47" s="1"/>
  <c r="E46"/>
  <c r="D46"/>
  <c r="F46" s="1"/>
  <c r="E45"/>
  <c r="D45"/>
  <c r="F45" s="1"/>
  <c r="E44"/>
  <c r="D44"/>
  <c r="F44" s="1"/>
  <c r="E43"/>
  <c r="D43"/>
  <c r="F43" s="1"/>
  <c r="E42"/>
  <c r="D42"/>
  <c r="F42" s="1"/>
  <c r="E41"/>
  <c r="D41"/>
  <c r="F41" s="1"/>
  <c r="E40"/>
  <c r="D40"/>
  <c r="F40" s="1"/>
  <c r="E39"/>
  <c r="D39"/>
  <c r="F39" s="1"/>
  <c r="E38"/>
  <c r="D38"/>
  <c r="F38" s="1"/>
  <c r="E37"/>
  <c r="D37"/>
  <c r="F37" s="1"/>
  <c r="E36"/>
  <c r="D36"/>
  <c r="F36" s="1"/>
  <c r="E35"/>
  <c r="D35"/>
  <c r="F35" s="1"/>
  <c r="E34"/>
  <c r="D34"/>
  <c r="F34" s="1"/>
  <c r="E33"/>
  <c r="D33"/>
  <c r="F33" s="1"/>
  <c r="E32"/>
  <c r="D32"/>
  <c r="F32" s="1"/>
  <c r="E31"/>
  <c r="D31"/>
  <c r="F31" s="1"/>
  <c r="E30"/>
  <c r="D30"/>
  <c r="F30" s="1"/>
  <c r="E29"/>
  <c r="D29"/>
  <c r="F29" s="1"/>
  <c r="E28"/>
  <c r="D28"/>
  <c r="F28" s="1"/>
  <c r="E27"/>
  <c r="D27"/>
  <c r="F27" s="1"/>
  <c r="E26"/>
  <c r="D26"/>
  <c r="F26" s="1"/>
  <c r="E25"/>
  <c r="D25"/>
  <c r="F25" s="1"/>
  <c r="E24"/>
  <c r="D24"/>
  <c r="F24" s="1"/>
  <c r="E23"/>
  <c r="D23"/>
  <c r="F23" s="1"/>
  <c r="E22"/>
  <c r="D22"/>
  <c r="F22" s="1"/>
  <c r="E21"/>
  <c r="D21"/>
  <c r="F21" s="1"/>
  <c r="E20"/>
  <c r="D20"/>
  <c r="F20" s="1"/>
  <c r="E19"/>
  <c r="D19"/>
  <c r="F19" s="1"/>
  <c r="E18"/>
  <c r="D18"/>
  <c r="F18" s="1"/>
  <c r="E17"/>
  <c r="D17"/>
  <c r="F17" s="1"/>
  <c r="E16"/>
  <c r="D16"/>
  <c r="F16" s="1"/>
  <c r="E15"/>
  <c r="D15"/>
  <c r="F15" s="1"/>
  <c r="E14"/>
  <c r="D14"/>
  <c r="F14" s="1"/>
  <c r="E13"/>
  <c r="D13"/>
  <c r="F13" s="1"/>
  <c r="E12"/>
  <c r="D12"/>
  <c r="F12" s="1"/>
  <c r="E11"/>
  <c r="D11"/>
  <c r="F11" s="1"/>
  <c r="E10"/>
  <c r="D10"/>
  <c r="F10" s="1"/>
  <c r="E9"/>
  <c r="D9"/>
  <c r="F9" s="1"/>
  <c r="E8"/>
  <c r="D8"/>
  <c r="F8" s="1"/>
  <c r="E7"/>
  <c r="D7"/>
  <c r="F7" s="1"/>
  <c r="E6"/>
  <c r="D6"/>
  <c r="F6" s="1"/>
  <c r="E5"/>
  <c r="D5"/>
  <c r="F5" s="1"/>
  <c r="E4"/>
  <c r="D4"/>
  <c r="F4" s="1"/>
  <c r="E3"/>
  <c r="D3"/>
  <c r="F3" s="1"/>
  <c r="E2"/>
  <c r="D2"/>
  <c r="F2" s="1"/>
  <c r="A31" i="53" l="1"/>
  <c r="A30"/>
  <c r="A29"/>
  <c r="A28"/>
  <c r="A27"/>
  <c r="A29" i="52"/>
  <c r="A26" i="53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31" i="52"/>
  <c r="A30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31" i="51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29" i="50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B28" i="49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4" i="37"/>
  <c r="B15"/>
  <c r="B16"/>
  <c r="B17"/>
  <c r="B18"/>
  <c r="B19"/>
  <c r="B20"/>
  <c r="B21"/>
  <c r="B22"/>
  <c r="B23"/>
  <c r="D15"/>
  <c r="F15" s="1"/>
  <c r="D10" i="49"/>
  <c r="H10" s="1"/>
  <c r="C11" i="50" l="1"/>
  <c r="E11" s="1"/>
  <c r="C11" i="51"/>
  <c r="E11" s="1"/>
  <c r="F10" i="49"/>
  <c r="B23" i="40"/>
  <c r="B24"/>
  <c r="B25"/>
  <c r="B26"/>
  <c r="B27"/>
  <c r="B28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D16"/>
  <c r="D8"/>
  <c r="B2"/>
  <c r="B23" i="39"/>
  <c r="B24"/>
  <c r="B25"/>
  <c r="B26"/>
  <c r="B27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D14"/>
  <c r="D8"/>
  <c r="B2"/>
  <c r="D6" i="38"/>
  <c r="D15"/>
  <c r="F15" s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"/>
  <c r="D6" i="37"/>
  <c r="F6" s="1"/>
  <c r="B3"/>
  <c r="B4"/>
  <c r="B5"/>
  <c r="B6"/>
  <c r="B7"/>
  <c r="B8"/>
  <c r="B9"/>
  <c r="B10"/>
  <c r="B11"/>
  <c r="B12"/>
  <c r="B13"/>
  <c r="B2"/>
  <c r="F16" i="40" l="1"/>
  <c r="F8"/>
  <c r="F8" i="39"/>
  <c r="F14"/>
  <c r="F6" i="38"/>
  <c r="B7" i="35" l="1"/>
  <c r="B7" i="34"/>
  <c r="B7" i="33"/>
  <c r="B7" i="18"/>
  <c r="B6" i="34"/>
  <c r="B6" i="33"/>
  <c r="B6" i="18"/>
  <c r="B6" i="35"/>
  <c r="D7"/>
  <c r="F7" s="1"/>
  <c r="A3" i="32"/>
  <c r="A3" i="17"/>
  <c r="A4"/>
  <c r="A3" i="29"/>
  <c r="A4"/>
  <c r="A5"/>
  <c r="D7" i="18" l="1"/>
  <c r="F7" s="1"/>
  <c r="D7" i="33"/>
  <c r="F7" s="1"/>
  <c r="D7" i="34"/>
  <c r="F7" s="1"/>
  <c r="D20" i="37"/>
  <c r="F20" s="1"/>
  <c r="D26" i="40"/>
  <c r="F26" s="1"/>
  <c r="D24" i="39"/>
  <c r="F24" s="1"/>
  <c r="D21" i="38"/>
  <c r="F21" s="1"/>
  <c r="D6" i="33"/>
  <c r="F6" s="1"/>
  <c r="D6" i="18"/>
  <c r="F6" s="1"/>
  <c r="D6" i="35"/>
  <c r="F6" s="1"/>
  <c r="D6" i="34"/>
  <c r="F6" s="1"/>
  <c r="B36" i="35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5"/>
  <c r="B4"/>
  <c r="B3"/>
  <c r="B2"/>
  <c r="B38" i="34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5"/>
  <c r="B4"/>
  <c r="B3"/>
  <c r="B2"/>
  <c r="B36" i="33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5"/>
  <c r="B4"/>
  <c r="B3"/>
  <c r="B2"/>
  <c r="A12" i="32"/>
  <c r="A20"/>
  <c r="A31"/>
  <c r="A30"/>
  <c r="A29"/>
  <c r="A28"/>
  <c r="A27"/>
  <c r="A26"/>
  <c r="A25"/>
  <c r="A24"/>
  <c r="A23"/>
  <c r="A22"/>
  <c r="A21"/>
  <c r="A19"/>
  <c r="A18"/>
  <c r="A17"/>
  <c r="A16"/>
  <c r="A15"/>
  <c r="A14"/>
  <c r="A13"/>
  <c r="A11"/>
  <c r="A10"/>
  <c r="A9"/>
  <c r="A8"/>
  <c r="A7"/>
  <c r="A6"/>
  <c r="A5"/>
  <c r="A4"/>
  <c r="A2"/>
  <c r="A15" i="24"/>
  <c r="A30" i="31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13" i="24"/>
  <c r="A14"/>
  <c r="A16"/>
  <c r="A17"/>
  <c r="A18"/>
  <c r="A19"/>
  <c r="A11"/>
  <c r="A4"/>
  <c r="A33"/>
  <c r="A32"/>
  <c r="A31"/>
  <c r="A30"/>
  <c r="A29"/>
  <c r="A28"/>
  <c r="A27"/>
  <c r="A26"/>
  <c r="A25"/>
  <c r="A24"/>
  <c r="A23"/>
  <c r="A22"/>
  <c r="A21"/>
  <c r="A20"/>
  <c r="A12"/>
  <c r="A10"/>
  <c r="A9"/>
  <c r="A8"/>
  <c r="A7"/>
  <c r="A6"/>
  <c r="A5"/>
  <c r="A3"/>
  <c r="A2"/>
  <c r="A4" i="12"/>
  <c r="A10" i="14"/>
  <c r="A10" i="11"/>
  <c r="A10" i="13"/>
  <c r="A11"/>
  <c r="A10" i="9"/>
  <c r="B32" i="23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32" i="2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A30" i="2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10" i="15"/>
  <c r="A12" i="19"/>
  <c r="A13"/>
  <c r="A14"/>
  <c r="A15"/>
  <c r="A16"/>
  <c r="A17"/>
  <c r="A18"/>
  <c r="A19"/>
  <c r="A20"/>
  <c r="A21"/>
  <c r="A33"/>
  <c r="A32"/>
  <c r="A31"/>
  <c r="A30"/>
  <c r="A29"/>
  <c r="A28"/>
  <c r="A27"/>
  <c r="A26"/>
  <c r="A25"/>
  <c r="A24"/>
  <c r="A23"/>
  <c r="A22"/>
  <c r="A11"/>
  <c r="A10"/>
  <c r="A9"/>
  <c r="A8"/>
  <c r="A7"/>
  <c r="A6"/>
  <c r="A5"/>
  <c r="A4"/>
  <c r="A3"/>
  <c r="A2"/>
  <c r="C10" i="53" l="1"/>
  <c r="E10" s="1"/>
  <c r="C10" i="52"/>
  <c r="E10" s="1"/>
  <c r="C14" i="19"/>
  <c r="E14" s="1"/>
  <c r="C10" i="14"/>
  <c r="E10" s="1"/>
  <c r="C10" i="15"/>
  <c r="E10" s="1"/>
  <c r="C13" i="20"/>
  <c r="E13" s="1"/>
  <c r="C16" i="24"/>
  <c r="E16" s="1"/>
  <c r="C14" i="32"/>
  <c r="E14" s="1"/>
  <c r="C13" i="31"/>
  <c r="E13" s="1"/>
  <c r="C10" i="9"/>
  <c r="E10" s="1"/>
  <c r="C10" i="13"/>
  <c r="E10" s="1"/>
  <c r="C10" i="11"/>
  <c r="E10" s="1"/>
  <c r="B38" i="1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5"/>
  <c r="B4"/>
  <c r="B3"/>
  <c r="B2"/>
  <c r="B12" i="21"/>
  <c r="B15"/>
  <c r="B18"/>
  <c r="B19"/>
  <c r="B4"/>
  <c r="B36"/>
  <c r="B35"/>
  <c r="B34"/>
  <c r="B33"/>
  <c r="B32"/>
  <c r="B31"/>
  <c r="B30"/>
  <c r="B29"/>
  <c r="B28"/>
  <c r="B27"/>
  <c r="B26"/>
  <c r="B25"/>
  <c r="B24"/>
  <c r="B23"/>
  <c r="B22"/>
  <c r="B21"/>
  <c r="B20"/>
  <c r="B17"/>
  <c r="B16"/>
  <c r="B14"/>
  <c r="B13"/>
  <c r="B11"/>
  <c r="B10"/>
  <c r="B9"/>
  <c r="B8"/>
  <c r="B7"/>
  <c r="B6"/>
  <c r="B5"/>
  <c r="B3"/>
  <c r="B2"/>
  <c r="A29" i="16"/>
  <c r="A28"/>
  <c r="A27"/>
  <c r="A26"/>
  <c r="A25"/>
  <c r="A24"/>
  <c r="A23"/>
  <c r="A22"/>
  <c r="A21"/>
  <c r="A20"/>
  <c r="A19"/>
  <c r="A18"/>
  <c r="A17"/>
  <c r="A16"/>
  <c r="A15"/>
  <c r="A14"/>
  <c r="A13"/>
  <c r="C12"/>
  <c r="E12" s="1"/>
  <c r="A12"/>
  <c r="A11"/>
  <c r="A10"/>
  <c r="A9"/>
  <c r="A8"/>
  <c r="A7"/>
  <c r="A6"/>
  <c r="A5"/>
  <c r="A4"/>
  <c r="A3"/>
  <c r="A2"/>
  <c r="A32" i="15"/>
  <c r="A31"/>
  <c r="A30"/>
  <c r="A29"/>
  <c r="A28"/>
  <c r="A27"/>
  <c r="A26"/>
  <c r="A25"/>
  <c r="A24"/>
  <c r="A23"/>
  <c r="A22"/>
  <c r="A21"/>
  <c r="A20"/>
  <c r="A19"/>
  <c r="A18"/>
  <c r="A17"/>
  <c r="A16"/>
  <c r="A15"/>
  <c r="C14"/>
  <c r="E14" s="1"/>
  <c r="A14"/>
  <c r="A13"/>
  <c r="A12"/>
  <c r="A11"/>
  <c r="A9"/>
  <c r="A8"/>
  <c r="A7"/>
  <c r="A6"/>
  <c r="A5"/>
  <c r="A4"/>
  <c r="A3"/>
  <c r="A2"/>
  <c r="A20" i="14"/>
  <c r="A32"/>
  <c r="A31"/>
  <c r="A30"/>
  <c r="A29"/>
  <c r="A28"/>
  <c r="A27"/>
  <c r="A26"/>
  <c r="A25"/>
  <c r="A24"/>
  <c r="A23"/>
  <c r="A22"/>
  <c r="A21"/>
  <c r="A19"/>
  <c r="A18"/>
  <c r="A17"/>
  <c r="A16"/>
  <c r="A15"/>
  <c r="C14"/>
  <c r="E14" s="1"/>
  <c r="A14"/>
  <c r="A13"/>
  <c r="A12"/>
  <c r="A11"/>
  <c r="A9"/>
  <c r="A8"/>
  <c r="A7"/>
  <c r="A6"/>
  <c r="A5"/>
  <c r="A4"/>
  <c r="A3"/>
  <c r="A2"/>
  <c r="C13" i="13"/>
  <c r="E13" s="1"/>
  <c r="A13"/>
  <c r="A14"/>
  <c r="A15"/>
  <c r="A30"/>
  <c r="A29"/>
  <c r="A28"/>
  <c r="A27"/>
  <c r="A26"/>
  <c r="A25"/>
  <c r="A24"/>
  <c r="A23"/>
  <c r="A22"/>
  <c r="A21"/>
  <c r="A20"/>
  <c r="A19"/>
  <c r="A18"/>
  <c r="A17"/>
  <c r="A16"/>
  <c r="A12"/>
  <c r="A9"/>
  <c r="A8"/>
  <c r="A7"/>
  <c r="A6"/>
  <c r="A5"/>
  <c r="A4"/>
  <c r="A3"/>
  <c r="A2"/>
  <c r="A29" i="11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9"/>
  <c r="A8"/>
  <c r="A7"/>
  <c r="A6"/>
  <c r="A5"/>
  <c r="A4"/>
  <c r="A3"/>
  <c r="A2"/>
  <c r="A2" i="9"/>
  <c r="A3"/>
  <c r="A4"/>
  <c r="A5"/>
  <c r="A6"/>
  <c r="A7"/>
  <c r="A8"/>
  <c r="A9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1"/>
  <c r="A30"/>
  <c r="A29" i="7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19" i="4"/>
  <c r="A32"/>
  <c r="A31"/>
  <c r="A30"/>
  <c r="A29"/>
  <c r="A28"/>
  <c r="A27"/>
  <c r="A26"/>
  <c r="A25"/>
  <c r="A24"/>
  <c r="A23"/>
  <c r="A22"/>
  <c r="A21"/>
  <c r="A20"/>
  <c r="A18"/>
  <c r="A17"/>
  <c r="A16"/>
  <c r="A15"/>
  <c r="A14"/>
  <c r="A13"/>
  <c r="A12"/>
  <c r="A11"/>
  <c r="A10"/>
  <c r="A9"/>
  <c r="A8"/>
  <c r="A7"/>
  <c r="A6"/>
  <c r="A5"/>
  <c r="A4"/>
  <c r="A3"/>
  <c r="A2"/>
  <c r="A15" i="17" l="1"/>
  <c r="B19" i="3"/>
  <c r="B16"/>
  <c r="B17"/>
  <c r="B18"/>
  <c r="B20"/>
  <c r="B21"/>
  <c r="B10"/>
  <c r="B11"/>
  <c r="B12"/>
  <c r="D4"/>
  <c r="F4" s="1"/>
  <c r="B3"/>
  <c r="B4"/>
  <c r="B5"/>
  <c r="B6"/>
  <c r="B7"/>
  <c r="B8"/>
  <c r="B9"/>
  <c r="B13"/>
  <c r="B14"/>
  <c r="B15"/>
  <c r="B22"/>
  <c r="B23"/>
  <c r="B24"/>
  <c r="B25"/>
  <c r="B26"/>
  <c r="B27"/>
  <c r="B28"/>
  <c r="B29"/>
  <c r="B30"/>
  <c r="B31"/>
  <c r="B2"/>
  <c r="A29" i="29"/>
  <c r="A26"/>
  <c r="A25"/>
  <c r="A24"/>
  <c r="A23"/>
  <c r="A22"/>
  <c r="A21"/>
  <c r="A20"/>
  <c r="A19"/>
  <c r="A18"/>
  <c r="A17"/>
  <c r="A16"/>
  <c r="A15"/>
  <c r="A14"/>
  <c r="A13"/>
  <c r="A12"/>
  <c r="C11"/>
  <c r="A11"/>
  <c r="A10"/>
  <c r="A9"/>
  <c r="A8"/>
  <c r="A7"/>
  <c r="A6"/>
  <c r="A2"/>
  <c r="B22" i="8"/>
  <c r="B20" i="27"/>
  <c r="A22" i="28"/>
  <c r="A20" i="12"/>
  <c r="A21" i="17"/>
  <c r="A22"/>
  <c r="A23"/>
  <c r="A24"/>
  <c r="A25"/>
  <c r="A12"/>
  <c r="A11" i="28"/>
  <c r="A12"/>
  <c r="A10" i="17"/>
  <c r="A11"/>
  <c r="A13"/>
  <c r="A8"/>
  <c r="A5"/>
  <c r="A6"/>
  <c r="A7"/>
  <c r="A9"/>
  <c r="A14"/>
  <c r="A18"/>
  <c r="A19"/>
  <c r="A16"/>
  <c r="A17"/>
  <c r="A20"/>
  <c r="A26"/>
  <c r="A27"/>
  <c r="A28"/>
  <c r="A31"/>
  <c r="A2"/>
  <c r="C14" i="28"/>
  <c r="E14" s="1"/>
  <c r="A14"/>
  <c r="A15"/>
  <c r="A16"/>
  <c r="A28"/>
  <c r="A27"/>
  <c r="A26"/>
  <c r="A25"/>
  <c r="A24"/>
  <c r="A23"/>
  <c r="A21"/>
  <c r="A20"/>
  <c r="A19"/>
  <c r="A18"/>
  <c r="A17"/>
  <c r="A13"/>
  <c r="A10"/>
  <c r="A9"/>
  <c r="A8"/>
  <c r="A7"/>
  <c r="A6"/>
  <c r="A5"/>
  <c r="A4"/>
  <c r="A3"/>
  <c r="A2"/>
  <c r="C12"/>
  <c r="E12" s="1"/>
  <c r="A6" i="12"/>
  <c r="A5"/>
  <c r="C11"/>
  <c r="E11" s="1"/>
  <c r="A3"/>
  <c r="A7"/>
  <c r="A8"/>
  <c r="A9"/>
  <c r="A10"/>
  <c r="A11"/>
  <c r="A12"/>
  <c r="A13"/>
  <c r="A14"/>
  <c r="A15"/>
  <c r="A16"/>
  <c r="A17"/>
  <c r="A18"/>
  <c r="A19"/>
  <c r="A21"/>
  <c r="A22"/>
  <c r="A23"/>
  <c r="A24"/>
  <c r="A25"/>
  <c r="A26"/>
  <c r="A2"/>
  <c r="B26" i="27"/>
  <c r="B25"/>
  <c r="B24"/>
  <c r="B23"/>
  <c r="B22"/>
  <c r="B21"/>
  <c r="B19"/>
  <c r="B18"/>
  <c r="B17"/>
  <c r="B16"/>
  <c r="B15"/>
  <c r="B14"/>
  <c r="B13"/>
  <c r="B12"/>
  <c r="B11"/>
  <c r="B10"/>
  <c r="B9"/>
  <c r="B8"/>
  <c r="B7"/>
  <c r="B6"/>
  <c r="B5"/>
  <c r="B4"/>
  <c r="B3"/>
  <c r="B2"/>
  <c r="C23" i="17"/>
  <c r="E23" s="1"/>
  <c r="C23" i="28"/>
  <c r="E23" s="1"/>
  <c r="B28" i="8"/>
  <c r="B27"/>
  <c r="B26"/>
  <c r="B25"/>
  <c r="B24"/>
  <c r="B23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D22" i="49" l="1"/>
  <c r="C22" i="51"/>
  <c r="E22" s="1"/>
  <c r="C20" i="50"/>
  <c r="E20" s="1"/>
  <c r="C13" i="51"/>
  <c r="E13" s="1"/>
  <c r="C12" i="50"/>
  <c r="E12" s="1"/>
  <c r="D23" i="49"/>
  <c r="C26" i="53"/>
  <c r="E26" s="1"/>
  <c r="C26" i="52"/>
  <c r="E26" s="1"/>
  <c r="C23" i="51"/>
  <c r="E23" s="1"/>
  <c r="C21" i="50"/>
  <c r="E21" s="1"/>
  <c r="C11" i="53"/>
  <c r="E11" s="1"/>
  <c r="C11" i="52"/>
  <c r="E11" s="1"/>
  <c r="C16" i="53"/>
  <c r="E16" s="1"/>
  <c r="C16" i="52"/>
  <c r="E16" s="1"/>
  <c r="C4" i="53"/>
  <c r="E4" s="1"/>
  <c r="C4" i="52"/>
  <c r="E4" s="1"/>
  <c r="D22" i="8"/>
  <c r="C21" i="24"/>
  <c r="E21" s="1"/>
  <c r="D15" i="35"/>
  <c r="F15" s="1"/>
  <c r="D15" i="34"/>
  <c r="F15" s="1"/>
  <c r="D15" i="33"/>
  <c r="F15" s="1"/>
  <c r="C11" i="32"/>
  <c r="E11" s="1"/>
  <c r="C10" i="31"/>
  <c r="E10" s="1"/>
  <c r="C12" i="24"/>
  <c r="E12" s="1"/>
  <c r="D22" i="35"/>
  <c r="F22" s="1"/>
  <c r="D22" i="33"/>
  <c r="F22" s="1"/>
  <c r="D23" i="34"/>
  <c r="F23" s="1"/>
  <c r="C17" i="32"/>
  <c r="E17" s="1"/>
  <c r="C16" i="31"/>
  <c r="E16" s="1"/>
  <c r="C19" i="24"/>
  <c r="E19" s="1"/>
  <c r="D16" i="35"/>
  <c r="F16" s="1"/>
  <c r="D17" i="34"/>
  <c r="F17" s="1"/>
  <c r="D16" i="33"/>
  <c r="F16" s="1"/>
  <c r="C15" i="24"/>
  <c r="E15" s="1"/>
  <c r="D31" i="35"/>
  <c r="F31" s="1"/>
  <c r="D31" i="33"/>
  <c r="F31" s="1"/>
  <c r="D33" i="34"/>
  <c r="F33" s="1"/>
  <c r="C28" i="24"/>
  <c r="E28" s="1"/>
  <c r="D5" i="35"/>
  <c r="F5" s="1"/>
  <c r="D5" i="34"/>
  <c r="F5" s="1"/>
  <c r="D5" i="33"/>
  <c r="F5" s="1"/>
  <c r="C5" i="32"/>
  <c r="E5" s="1"/>
  <c r="C4" i="31"/>
  <c r="E4" s="1"/>
  <c r="C5" i="24"/>
  <c r="E5" s="1"/>
  <c r="C19" i="15"/>
  <c r="E19" s="1"/>
  <c r="C19" i="14"/>
  <c r="E19" s="1"/>
  <c r="C13" i="17"/>
  <c r="E13" s="1"/>
  <c r="D14" i="23"/>
  <c r="F14" s="1"/>
  <c r="D14" i="22"/>
  <c r="F14" s="1"/>
  <c r="D17" i="18"/>
  <c r="F17" s="1"/>
  <c r="D15" i="21"/>
  <c r="F15" s="1"/>
  <c r="C21" i="29"/>
  <c r="D27" i="23"/>
  <c r="F27" s="1"/>
  <c r="C28" i="19"/>
  <c r="E28" s="1"/>
  <c r="D27" i="22"/>
  <c r="F27" s="1"/>
  <c r="C25" i="20"/>
  <c r="E25" s="1"/>
  <c r="D33" i="18"/>
  <c r="F33" s="1"/>
  <c r="D31" i="21"/>
  <c r="F31" s="1"/>
  <c r="C24" i="16"/>
  <c r="E24" s="1"/>
  <c r="C27" i="15"/>
  <c r="E27" s="1"/>
  <c r="C27" i="14"/>
  <c r="E27" s="1"/>
  <c r="C25" i="13"/>
  <c r="E25" s="1"/>
  <c r="C26" i="9"/>
  <c r="E26" s="1"/>
  <c r="C27" i="4"/>
  <c r="E27" s="1"/>
  <c r="C24" i="11"/>
  <c r="E24" s="1"/>
  <c r="C24" i="7"/>
  <c r="E24" s="1"/>
  <c r="D26" i="3"/>
  <c r="F26" s="1"/>
  <c r="D18" i="23"/>
  <c r="F18" s="1"/>
  <c r="D18" i="22"/>
  <c r="F18" s="1"/>
  <c r="C16" i="20"/>
  <c r="E16" s="1"/>
  <c r="C17" i="19"/>
  <c r="E17" s="1"/>
  <c r="D23" i="18"/>
  <c r="F23" s="1"/>
  <c r="D21" i="21"/>
  <c r="F21" s="1"/>
  <c r="C15" i="16"/>
  <c r="E15" s="1"/>
  <c r="C17" i="15"/>
  <c r="E17" s="1"/>
  <c r="C17" i="14"/>
  <c r="E17" s="1"/>
  <c r="C16" i="13"/>
  <c r="E16" s="1"/>
  <c r="C16" i="9"/>
  <c r="E16" s="1"/>
  <c r="C15" i="11"/>
  <c r="E15" s="1"/>
  <c r="C15" i="7"/>
  <c r="E15" s="1"/>
  <c r="C16" i="4"/>
  <c r="E16" s="1"/>
  <c r="D16" i="3"/>
  <c r="F16" s="1"/>
  <c r="D4" i="23"/>
  <c r="F4" s="1"/>
  <c r="D4" i="22"/>
  <c r="F4" s="1"/>
  <c r="C4" i="20"/>
  <c r="E4" s="1"/>
  <c r="C4" i="19"/>
  <c r="E4" s="1"/>
  <c r="D5" i="18"/>
  <c r="F5" s="1"/>
  <c r="D5" i="21"/>
  <c r="F5" s="1"/>
  <c r="C4" i="16"/>
  <c r="E4" s="1"/>
  <c r="C4" i="15"/>
  <c r="E4" s="1"/>
  <c r="C4" i="14"/>
  <c r="E4" s="1"/>
  <c r="C4" i="9"/>
  <c r="E4" s="1"/>
  <c r="C4" i="13"/>
  <c r="E4" s="1"/>
  <c r="C4" i="11"/>
  <c r="E4" s="1"/>
  <c r="C4" i="7"/>
  <c r="E4" s="1"/>
  <c r="C4" i="4"/>
  <c r="E4" s="1"/>
  <c r="C18" i="20"/>
  <c r="E18" s="1"/>
  <c r="C19" i="19"/>
  <c r="E19" s="1"/>
  <c r="C17" i="16"/>
  <c r="E17" s="1"/>
  <c r="C18" i="13"/>
  <c r="E18" s="1"/>
  <c r="D11" i="3"/>
  <c r="F11" s="1"/>
  <c r="D12" i="23"/>
  <c r="F12" s="1"/>
  <c r="D12" i="22"/>
  <c r="F12" s="1"/>
  <c r="C11" i="20"/>
  <c r="E11" s="1"/>
  <c r="C11" i="19"/>
  <c r="E11" s="1"/>
  <c r="D15" i="18"/>
  <c r="F15" s="1"/>
  <c r="D13" i="21"/>
  <c r="F13" s="1"/>
  <c r="C10" i="16"/>
  <c r="E10" s="1"/>
  <c r="C11" i="15"/>
  <c r="E11" s="1"/>
  <c r="C11" i="14"/>
  <c r="E11" s="1"/>
  <c r="C11" i="13"/>
  <c r="E11" s="1"/>
  <c r="C11" i="9"/>
  <c r="E11" s="1"/>
  <c r="C11" i="11"/>
  <c r="E11" s="1"/>
  <c r="C11" i="7"/>
  <c r="E11" s="1"/>
  <c r="C11" i="4"/>
  <c r="E11" s="1"/>
  <c r="C13" i="12"/>
  <c r="E13" s="1"/>
  <c r="C12" i="29"/>
  <c r="C20"/>
  <c r="F22" i="8"/>
  <c r="H22"/>
  <c r="D21" i="27"/>
  <c r="F21" s="1"/>
  <c r="C22" i="17"/>
  <c r="E22" s="1"/>
  <c r="C21" i="12"/>
  <c r="E21" s="1"/>
  <c r="C22" i="28"/>
  <c r="E22" s="1"/>
  <c r="D20" i="27"/>
  <c r="H20" s="1"/>
  <c r="D23" i="8"/>
  <c r="F23" s="1"/>
  <c r="C20" i="12"/>
  <c r="E20" s="1"/>
  <c r="D22" i="37"/>
  <c r="D17"/>
  <c r="D16"/>
  <c r="D18"/>
  <c r="B27" i="5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D5"/>
  <c r="F5" s="1"/>
  <c r="B5"/>
  <c r="B4"/>
  <c r="B3"/>
  <c r="B2"/>
  <c r="D2" i="49" l="1"/>
  <c r="C2" i="51"/>
  <c r="E2" s="1"/>
  <c r="C2" i="50"/>
  <c r="D3" i="49"/>
  <c r="C2" i="53"/>
  <c r="E2" s="1"/>
  <c r="C2" i="52"/>
  <c r="E2" s="1"/>
  <c r="D4" i="49"/>
  <c r="C3" i="53"/>
  <c r="E3" s="1"/>
  <c r="C3" i="52"/>
  <c r="E3" s="1"/>
  <c r="C4" i="51"/>
  <c r="E4" s="1"/>
  <c r="C4" i="50"/>
  <c r="E4" s="1"/>
  <c r="C3" i="51"/>
  <c r="E3" s="1"/>
  <c r="C3" i="50"/>
  <c r="E3" s="1"/>
  <c r="D2" i="38"/>
  <c r="F2" s="1"/>
  <c r="D2" i="37"/>
  <c r="F2" s="1"/>
  <c r="D5" i="49"/>
  <c r="C5" i="51"/>
  <c r="E5" s="1"/>
  <c r="C5" i="50"/>
  <c r="E5" s="1"/>
  <c r="D2" i="40"/>
  <c r="F2" s="1"/>
  <c r="D2" i="39"/>
  <c r="F2" s="1"/>
  <c r="D6" i="49"/>
  <c r="C6" i="51"/>
  <c r="E6" s="1"/>
  <c r="C6" i="50"/>
  <c r="E6" s="1"/>
  <c r="D7" i="49"/>
  <c r="C7" i="51"/>
  <c r="E7" s="1"/>
  <c r="C7" i="50"/>
  <c r="E7" s="1"/>
  <c r="D12" i="37"/>
  <c r="F12" s="1"/>
  <c r="D14" i="38"/>
  <c r="F14" s="1"/>
  <c r="D12" i="40"/>
  <c r="F12" s="1"/>
  <c r="D10" i="39"/>
  <c r="F10" s="1"/>
  <c r="D15" i="40"/>
  <c r="F15" s="1"/>
  <c r="D13" i="39"/>
  <c r="F13" s="1"/>
  <c r="D8" i="49"/>
  <c r="C8" i="53"/>
  <c r="E8" s="1"/>
  <c r="C8" i="52"/>
  <c r="E8" s="1"/>
  <c r="C8" i="51"/>
  <c r="E8" s="1"/>
  <c r="C8" i="50"/>
  <c r="E8" s="1"/>
  <c r="C5" i="53"/>
  <c r="E5" s="1"/>
  <c r="C5" i="52"/>
  <c r="E5" s="1"/>
  <c r="D13" i="40"/>
  <c r="F13" s="1"/>
  <c r="D11" i="39"/>
  <c r="F11" s="1"/>
  <c r="C6" i="53"/>
  <c r="E6" s="1"/>
  <c r="C6" i="52"/>
  <c r="E6" s="1"/>
  <c r="D14" i="40"/>
  <c r="F14" s="1"/>
  <c r="D3"/>
  <c r="F3" s="1"/>
  <c r="D12" i="39"/>
  <c r="F12" s="1"/>
  <c r="D3"/>
  <c r="F3" s="1"/>
  <c r="C7" i="53"/>
  <c r="E7" s="1"/>
  <c r="C7" i="52"/>
  <c r="E7" s="1"/>
  <c r="D4" i="40"/>
  <c r="F4" s="1"/>
  <c r="D4" i="39"/>
  <c r="F4" s="1"/>
  <c r="C10" i="51"/>
  <c r="E10" s="1"/>
  <c r="C10" i="50"/>
  <c r="E10" s="1"/>
  <c r="D9" i="49"/>
  <c r="C9" i="53"/>
  <c r="E9" s="1"/>
  <c r="C9" i="52"/>
  <c r="E9" s="1"/>
  <c r="C9" i="51"/>
  <c r="E9" s="1"/>
  <c r="C9" i="50"/>
  <c r="E9" s="1"/>
  <c r="D11" i="49"/>
  <c r="C12" i="53"/>
  <c r="E12" s="1"/>
  <c r="C12" i="52"/>
  <c r="E12" s="1"/>
  <c r="C12" i="51"/>
  <c r="E12" s="1"/>
  <c r="C13" i="53"/>
  <c r="E13" s="1"/>
  <c r="C13" i="52"/>
  <c r="E13" s="1"/>
  <c r="D17" i="40"/>
  <c r="F17" s="1"/>
  <c r="D15" i="39"/>
  <c r="F15" s="1"/>
  <c r="C14" i="53"/>
  <c r="E14" s="1"/>
  <c r="C14" i="52"/>
  <c r="E14" s="1"/>
  <c r="D18" i="40"/>
  <c r="F18" s="1"/>
  <c r="D16" i="39"/>
  <c r="F16" s="1"/>
  <c r="D12" i="49"/>
  <c r="C15" i="53"/>
  <c r="E15" s="1"/>
  <c r="C15" i="52"/>
  <c r="E15" s="1"/>
  <c r="D13" i="49"/>
  <c r="C17" i="53"/>
  <c r="E17" s="1"/>
  <c r="C17" i="52"/>
  <c r="E17" s="1"/>
  <c r="D19" i="37"/>
  <c r="D14" i="49"/>
  <c r="C18" i="53"/>
  <c r="E18" s="1"/>
  <c r="C18" i="52"/>
  <c r="E18" s="1"/>
  <c r="C14" i="51"/>
  <c r="E14" s="1"/>
  <c r="C13" i="50"/>
  <c r="E13" s="1"/>
  <c r="D20" i="40"/>
  <c r="F20" s="1"/>
  <c r="D9"/>
  <c r="F9" s="1"/>
  <c r="D18" i="39"/>
  <c r="F18" s="1"/>
  <c r="D10" i="38"/>
  <c r="F10" s="1"/>
  <c r="D8" i="37"/>
  <c r="F8" s="1"/>
  <c r="D10" i="40"/>
  <c r="F10" s="1"/>
  <c r="D19" i="39"/>
  <c r="F19" s="1"/>
  <c r="D21" i="40"/>
  <c r="F21" s="1"/>
  <c r="D11" i="38"/>
  <c r="F11" s="1"/>
  <c r="D9" i="37"/>
  <c r="F9" s="1"/>
  <c r="D15" i="49"/>
  <c r="C19" i="53"/>
  <c r="E19" s="1"/>
  <c r="C19" i="52"/>
  <c r="E19" s="1"/>
  <c r="C15" i="51"/>
  <c r="E15" s="1"/>
  <c r="D16" i="49"/>
  <c r="C20" i="53"/>
  <c r="E20" s="1"/>
  <c r="C20" i="52"/>
  <c r="E20" s="1"/>
  <c r="C16" i="51"/>
  <c r="E16" s="1"/>
  <c r="C14" i="50"/>
  <c r="E14" s="1"/>
  <c r="D17" i="49"/>
  <c r="C21" i="53"/>
  <c r="E21" s="1"/>
  <c r="C21" i="52"/>
  <c r="E21" s="1"/>
  <c r="C17" i="51"/>
  <c r="E17" s="1"/>
  <c r="C15" i="50"/>
  <c r="E15" s="1"/>
  <c r="D18" i="49"/>
  <c r="D21"/>
  <c r="C25" i="53"/>
  <c r="E25" s="1"/>
  <c r="C22"/>
  <c r="E22" s="1"/>
  <c r="C25" i="52"/>
  <c r="E25" s="1"/>
  <c r="C22"/>
  <c r="E22" s="1"/>
  <c r="C21" i="51"/>
  <c r="E21" s="1"/>
  <c r="C18"/>
  <c r="E18" s="1"/>
  <c r="C19" i="50"/>
  <c r="E19" s="1"/>
  <c r="C16"/>
  <c r="E16" s="1"/>
  <c r="D21" i="37"/>
  <c r="D19" i="49"/>
  <c r="C23" i="53"/>
  <c r="E23" s="1"/>
  <c r="C23" i="52"/>
  <c r="E23" s="1"/>
  <c r="C19" i="51"/>
  <c r="E19" s="1"/>
  <c r="C17" i="50"/>
  <c r="E17" s="1"/>
  <c r="D13" i="38"/>
  <c r="F13" s="1"/>
  <c r="D11" i="37"/>
  <c r="F11" s="1"/>
  <c r="D20" i="49"/>
  <c r="C24" i="53"/>
  <c r="E24" s="1"/>
  <c r="C24" i="52"/>
  <c r="E24" s="1"/>
  <c r="C20" i="51"/>
  <c r="E20" s="1"/>
  <c r="C18" i="50"/>
  <c r="E18" s="1"/>
  <c r="D24" i="49"/>
  <c r="C27" i="53"/>
  <c r="E27" s="1"/>
  <c r="C27" i="52"/>
  <c r="E27" s="1"/>
  <c r="C24" i="51"/>
  <c r="E24" s="1"/>
  <c r="C22" i="50"/>
  <c r="E22" s="1"/>
  <c r="D23" i="37"/>
  <c r="F23" s="1"/>
  <c r="D28" i="40"/>
  <c r="F28" s="1"/>
  <c r="D27" i="39"/>
  <c r="F27" s="1"/>
  <c r="D23" i="38"/>
  <c r="F23" s="1"/>
  <c r="D25" i="49"/>
  <c r="C25" i="51"/>
  <c r="E25" s="1"/>
  <c r="C23" i="50"/>
  <c r="E23" s="1"/>
  <c r="D26" i="49"/>
  <c r="C28" i="53"/>
  <c r="E28" s="1"/>
  <c r="C28" i="52"/>
  <c r="E28" s="1"/>
  <c r="C26" i="51"/>
  <c r="E26" s="1"/>
  <c r="C24" i="50"/>
  <c r="E24" s="1"/>
  <c r="D27" i="49"/>
  <c r="C30" i="53"/>
  <c r="E30" s="1"/>
  <c r="C30" i="52"/>
  <c r="E30" s="1"/>
  <c r="C27" i="51"/>
  <c r="E27" s="1"/>
  <c r="C25" i="50"/>
  <c r="E25" s="1"/>
  <c r="C29" i="53"/>
  <c r="E29" s="1"/>
  <c r="C29" i="52"/>
  <c r="E29" s="1"/>
  <c r="D28" i="49"/>
  <c r="C31" i="53"/>
  <c r="E31" s="1"/>
  <c r="C31" i="52"/>
  <c r="E31" s="1"/>
  <c r="C28" i="51"/>
  <c r="E28" s="1"/>
  <c r="C26" i="50"/>
  <c r="E26" s="1"/>
  <c r="E33" i="52"/>
  <c r="E34" s="1"/>
  <c r="E33" i="53"/>
  <c r="E34" s="1"/>
  <c r="H23" i="49"/>
  <c r="F23"/>
  <c r="H22"/>
  <c r="F22"/>
  <c r="F16" i="37"/>
  <c r="D5" i="38"/>
  <c r="D5" i="37"/>
  <c r="F5" s="1"/>
  <c r="D7" i="40"/>
  <c r="D7" i="39"/>
  <c r="D6" i="40"/>
  <c r="D4" i="38"/>
  <c r="D4" i="37"/>
  <c r="F4" s="1"/>
  <c r="D6" i="39"/>
  <c r="D3" i="38"/>
  <c r="D3" i="37"/>
  <c r="F3" s="1"/>
  <c r="D5" i="40"/>
  <c r="D5" i="39"/>
  <c r="D26"/>
  <c r="F22" i="37"/>
  <c r="D9" i="39"/>
  <c r="F17" i="37"/>
  <c r="D27" i="40"/>
  <c r="D22"/>
  <c r="D11"/>
  <c r="D25" i="39"/>
  <c r="D20"/>
  <c r="D10" i="37"/>
  <c r="F10" s="1"/>
  <c r="F21"/>
  <c r="D12" i="38"/>
  <c r="D17"/>
  <c r="D22"/>
  <c r="D19"/>
  <c r="D14" i="37"/>
  <c r="F14" s="1"/>
  <c r="D24" i="40"/>
  <c r="D22" i="39"/>
  <c r="D25" i="40"/>
  <c r="F19" i="37"/>
  <c r="D23" i="39"/>
  <c r="D20" i="38"/>
  <c r="D18"/>
  <c r="D23" i="40"/>
  <c r="D21" i="39"/>
  <c r="D13" i="37"/>
  <c r="F13" s="1"/>
  <c r="D19" i="40"/>
  <c r="D17" i="39"/>
  <c r="D7" i="37"/>
  <c r="F7" s="1"/>
  <c r="D16" i="38"/>
  <c r="D9"/>
  <c r="D8"/>
  <c r="F18" i="37"/>
  <c r="D7" i="38"/>
  <c r="C2" i="29"/>
  <c r="C4" i="17"/>
  <c r="E4" s="1"/>
  <c r="C4" i="29"/>
  <c r="C3"/>
  <c r="C3" i="32"/>
  <c r="E3" s="1"/>
  <c r="C3" i="17"/>
  <c r="E3" s="1"/>
  <c r="C5"/>
  <c r="E5" s="1"/>
  <c r="C5" i="29"/>
  <c r="C13" i="28"/>
  <c r="E13" s="1"/>
  <c r="C6" i="29"/>
  <c r="C7"/>
  <c r="D8" i="5"/>
  <c r="F8" s="1"/>
  <c r="D2" i="34"/>
  <c r="F2" s="1"/>
  <c r="D2" i="35"/>
  <c r="F2" s="1"/>
  <c r="D2" i="33"/>
  <c r="F2" s="1"/>
  <c r="C2" i="32"/>
  <c r="E2" s="1"/>
  <c r="C2" i="31"/>
  <c r="E2" s="1"/>
  <c r="C2" i="24"/>
  <c r="E2" s="1"/>
  <c r="D3" i="34"/>
  <c r="F3" s="1"/>
  <c r="D3" i="35"/>
  <c r="F3" s="1"/>
  <c r="D3" i="33"/>
  <c r="F3" s="1"/>
  <c r="C4" i="32"/>
  <c r="E4" s="1"/>
  <c r="C3" i="31"/>
  <c r="E3" s="1"/>
  <c r="C3" i="24"/>
  <c r="E3" s="1"/>
  <c r="D19" i="35"/>
  <c r="F19" s="1"/>
  <c r="D4" i="34"/>
  <c r="F4" s="1"/>
  <c r="D19" i="33"/>
  <c r="F19" s="1"/>
  <c r="D4" i="35"/>
  <c r="F4" s="1"/>
  <c r="D20" i="34"/>
  <c r="F20" s="1"/>
  <c r="D4" i="33"/>
  <c r="F4" s="1"/>
  <c r="C14" i="24"/>
  <c r="E14" s="1"/>
  <c r="C4"/>
  <c r="E4" s="1"/>
  <c r="D11" i="35"/>
  <c r="F11" s="1"/>
  <c r="D11" i="34"/>
  <c r="F11" s="1"/>
  <c r="D11" i="33"/>
  <c r="F11" s="1"/>
  <c r="D12" i="35"/>
  <c r="F12" s="1"/>
  <c r="D12" i="34"/>
  <c r="F12" s="1"/>
  <c r="D12" i="33"/>
  <c r="F12" s="1"/>
  <c r="C9" i="32"/>
  <c r="E9" s="1"/>
  <c r="C8" i="31"/>
  <c r="E8" s="1"/>
  <c r="C9" i="24"/>
  <c r="E9" s="1"/>
  <c r="D8" i="35"/>
  <c r="F8" s="1"/>
  <c r="D8" i="34"/>
  <c r="F8" s="1"/>
  <c r="D8" i="33"/>
  <c r="F8" s="1"/>
  <c r="C6" i="32"/>
  <c r="E6" s="1"/>
  <c r="C5" i="31"/>
  <c r="E5" s="1"/>
  <c r="C6" i="24"/>
  <c r="E6" s="1"/>
  <c r="D9" i="35"/>
  <c r="F9" s="1"/>
  <c r="D9" i="34"/>
  <c r="F9" s="1"/>
  <c r="D9" i="33"/>
  <c r="F9" s="1"/>
  <c r="C7" i="32"/>
  <c r="E7" s="1"/>
  <c r="C6" i="31"/>
  <c r="E6" s="1"/>
  <c r="C7" i="24"/>
  <c r="E7" s="1"/>
  <c r="D10" i="35"/>
  <c r="F10" s="1"/>
  <c r="D10" i="34"/>
  <c r="F10" s="1"/>
  <c r="D10" i="33"/>
  <c r="F10" s="1"/>
  <c r="C8" i="32"/>
  <c r="E8" s="1"/>
  <c r="C7" i="31"/>
  <c r="E7" s="1"/>
  <c r="C8" i="24"/>
  <c r="E8" s="1"/>
  <c r="D14" i="35"/>
  <c r="F14" s="1"/>
  <c r="D14" i="34"/>
  <c r="F14" s="1"/>
  <c r="D14" i="33"/>
  <c r="F14" s="1"/>
  <c r="C11" i="24"/>
  <c r="E11" s="1"/>
  <c r="D13" i="35"/>
  <c r="F13" s="1"/>
  <c r="D13" i="34"/>
  <c r="F13" s="1"/>
  <c r="D13" i="33"/>
  <c r="F13" s="1"/>
  <c r="C10" i="32"/>
  <c r="E10" s="1"/>
  <c r="C9" i="31"/>
  <c r="E9" s="1"/>
  <c r="C10" i="24"/>
  <c r="E10" s="1"/>
  <c r="D16" i="34"/>
  <c r="F16" s="1"/>
  <c r="C12" i="32"/>
  <c r="E12" s="1"/>
  <c r="C11" i="31"/>
  <c r="E11" s="1"/>
  <c r="D17" i="35"/>
  <c r="F17" s="1"/>
  <c r="D18" i="34"/>
  <c r="F18" s="1"/>
  <c r="D17" i="33"/>
  <c r="F17" s="1"/>
  <c r="C13" i="32"/>
  <c r="E13" s="1"/>
  <c r="C12" i="31"/>
  <c r="E12" s="1"/>
  <c r="C13" i="24"/>
  <c r="E13" s="1"/>
  <c r="D18" i="35"/>
  <c r="F18" s="1"/>
  <c r="D18" i="33"/>
  <c r="F18" s="1"/>
  <c r="D19" i="34"/>
  <c r="F19" s="1"/>
  <c r="C15" i="32"/>
  <c r="E15" s="1"/>
  <c r="C14" i="31"/>
  <c r="E14" s="1"/>
  <c r="C17" i="24"/>
  <c r="E17" s="1"/>
  <c r="D21" i="35"/>
  <c r="F21" s="1"/>
  <c r="D21" i="33"/>
  <c r="F21" s="1"/>
  <c r="D22" i="34"/>
  <c r="F22" s="1"/>
  <c r="C16" i="32"/>
  <c r="E16" s="1"/>
  <c r="C15" i="31"/>
  <c r="E15" s="1"/>
  <c r="D23" i="35"/>
  <c r="F23" s="1"/>
  <c r="D23" i="33"/>
  <c r="F23" s="1"/>
  <c r="D24" i="34"/>
  <c r="F24" s="1"/>
  <c r="C18" i="32"/>
  <c r="E18" s="1"/>
  <c r="C17" i="31"/>
  <c r="E17" s="1"/>
  <c r="C20" i="24"/>
  <c r="E20" s="1"/>
  <c r="D24" i="35"/>
  <c r="F24" s="1"/>
  <c r="D24" i="33"/>
  <c r="F24" s="1"/>
  <c r="D25" i="34"/>
  <c r="F25" s="1"/>
  <c r="C19" i="32"/>
  <c r="E19" s="1"/>
  <c r="C18" i="31"/>
  <c r="E18" s="1"/>
  <c r="C20" i="32"/>
  <c r="E20" s="1"/>
  <c r="D26" i="34"/>
  <c r="F26" s="1"/>
  <c r="C19" i="31"/>
  <c r="E19" s="1"/>
  <c r="D25" i="35"/>
  <c r="F25" s="1"/>
  <c r="D25" i="33"/>
  <c r="F25" s="1"/>
  <c r="D27" i="34"/>
  <c r="F27" s="1"/>
  <c r="C21" i="32"/>
  <c r="E21" s="1"/>
  <c r="C20" i="31"/>
  <c r="E20" s="1"/>
  <c r="C22" i="24"/>
  <c r="E22" s="1"/>
  <c r="D26" i="35"/>
  <c r="F26" s="1"/>
  <c r="D26" i="33"/>
  <c r="F26" s="1"/>
  <c r="D28" i="34"/>
  <c r="F28" s="1"/>
  <c r="C22" i="32"/>
  <c r="E22" s="1"/>
  <c r="C21" i="31"/>
  <c r="E21" s="1"/>
  <c r="C23" i="24"/>
  <c r="E23" s="1"/>
  <c r="D30" i="35"/>
  <c r="F30" s="1"/>
  <c r="D27"/>
  <c r="F27" s="1"/>
  <c r="D30" i="33"/>
  <c r="F30" s="1"/>
  <c r="D27"/>
  <c r="F27" s="1"/>
  <c r="D32" i="34"/>
  <c r="F32" s="1"/>
  <c r="D29"/>
  <c r="F29" s="1"/>
  <c r="C26" i="32"/>
  <c r="E26" s="1"/>
  <c r="C23"/>
  <c r="E23" s="1"/>
  <c r="C25" i="31"/>
  <c r="E25" s="1"/>
  <c r="C22"/>
  <c r="E22" s="1"/>
  <c r="C27" i="24"/>
  <c r="E27" s="1"/>
  <c r="C24"/>
  <c r="E24" s="1"/>
  <c r="D28" i="35"/>
  <c r="F28" s="1"/>
  <c r="D28" i="33"/>
  <c r="F28" s="1"/>
  <c r="D30" i="34"/>
  <c r="F30" s="1"/>
  <c r="C24" i="32"/>
  <c r="E24" s="1"/>
  <c r="C23" i="31"/>
  <c r="E23" s="1"/>
  <c r="C25" i="24"/>
  <c r="E25" s="1"/>
  <c r="D29" i="35"/>
  <c r="F29" s="1"/>
  <c r="D29" i="33"/>
  <c r="F29" s="1"/>
  <c r="D31" i="34"/>
  <c r="F31" s="1"/>
  <c r="C25" i="32"/>
  <c r="E25" s="1"/>
  <c r="C24" i="31"/>
  <c r="E24" s="1"/>
  <c r="C26" i="24"/>
  <c r="E26" s="1"/>
  <c r="D32" i="35"/>
  <c r="F32" s="1"/>
  <c r="D32" i="33"/>
  <c r="F32" s="1"/>
  <c r="D34" i="34"/>
  <c r="F34" s="1"/>
  <c r="C27" i="32"/>
  <c r="E27" s="1"/>
  <c r="C26" i="31"/>
  <c r="E26" s="1"/>
  <c r="C29" i="24"/>
  <c r="E29" s="1"/>
  <c r="D33" i="35"/>
  <c r="F33" s="1"/>
  <c r="D33" i="33"/>
  <c r="F33" s="1"/>
  <c r="D35" i="34"/>
  <c r="F35" s="1"/>
  <c r="C28" i="32"/>
  <c r="E28" s="1"/>
  <c r="C27" i="31"/>
  <c r="E27" s="1"/>
  <c r="C30" i="24"/>
  <c r="E30" s="1"/>
  <c r="D20" i="35"/>
  <c r="F20" s="1"/>
  <c r="D20" i="33"/>
  <c r="F20" s="1"/>
  <c r="D21" i="34"/>
  <c r="F21" s="1"/>
  <c r="C18" i="24"/>
  <c r="E18" s="1"/>
  <c r="D34" i="35"/>
  <c r="F34" s="1"/>
  <c r="D34" i="33"/>
  <c r="F34" s="1"/>
  <c r="D36" i="34"/>
  <c r="F36" s="1"/>
  <c r="C29" i="32"/>
  <c r="E29" s="1"/>
  <c r="C28" i="31"/>
  <c r="E28" s="1"/>
  <c r="C31" i="24"/>
  <c r="E31" s="1"/>
  <c r="D35" i="35"/>
  <c r="F35" s="1"/>
  <c r="D35" i="33"/>
  <c r="F35" s="1"/>
  <c r="D37" i="34"/>
  <c r="F37" s="1"/>
  <c r="C30" i="32"/>
  <c r="E30" s="1"/>
  <c r="C29" i="31"/>
  <c r="E29" s="1"/>
  <c r="C32" i="24"/>
  <c r="E32" s="1"/>
  <c r="D36" i="35"/>
  <c r="F36" s="1"/>
  <c r="D36" i="33"/>
  <c r="F36" s="1"/>
  <c r="D38" i="34"/>
  <c r="F38" s="1"/>
  <c r="C31" i="32"/>
  <c r="E31" s="1"/>
  <c r="C30" i="31"/>
  <c r="E30" s="1"/>
  <c r="C33" i="24"/>
  <c r="E33" s="1"/>
  <c r="E32" i="31"/>
  <c r="E33" s="1"/>
  <c r="D15" i="23"/>
  <c r="F15" s="1"/>
  <c r="D15" i="22"/>
  <c r="F15" s="1"/>
  <c r="C12" i="20"/>
  <c r="E12" s="1"/>
  <c r="C13" i="19"/>
  <c r="E13" s="1"/>
  <c r="D18" i="18"/>
  <c r="F18" s="1"/>
  <c r="D16" i="21"/>
  <c r="F16" s="1"/>
  <c r="C11" i="16"/>
  <c r="E11" s="1"/>
  <c r="C13" i="15"/>
  <c r="E13" s="1"/>
  <c r="C13" i="14"/>
  <c r="E13" s="1"/>
  <c r="C12" i="13"/>
  <c r="E12" s="1"/>
  <c r="C13" i="9"/>
  <c r="E13" s="1"/>
  <c r="C12" i="11"/>
  <c r="E12" s="1"/>
  <c r="C12" i="7"/>
  <c r="E12" s="1"/>
  <c r="C13" i="4"/>
  <c r="E13" s="1"/>
  <c r="C14" i="20"/>
  <c r="E14" s="1"/>
  <c r="C15" i="19"/>
  <c r="E15" s="1"/>
  <c r="D19" i="18"/>
  <c r="F19" s="1"/>
  <c r="D17" i="21"/>
  <c r="F17" s="1"/>
  <c r="C13" i="16"/>
  <c r="E13" s="1"/>
  <c r="C15" i="15"/>
  <c r="E15" s="1"/>
  <c r="C15" i="14"/>
  <c r="E15" s="1"/>
  <c r="C14" i="9"/>
  <c r="E14" s="1"/>
  <c r="C14" i="13"/>
  <c r="E14" s="1"/>
  <c r="C13" i="11"/>
  <c r="E13" s="1"/>
  <c r="C13" i="7"/>
  <c r="E13" s="1"/>
  <c r="C14" i="4"/>
  <c r="E14" s="1"/>
  <c r="D14" i="3"/>
  <c r="F14" s="1"/>
  <c r="C15" i="20"/>
  <c r="E15" s="1"/>
  <c r="C16" i="19"/>
  <c r="E16" s="1"/>
  <c r="D22" i="18"/>
  <c r="F22" s="1"/>
  <c r="D20" i="21"/>
  <c r="F20" s="1"/>
  <c r="C14" i="16"/>
  <c r="E14" s="1"/>
  <c r="C16" i="15"/>
  <c r="E16" s="1"/>
  <c r="C16" i="14"/>
  <c r="E16" s="1"/>
  <c r="C15" i="13"/>
  <c r="E15" s="1"/>
  <c r="C15" i="9"/>
  <c r="E15" s="1"/>
  <c r="C14" i="11"/>
  <c r="E14" s="1"/>
  <c r="C14" i="7"/>
  <c r="E14" s="1"/>
  <c r="C15" i="4"/>
  <c r="E15" s="1"/>
  <c r="D15" i="3"/>
  <c r="F15" s="1"/>
  <c r="C17" i="20"/>
  <c r="E17" s="1"/>
  <c r="C18" i="19"/>
  <c r="E18" s="1"/>
  <c r="D24" i="18"/>
  <c r="F24" s="1"/>
  <c r="D22" i="21"/>
  <c r="F22" s="1"/>
  <c r="C16" i="16"/>
  <c r="E16" s="1"/>
  <c r="C18" i="15"/>
  <c r="E18" s="1"/>
  <c r="C18" i="14"/>
  <c r="E18" s="1"/>
  <c r="C17" i="13"/>
  <c r="E17" s="1"/>
  <c r="C17" i="9"/>
  <c r="E17" s="1"/>
  <c r="C16" i="11"/>
  <c r="E16" s="1"/>
  <c r="C16" i="7"/>
  <c r="E16" s="1"/>
  <c r="C17" i="4"/>
  <c r="E17" s="1"/>
  <c r="D17" i="3"/>
  <c r="F17" s="1"/>
  <c r="D19" i="23"/>
  <c r="F19" s="1"/>
  <c r="D19" i="22"/>
  <c r="F19" s="1"/>
  <c r="C20" i="19"/>
  <c r="E20" s="1"/>
  <c r="D25" i="18"/>
  <c r="F25" s="1"/>
  <c r="D23" i="21"/>
  <c r="F23" s="1"/>
  <c r="C18" i="9"/>
  <c r="E18" s="1"/>
  <c r="C18" i="4"/>
  <c r="E18" s="1"/>
  <c r="D18" i="3"/>
  <c r="F18" s="1"/>
  <c r="C13" i="29"/>
  <c r="C17" i="11"/>
  <c r="E17" s="1"/>
  <c r="C17" i="7"/>
  <c r="E17" s="1"/>
  <c r="C19" i="4"/>
  <c r="E19" s="1"/>
  <c r="D20" i="23"/>
  <c r="F20" s="1"/>
  <c r="D20" i="22"/>
  <c r="F20" s="1"/>
  <c r="C21" i="19"/>
  <c r="E21" s="1"/>
  <c r="C20" i="14"/>
  <c r="E20" s="1"/>
  <c r="D26" i="18"/>
  <c r="F26" s="1"/>
  <c r="D24" i="21"/>
  <c r="F24" s="1"/>
  <c r="C20" i="15"/>
  <c r="E20" s="1"/>
  <c r="C19" i="9"/>
  <c r="E19" s="1"/>
  <c r="C20" i="4"/>
  <c r="E20" s="1"/>
  <c r="D19" i="3"/>
  <c r="F19" s="1"/>
  <c r="C15" i="17"/>
  <c r="E15" s="1"/>
  <c r="C14" i="29"/>
  <c r="D21" i="23"/>
  <c r="F21" s="1"/>
  <c r="D21" i="22"/>
  <c r="F21" s="1"/>
  <c r="C19" i="20"/>
  <c r="E19" s="1"/>
  <c r="C22" i="19"/>
  <c r="E22" s="1"/>
  <c r="D27" i="18"/>
  <c r="F27" s="1"/>
  <c r="D25" i="21"/>
  <c r="F25" s="1"/>
  <c r="C18" i="16"/>
  <c r="E18" s="1"/>
  <c r="C21" i="15"/>
  <c r="E21" s="1"/>
  <c r="C21" i="14"/>
  <c r="E21" s="1"/>
  <c r="C19" i="13"/>
  <c r="E19" s="1"/>
  <c r="C20" i="9"/>
  <c r="E20" s="1"/>
  <c r="C21" i="4"/>
  <c r="E21" s="1"/>
  <c r="C18" i="11"/>
  <c r="E18" s="1"/>
  <c r="C18" i="7"/>
  <c r="E18" s="1"/>
  <c r="C16" i="17"/>
  <c r="E16" s="1"/>
  <c r="D20" i="3"/>
  <c r="F20" s="1"/>
  <c r="C15" i="29"/>
  <c r="D22" i="23"/>
  <c r="F22" s="1"/>
  <c r="C23" i="19"/>
  <c r="E23" s="1"/>
  <c r="D22" i="22"/>
  <c r="F22" s="1"/>
  <c r="C20" i="20"/>
  <c r="E20" s="1"/>
  <c r="D28" i="18"/>
  <c r="F28" s="1"/>
  <c r="D26" i="21"/>
  <c r="F26" s="1"/>
  <c r="C19" i="16"/>
  <c r="E19" s="1"/>
  <c r="C22" i="15"/>
  <c r="E22" s="1"/>
  <c r="C22" i="14"/>
  <c r="E22" s="1"/>
  <c r="C20" i="13"/>
  <c r="E20" s="1"/>
  <c r="C21" i="9"/>
  <c r="E21" s="1"/>
  <c r="C22" i="4"/>
  <c r="E22" s="1"/>
  <c r="C19" i="11"/>
  <c r="E19" s="1"/>
  <c r="C19" i="7"/>
  <c r="E19" s="1"/>
  <c r="D21" i="3"/>
  <c r="F21" s="1"/>
  <c r="D26" i="23"/>
  <c r="F26" s="1"/>
  <c r="D23"/>
  <c r="F23" s="1"/>
  <c r="C27" i="19"/>
  <c r="E27" s="1"/>
  <c r="C24"/>
  <c r="E24" s="1"/>
  <c r="D26" i="22"/>
  <c r="F26" s="1"/>
  <c r="D23"/>
  <c r="F23" s="1"/>
  <c r="C24" i="20"/>
  <c r="E24" s="1"/>
  <c r="C21"/>
  <c r="E21" s="1"/>
  <c r="D32" i="18"/>
  <c r="F32" s="1"/>
  <c r="D29"/>
  <c r="F29" s="1"/>
  <c r="D30" i="21"/>
  <c r="F30" s="1"/>
  <c r="D27"/>
  <c r="F27" s="1"/>
  <c r="C23" i="16"/>
  <c r="E23" s="1"/>
  <c r="C20"/>
  <c r="E20" s="1"/>
  <c r="C26" i="15"/>
  <c r="E26" s="1"/>
  <c r="C23"/>
  <c r="E23" s="1"/>
  <c r="C26" i="14"/>
  <c r="E26" s="1"/>
  <c r="C23"/>
  <c r="E23" s="1"/>
  <c r="C24" i="13"/>
  <c r="E24" s="1"/>
  <c r="C21"/>
  <c r="E21" s="1"/>
  <c r="C22" i="9"/>
  <c r="E22" s="1"/>
  <c r="C25"/>
  <c r="E25" s="1"/>
  <c r="C26" i="4"/>
  <c r="E26" s="1"/>
  <c r="C23"/>
  <c r="E23" s="1"/>
  <c r="C23" i="11"/>
  <c r="E23" s="1"/>
  <c r="C20"/>
  <c r="E20" s="1"/>
  <c r="C23" i="7"/>
  <c r="E23" s="1"/>
  <c r="C20"/>
  <c r="E20" s="1"/>
  <c r="D22" i="3"/>
  <c r="F22" s="1"/>
  <c r="D24" i="23"/>
  <c r="F24" s="1"/>
  <c r="C25" i="19"/>
  <c r="E25" s="1"/>
  <c r="D24" i="22"/>
  <c r="F24" s="1"/>
  <c r="C22" i="20"/>
  <c r="E22" s="1"/>
  <c r="D30" i="18"/>
  <c r="F30" s="1"/>
  <c r="D28" i="21"/>
  <c r="F28" s="1"/>
  <c r="C21" i="16"/>
  <c r="E21" s="1"/>
  <c r="C24" i="15"/>
  <c r="E24" s="1"/>
  <c r="C24" i="14"/>
  <c r="E24" s="1"/>
  <c r="C22" i="13"/>
  <c r="E22" s="1"/>
  <c r="C23" i="9"/>
  <c r="E23" s="1"/>
  <c r="C24" i="4"/>
  <c r="E24" s="1"/>
  <c r="C21" i="11"/>
  <c r="E21" s="1"/>
  <c r="C21" i="7"/>
  <c r="E21" s="1"/>
  <c r="D23" i="3"/>
  <c r="F23" s="1"/>
  <c r="C18" i="29"/>
  <c r="D25" i="23"/>
  <c r="F25" s="1"/>
  <c r="C26" i="19"/>
  <c r="E26" s="1"/>
  <c r="D25" i="22"/>
  <c r="F25" s="1"/>
  <c r="C23" i="20"/>
  <c r="E23" s="1"/>
  <c r="D31" i="18"/>
  <c r="F31" s="1"/>
  <c r="D29" i="21"/>
  <c r="F29" s="1"/>
  <c r="C22" i="16"/>
  <c r="E22" s="1"/>
  <c r="C25" i="15"/>
  <c r="E25" s="1"/>
  <c r="C25" i="14"/>
  <c r="E25" s="1"/>
  <c r="C23" i="13"/>
  <c r="E23" s="1"/>
  <c r="C24" i="9"/>
  <c r="E24" s="1"/>
  <c r="C25" i="4"/>
  <c r="E25" s="1"/>
  <c r="C22" i="11"/>
  <c r="E22" s="1"/>
  <c r="C22" i="7"/>
  <c r="E22" s="1"/>
  <c r="D24" i="3"/>
  <c r="F24" s="1"/>
  <c r="D28" i="23"/>
  <c r="F28" s="1"/>
  <c r="C29" i="19"/>
  <c r="E29" s="1"/>
  <c r="D28" i="22"/>
  <c r="F28" s="1"/>
  <c r="C26" i="20"/>
  <c r="E26" s="1"/>
  <c r="D34" i="18"/>
  <c r="F34" s="1"/>
  <c r="D32" i="21"/>
  <c r="F32" s="1"/>
  <c r="C25" i="16"/>
  <c r="E25" s="1"/>
  <c r="C28" i="15"/>
  <c r="E28" s="1"/>
  <c r="C28" i="14"/>
  <c r="E28" s="1"/>
  <c r="C26" i="13"/>
  <c r="E26" s="1"/>
  <c r="C27" i="9"/>
  <c r="E27" s="1"/>
  <c r="C28" i="4"/>
  <c r="E28" s="1"/>
  <c r="C25" i="11"/>
  <c r="E25" s="1"/>
  <c r="C25" i="7"/>
  <c r="E25" s="1"/>
  <c r="C30" i="19"/>
  <c r="E30" s="1"/>
  <c r="D29" i="23"/>
  <c r="F29" s="1"/>
  <c r="D29" i="22"/>
  <c r="F29" s="1"/>
  <c r="C27" i="20"/>
  <c r="E27" s="1"/>
  <c r="D35" i="18"/>
  <c r="F35" s="1"/>
  <c r="D33" i="21"/>
  <c r="F33" s="1"/>
  <c r="C26" i="16"/>
  <c r="E26" s="1"/>
  <c r="C29" i="15"/>
  <c r="E29" s="1"/>
  <c r="C29" i="14"/>
  <c r="E29" s="1"/>
  <c r="C27" i="13"/>
  <c r="E27" s="1"/>
  <c r="C28" i="9"/>
  <c r="E28" s="1"/>
  <c r="C29" i="4"/>
  <c r="E29" s="1"/>
  <c r="C26" i="11"/>
  <c r="E26" s="1"/>
  <c r="C26" i="7"/>
  <c r="E26" s="1"/>
  <c r="D2" i="3"/>
  <c r="C2" i="20"/>
  <c r="E2" s="1"/>
  <c r="C2" i="19"/>
  <c r="E2" s="1"/>
  <c r="D2" i="18"/>
  <c r="F2" s="1"/>
  <c r="D2" i="21"/>
  <c r="F2" s="1"/>
  <c r="C2" i="16"/>
  <c r="E2" s="1"/>
  <c r="C2" i="15"/>
  <c r="E2" s="1"/>
  <c r="C2" i="14"/>
  <c r="E2" s="1"/>
  <c r="C2" i="9"/>
  <c r="E2" s="1"/>
  <c r="C2" i="13"/>
  <c r="E2" s="1"/>
  <c r="C2" i="11"/>
  <c r="E2" s="1"/>
  <c r="C2" i="7"/>
  <c r="E2" s="1"/>
  <c r="C2" i="4"/>
  <c r="E2" s="1"/>
  <c r="D3" i="3"/>
  <c r="F3" s="1"/>
  <c r="D2" i="23"/>
  <c r="F2" s="1"/>
  <c r="D2" i="22"/>
  <c r="F2" s="1"/>
  <c r="C3" i="20"/>
  <c r="E3" s="1"/>
  <c r="C3" i="19"/>
  <c r="E3" s="1"/>
  <c r="D3" i="18"/>
  <c r="F3" s="1"/>
  <c r="D3" i="21"/>
  <c r="F3" s="1"/>
  <c r="C3" i="16"/>
  <c r="E3" s="1"/>
  <c r="C3" i="15"/>
  <c r="E3" s="1"/>
  <c r="C3" i="14"/>
  <c r="E3" s="1"/>
  <c r="C3" i="9"/>
  <c r="E3" s="1"/>
  <c r="C3" i="13"/>
  <c r="E3" s="1"/>
  <c r="C3" i="11"/>
  <c r="E3" s="1"/>
  <c r="C3" i="7"/>
  <c r="E3" s="1"/>
  <c r="C3" i="4"/>
  <c r="E3" s="1"/>
  <c r="D16" i="23"/>
  <c r="F16" s="1"/>
  <c r="D3"/>
  <c r="F3" s="1"/>
  <c r="D16" i="22"/>
  <c r="F16" s="1"/>
  <c r="D3"/>
  <c r="F3" s="1"/>
  <c r="D20" i="18"/>
  <c r="F20" s="1"/>
  <c r="D4"/>
  <c r="F4" s="1"/>
  <c r="D18" i="21"/>
  <c r="F18" s="1"/>
  <c r="D4"/>
  <c r="F4" s="1"/>
  <c r="D8" i="23"/>
  <c r="F8" s="1"/>
  <c r="D8" i="22"/>
  <c r="F8" s="1"/>
  <c r="C8" i="20"/>
  <c r="E8" s="1"/>
  <c r="C8" i="19"/>
  <c r="E8" s="1"/>
  <c r="D11" i="18"/>
  <c r="F11" s="1"/>
  <c r="D9" i="21"/>
  <c r="F9" s="1"/>
  <c r="C8" i="7"/>
  <c r="E8" s="1"/>
  <c r="C8" i="4"/>
  <c r="E8" s="1"/>
  <c r="D9" i="23"/>
  <c r="F9" s="1"/>
  <c r="D9" i="22"/>
  <c r="F9" s="1"/>
  <c r="C9" i="20"/>
  <c r="E9" s="1"/>
  <c r="C9" i="19"/>
  <c r="E9" s="1"/>
  <c r="D12" i="18"/>
  <c r="F12" s="1"/>
  <c r="D10" i="21"/>
  <c r="F10" s="1"/>
  <c r="C8" i="16"/>
  <c r="E8" s="1"/>
  <c r="C8" i="15"/>
  <c r="E8" s="1"/>
  <c r="C8" i="14"/>
  <c r="E8" s="1"/>
  <c r="C8" i="9"/>
  <c r="E8" s="1"/>
  <c r="C8" i="13"/>
  <c r="E8" s="1"/>
  <c r="C8" i="11"/>
  <c r="E8" s="1"/>
  <c r="C9" i="7"/>
  <c r="E9" s="1"/>
  <c r="C9" i="4"/>
  <c r="E9" s="1"/>
  <c r="D5" i="23"/>
  <c r="F5" s="1"/>
  <c r="D5" i="22"/>
  <c r="F5" s="1"/>
  <c r="C5" i="20"/>
  <c r="E5" s="1"/>
  <c r="C5" i="19"/>
  <c r="E5" s="1"/>
  <c r="D8" i="18"/>
  <c r="F8" s="1"/>
  <c r="D6" i="21"/>
  <c r="F6" s="1"/>
  <c r="C5" i="16"/>
  <c r="E5" s="1"/>
  <c r="C5" i="15"/>
  <c r="E5" s="1"/>
  <c r="C5" i="14"/>
  <c r="E5" s="1"/>
  <c r="C5" i="9"/>
  <c r="E5" s="1"/>
  <c r="C5" i="13"/>
  <c r="E5" s="1"/>
  <c r="C5" i="11"/>
  <c r="E5" s="1"/>
  <c r="C5" i="7"/>
  <c r="E5" s="1"/>
  <c r="C5" i="4"/>
  <c r="E5" s="1"/>
  <c r="D6" i="23"/>
  <c r="F6" s="1"/>
  <c r="D6" i="22"/>
  <c r="F6" s="1"/>
  <c r="C6" i="20"/>
  <c r="E6" s="1"/>
  <c r="C6" i="19"/>
  <c r="E6" s="1"/>
  <c r="D9" i="18"/>
  <c r="F9" s="1"/>
  <c r="D7" i="21"/>
  <c r="F7" s="1"/>
  <c r="C6" i="16"/>
  <c r="E6" s="1"/>
  <c r="C6" i="15"/>
  <c r="E6" s="1"/>
  <c r="C6" i="14"/>
  <c r="E6" s="1"/>
  <c r="C6" i="9"/>
  <c r="E6" s="1"/>
  <c r="C6" i="13"/>
  <c r="E6" s="1"/>
  <c r="C6" i="11"/>
  <c r="E6" s="1"/>
  <c r="C6" i="7"/>
  <c r="E6" s="1"/>
  <c r="C6" i="4"/>
  <c r="E6" s="1"/>
  <c r="D7" i="23"/>
  <c r="F7" s="1"/>
  <c r="D7" i="22"/>
  <c r="F7" s="1"/>
  <c r="C7" i="20"/>
  <c r="E7" s="1"/>
  <c r="C7" i="19"/>
  <c r="E7" s="1"/>
  <c r="D10" i="18"/>
  <c r="F10" s="1"/>
  <c r="D8" i="21"/>
  <c r="F8" s="1"/>
  <c r="C7" i="16"/>
  <c r="E7" s="1"/>
  <c r="C7" i="15"/>
  <c r="E7" s="1"/>
  <c r="C7" i="14"/>
  <c r="E7" s="1"/>
  <c r="C7" i="9"/>
  <c r="E7" s="1"/>
  <c r="C7" i="13"/>
  <c r="E7" s="1"/>
  <c r="C7" i="11"/>
  <c r="E7" s="1"/>
  <c r="C7" i="7"/>
  <c r="E7" s="1"/>
  <c r="C7" i="4"/>
  <c r="E7" s="1"/>
  <c r="C10" i="29"/>
  <c r="D11" i="23"/>
  <c r="F11" s="1"/>
  <c r="D11" i="22"/>
  <c r="F11" s="1"/>
  <c r="D14" i="18"/>
  <c r="F14" s="1"/>
  <c r="D12" i="21"/>
  <c r="F12" s="1"/>
  <c r="D10" i="23"/>
  <c r="F10" s="1"/>
  <c r="D10" i="22"/>
  <c r="F10" s="1"/>
  <c r="C10" i="20"/>
  <c r="E10" s="1"/>
  <c r="C10" i="19"/>
  <c r="E10" s="1"/>
  <c r="D13" i="18"/>
  <c r="F13" s="1"/>
  <c r="D11" i="21"/>
  <c r="F11" s="1"/>
  <c r="C9" i="16"/>
  <c r="E9" s="1"/>
  <c r="C9" i="15"/>
  <c r="E9" s="1"/>
  <c r="C9" i="14"/>
  <c r="E9" s="1"/>
  <c r="C9" i="9"/>
  <c r="E9" s="1"/>
  <c r="C9" i="13"/>
  <c r="E9" s="1"/>
  <c r="C9" i="11"/>
  <c r="E9" s="1"/>
  <c r="C10" i="7"/>
  <c r="E10" s="1"/>
  <c r="C10" i="4"/>
  <c r="E10" s="1"/>
  <c r="D12" i="3"/>
  <c r="F12" s="1"/>
  <c r="D13" i="23"/>
  <c r="F13" s="1"/>
  <c r="C12" i="19"/>
  <c r="E12" s="1"/>
  <c r="D13" i="22"/>
  <c r="F13" s="1"/>
  <c r="D16" i="18"/>
  <c r="F16" s="1"/>
  <c r="D14" i="21"/>
  <c r="F14" s="1"/>
  <c r="C12" i="15"/>
  <c r="E12" s="1"/>
  <c r="C12" i="14"/>
  <c r="E12" s="1"/>
  <c r="C12" i="9"/>
  <c r="E12" s="1"/>
  <c r="C12" i="4"/>
  <c r="E12" s="1"/>
  <c r="D17" i="23"/>
  <c r="F17" s="1"/>
  <c r="D17" i="22"/>
  <c r="F17" s="1"/>
  <c r="D21" i="18"/>
  <c r="F21" s="1"/>
  <c r="D19" i="21"/>
  <c r="F19" s="1"/>
  <c r="D29" i="3"/>
  <c r="F29" s="1"/>
  <c r="C31" i="19"/>
  <c r="E31" s="1"/>
  <c r="D30" i="23"/>
  <c r="F30" s="1"/>
  <c r="D30" i="22"/>
  <c r="F30" s="1"/>
  <c r="C28" i="20"/>
  <c r="E28" s="1"/>
  <c r="D36" i="18"/>
  <c r="F36" s="1"/>
  <c r="D34" i="21"/>
  <c r="F34" s="1"/>
  <c r="C27" i="16"/>
  <c r="E27" s="1"/>
  <c r="C30" i="15"/>
  <c r="E30" s="1"/>
  <c r="C30" i="14"/>
  <c r="E30" s="1"/>
  <c r="C28" i="13"/>
  <c r="E28" s="1"/>
  <c r="C29" i="9"/>
  <c r="E29" s="1"/>
  <c r="C30" i="4"/>
  <c r="E30" s="1"/>
  <c r="C27" i="11"/>
  <c r="E27" s="1"/>
  <c r="C27" i="7"/>
  <c r="E27" s="1"/>
  <c r="D30" i="3"/>
  <c r="F30" s="1"/>
  <c r="C32" i="19"/>
  <c r="E32" s="1"/>
  <c r="D31" i="23"/>
  <c r="F31" s="1"/>
  <c r="D31" i="22"/>
  <c r="F31" s="1"/>
  <c r="C29" i="20"/>
  <c r="E29" s="1"/>
  <c r="D37" i="18"/>
  <c r="F37" s="1"/>
  <c r="D35" i="21"/>
  <c r="F35" s="1"/>
  <c r="C28" i="16"/>
  <c r="E28" s="1"/>
  <c r="C31" i="15"/>
  <c r="E31" s="1"/>
  <c r="C31" i="14"/>
  <c r="E31" s="1"/>
  <c r="C29" i="13"/>
  <c r="E29" s="1"/>
  <c r="C31" i="4"/>
  <c r="E31" s="1"/>
  <c r="C28" i="11"/>
  <c r="E28" s="1"/>
  <c r="C30" i="9"/>
  <c r="E30" s="1"/>
  <c r="C28" i="7"/>
  <c r="E28" s="1"/>
  <c r="C26" i="29"/>
  <c r="C33" i="19"/>
  <c r="E33" s="1"/>
  <c r="D32" i="23"/>
  <c r="F32" s="1"/>
  <c r="D32" i="22"/>
  <c r="F32" s="1"/>
  <c r="C30" i="20"/>
  <c r="E30" s="1"/>
  <c r="D38" i="18"/>
  <c r="F38" s="1"/>
  <c r="D36" i="21"/>
  <c r="F36" s="1"/>
  <c r="C29" i="16"/>
  <c r="E29" s="1"/>
  <c r="C32" i="15"/>
  <c r="E32" s="1"/>
  <c r="C32" i="14"/>
  <c r="E32" s="1"/>
  <c r="C30" i="13"/>
  <c r="E30" s="1"/>
  <c r="C32" i="4"/>
  <c r="E32" s="1"/>
  <c r="C29" i="11"/>
  <c r="E29" s="1"/>
  <c r="C31" i="9"/>
  <c r="E31" s="1"/>
  <c r="C29" i="7"/>
  <c r="E29" s="1"/>
  <c r="D25" i="3"/>
  <c r="F25" s="1"/>
  <c r="C22" i="29"/>
  <c r="D27" i="3"/>
  <c r="F27" s="1"/>
  <c r="C23" i="29"/>
  <c r="D28" i="3"/>
  <c r="F28" s="1"/>
  <c r="C19" i="29"/>
  <c r="C16"/>
  <c r="C17"/>
  <c r="F2" i="3"/>
  <c r="D8"/>
  <c r="F8" s="1"/>
  <c r="D9"/>
  <c r="F9" s="1"/>
  <c r="C8" i="29"/>
  <c r="D5" i="3"/>
  <c r="F5" s="1"/>
  <c r="D6"/>
  <c r="F6" s="1"/>
  <c r="D10"/>
  <c r="F10" s="1"/>
  <c r="C9" i="29"/>
  <c r="D13" i="3"/>
  <c r="F13" s="1"/>
  <c r="D31"/>
  <c r="F31" s="1"/>
  <c r="C24" i="29"/>
  <c r="C25"/>
  <c r="D7" i="3"/>
  <c r="F7" s="1"/>
  <c r="F20" i="27"/>
  <c r="H23" i="8"/>
  <c r="H21" i="27"/>
  <c r="C2" i="17"/>
  <c r="E2" s="1"/>
  <c r="C4" i="12"/>
  <c r="E4" s="1"/>
  <c r="D4" i="8"/>
  <c r="C4" i="28"/>
  <c r="E4" s="1"/>
  <c r="D4" i="27"/>
  <c r="C5" i="28"/>
  <c r="E5" s="1"/>
  <c r="C7"/>
  <c r="E7" s="1"/>
  <c r="C7" i="17"/>
  <c r="E7" s="1"/>
  <c r="C8" i="28"/>
  <c r="E8" s="1"/>
  <c r="C8" i="17"/>
  <c r="E8" s="1"/>
  <c r="C10"/>
  <c r="E10" s="1"/>
  <c r="D12" i="8"/>
  <c r="D11" i="27"/>
  <c r="D12"/>
  <c r="D13" i="8"/>
  <c r="D13" i="27"/>
  <c r="C15" i="28"/>
  <c r="E15" s="1"/>
  <c r="D15" i="8"/>
  <c r="C17" i="28"/>
  <c r="E17" s="1"/>
  <c r="C17" i="17"/>
  <c r="E17" s="1"/>
  <c r="C19" i="28"/>
  <c r="E19" s="1"/>
  <c r="C19" i="17"/>
  <c r="E19" s="1"/>
  <c r="C27" i="28"/>
  <c r="E27" s="1"/>
  <c r="C27" i="17"/>
  <c r="E27" s="1"/>
  <c r="C28" i="28"/>
  <c r="E28" s="1"/>
  <c r="C28" i="17"/>
  <c r="E28" s="1"/>
  <c r="C2" i="12"/>
  <c r="E2" s="1"/>
  <c r="D2" i="8"/>
  <c r="C2" i="28"/>
  <c r="E2" s="1"/>
  <c r="D2" i="27"/>
  <c r="D3" i="8"/>
  <c r="C3" i="28"/>
  <c r="E3" s="1"/>
  <c r="D3" i="27"/>
  <c r="C3" i="12"/>
  <c r="E3" s="1"/>
  <c r="C6" i="28"/>
  <c r="E6" s="1"/>
  <c r="C6" i="17"/>
  <c r="E6" s="1"/>
  <c r="C9" i="28"/>
  <c r="E9" s="1"/>
  <c r="C9" i="17"/>
  <c r="E9" s="1"/>
  <c r="C10" i="12"/>
  <c r="E10" s="1"/>
  <c r="C10" i="28"/>
  <c r="E10" s="1"/>
  <c r="D10" i="27"/>
  <c r="D10" i="8"/>
  <c r="C11" i="17"/>
  <c r="E11" s="1"/>
  <c r="C11" i="28"/>
  <c r="E11" s="1"/>
  <c r="C12" i="17"/>
  <c r="E12" s="1"/>
  <c r="D11" i="8"/>
  <c r="C14" i="17"/>
  <c r="E14" s="1"/>
  <c r="D14" i="8"/>
  <c r="C16" i="28"/>
  <c r="E16" s="1"/>
  <c r="C14" i="12"/>
  <c r="E14" s="1"/>
  <c r="D16" i="8"/>
  <c r="D14" i="27"/>
  <c r="C18" i="17"/>
  <c r="E18" s="1"/>
  <c r="C21"/>
  <c r="E21" s="1"/>
  <c r="C20"/>
  <c r="E20" s="1"/>
  <c r="C18" i="12"/>
  <c r="E18" s="1"/>
  <c r="C20" i="28"/>
  <c r="E20" s="1"/>
  <c r="D18" i="27"/>
  <c r="C24" i="28"/>
  <c r="E24" s="1"/>
  <c r="C24" i="17"/>
  <c r="E24" s="1"/>
  <c r="C25" i="28"/>
  <c r="E25" s="1"/>
  <c r="C25" i="17"/>
  <c r="E25" s="1"/>
  <c r="C26" i="28"/>
  <c r="E26" s="1"/>
  <c r="C26" i="17"/>
  <c r="E26" s="1"/>
  <c r="C18" i="28"/>
  <c r="E18" s="1"/>
  <c r="C21"/>
  <c r="E21" s="1"/>
  <c r="C12" i="12"/>
  <c r="E12" s="1"/>
  <c r="D6" i="27"/>
  <c r="D6" i="8"/>
  <c r="C6" i="12"/>
  <c r="E6" s="1"/>
  <c r="D9" i="8"/>
  <c r="C9" i="12"/>
  <c r="E9" s="1"/>
  <c r="D9" i="27"/>
  <c r="D17" i="8"/>
  <c r="C15" i="12"/>
  <c r="E15" s="1"/>
  <c r="D15" i="27"/>
  <c r="D19" i="8"/>
  <c r="C17" i="12"/>
  <c r="E17" s="1"/>
  <c r="D17" i="27"/>
  <c r="C25" i="12"/>
  <c r="E25" s="1"/>
  <c r="D25" i="27"/>
  <c r="D27" i="8"/>
  <c r="C26" i="12"/>
  <c r="E26" s="1"/>
  <c r="D26" i="27"/>
  <c r="D28" i="8"/>
  <c r="D5"/>
  <c r="C5" i="12"/>
  <c r="E5" s="1"/>
  <c r="D5" i="27"/>
  <c r="D7" i="8"/>
  <c r="C7" i="12"/>
  <c r="E7" s="1"/>
  <c r="D7" i="27"/>
  <c r="C8" i="12"/>
  <c r="E8" s="1"/>
  <c r="D8" i="27"/>
  <c r="D8" i="8"/>
  <c r="C16" i="12"/>
  <c r="E16" s="1"/>
  <c r="C19"/>
  <c r="E19" s="1"/>
  <c r="D16" i="27"/>
  <c r="D18" i="8"/>
  <c r="D19" i="27"/>
  <c r="D21" i="8"/>
  <c r="C22" i="12"/>
  <c r="E22" s="1"/>
  <c r="D22" i="27"/>
  <c r="D24" i="8"/>
  <c r="D23" i="27"/>
  <c r="D25" i="8"/>
  <c r="C23" i="12"/>
  <c r="E23" s="1"/>
  <c r="C24"/>
  <c r="E24" s="1"/>
  <c r="D24" i="27"/>
  <c r="D26" i="8"/>
  <c r="D20"/>
  <c r="H5" i="5"/>
  <c r="H8"/>
  <c r="B2" i="2"/>
  <c r="D9" i="5"/>
  <c r="F9" s="1"/>
  <c r="D7"/>
  <c r="F7" s="1"/>
  <c r="H28" i="49" l="1"/>
  <c r="F28"/>
  <c r="H27"/>
  <c r="F27"/>
  <c r="H26"/>
  <c r="F26"/>
  <c r="H25"/>
  <c r="F25"/>
  <c r="H24"/>
  <c r="F24"/>
  <c r="H20"/>
  <c r="F20"/>
  <c r="H19"/>
  <c r="F19"/>
  <c r="H21"/>
  <c r="F21"/>
  <c r="H18"/>
  <c r="F18"/>
  <c r="H17"/>
  <c r="F17"/>
  <c r="H16"/>
  <c r="F16"/>
  <c r="H15"/>
  <c r="F15"/>
  <c r="H14"/>
  <c r="F14"/>
  <c r="H13"/>
  <c r="F13"/>
  <c r="H12"/>
  <c r="F12"/>
  <c r="H11"/>
  <c r="F11"/>
  <c r="H9"/>
  <c r="F9"/>
  <c r="F8"/>
  <c r="H8"/>
  <c r="H7"/>
  <c r="F7"/>
  <c r="H6"/>
  <c r="F6"/>
  <c r="H5"/>
  <c r="F5"/>
  <c r="H4"/>
  <c r="F4"/>
  <c r="F3"/>
  <c r="H3"/>
  <c r="D29" i="50"/>
  <c r="D30" s="1"/>
  <c r="E2"/>
  <c r="E30" i="51"/>
  <c r="E31" s="1"/>
  <c r="H2" i="49"/>
  <c r="F2"/>
  <c r="F33" s="1"/>
  <c r="F34" s="1"/>
  <c r="F7" i="39"/>
  <c r="F7" i="40"/>
  <c r="F5" i="38"/>
  <c r="F6" i="40"/>
  <c r="F6" i="39"/>
  <c r="F4" i="38"/>
  <c r="F5" i="40"/>
  <c r="F3" i="38"/>
  <c r="F5" i="39"/>
  <c r="F26"/>
  <c r="F9"/>
  <c r="F17" i="38"/>
  <c r="F25" i="39"/>
  <c r="F22" i="40"/>
  <c r="F22" i="38"/>
  <c r="F12"/>
  <c r="F20" i="39"/>
  <c r="F11" i="40"/>
  <c r="F27"/>
  <c r="F24"/>
  <c r="F19" i="38"/>
  <c r="F22" i="39"/>
  <c r="F23"/>
  <c r="F25" i="40"/>
  <c r="F20" i="38"/>
  <c r="F21" i="39"/>
  <c r="F18" i="38"/>
  <c r="F23" i="40"/>
  <c r="F16" i="38"/>
  <c r="F19" i="40"/>
  <c r="F17" i="39"/>
  <c r="F9" i="38"/>
  <c r="F8"/>
  <c r="F7"/>
  <c r="E30" i="17"/>
  <c r="E31" s="1"/>
  <c r="D29" i="29"/>
  <c r="D30" s="1"/>
  <c r="E33" i="32"/>
  <c r="E34" s="1"/>
  <c r="E35" i="24"/>
  <c r="E36" s="1"/>
  <c r="E32" i="13"/>
  <c r="E33" s="1"/>
  <c r="E32" i="20"/>
  <c r="E33" s="1"/>
  <c r="F38" i="35"/>
  <c r="F39" s="1"/>
  <c r="F38" i="33"/>
  <c r="F39" s="1"/>
  <c r="F40" i="34"/>
  <c r="F41" s="1"/>
  <c r="E31" i="16"/>
  <c r="E32" s="1"/>
  <c r="E35" i="19"/>
  <c r="E36" s="1"/>
  <c r="E33" i="9"/>
  <c r="E34" s="1"/>
  <c r="E34" i="4"/>
  <c r="E35" s="1"/>
  <c r="E31" i="11"/>
  <c r="E32" s="1"/>
  <c r="E34" i="15"/>
  <c r="E35" s="1"/>
  <c r="F38" i="21"/>
  <c r="F39" s="1"/>
  <c r="F34" i="23"/>
  <c r="F35" s="1"/>
  <c r="F34" i="22"/>
  <c r="F35" s="1"/>
  <c r="E31" i="7"/>
  <c r="E32" s="1"/>
  <c r="E34" i="14"/>
  <c r="E35" s="1"/>
  <c r="F40" i="18"/>
  <c r="F41" s="1"/>
  <c r="F33" i="3"/>
  <c r="F34" s="1"/>
  <c r="F18" i="27"/>
  <c r="H18"/>
  <c r="F16" i="8"/>
  <c r="H16"/>
  <c r="F14"/>
  <c r="H14"/>
  <c r="F10" i="27"/>
  <c r="H10"/>
  <c r="F12"/>
  <c r="H12"/>
  <c r="F4" i="8"/>
  <c r="H4"/>
  <c r="F10"/>
  <c r="H10"/>
  <c r="F3"/>
  <c r="H3"/>
  <c r="F2"/>
  <c r="H2"/>
  <c r="F13"/>
  <c r="H13"/>
  <c r="F12"/>
  <c r="H12"/>
  <c r="F14" i="27"/>
  <c r="H14"/>
  <c r="F11" i="8"/>
  <c r="H11"/>
  <c r="F15"/>
  <c r="H15"/>
  <c r="F11" i="27"/>
  <c r="H11"/>
  <c r="F4"/>
  <c r="H4"/>
  <c r="F3"/>
  <c r="H3"/>
  <c r="F2"/>
  <c r="H2"/>
  <c r="F13"/>
  <c r="H13"/>
  <c r="E30" i="28"/>
  <c r="E31" s="1"/>
  <c r="E28" i="12"/>
  <c r="E29" s="1"/>
  <c r="F24" i="27"/>
  <c r="H24"/>
  <c r="F22"/>
  <c r="H22"/>
  <c r="F26" i="8"/>
  <c r="H26"/>
  <c r="F16" i="27"/>
  <c r="H16"/>
  <c r="F7" i="8"/>
  <c r="H7"/>
  <c r="F5"/>
  <c r="H5"/>
  <c r="F19"/>
  <c r="H19"/>
  <c r="F17"/>
  <c r="H17"/>
  <c r="F23" i="27"/>
  <c r="H23"/>
  <c r="F18" i="8"/>
  <c r="H18"/>
  <c r="F8" i="27"/>
  <c r="H8"/>
  <c r="F26"/>
  <c r="H26"/>
  <c r="F25"/>
  <c r="H25"/>
  <c r="F9" i="8"/>
  <c r="H9"/>
  <c r="F6" i="27"/>
  <c r="H6"/>
  <c r="F25" i="8"/>
  <c r="H25"/>
  <c r="F7" i="27"/>
  <c r="H7"/>
  <c r="F5"/>
  <c r="H5"/>
  <c r="F28" i="8"/>
  <c r="H28"/>
  <c r="F27"/>
  <c r="H27"/>
  <c r="F17" i="27"/>
  <c r="H17"/>
  <c r="F15"/>
  <c r="H15"/>
  <c r="F6" i="8"/>
  <c r="H6"/>
  <c r="F19" i="27"/>
  <c r="H19"/>
  <c r="F8" i="8"/>
  <c r="H8"/>
  <c r="F24"/>
  <c r="H24"/>
  <c r="F21"/>
  <c r="H21"/>
  <c r="F9" i="27"/>
  <c r="H9"/>
  <c r="F20" i="8"/>
  <c r="H20"/>
  <c r="D3" i="5"/>
  <c r="H9"/>
  <c r="H7"/>
  <c r="F31" i="27" l="1"/>
  <c r="F32" s="1"/>
  <c r="F33" i="8"/>
  <c r="F34" s="1"/>
  <c r="F3" i="5"/>
  <c r="H3"/>
  <c r="D13"/>
  <c r="D13" i="2"/>
  <c r="F13" s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"/>
  <c r="D3"/>
  <c r="D19" i="5"/>
  <c r="D22"/>
  <c r="D20"/>
  <c r="D16"/>
  <c r="D17"/>
  <c r="D21" l="1"/>
  <c r="D18"/>
  <c r="F16"/>
  <c r="H16"/>
  <c r="F20"/>
  <c r="H20"/>
  <c r="F22"/>
  <c r="H22"/>
  <c r="F19"/>
  <c r="H19"/>
  <c r="F17"/>
  <c r="H17"/>
  <c r="F13"/>
  <c r="H13"/>
  <c r="D14" i="2"/>
  <c r="F14" s="1"/>
  <c r="D19"/>
  <c r="H19" s="1"/>
  <c r="D17"/>
  <c r="H17" s="1"/>
  <c r="D23"/>
  <c r="H23" s="1"/>
  <c r="D18"/>
  <c r="H18" s="1"/>
  <c r="D22"/>
  <c r="H22" s="1"/>
  <c r="D24"/>
  <c r="H24" s="1"/>
  <c r="D21"/>
  <c r="H21" s="1"/>
  <c r="F3"/>
  <c r="H3"/>
  <c r="D20"/>
  <c r="H13"/>
  <c r="D12" i="5"/>
  <c r="D14"/>
  <c r="D15"/>
  <c r="D11"/>
  <c r="D27"/>
  <c r="D26"/>
  <c r="D25"/>
  <c r="D24"/>
  <c r="D23"/>
  <c r="D10"/>
  <c r="D6"/>
  <c r="D4"/>
  <c r="F10" l="1"/>
  <c r="H10"/>
  <c r="F23"/>
  <c r="H23"/>
  <c r="F26"/>
  <c r="H26"/>
  <c r="F27"/>
  <c r="H27"/>
  <c r="F14"/>
  <c r="H14"/>
  <c r="F18"/>
  <c r="H18"/>
  <c r="D2"/>
  <c r="D2" i="2"/>
  <c r="F4" i="5"/>
  <c r="H4"/>
  <c r="F6"/>
  <c r="H6"/>
  <c r="F24"/>
  <c r="H24"/>
  <c r="F25"/>
  <c r="H25"/>
  <c r="F11"/>
  <c r="H11"/>
  <c r="F15"/>
  <c r="H15"/>
  <c r="F12"/>
  <c r="H12"/>
  <c r="F21"/>
  <c r="H21"/>
  <c r="F18" i="2"/>
  <c r="F22"/>
  <c r="F17"/>
  <c r="F24"/>
  <c r="F23"/>
  <c r="F19"/>
  <c r="F21"/>
  <c r="D5"/>
  <c r="H5" s="1"/>
  <c r="D8"/>
  <c r="F8" s="1"/>
  <c r="D6"/>
  <c r="F6" s="1"/>
  <c r="D9"/>
  <c r="D26"/>
  <c r="F26" s="1"/>
  <c r="D27"/>
  <c r="F27" s="1"/>
  <c r="D11"/>
  <c r="F11" s="1"/>
  <c r="D16"/>
  <c r="F16" s="1"/>
  <c r="D12"/>
  <c r="H12" s="1"/>
  <c r="H14"/>
  <c r="D4"/>
  <c r="F4" s="1"/>
  <c r="D7"/>
  <c r="D10"/>
  <c r="F10" s="1"/>
  <c r="D25"/>
  <c r="F25" s="1"/>
  <c r="D28"/>
  <c r="F28" s="1"/>
  <c r="D29"/>
  <c r="F29" s="1"/>
  <c r="D15"/>
  <c r="F15" s="1"/>
  <c r="F20"/>
  <c r="H20"/>
  <c r="H7" l="1"/>
  <c r="F7"/>
  <c r="H9"/>
  <c r="F9"/>
  <c r="H2"/>
  <c r="F2"/>
  <c r="F2" i="5"/>
  <c r="F30" s="1"/>
  <c r="F31" s="1"/>
  <c r="H2"/>
  <c r="H8" i="2"/>
  <c r="H29"/>
  <c r="F5"/>
  <c r="H11"/>
  <c r="H25"/>
  <c r="H6"/>
  <c r="H26"/>
  <c r="F12"/>
  <c r="H15"/>
  <c r="H28"/>
  <c r="H10"/>
  <c r="H4"/>
  <c r="H16"/>
  <c r="H27"/>
  <c r="F31" l="1"/>
  <c r="F32" s="1"/>
</calcChain>
</file>

<file path=xl/sharedStrings.xml><?xml version="1.0" encoding="utf-8"?>
<sst xmlns="http://schemas.openxmlformats.org/spreadsheetml/2006/main" count="8490" uniqueCount="1537">
  <si>
    <t>A7</t>
  </si>
  <si>
    <t>A11</t>
  </si>
  <si>
    <t>A12</t>
  </si>
  <si>
    <t>量FER长度</t>
  </si>
  <si>
    <t>B3</t>
  </si>
  <si>
    <t>B4</t>
  </si>
  <si>
    <t>F6</t>
  </si>
  <si>
    <t>套外壳</t>
  </si>
  <si>
    <t>C3</t>
  </si>
  <si>
    <t>理线</t>
  </si>
  <si>
    <t>F9</t>
  </si>
  <si>
    <t>F13</t>
  </si>
  <si>
    <t>D5</t>
  </si>
  <si>
    <t>D8</t>
  </si>
  <si>
    <t>D16</t>
  </si>
  <si>
    <t>D17</t>
  </si>
  <si>
    <t>D20</t>
  </si>
  <si>
    <t>D21</t>
  </si>
  <si>
    <t>D23</t>
  </si>
  <si>
    <t>看端面打红光</t>
  </si>
  <si>
    <t>D24</t>
  </si>
  <si>
    <t>包装、贴小袋标签</t>
  </si>
  <si>
    <t>D25</t>
  </si>
  <si>
    <t>D26</t>
  </si>
  <si>
    <t>B11</t>
  </si>
  <si>
    <t>B12</t>
  </si>
  <si>
    <t>F5</t>
  </si>
  <si>
    <t>C2</t>
  </si>
  <si>
    <t>F7</t>
  </si>
  <si>
    <t>B2</t>
  </si>
  <si>
    <t>D10</t>
  </si>
  <si>
    <t>D13</t>
  </si>
  <si>
    <t>D12</t>
  </si>
  <si>
    <t>D15</t>
  </si>
  <si>
    <t>D11</t>
  </si>
  <si>
    <t>D14</t>
  </si>
  <si>
    <t>D29</t>
  </si>
  <si>
    <t>A5</t>
  </si>
  <si>
    <t>组0.9FC本体</t>
  </si>
  <si>
    <t>D32</t>
  </si>
  <si>
    <t>D33</t>
  </si>
  <si>
    <t>A6</t>
  </si>
  <si>
    <t>C8</t>
  </si>
  <si>
    <t>C17</t>
  </si>
  <si>
    <t>F3</t>
  </si>
  <si>
    <t>D9</t>
  </si>
  <si>
    <t>扣数字环</t>
  </si>
  <si>
    <t>D34</t>
  </si>
  <si>
    <t>装双芯夹具</t>
  </si>
  <si>
    <t>C9</t>
  </si>
  <si>
    <t>2</t>
  </si>
  <si>
    <t>3</t>
  </si>
  <si>
    <t>4</t>
  </si>
  <si>
    <t>5</t>
  </si>
  <si>
    <t>6</t>
  </si>
  <si>
    <t>7</t>
  </si>
  <si>
    <t>10</t>
  </si>
  <si>
    <t>11</t>
  </si>
  <si>
    <t>12</t>
  </si>
  <si>
    <t>13</t>
  </si>
  <si>
    <t>15</t>
  </si>
  <si>
    <t>18</t>
  </si>
  <si>
    <t>22</t>
  </si>
  <si>
    <t>11.17</t>
  </si>
  <si>
    <t>24</t>
  </si>
  <si>
    <t>30</t>
  </si>
  <si>
    <t>7.18</t>
  </si>
  <si>
    <t>40</t>
  </si>
  <si>
    <t>A2</t>
  </si>
  <si>
    <t>A3</t>
  </si>
  <si>
    <t>A4</t>
  </si>
  <si>
    <t>铆压SUS（2.8°）</t>
  </si>
  <si>
    <t>铆压SUS（一体式）</t>
  </si>
  <si>
    <t>A9</t>
  </si>
  <si>
    <t>13.5</t>
  </si>
  <si>
    <t>A10</t>
  </si>
  <si>
    <t>量SUS通规</t>
  </si>
  <si>
    <t>A13</t>
  </si>
  <si>
    <t>A14</t>
  </si>
  <si>
    <t>A15</t>
  </si>
  <si>
    <t>A16</t>
  </si>
  <si>
    <t>A17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</si>
  <si>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</si>
  <si>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</si>
  <si>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</si>
  <si>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</si>
  <si>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</si>
  <si>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</si>
  <si>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</si>
  <si>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</si>
  <si>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</si>
  <si>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11.41</t>
  </si>
  <si>
    <t>A28</t>
  </si>
  <si>
    <t>7.6</t>
  </si>
  <si>
    <t>A29</t>
  </si>
  <si>
    <t>10.2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</si>
  <si>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</si>
  <si>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</si>
  <si>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</si>
  <si>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</si>
  <si>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</si>
  <si>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</si>
  <si>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</si>
  <si>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</si>
  <si>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</si>
  <si>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</si>
  <si>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</si>
  <si>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</si>
  <si>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28.73</t>
  </si>
  <si>
    <t>A42</t>
  </si>
  <si>
    <t>A43</t>
  </si>
  <si>
    <t>14.5</t>
  </si>
  <si>
    <t>A44</t>
  </si>
  <si>
    <t>A45</t>
  </si>
  <si>
    <t>A46</t>
  </si>
  <si>
    <t>A47</t>
  </si>
  <si>
    <t>A48</t>
  </si>
  <si>
    <t>A49</t>
  </si>
  <si>
    <t>A50</t>
  </si>
  <si>
    <t>A51</t>
  </si>
  <si>
    <t>JDS 互测</t>
  </si>
  <si>
    <t>41.66</t>
  </si>
  <si>
    <t>A52</t>
  </si>
  <si>
    <t>SUS穿空管</t>
  </si>
  <si>
    <t>A53</t>
  </si>
  <si>
    <t>SUS刮胶</t>
  </si>
  <si>
    <t>A54</t>
  </si>
  <si>
    <t>SUS去胶</t>
  </si>
  <si>
    <t>4.5</t>
  </si>
  <si>
    <t>A55</t>
  </si>
  <si>
    <t>A56</t>
  </si>
  <si>
    <t>一体式SUS做线</t>
  </si>
  <si>
    <t>A57</t>
  </si>
  <si>
    <t>镭射切光纤（CO2)</t>
  </si>
  <si>
    <t>A58</t>
  </si>
  <si>
    <t>A59</t>
  </si>
  <si>
    <t>5.14</t>
  </si>
  <si>
    <t>A60</t>
  </si>
  <si>
    <t>A61</t>
  </si>
  <si>
    <t>10.02</t>
  </si>
  <si>
    <t>A62</t>
  </si>
  <si>
    <t>A63</t>
  </si>
  <si>
    <t>A64</t>
  </si>
  <si>
    <t>A65</t>
  </si>
  <si>
    <t>A66</t>
  </si>
  <si>
    <t>411.05</t>
  </si>
  <si>
    <t>A67</t>
  </si>
  <si>
    <t>189</t>
  </si>
  <si>
    <t>A68</t>
  </si>
  <si>
    <t>A69</t>
  </si>
  <si>
    <t>35.45</t>
  </si>
  <si>
    <t>A70</t>
  </si>
  <si>
    <t>A71</t>
  </si>
  <si>
    <t>41.9</t>
  </si>
  <si>
    <t>A72</t>
  </si>
  <si>
    <t>分装（分岐器/包）</t>
  </si>
  <si>
    <t>A73</t>
  </si>
  <si>
    <t>A74</t>
  </si>
  <si>
    <t>锁盘、研磨 OP (12头）</t>
  </si>
  <si>
    <t>A75</t>
  </si>
  <si>
    <t>A76</t>
  </si>
  <si>
    <t>19.64</t>
  </si>
  <si>
    <t>17.95</t>
  </si>
  <si>
    <t>7.83</t>
  </si>
  <si>
    <t>BIDI 端做线</t>
  </si>
  <si>
    <t>43.28</t>
  </si>
  <si>
    <t>42.75</t>
  </si>
  <si>
    <t>B5</t>
  </si>
  <si>
    <t>85.5</t>
  </si>
  <si>
    <t>B6</t>
  </si>
  <si>
    <t>BIDI 端测FER长度</t>
  </si>
  <si>
    <t>14.25</t>
  </si>
  <si>
    <t>B7</t>
  </si>
  <si>
    <t>BIDI 检两个面</t>
  </si>
  <si>
    <t>B8</t>
  </si>
  <si>
    <t>BIDI 红光笔打红光</t>
  </si>
  <si>
    <t>B9</t>
  </si>
  <si>
    <t>BIDI 检50倍</t>
  </si>
  <si>
    <t>B10</t>
  </si>
  <si>
    <t>BIDI 检外观</t>
  </si>
  <si>
    <t>39.56</t>
  </si>
  <si>
    <t>BIDI 绕线</t>
  </si>
  <si>
    <t>28.5</t>
  </si>
  <si>
    <t>BIDI 量突出长度</t>
  </si>
  <si>
    <t>46.55</t>
  </si>
  <si>
    <t>C4</t>
  </si>
  <si>
    <t>C5</t>
  </si>
  <si>
    <t>C6</t>
  </si>
  <si>
    <t>C7</t>
  </si>
  <si>
    <t>C10</t>
  </si>
  <si>
    <t>C11</t>
  </si>
  <si>
    <t>C12</t>
  </si>
  <si>
    <t>C13</t>
  </si>
  <si>
    <t>C14</t>
  </si>
  <si>
    <t>C15</t>
  </si>
  <si>
    <t>C16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</si>
  <si>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</si>
  <si>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</si>
  <si>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</si>
  <si>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</si>
  <si>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</si>
  <si>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</si>
  <si>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</si>
  <si>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</si>
  <si>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</si>
  <si>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</si>
  <si>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</si>
  <si>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</si>
  <si>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</si>
  <si>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拆外包装</t>
  </si>
  <si>
    <t>60</t>
  </si>
  <si>
    <t>D2</t>
  </si>
  <si>
    <t>TRAY盘切割</t>
  </si>
  <si>
    <t>120</t>
  </si>
  <si>
    <t>D3</t>
  </si>
  <si>
    <t>TRAY盘钜边</t>
  </si>
  <si>
    <t>D4</t>
  </si>
  <si>
    <t>TRAY盘修毛边</t>
  </si>
  <si>
    <t>240</t>
  </si>
  <si>
    <t>Tray盘组装</t>
  </si>
  <si>
    <t>D6</t>
  </si>
  <si>
    <t>Adaptor插盘</t>
  </si>
  <si>
    <t>144</t>
  </si>
  <si>
    <t>D7</t>
  </si>
  <si>
    <t>3.6</t>
  </si>
  <si>
    <t>80.78</t>
  </si>
  <si>
    <t>穿0.9数字环</t>
  </si>
  <si>
    <t>27.17</t>
  </si>
  <si>
    <t>穿1.2/1.8数字环</t>
  </si>
  <si>
    <t>0.9端热缩套管前处理</t>
  </si>
  <si>
    <t>穿0.9端热缩套管</t>
  </si>
  <si>
    <t>56.53</t>
  </si>
  <si>
    <t>D18</t>
  </si>
  <si>
    <t>D19</t>
  </si>
  <si>
    <t>17.74</t>
  </si>
  <si>
    <t>穿1.2空管，组2件套，热剥3.0外被</t>
  </si>
  <si>
    <t>1458.14</t>
  </si>
  <si>
    <t>D22</t>
  </si>
  <si>
    <t>1.8剥外被 开外被</t>
  </si>
  <si>
    <t>15.59</t>
  </si>
  <si>
    <t>1795.29</t>
  </si>
  <si>
    <t>注黑胶</t>
  </si>
  <si>
    <t>78</t>
  </si>
  <si>
    <t>整理绕线</t>
  </si>
  <si>
    <t>180</t>
  </si>
  <si>
    <t>14.39</t>
  </si>
  <si>
    <t>34.67</t>
  </si>
  <si>
    <t>D30</t>
  </si>
  <si>
    <t>1.2 铆压</t>
  </si>
  <si>
    <t>26.58</t>
  </si>
  <si>
    <t>D31</t>
  </si>
  <si>
    <t>LC热缩，推BOOT</t>
  </si>
  <si>
    <t>6.96</t>
  </si>
  <si>
    <t>2.5锁盘</t>
  </si>
  <si>
    <t>15.6</t>
  </si>
  <si>
    <t>2.5研磨</t>
  </si>
  <si>
    <t>17.4</t>
  </si>
  <si>
    <t>研磨后看端面</t>
  </si>
  <si>
    <t>14.12</t>
  </si>
  <si>
    <t>D35</t>
  </si>
  <si>
    <t>24.7</t>
  </si>
  <si>
    <t>D36</t>
  </si>
  <si>
    <t>42</t>
  </si>
  <si>
    <t>D37</t>
  </si>
  <si>
    <t>D38</t>
  </si>
  <si>
    <t>数据检测</t>
  </si>
  <si>
    <t>D39</t>
  </si>
  <si>
    <t>看200倍脏污</t>
  </si>
  <si>
    <t>21.72</t>
  </si>
  <si>
    <t>D40</t>
  </si>
  <si>
    <t>D41</t>
  </si>
  <si>
    <t>399.02</t>
  </si>
  <si>
    <t>D42</t>
  </si>
  <si>
    <t>外观检查，包装装箱</t>
  </si>
  <si>
    <t>286.94</t>
  </si>
  <si>
    <t>D43</t>
  </si>
  <si>
    <t>剪ABCD标签,包装标签</t>
  </si>
  <si>
    <t>12.1</t>
  </si>
  <si>
    <t>D44</t>
  </si>
  <si>
    <t>96C装盘</t>
  </si>
  <si>
    <t>2160</t>
  </si>
  <si>
    <t>D45</t>
  </si>
  <si>
    <t>96C全检颜色</t>
  </si>
  <si>
    <t>190.12</t>
  </si>
  <si>
    <t>D46</t>
  </si>
  <si>
    <t>96C剪外被</t>
  </si>
  <si>
    <t>545.28</t>
  </si>
  <si>
    <t>D47</t>
  </si>
  <si>
    <t>96C拔外被</t>
  </si>
  <si>
    <t>743.92</t>
  </si>
  <si>
    <t>D48</t>
  </si>
  <si>
    <t>96C绕线</t>
  </si>
  <si>
    <t>1242.52</t>
  </si>
  <si>
    <t>D49</t>
  </si>
  <si>
    <t>96C锁螺丝</t>
  </si>
  <si>
    <t>749.23</t>
  </si>
  <si>
    <t>D50</t>
  </si>
  <si>
    <t>96C打红光</t>
  </si>
  <si>
    <t>870.41</t>
  </si>
  <si>
    <t>D51</t>
  </si>
  <si>
    <t>96C绑空管</t>
  </si>
  <si>
    <t>298.2</t>
  </si>
  <si>
    <t>D52</t>
  </si>
  <si>
    <t>96C组装装箱</t>
  </si>
  <si>
    <t>510.89</t>
  </si>
  <si>
    <t>E2</t>
  </si>
  <si>
    <t>手动裁线（20M）、订流程卡</t>
  </si>
  <si>
    <t>E3</t>
  </si>
  <si>
    <t>手动裁线（30M）、订流程卡</t>
  </si>
  <si>
    <t>E4</t>
  </si>
  <si>
    <t>绕线(10M)</t>
  </si>
  <si>
    <t>92.79</t>
  </si>
  <si>
    <t>E5</t>
  </si>
  <si>
    <t>绕线(20M)</t>
  </si>
  <si>
    <t>E6</t>
  </si>
  <si>
    <t>绕线(30M)</t>
  </si>
  <si>
    <t>E7</t>
  </si>
  <si>
    <t>Ferrule预处理</t>
  </si>
  <si>
    <t>E8</t>
  </si>
  <si>
    <t>前段检外观（含扎线）</t>
  </si>
  <si>
    <t>391.69</t>
  </si>
  <si>
    <t>E9</t>
  </si>
  <si>
    <t>缠绕线材（气泡垫）</t>
  </si>
  <si>
    <t>200.52</t>
  </si>
  <si>
    <t>E11</t>
  </si>
  <si>
    <t>光缆预处理</t>
  </si>
  <si>
    <t>106.94</t>
  </si>
  <si>
    <t>E12</t>
  </si>
  <si>
    <t>分光纤(24)</t>
  </si>
  <si>
    <t>9.62</t>
  </si>
  <si>
    <t>E13</t>
  </si>
  <si>
    <t>光纤排列（剪胶带）(4)</t>
  </si>
  <si>
    <t>191.21</t>
  </si>
  <si>
    <t>E14</t>
  </si>
  <si>
    <t>检CCD(4)</t>
  </si>
  <si>
    <t>23.38</t>
  </si>
  <si>
    <t>E15</t>
  </si>
  <si>
    <t>光纤线打红光(24)</t>
  </si>
  <si>
    <t>19.52</t>
  </si>
  <si>
    <t>E16</t>
  </si>
  <si>
    <t>上下光纤带固定（2）</t>
  </si>
  <si>
    <t>127.66</t>
  </si>
  <si>
    <t>E17</t>
  </si>
  <si>
    <t>锁定环固定（涂AB胶）(2)</t>
  </si>
  <si>
    <t>120.67</t>
  </si>
  <si>
    <t>E18</t>
  </si>
  <si>
    <t>铆压(2)</t>
  </si>
  <si>
    <t>150.72</t>
  </si>
  <si>
    <t>E19</t>
  </si>
  <si>
    <t>量铆压尺寸，贴PET贴纸，推BOOT(2)</t>
  </si>
  <si>
    <t>51.14</t>
  </si>
  <si>
    <t>E20</t>
  </si>
  <si>
    <t>做记号点、剪光纤(4)</t>
  </si>
  <si>
    <t>37.19</t>
  </si>
  <si>
    <t>E21</t>
  </si>
  <si>
    <t>点胶、固化（PC、APC)</t>
  </si>
  <si>
    <t>65.63</t>
  </si>
  <si>
    <t>E22</t>
  </si>
  <si>
    <t>热剥UV，穿FERRULE(4)</t>
  </si>
  <si>
    <t>91.89</t>
  </si>
  <si>
    <t>E25</t>
  </si>
  <si>
    <t>MPO  PC锁盘（8头)</t>
  </si>
  <si>
    <t>32.3</t>
  </si>
  <si>
    <t>E26</t>
  </si>
  <si>
    <t>MPO  PC研磨（8头)</t>
  </si>
  <si>
    <t>280.79</t>
  </si>
  <si>
    <t>E27</t>
  </si>
  <si>
    <t>MPO  APC锁盘（12头)</t>
  </si>
  <si>
    <t>31.93</t>
  </si>
  <si>
    <t>E28</t>
  </si>
  <si>
    <t>MPO  APC研磨（12头)</t>
  </si>
  <si>
    <t>253.06</t>
  </si>
  <si>
    <t>E29</t>
  </si>
  <si>
    <t>研磨后看端面（PC、APC)</t>
  </si>
  <si>
    <t>128.13</t>
  </si>
  <si>
    <t>E30</t>
  </si>
  <si>
    <t>测3D（PC、APC)(4)</t>
  </si>
  <si>
    <t>100.75</t>
  </si>
  <si>
    <t>E31</t>
  </si>
  <si>
    <t>MPO测试（PC、APC)(4)</t>
  </si>
  <si>
    <t>208.12</t>
  </si>
  <si>
    <t>E32</t>
  </si>
  <si>
    <t>测试后检外观(4)</t>
  </si>
  <si>
    <t>177.75</t>
  </si>
  <si>
    <t>E33</t>
  </si>
  <si>
    <t>量Ferrule长度(4)</t>
  </si>
  <si>
    <t>12.76</t>
  </si>
  <si>
    <t>E34</t>
  </si>
  <si>
    <t>后段打红光(2)</t>
  </si>
  <si>
    <t>23.06</t>
  </si>
  <si>
    <t>E35</t>
  </si>
  <si>
    <t>测试后看端面(4)</t>
  </si>
  <si>
    <t>71.72</t>
  </si>
  <si>
    <t>E36</t>
  </si>
  <si>
    <t>后段检外观（刷条码，拆气泡袋）</t>
  </si>
  <si>
    <t>874.87</t>
  </si>
  <si>
    <t>E37</t>
  </si>
  <si>
    <t>315.28</t>
  </si>
  <si>
    <t>E38</t>
  </si>
  <si>
    <t>打包（含装袋)</t>
  </si>
  <si>
    <t>300</t>
  </si>
  <si>
    <t>E39</t>
  </si>
  <si>
    <t>修1/4面（APC）</t>
  </si>
  <si>
    <t>裁线（12M)</t>
  </si>
  <si>
    <t>250</t>
  </si>
  <si>
    <t>600</t>
  </si>
  <si>
    <t>裁线（50M)</t>
  </si>
  <si>
    <t>1000</t>
  </si>
  <si>
    <t>裁线（70M)</t>
  </si>
  <si>
    <t>1500</t>
  </si>
  <si>
    <t>F8</t>
  </si>
  <si>
    <t>19.97</t>
  </si>
  <si>
    <t>F11</t>
  </si>
  <si>
    <t>裁空管</t>
  </si>
  <si>
    <t>3.5</t>
  </si>
  <si>
    <t>F12</t>
  </si>
  <si>
    <t>2.79</t>
  </si>
  <si>
    <t>20.14</t>
  </si>
  <si>
    <t>F14</t>
  </si>
  <si>
    <t>29.58</t>
  </si>
  <si>
    <t>F15</t>
  </si>
  <si>
    <t>F16</t>
  </si>
  <si>
    <t>扎螺旋套管、贴线号标签</t>
  </si>
  <si>
    <t>62</t>
  </si>
  <si>
    <t>F17</t>
  </si>
  <si>
    <t>110.09</t>
  </si>
  <si>
    <t>F18</t>
  </si>
  <si>
    <t>F19</t>
  </si>
  <si>
    <t>贴外壳标签</t>
  </si>
  <si>
    <t>14.57</t>
  </si>
  <si>
    <t>F20</t>
  </si>
  <si>
    <t>9.5</t>
  </si>
  <si>
    <t>F21</t>
  </si>
  <si>
    <t>后段裁线（PIGTAIL）</t>
  </si>
  <si>
    <t>F22</t>
  </si>
  <si>
    <t>后段裁线、贴卷标（4芯）</t>
  </si>
  <si>
    <t>79.85</t>
  </si>
  <si>
    <t>F23</t>
  </si>
  <si>
    <t>F24</t>
  </si>
  <si>
    <t>23.24</t>
  </si>
  <si>
    <t>F25</t>
  </si>
  <si>
    <t>150</t>
  </si>
  <si>
    <t>F26</t>
  </si>
  <si>
    <t>96.58</t>
  </si>
  <si>
    <t>F27</t>
  </si>
  <si>
    <t>29.49</t>
  </si>
  <si>
    <t>F28</t>
  </si>
  <si>
    <t>F29</t>
  </si>
  <si>
    <t>85.52</t>
  </si>
  <si>
    <t>F30</t>
  </si>
  <si>
    <t>装袋（剪标签、擦胶、装小自封袋）</t>
  </si>
  <si>
    <t>F31</t>
  </si>
  <si>
    <t>称重、排线</t>
  </si>
  <si>
    <t>F32</t>
  </si>
  <si>
    <t>96C装盒（配组、刷条码、装大袋、贴标签）</t>
  </si>
  <si>
    <t>720</t>
  </si>
  <si>
    <t>F33</t>
  </si>
  <si>
    <t>标签打印（4芯）</t>
  </si>
  <si>
    <t>G2</t>
  </si>
  <si>
    <t>自动烫金</t>
  </si>
  <si>
    <t>G3</t>
  </si>
  <si>
    <t>自动铆压</t>
  </si>
  <si>
    <t>G4</t>
  </si>
  <si>
    <t>自动热缩</t>
  </si>
  <si>
    <t>G5</t>
  </si>
  <si>
    <t>自动组BOOT</t>
  </si>
  <si>
    <t>G6</t>
  </si>
  <si>
    <t>测SLEEVE拉拔力</t>
  </si>
  <si>
    <t>G7</t>
  </si>
  <si>
    <t>本体切边挑选</t>
  </si>
  <si>
    <t>1.5</t>
  </si>
  <si>
    <t>G8</t>
  </si>
  <si>
    <t>热缩LC-CS-HSS</t>
  </si>
  <si>
    <t>G9</t>
  </si>
  <si>
    <t>ST铆压</t>
  </si>
  <si>
    <t>G10</t>
  </si>
  <si>
    <t>ST点黑胶</t>
  </si>
  <si>
    <t>G11</t>
  </si>
  <si>
    <t>ST擦胶</t>
  </si>
  <si>
    <t>G12</t>
  </si>
  <si>
    <t>ST 组装</t>
  </si>
  <si>
    <t>G13</t>
  </si>
  <si>
    <t>G14</t>
  </si>
  <si>
    <t>套帽子(NBR)</t>
  </si>
  <si>
    <t>G15</t>
  </si>
  <si>
    <t>G16</t>
  </si>
  <si>
    <t>G17</t>
  </si>
  <si>
    <t>G18</t>
  </si>
  <si>
    <t>5.59</t>
  </si>
  <si>
    <t>G19</t>
  </si>
  <si>
    <t>G20</t>
  </si>
  <si>
    <t>13.97</t>
  </si>
  <si>
    <t>G21</t>
  </si>
  <si>
    <t>ADAPTOR熔接</t>
  </si>
  <si>
    <t>G22</t>
  </si>
  <si>
    <t>ADAPTOR套弹片</t>
  </si>
  <si>
    <t>G23</t>
  </si>
  <si>
    <t>ADAPTOR去毛刺</t>
  </si>
  <si>
    <t>G24</t>
  </si>
  <si>
    <t>去毛刺(SCH-A)</t>
  </si>
  <si>
    <t>G25</t>
  </si>
  <si>
    <t>ADAPTOR检外观</t>
  </si>
  <si>
    <t>G26</t>
  </si>
  <si>
    <t>吹气枪</t>
  </si>
  <si>
    <t>G27</t>
  </si>
  <si>
    <t>ADAPTOR包装(袋装)</t>
  </si>
  <si>
    <t>G28</t>
  </si>
  <si>
    <t>ADAPTOR包装(泡壳)</t>
  </si>
  <si>
    <t>G29</t>
  </si>
  <si>
    <t>检弹片</t>
  </si>
  <si>
    <t>1.96</t>
  </si>
  <si>
    <t>G30</t>
  </si>
  <si>
    <t>分模号</t>
  </si>
  <si>
    <t>G31</t>
  </si>
  <si>
    <t>G32</t>
  </si>
  <si>
    <t>G33</t>
  </si>
  <si>
    <t>组装（MU）</t>
  </si>
  <si>
    <t>G34</t>
  </si>
  <si>
    <t>烫金（MU）</t>
  </si>
  <si>
    <t>G35</t>
  </si>
  <si>
    <t>检烫金（MU）</t>
  </si>
  <si>
    <t>G36</t>
  </si>
  <si>
    <t>套弹片（MU）</t>
  </si>
  <si>
    <t>G37</t>
  </si>
  <si>
    <t>检外观（MU）</t>
  </si>
  <si>
    <t>G38</t>
  </si>
  <si>
    <t>套弹片(MU-2A 40°)</t>
  </si>
  <si>
    <t>G39</t>
  </si>
  <si>
    <t>翘弹片</t>
  </si>
  <si>
    <t>G40</t>
  </si>
  <si>
    <t>散件出货（500装）</t>
  </si>
  <si>
    <t>0.3</t>
  </si>
  <si>
    <t>G41</t>
  </si>
  <si>
    <t>LC　ADA铆压</t>
  </si>
  <si>
    <t>G42</t>
  </si>
  <si>
    <t>DLC　ADA铆压</t>
  </si>
  <si>
    <t>G43</t>
  </si>
  <si>
    <t>G44</t>
  </si>
  <si>
    <t>SC量长度成品</t>
  </si>
  <si>
    <t>G45</t>
  </si>
  <si>
    <t>G46</t>
  </si>
  <si>
    <t>试外壳</t>
  </si>
  <si>
    <t>G47</t>
  </si>
  <si>
    <t>散件出货（100装）</t>
  </si>
  <si>
    <t>G48</t>
  </si>
  <si>
    <t>G49</t>
  </si>
  <si>
    <t>组BOOT(FC-BC/R)</t>
  </si>
  <si>
    <t>G50</t>
  </si>
  <si>
    <t>ST-ADA组装</t>
  </si>
  <si>
    <t>G51</t>
  </si>
  <si>
    <t>ST-ADA组螺丝</t>
  </si>
  <si>
    <t>G52</t>
  </si>
  <si>
    <t>计单重，装箱，打包</t>
  </si>
  <si>
    <t>G53</t>
  </si>
  <si>
    <t>LC　CONNECTOR试弹性</t>
  </si>
  <si>
    <t>1.86</t>
  </si>
  <si>
    <t>G54</t>
  </si>
  <si>
    <t>组A件</t>
  </si>
  <si>
    <t>6.12</t>
  </si>
  <si>
    <t>G55</t>
  </si>
  <si>
    <t>检SC-PS-A</t>
  </si>
  <si>
    <t>G56</t>
  </si>
  <si>
    <t>7.22</t>
  </si>
  <si>
    <t>G57</t>
  </si>
  <si>
    <t>G58</t>
  </si>
  <si>
    <t>试插拔</t>
  </si>
  <si>
    <t>G59</t>
  </si>
  <si>
    <t>成品检外观</t>
  </si>
  <si>
    <t>G60</t>
  </si>
  <si>
    <t>6.55</t>
  </si>
  <si>
    <t>G61</t>
  </si>
  <si>
    <t>不良重工</t>
  </si>
  <si>
    <t>G62</t>
  </si>
  <si>
    <t>摆盘</t>
  </si>
  <si>
    <t>G63</t>
  </si>
  <si>
    <t>Z1</t>
  </si>
  <si>
    <t>训练</t>
  </si>
  <si>
    <t>Z10</t>
  </si>
  <si>
    <t>不良整修</t>
  </si>
  <si>
    <t>Z11</t>
  </si>
  <si>
    <t>盘点</t>
  </si>
  <si>
    <t>Z12</t>
  </si>
  <si>
    <t>其他</t>
  </si>
  <si>
    <t>Z2</t>
  </si>
  <si>
    <t>停电</t>
  </si>
  <si>
    <t>Z3</t>
  </si>
  <si>
    <t>5S</t>
  </si>
  <si>
    <t>Z5</t>
  </si>
  <si>
    <t>样品线</t>
  </si>
  <si>
    <t>Z6</t>
  </si>
  <si>
    <t>基准线</t>
  </si>
  <si>
    <t>Z7</t>
  </si>
  <si>
    <t>待料</t>
  </si>
  <si>
    <t>Z8</t>
  </si>
  <si>
    <t>设备保养</t>
  </si>
  <si>
    <t>Z9</t>
  </si>
  <si>
    <t>设备维修</t>
  </si>
  <si>
    <t>对折胶带</t>
    <phoneticPr fontId="1" type="noConversion"/>
  </si>
  <si>
    <t>穿零件（2颗）</t>
    <phoneticPr fontId="1" type="noConversion"/>
  </si>
  <si>
    <t>剥外被（手动∮0.9）</t>
    <phoneticPr fontId="1" type="noConversion"/>
  </si>
  <si>
    <t>A77</t>
  </si>
  <si>
    <t>A78</t>
  </si>
  <si>
    <t>做  线（∮0.9）</t>
    <phoneticPr fontId="1" type="noConversion"/>
  </si>
  <si>
    <t>检倒角</t>
    <phoneticPr fontId="1" type="noConversion"/>
  </si>
  <si>
    <t>套小白（治具）</t>
    <phoneticPr fontId="1" type="noConversion"/>
  </si>
  <si>
    <t>套小白（治具）</t>
    <phoneticPr fontId="1" type="noConversion"/>
  </si>
  <si>
    <t>套外壳</t>
    <phoneticPr fontId="1" type="noConversion"/>
  </si>
  <si>
    <t>研磨 OP(APC)</t>
    <phoneticPr fontId="1" type="noConversion"/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</si>
  <si>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</si>
  <si>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</si>
  <si>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</si>
  <si>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</si>
  <si>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</si>
  <si>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</si>
  <si>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</si>
  <si>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</si>
  <si>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</si>
  <si>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</si>
  <si>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</si>
  <si>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</si>
  <si>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</si>
  <si>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</si>
  <si>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</si>
  <si>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</si>
  <si>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</si>
  <si>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</si>
  <si>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</si>
  <si>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</si>
  <si>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</si>
  <si>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看端面</t>
    <phoneticPr fontId="1" type="noConversion"/>
  </si>
  <si>
    <t>检黑影</t>
    <phoneticPr fontId="1" type="noConversion"/>
  </si>
  <si>
    <t>贴卷标+条码</t>
    <phoneticPr fontId="1" type="noConversion"/>
  </si>
  <si>
    <t>测试（EXFO）</t>
    <phoneticPr fontId="1" type="noConversion"/>
  </si>
  <si>
    <t>后段检外观(pcs)</t>
    <phoneticPr fontId="1" type="noConversion"/>
  </si>
  <si>
    <t>绕线（后段2-4M)</t>
    <phoneticPr fontId="1" type="noConversion"/>
  </si>
  <si>
    <t>标签打印+剪条码</t>
    <phoneticPr fontId="1" type="noConversion"/>
  </si>
  <si>
    <t>封口</t>
    <phoneticPr fontId="1" type="noConversion"/>
  </si>
  <si>
    <t>工序</t>
    <phoneticPr fontId="1" type="noConversion"/>
  </si>
  <si>
    <t>工时</t>
    <phoneticPr fontId="1" type="noConversion"/>
  </si>
  <si>
    <t>跳线</t>
    <phoneticPr fontId="1" type="noConversion"/>
  </si>
  <si>
    <t>代码</t>
    <phoneticPr fontId="1" type="noConversion"/>
  </si>
  <si>
    <t>线材作记号点</t>
    <phoneticPr fontId="1" type="noConversion"/>
  </si>
  <si>
    <t>自动点胶</t>
    <phoneticPr fontId="1" type="noConversion"/>
  </si>
  <si>
    <t>测3D+上传</t>
    <phoneticPr fontId="1" type="noConversion"/>
  </si>
  <si>
    <t>系数</t>
    <phoneticPr fontId="1" type="noConversion"/>
  </si>
  <si>
    <t>量FER长度</t>
    <phoneticPr fontId="1" type="noConversion"/>
  </si>
  <si>
    <t>SC铆压</t>
    <phoneticPr fontId="1" type="noConversion"/>
  </si>
  <si>
    <t>组本体（软）</t>
    <phoneticPr fontId="1" type="noConversion"/>
  </si>
  <si>
    <t>A8</t>
  </si>
  <si>
    <t>∮0.9裁线2M-4M</t>
    <phoneticPr fontId="3" type="noConversion"/>
  </si>
  <si>
    <t>A18</t>
  </si>
  <si>
    <t>剥外被 (自动∮0.9)</t>
    <phoneticPr fontId="3" type="noConversion"/>
  </si>
  <si>
    <t>剥外被（手动∮0.9）</t>
    <phoneticPr fontId="3" type="noConversion"/>
  </si>
  <si>
    <t>开外被　</t>
    <phoneticPr fontId="3" type="noConversion"/>
  </si>
  <si>
    <t>凯弗拉线固定</t>
    <phoneticPr fontId="3" type="noConversion"/>
  </si>
  <si>
    <t>理线</t>
    <phoneticPr fontId="1" type="noConversion"/>
  </si>
  <si>
    <t>测试（EXFO）</t>
    <phoneticPr fontId="1" type="noConversion"/>
  </si>
  <si>
    <t>绕线（后段4-6M)</t>
    <phoneticPr fontId="1" type="noConversion"/>
  </si>
  <si>
    <t>看端面打红光</t>
    <phoneticPr fontId="1" type="noConversion"/>
  </si>
  <si>
    <t>打包</t>
    <phoneticPr fontId="3" type="noConversion"/>
  </si>
  <si>
    <t>镭射后拔外被</t>
    <phoneticPr fontId="3" type="noConversion"/>
  </si>
  <si>
    <r>
      <t>12芯包装测试     （12C</t>
    </r>
    <r>
      <rPr>
        <sz val="11"/>
        <color indexed="8"/>
        <rFont val="宋体"/>
        <family val="3"/>
        <charset val="134"/>
      </rPr>
      <t>）</t>
    </r>
    <phoneticPr fontId="3" type="noConversion"/>
  </si>
  <si>
    <r>
      <t>修0.9空管、粘</t>
    </r>
    <r>
      <rPr>
        <sz val="11"/>
        <color indexed="8"/>
        <rFont val="宋体"/>
        <family val="3"/>
        <charset val="134"/>
      </rPr>
      <t>0.9</t>
    </r>
    <r>
      <rPr>
        <sz val="11"/>
        <color indexed="8"/>
        <rFont val="宋体"/>
        <family val="3"/>
        <charset val="134"/>
      </rPr>
      <t>空管</t>
    </r>
    <phoneticPr fontId="3" type="noConversion"/>
  </si>
  <si>
    <t>裁线、绕线</t>
    <phoneticPr fontId="3" type="noConversion"/>
  </si>
  <si>
    <r>
      <t>套黑色管（1</t>
    </r>
    <r>
      <rPr>
        <sz val="11"/>
        <color indexed="8"/>
        <rFont val="宋体"/>
        <family val="3"/>
        <charset val="134"/>
      </rPr>
      <t>pcs</t>
    </r>
    <r>
      <rPr>
        <sz val="11"/>
        <color indexed="8"/>
        <rFont val="宋体"/>
        <family val="3"/>
        <charset val="134"/>
      </rPr>
      <t>）</t>
    </r>
    <phoneticPr fontId="3" type="noConversion"/>
  </si>
  <si>
    <t>分光纤（6PCS）</t>
    <phoneticPr fontId="3" type="noConversion"/>
  </si>
  <si>
    <t>穿空管（6PCS）</t>
    <phoneticPr fontId="3" type="noConversion"/>
  </si>
  <si>
    <r>
      <t>全检颜色（</t>
    </r>
    <r>
      <rPr>
        <sz val="11"/>
        <color indexed="8"/>
        <rFont val="宋体"/>
        <family val="3"/>
        <charset val="134"/>
      </rPr>
      <t>6PCS</t>
    </r>
    <r>
      <rPr>
        <sz val="11"/>
        <color indexed="8"/>
        <rFont val="宋体"/>
        <family val="3"/>
        <charset val="134"/>
      </rPr>
      <t>）</t>
    </r>
    <phoneticPr fontId="3" type="noConversion"/>
  </si>
  <si>
    <t>剪光纤（6PCS）</t>
    <phoneticPr fontId="3" type="noConversion"/>
  </si>
  <si>
    <r>
      <t>穿0.9零件</t>
    </r>
    <r>
      <rPr>
        <sz val="11"/>
        <color indexed="8"/>
        <rFont val="宋体"/>
        <family val="3"/>
        <charset val="134"/>
      </rPr>
      <t xml:space="preserve">  （长度不一）</t>
    </r>
    <phoneticPr fontId="3" type="noConversion"/>
  </si>
  <si>
    <r>
      <t>全检零件（</t>
    </r>
    <r>
      <rPr>
        <sz val="11"/>
        <color indexed="8"/>
        <rFont val="宋体"/>
        <family val="3"/>
        <charset val="134"/>
      </rPr>
      <t>6PCS</t>
    </r>
    <r>
      <rPr>
        <sz val="11"/>
        <color indexed="8"/>
        <rFont val="宋体"/>
        <family val="3"/>
        <charset val="134"/>
      </rPr>
      <t>）</t>
    </r>
    <phoneticPr fontId="3" type="noConversion"/>
  </si>
  <si>
    <t>空管铆压</t>
    <phoneticPr fontId="3" type="noConversion"/>
  </si>
  <si>
    <t>穿1.8空管,盖下盖，热剥3.0外被</t>
    <phoneticPr fontId="3" type="noConversion"/>
  </si>
  <si>
    <r>
      <t>做线(多芯</t>
    </r>
    <r>
      <rPr>
        <sz val="11"/>
        <color indexed="8"/>
        <rFont val="宋体"/>
        <family val="3"/>
        <charset val="134"/>
      </rPr>
      <t>)</t>
    </r>
    <phoneticPr fontId="3" type="noConversion"/>
  </si>
  <si>
    <r>
      <t>检外观（1</t>
    </r>
    <r>
      <rPr>
        <sz val="11"/>
        <color indexed="8"/>
        <rFont val="宋体"/>
        <family val="3"/>
        <charset val="134"/>
      </rPr>
      <t>PCS</t>
    </r>
    <r>
      <rPr>
        <sz val="11"/>
        <color indexed="8"/>
        <rFont val="宋体"/>
        <family val="3"/>
        <charset val="134"/>
      </rPr>
      <t>）</t>
    </r>
    <phoneticPr fontId="3" type="noConversion"/>
  </si>
  <si>
    <r>
      <t>装盘（</t>
    </r>
    <r>
      <rPr>
        <sz val="11"/>
        <color indexed="8"/>
        <rFont val="宋体"/>
        <family val="3"/>
        <charset val="134"/>
      </rPr>
      <t>1PCS</t>
    </r>
    <r>
      <rPr>
        <sz val="11"/>
        <color indexed="8"/>
        <rFont val="宋体"/>
        <family val="3"/>
        <charset val="134"/>
      </rPr>
      <t>）</t>
    </r>
    <phoneticPr fontId="3" type="noConversion"/>
  </si>
  <si>
    <t>锁螺丝(每盘)</t>
    <phoneticPr fontId="3" type="noConversion"/>
  </si>
  <si>
    <t>做记号点</t>
    <phoneticPr fontId="3" type="noConversion"/>
  </si>
  <si>
    <t>∮0.9绕线4-6M</t>
    <phoneticPr fontId="3" type="noConversion"/>
  </si>
  <si>
    <t>∮0.9绕线4-6M</t>
    <phoneticPr fontId="3" type="noConversion"/>
  </si>
  <si>
    <t>研磨 OP(PC)</t>
    <phoneticPr fontId="1" type="noConversion"/>
  </si>
  <si>
    <t>SC铆压</t>
    <phoneticPr fontId="1" type="noConversion"/>
  </si>
  <si>
    <t>量FER长度</t>
    <phoneticPr fontId="1" type="noConversion"/>
  </si>
  <si>
    <t>SC铆压</t>
    <phoneticPr fontId="1" type="noConversion"/>
  </si>
  <si>
    <t>A100</t>
  </si>
  <si>
    <t>FC/PC组装</t>
    <phoneticPr fontId="1" type="noConversion"/>
  </si>
  <si>
    <t>FC试弹性</t>
    <phoneticPr fontId="1" type="noConversion"/>
  </si>
  <si>
    <t>检黑影</t>
  </si>
  <si>
    <t>研磨 OP(FC/APC)</t>
    <phoneticPr fontId="1" type="noConversion"/>
  </si>
  <si>
    <t>研磨 OP(FC/PC)</t>
    <phoneticPr fontId="1" type="noConversion"/>
  </si>
  <si>
    <t>组LC BOOT</t>
    <phoneticPr fontId="1" type="noConversion"/>
  </si>
  <si>
    <t>剥外被（手动∮0.9）</t>
    <phoneticPr fontId="1" type="noConversion"/>
  </si>
  <si>
    <t>剥外被（手动∮0.9）</t>
    <phoneticPr fontId="1" type="noConversion"/>
  </si>
  <si>
    <t>自动点胶</t>
    <phoneticPr fontId="1" type="noConversion"/>
  </si>
  <si>
    <t>组A件（点胶）</t>
    <phoneticPr fontId="1" type="noConversion"/>
  </si>
  <si>
    <t>研磨 OP(APC)</t>
    <phoneticPr fontId="1" type="noConversion"/>
  </si>
  <si>
    <t>看端面</t>
    <phoneticPr fontId="1" type="noConversion"/>
  </si>
  <si>
    <t>理线</t>
    <phoneticPr fontId="1" type="noConversion"/>
  </si>
  <si>
    <t>贴卷标+条码</t>
    <phoneticPr fontId="1" type="noConversion"/>
  </si>
  <si>
    <t>测3D+上传</t>
    <phoneticPr fontId="1" type="noConversion"/>
  </si>
  <si>
    <t>测3D+上传</t>
    <phoneticPr fontId="1" type="noConversion"/>
  </si>
  <si>
    <t>测试（EXFO）</t>
    <phoneticPr fontId="1" type="noConversion"/>
  </si>
  <si>
    <t>测试（EXFO）</t>
    <phoneticPr fontId="1" type="noConversion"/>
  </si>
  <si>
    <t>看端面</t>
    <phoneticPr fontId="1" type="noConversion"/>
  </si>
  <si>
    <t>接头</t>
    <phoneticPr fontId="1" type="noConversion"/>
  </si>
  <si>
    <t>工时</t>
    <phoneticPr fontId="1" type="noConversion"/>
  </si>
  <si>
    <t>装铁弗龙管</t>
    <phoneticPr fontId="1" type="noConversion"/>
  </si>
  <si>
    <t>做  线（∮0.9）</t>
    <phoneticPr fontId="1" type="noConversion"/>
  </si>
  <si>
    <t>检倒角</t>
    <phoneticPr fontId="1" type="noConversion"/>
  </si>
  <si>
    <t>绕线（后段4-6M)</t>
    <phoneticPr fontId="1" type="noConversion"/>
  </si>
  <si>
    <t>裁线（后段4-6M）</t>
  </si>
  <si>
    <t>裁线（后段4-6M）</t>
    <phoneticPr fontId="1" type="noConversion"/>
  </si>
  <si>
    <t>裁线（后段4-6M）</t>
    <phoneticPr fontId="1" type="noConversion"/>
  </si>
  <si>
    <t>SC铆压</t>
    <phoneticPr fontId="1" type="noConversion"/>
  </si>
  <si>
    <t>∮2.0裁线+绕线  (2M-6M)</t>
    <phoneticPr fontId="3" type="noConversion"/>
  </si>
  <si>
    <t>∮2.0裁线+绕线  (2M-6M)</t>
    <phoneticPr fontId="3" type="noConversion"/>
  </si>
  <si>
    <t>剥外被 (∮2.0)</t>
    <phoneticPr fontId="3" type="noConversion"/>
  </si>
  <si>
    <t>自动点胶</t>
    <phoneticPr fontId="1" type="noConversion"/>
  </si>
  <si>
    <t>做  线（∮2.0）</t>
    <phoneticPr fontId="1" type="noConversion"/>
  </si>
  <si>
    <t>检倒角</t>
    <phoneticPr fontId="1" type="noConversion"/>
  </si>
  <si>
    <t>剪开弗拉线</t>
    <phoneticPr fontId="1" type="noConversion"/>
  </si>
  <si>
    <t>剪开弗拉线</t>
    <phoneticPr fontId="1" type="noConversion"/>
  </si>
  <si>
    <t>铆SC束环、扣环</t>
    <phoneticPr fontId="1" type="noConversion"/>
  </si>
  <si>
    <t>铆SC束环、扣环</t>
    <phoneticPr fontId="1" type="noConversion"/>
  </si>
  <si>
    <t>套小白（治具）</t>
    <phoneticPr fontId="1" type="noConversion"/>
  </si>
  <si>
    <t>研磨 OP(APC)</t>
    <phoneticPr fontId="1" type="noConversion"/>
  </si>
  <si>
    <t>推BOOT</t>
    <phoneticPr fontId="1" type="noConversion"/>
  </si>
  <si>
    <t>推BOOT</t>
    <phoneticPr fontId="1" type="noConversion"/>
  </si>
  <si>
    <t>检黑影</t>
    <phoneticPr fontId="1" type="noConversion"/>
  </si>
  <si>
    <t>检黑影</t>
    <phoneticPr fontId="1" type="noConversion"/>
  </si>
  <si>
    <t>绕线（后段4-6M)</t>
    <phoneticPr fontId="1" type="noConversion"/>
  </si>
  <si>
    <t>看端面打红光</t>
    <phoneticPr fontId="1" type="noConversion"/>
  </si>
  <si>
    <t>检黑影</t>
    <phoneticPr fontId="1" type="noConversion"/>
  </si>
  <si>
    <t>研磨 OP(PC)</t>
    <phoneticPr fontId="1" type="noConversion"/>
  </si>
  <si>
    <t>研磨 OP(PC)</t>
    <phoneticPr fontId="1" type="noConversion"/>
  </si>
  <si>
    <t>铆SC束环、扣环</t>
    <phoneticPr fontId="1" type="noConversion"/>
  </si>
  <si>
    <t>FC/PC组装</t>
    <phoneticPr fontId="1" type="noConversion"/>
  </si>
  <si>
    <t>研磨 OP(FC/PC)</t>
    <phoneticPr fontId="1" type="noConversion"/>
  </si>
  <si>
    <t>研磨 OP(FC/APC)</t>
    <phoneticPr fontId="1" type="noConversion"/>
  </si>
  <si>
    <t>检黑影</t>
    <phoneticPr fontId="1" type="noConversion"/>
  </si>
  <si>
    <t>LC铆压</t>
    <phoneticPr fontId="1" type="noConversion"/>
  </si>
  <si>
    <t>LC铆压</t>
    <phoneticPr fontId="1" type="noConversion"/>
  </si>
  <si>
    <t>LC热缩</t>
    <phoneticPr fontId="1" type="noConversion"/>
  </si>
  <si>
    <t>组A件（点胶）</t>
    <phoneticPr fontId="1" type="noConversion"/>
  </si>
  <si>
    <t>装铁弗龙管</t>
    <phoneticPr fontId="1" type="noConversion"/>
  </si>
  <si>
    <t>检黑影</t>
    <phoneticPr fontId="1" type="noConversion"/>
  </si>
  <si>
    <t>检倒角</t>
    <phoneticPr fontId="1" type="noConversion"/>
  </si>
  <si>
    <t>LC OP做线+穿支撑环</t>
  </si>
  <si>
    <t>LC OP做线+穿支撑环</t>
    <phoneticPr fontId="1" type="noConversion"/>
  </si>
  <si>
    <t>A101</t>
  </si>
  <si>
    <t>A102</t>
  </si>
  <si>
    <t>A103</t>
  </si>
  <si>
    <t>A104</t>
  </si>
  <si>
    <t>A105</t>
  </si>
  <si>
    <t>A106</t>
  </si>
  <si>
    <t>LC铆压</t>
    <phoneticPr fontId="1" type="noConversion"/>
  </si>
  <si>
    <t>装铁弗龙管</t>
    <phoneticPr fontId="1" type="noConversion"/>
  </si>
  <si>
    <t>LC铆压</t>
    <phoneticPr fontId="1" type="noConversion"/>
  </si>
  <si>
    <t>LC热缩</t>
    <phoneticPr fontId="1" type="noConversion"/>
  </si>
  <si>
    <t>组A件（点胶）</t>
    <phoneticPr fontId="1" type="noConversion"/>
  </si>
  <si>
    <t>LC铆压</t>
  </si>
  <si>
    <t>量FER长度</t>
    <phoneticPr fontId="1" type="noConversion"/>
  </si>
  <si>
    <t>量FER长度</t>
    <phoneticPr fontId="1" type="noConversion"/>
  </si>
  <si>
    <t>LC铆压</t>
    <phoneticPr fontId="1" type="noConversion"/>
  </si>
  <si>
    <t>线材作记号点</t>
  </si>
  <si>
    <t>双并线分线</t>
    <phoneticPr fontId="1" type="noConversion"/>
  </si>
  <si>
    <t>双并线分线</t>
    <phoneticPr fontId="1" type="noConversion"/>
  </si>
  <si>
    <t>双并线分线</t>
    <phoneticPr fontId="1" type="noConversion"/>
  </si>
  <si>
    <t>双并线分线</t>
    <phoneticPr fontId="1" type="noConversion"/>
  </si>
  <si>
    <t>线材作记号点</t>
    <phoneticPr fontId="1" type="noConversion"/>
  </si>
  <si>
    <t>线材作记号点</t>
    <phoneticPr fontId="1" type="noConversion"/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</si>
  <si>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</si>
  <si>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</si>
  <si>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</si>
  <si>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</si>
  <si>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</si>
  <si>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</si>
  <si>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</si>
  <si>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</si>
  <si>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</si>
  <si>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</si>
  <si>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</si>
  <si>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</si>
  <si>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</si>
  <si>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</si>
  <si>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</si>
  <si>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</si>
  <si>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</si>
  <si>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</si>
  <si>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</si>
  <si>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</si>
  <si>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</si>
  <si>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</si>
  <si>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</si>
  <si>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</si>
  <si>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</si>
  <si>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代码</t>
  </si>
  <si>
    <t>工序</t>
  </si>
  <si>
    <t>工时</t>
  </si>
  <si>
    <t>系数</t>
  </si>
  <si>
    <t>跳线</t>
  </si>
  <si>
    <t>∮0.9裁线0.51-1M</t>
  </si>
  <si>
    <t>打镭射（外被）</t>
    <phoneticPr fontId="3" type="noConversion"/>
  </si>
  <si>
    <t>镭射后拔外被</t>
    <phoneticPr fontId="3" type="noConversion"/>
  </si>
  <si>
    <t>自动点胶</t>
    <phoneticPr fontId="1" type="noConversion"/>
  </si>
  <si>
    <t>做  线（∮0.9）</t>
    <phoneticPr fontId="1" type="noConversion"/>
  </si>
  <si>
    <t>检倒角</t>
    <phoneticPr fontId="1" type="noConversion"/>
  </si>
  <si>
    <t>锁盘（散件）</t>
    <phoneticPr fontId="3" type="noConversion"/>
  </si>
  <si>
    <t>看端面</t>
    <phoneticPr fontId="1" type="noConversion"/>
  </si>
  <si>
    <t>穿零件（2颗）</t>
    <phoneticPr fontId="1" type="noConversion"/>
  </si>
  <si>
    <t>套小白（手动）</t>
    <phoneticPr fontId="1" type="noConversion"/>
  </si>
  <si>
    <t>测3D</t>
    <phoneticPr fontId="1" type="noConversion"/>
  </si>
  <si>
    <t>测试（JDS）</t>
    <phoneticPr fontId="1" type="noConversion"/>
  </si>
  <si>
    <t>看端面</t>
    <phoneticPr fontId="1" type="noConversion"/>
  </si>
  <si>
    <r>
      <t>看端面SUS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indexed="8"/>
        <rFont val="宋体"/>
        <family val="3"/>
        <charset val="134"/>
      </rPr>
      <t>(CO2)</t>
    </r>
    <phoneticPr fontId="3" type="noConversion"/>
  </si>
  <si>
    <t>后段检外观(pcs)</t>
    <phoneticPr fontId="1" type="noConversion"/>
  </si>
  <si>
    <t>代码</t>
    <phoneticPr fontId="1" type="noConversion"/>
  </si>
  <si>
    <t>工序</t>
    <phoneticPr fontId="1" type="noConversion"/>
  </si>
  <si>
    <t>工时</t>
    <phoneticPr fontId="1" type="noConversion"/>
  </si>
  <si>
    <t>系数</t>
    <phoneticPr fontId="1" type="noConversion"/>
  </si>
  <si>
    <t>跳线</t>
    <phoneticPr fontId="1" type="noConversion"/>
  </si>
  <si>
    <t>打镭射（外被）</t>
    <phoneticPr fontId="3" type="noConversion"/>
  </si>
  <si>
    <t>自动点胶</t>
    <phoneticPr fontId="1" type="noConversion"/>
  </si>
  <si>
    <t>做  线（∮0.9）</t>
    <phoneticPr fontId="1" type="noConversion"/>
  </si>
  <si>
    <t>锁盘（散件）</t>
    <phoneticPr fontId="3" type="noConversion"/>
  </si>
  <si>
    <t>看端面</t>
    <phoneticPr fontId="1" type="noConversion"/>
  </si>
  <si>
    <t>穿零件（3颗）</t>
  </si>
  <si>
    <t>检倒角</t>
    <phoneticPr fontId="1" type="noConversion"/>
  </si>
  <si>
    <t>套小白（手动）</t>
    <phoneticPr fontId="1" type="noConversion"/>
  </si>
  <si>
    <t>测3D</t>
    <phoneticPr fontId="1" type="noConversion"/>
  </si>
  <si>
    <t>套外壳</t>
    <phoneticPr fontId="1" type="noConversion"/>
  </si>
  <si>
    <t>测试（JDS）</t>
    <phoneticPr fontId="1" type="noConversion"/>
  </si>
  <si>
    <t>后段检外观(pcs)</t>
    <phoneticPr fontId="1" type="noConversion"/>
  </si>
  <si>
    <t>∮0.9裁线0.51-1M</t>
    <phoneticPr fontId="1" type="noConversion"/>
  </si>
  <si>
    <t>研磨（散件 PC）</t>
    <phoneticPr fontId="3" type="noConversion"/>
  </si>
  <si>
    <t>研磨（散件 PC）</t>
    <phoneticPr fontId="3" type="noConversion"/>
  </si>
  <si>
    <t>∮2.0裁线1M</t>
    <phoneticPr fontId="3" type="noConversion"/>
  </si>
  <si>
    <t>开外被　</t>
    <phoneticPr fontId="3" type="noConversion"/>
  </si>
  <si>
    <t>穿零件（4颗）</t>
    <phoneticPr fontId="3" type="noConversion"/>
  </si>
  <si>
    <t>剥外被 (∮2.0)</t>
    <phoneticPr fontId="3" type="noConversion"/>
  </si>
  <si>
    <t>剥外被 (自动∮0.9)</t>
    <phoneticPr fontId="3" type="noConversion"/>
  </si>
  <si>
    <t>做  线（∮0.9）</t>
    <phoneticPr fontId="1" type="noConversion"/>
  </si>
  <si>
    <t>剪开弗拉线</t>
  </si>
  <si>
    <t>铆SC束环、扣环</t>
  </si>
  <si>
    <t>检倒角</t>
    <phoneticPr fontId="1" type="noConversion"/>
  </si>
  <si>
    <t>锁盘（散件）</t>
    <phoneticPr fontId="3" type="noConversion"/>
  </si>
  <si>
    <t>看端面</t>
    <phoneticPr fontId="1" type="noConversion"/>
  </si>
  <si>
    <t>套小白（手动）</t>
    <phoneticPr fontId="1" type="noConversion"/>
  </si>
  <si>
    <t>测3D</t>
    <phoneticPr fontId="1" type="noConversion"/>
  </si>
  <si>
    <t>套外壳</t>
    <phoneticPr fontId="1" type="noConversion"/>
  </si>
  <si>
    <t>测试（JDS）</t>
    <phoneticPr fontId="1" type="noConversion"/>
  </si>
  <si>
    <r>
      <t>看端面SUS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indexed="8"/>
        <rFont val="宋体"/>
        <family val="3"/>
        <charset val="134"/>
      </rPr>
      <t>(CO2)</t>
    </r>
    <phoneticPr fontId="3" type="noConversion"/>
  </si>
  <si>
    <t>后段检外观(pcs)</t>
    <phoneticPr fontId="1" type="noConversion"/>
  </si>
  <si>
    <t>研磨（散件 APC）</t>
    <phoneticPr fontId="3" type="noConversion"/>
  </si>
  <si>
    <t>凯弗拉线固定</t>
    <phoneticPr fontId="1" type="noConversion"/>
  </si>
  <si>
    <t>剥外被 (自动∮0.9)</t>
    <phoneticPr fontId="3" type="noConversion"/>
  </si>
  <si>
    <t>套外壳</t>
    <phoneticPr fontId="1" type="noConversion"/>
  </si>
  <si>
    <t>凯弗拉线固定</t>
    <phoneticPr fontId="1" type="noConversion"/>
  </si>
  <si>
    <t>研磨（散件 APC）</t>
    <phoneticPr fontId="3" type="noConversion"/>
  </si>
  <si>
    <t>测3D(多芯)</t>
    <phoneticPr fontId="3" type="noConversion"/>
  </si>
  <si>
    <t>测试（多芯）</t>
    <phoneticPr fontId="1" type="noConversion"/>
  </si>
  <si>
    <t>(TKF96芯）裁线、配组</t>
  </si>
  <si>
    <t>A107</t>
  </si>
  <si>
    <t>穿零件（1颗）</t>
    <phoneticPr fontId="1" type="noConversion"/>
  </si>
  <si>
    <t>穿零件（2颗）</t>
    <phoneticPr fontId="1" type="noConversion"/>
  </si>
  <si>
    <t>接头固定+贴标签</t>
    <phoneticPr fontId="1" type="noConversion"/>
  </si>
  <si>
    <t>∮0.9裁线2M-4M</t>
    <phoneticPr fontId="3" type="noConversion"/>
  </si>
  <si>
    <t>12SC_Apc_Pigtail_0.9</t>
  </si>
  <si>
    <t>12SC_Apc_Pigtail_0.9</t>
    <phoneticPr fontId="1" type="noConversion"/>
  </si>
  <si>
    <t>SC_APC-SC_APC_0.9</t>
  </si>
  <si>
    <t>SC_APC-SC_APC_0.9</t>
    <phoneticPr fontId="1" type="noConversion"/>
  </si>
  <si>
    <t>工序</t>
    <phoneticPr fontId="3" type="noConversion"/>
  </si>
  <si>
    <t>代码</t>
    <phoneticPr fontId="3" type="noConversion"/>
  </si>
  <si>
    <t>标注工时</t>
    <phoneticPr fontId="3" type="noConversion"/>
  </si>
  <si>
    <t>宽放</t>
    <phoneticPr fontId="3" type="noConversion"/>
  </si>
  <si>
    <t>现场</t>
    <phoneticPr fontId="1" type="noConversion"/>
  </si>
  <si>
    <t>组本体（软）</t>
    <phoneticPr fontId="1" type="noConversion"/>
  </si>
  <si>
    <t>A1</t>
    <phoneticPr fontId="1" type="noConversion"/>
  </si>
  <si>
    <t>组本体（硬）</t>
    <phoneticPr fontId="1" type="noConversion"/>
  </si>
  <si>
    <t>组LC BOOT</t>
    <phoneticPr fontId="3" type="noConversion"/>
  </si>
  <si>
    <t>SC铆压</t>
    <phoneticPr fontId="3" type="noConversion"/>
  </si>
  <si>
    <t>LC铆压</t>
    <phoneticPr fontId="1" type="noConversion"/>
  </si>
  <si>
    <t>∮0.9裁线0.5M以下</t>
    <phoneticPr fontId="3" type="noConversion"/>
  </si>
  <si>
    <t>∮0.9裁线0.51-1M</t>
    <phoneticPr fontId="3" type="noConversion"/>
  </si>
  <si>
    <t>∮0.9裁线4-6M</t>
    <phoneticPr fontId="3" type="noConversion"/>
  </si>
  <si>
    <t>∮0.9裁线2M-4M</t>
    <phoneticPr fontId="3" type="noConversion"/>
  </si>
  <si>
    <t>∮2.0裁线1M</t>
    <phoneticPr fontId="3" type="noConversion"/>
  </si>
  <si>
    <t>∮2.0裁线+绕线  (2M-6M)</t>
    <phoneticPr fontId="3" type="noConversion"/>
  </si>
  <si>
    <t>∮2.0裁线+绕线  (10M以上)</t>
    <phoneticPr fontId="3" type="noConversion"/>
  </si>
  <si>
    <t>∮0.9绕线2M-4M</t>
    <phoneticPr fontId="3" type="noConversion"/>
  </si>
  <si>
    <t>∮0.9绕线4-6M</t>
    <phoneticPr fontId="3" type="noConversion"/>
  </si>
  <si>
    <t>对折胶带</t>
    <phoneticPr fontId="3" type="noConversion"/>
  </si>
  <si>
    <t>线材作记号点</t>
    <phoneticPr fontId="1" type="noConversion"/>
  </si>
  <si>
    <t>穿零件（1颗）</t>
    <phoneticPr fontId="3" type="noConversion"/>
  </si>
  <si>
    <t>穿零件（2颗）</t>
    <phoneticPr fontId="3" type="noConversion"/>
  </si>
  <si>
    <t>穿零件（3颗）</t>
    <phoneticPr fontId="3" type="noConversion"/>
  </si>
  <si>
    <t>穿零件（4颗）</t>
    <phoneticPr fontId="3" type="noConversion"/>
  </si>
  <si>
    <t>穿零件 (5颗)</t>
    <phoneticPr fontId="3" type="noConversion"/>
  </si>
  <si>
    <t>双并线分线</t>
    <phoneticPr fontId="3" type="noConversion"/>
  </si>
  <si>
    <t>剥外被 (自动∮0.9)</t>
    <phoneticPr fontId="3" type="noConversion"/>
  </si>
  <si>
    <t>剥外被（手动∮0.9）</t>
    <phoneticPr fontId="3" type="noConversion"/>
  </si>
  <si>
    <t>剥外被 (∮2.0)</t>
    <phoneticPr fontId="3" type="noConversion"/>
  </si>
  <si>
    <t>开外被　</t>
    <phoneticPr fontId="3" type="noConversion"/>
  </si>
  <si>
    <t>凯弗拉线固定</t>
    <phoneticPr fontId="3" type="noConversion"/>
  </si>
  <si>
    <t>装铁弗龙管</t>
    <phoneticPr fontId="1" type="noConversion"/>
  </si>
  <si>
    <t>自动点胶</t>
    <phoneticPr fontId="1" type="noConversion"/>
  </si>
  <si>
    <t>手动点胶</t>
    <phoneticPr fontId="1" type="noConversion"/>
  </si>
  <si>
    <r>
      <t xml:space="preserve">做 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indexed="8"/>
        <rFont val="宋体"/>
        <family val="3"/>
        <charset val="134"/>
      </rPr>
      <t>线（∮0.9）</t>
    </r>
    <phoneticPr fontId="3" type="noConversion"/>
  </si>
  <si>
    <t>LC OP做线+穿支撑环</t>
    <phoneticPr fontId="1" type="noConversion"/>
  </si>
  <si>
    <r>
      <t xml:space="preserve">做 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indexed="8"/>
        <rFont val="宋体"/>
        <family val="3"/>
        <charset val="134"/>
      </rPr>
      <t>线（∮2.0）</t>
    </r>
    <phoneticPr fontId="3" type="noConversion"/>
  </si>
  <si>
    <t>检倒角</t>
    <phoneticPr fontId="1" type="noConversion"/>
  </si>
  <si>
    <t>组A件（不点胶）</t>
    <phoneticPr fontId="1" type="noConversion"/>
  </si>
  <si>
    <t>组A件（点胶）</t>
    <phoneticPr fontId="1" type="noConversion"/>
  </si>
  <si>
    <t>剪开弗拉线</t>
    <phoneticPr fontId="1" type="noConversion"/>
  </si>
  <si>
    <t>FC/PC组装</t>
    <phoneticPr fontId="1" type="noConversion"/>
  </si>
  <si>
    <t>铆SC束环、扣环</t>
    <phoneticPr fontId="1" type="noConversion"/>
  </si>
  <si>
    <t>套小白（治具）</t>
    <phoneticPr fontId="1" type="noConversion"/>
  </si>
  <si>
    <t>套小白（手动）</t>
    <phoneticPr fontId="1" type="noConversion"/>
  </si>
  <si>
    <t>推BOOT</t>
    <phoneticPr fontId="1" type="noConversion"/>
  </si>
  <si>
    <t>套外壳</t>
    <phoneticPr fontId="3" type="noConversion"/>
  </si>
  <si>
    <t>研磨 OP(APC)</t>
    <phoneticPr fontId="1" type="noConversion"/>
  </si>
  <si>
    <t>研磨 OP(PC)</t>
    <phoneticPr fontId="1" type="noConversion"/>
  </si>
  <si>
    <t>研磨 OP(FC/PC)</t>
    <phoneticPr fontId="1" type="noConversion"/>
  </si>
  <si>
    <t>研磨 OP(FC/APC)</t>
    <phoneticPr fontId="1" type="noConversion"/>
  </si>
  <si>
    <t>锁盘（散件）</t>
    <phoneticPr fontId="3" type="noConversion"/>
  </si>
  <si>
    <t>研磨（散件 APC）</t>
    <phoneticPr fontId="3" type="noConversion"/>
  </si>
  <si>
    <t>研磨（散件 PC）</t>
    <phoneticPr fontId="3" type="noConversion"/>
  </si>
  <si>
    <t>检黑影</t>
    <phoneticPr fontId="1" type="noConversion"/>
  </si>
  <si>
    <t>贴卷标+条码</t>
    <phoneticPr fontId="1" type="noConversion"/>
  </si>
  <si>
    <t>贴条形码</t>
    <phoneticPr fontId="1" type="noConversion"/>
  </si>
  <si>
    <t>测3D</t>
    <phoneticPr fontId="1" type="noConversion"/>
  </si>
  <si>
    <t>测3D+上传</t>
    <phoneticPr fontId="1" type="noConversion"/>
  </si>
  <si>
    <t>看端面</t>
    <phoneticPr fontId="1" type="noConversion"/>
  </si>
  <si>
    <t>理线</t>
    <phoneticPr fontId="1" type="noConversion"/>
  </si>
  <si>
    <t>测试（EXFO）</t>
    <phoneticPr fontId="1" type="noConversion"/>
  </si>
  <si>
    <t>测试（JDS）</t>
    <phoneticPr fontId="1" type="noConversion"/>
  </si>
  <si>
    <t>裁线（后段2-4M）</t>
    <phoneticPr fontId="1" type="noConversion"/>
  </si>
  <si>
    <t>裁线（后段4-6M）</t>
    <phoneticPr fontId="1" type="noConversion"/>
  </si>
  <si>
    <t>绕线（后段2-4M)</t>
    <phoneticPr fontId="1" type="noConversion"/>
  </si>
  <si>
    <t>绕线（后段4-6M)</t>
    <phoneticPr fontId="1" type="noConversion"/>
  </si>
  <si>
    <r>
      <t>后段检外观(</t>
    </r>
    <r>
      <rPr>
        <sz val="11"/>
        <color indexed="8"/>
        <rFont val="宋体"/>
        <family val="3"/>
        <charset val="134"/>
      </rPr>
      <t>pcs)</t>
    </r>
    <phoneticPr fontId="3" type="noConversion"/>
  </si>
  <si>
    <t>剪条码（TKF 96C）</t>
    <phoneticPr fontId="3" type="noConversion"/>
  </si>
  <si>
    <t>标签打印+剪条码</t>
    <phoneticPr fontId="3" type="noConversion"/>
  </si>
  <si>
    <t>FC试弹性</t>
    <phoneticPr fontId="1" type="noConversion"/>
  </si>
  <si>
    <t>LC热缩</t>
    <phoneticPr fontId="3" type="noConversion"/>
  </si>
  <si>
    <t>看端面打红光</t>
    <phoneticPr fontId="1" type="noConversion"/>
  </si>
  <si>
    <t>接头固定+贴标签</t>
    <phoneticPr fontId="3" type="noConversion"/>
  </si>
  <si>
    <t>封口</t>
    <phoneticPr fontId="3" type="noConversion"/>
  </si>
  <si>
    <t>打包</t>
    <phoneticPr fontId="3" type="noConversion"/>
  </si>
  <si>
    <t>SUS刮胶</t>
    <phoneticPr fontId="1" type="noConversion"/>
  </si>
  <si>
    <t>SUS去胶</t>
    <phoneticPr fontId="1" type="noConversion"/>
  </si>
  <si>
    <t>BOSA线贴胶带+折纸</t>
    <phoneticPr fontId="3" type="noConversion"/>
  </si>
  <si>
    <r>
      <t>看端面SUS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indexed="8"/>
        <rFont val="宋体"/>
        <family val="3"/>
        <charset val="134"/>
      </rPr>
      <t>(CO2)</t>
    </r>
    <phoneticPr fontId="3" type="noConversion"/>
  </si>
  <si>
    <t>打镭射（外被）</t>
    <phoneticPr fontId="3" type="noConversion"/>
  </si>
  <si>
    <t>镭射后拔外被</t>
    <phoneticPr fontId="3" type="noConversion"/>
  </si>
  <si>
    <t>粘空管 （6pcs）   （12C）</t>
    <phoneticPr fontId="3" type="noConversion"/>
  </si>
  <si>
    <t>剥外被+剪凯弗拉线 （12C）</t>
    <phoneticPr fontId="3" type="noConversion"/>
  </si>
  <si>
    <r>
      <t>热剥1.3外被</t>
    </r>
    <r>
      <rPr>
        <sz val="11"/>
        <color indexed="8"/>
        <rFont val="宋体"/>
        <family val="3"/>
        <charset val="134"/>
      </rPr>
      <t xml:space="preserve">      </t>
    </r>
    <r>
      <rPr>
        <sz val="11"/>
        <color indexed="8"/>
        <rFont val="宋体"/>
        <family val="3"/>
        <charset val="134"/>
      </rPr>
      <t>（12</t>
    </r>
    <r>
      <rPr>
        <sz val="11"/>
        <color indexed="8"/>
        <rFont val="宋体"/>
        <family val="3"/>
        <charset val="134"/>
      </rPr>
      <t>C</t>
    </r>
    <r>
      <rPr>
        <sz val="11"/>
        <color indexed="8"/>
        <rFont val="宋体"/>
        <family val="3"/>
        <charset val="134"/>
      </rPr>
      <t>)</t>
    </r>
    <phoneticPr fontId="3" type="noConversion"/>
  </si>
  <si>
    <t>铆压             （12C）</t>
    <phoneticPr fontId="3" type="noConversion"/>
  </si>
  <si>
    <r>
      <t>穿1.2空管(6pcs)  （12C</t>
    </r>
    <r>
      <rPr>
        <sz val="11"/>
        <color indexed="8"/>
        <rFont val="宋体"/>
        <family val="3"/>
        <charset val="134"/>
      </rPr>
      <t>）</t>
    </r>
    <phoneticPr fontId="3" type="noConversion"/>
  </si>
  <si>
    <r>
      <t>12芯包装测试     （12C</t>
    </r>
    <r>
      <rPr>
        <sz val="11"/>
        <color indexed="8"/>
        <rFont val="宋体"/>
        <family val="3"/>
        <charset val="134"/>
      </rPr>
      <t>）</t>
    </r>
    <phoneticPr fontId="3" type="noConversion"/>
  </si>
  <si>
    <t>插盘             （12C）</t>
    <phoneticPr fontId="3" type="noConversion"/>
  </si>
  <si>
    <t>测试(多芯)       （12C）</t>
    <phoneticPr fontId="3" type="noConversion"/>
  </si>
  <si>
    <t>后段检外观       （12C）</t>
    <phoneticPr fontId="3" type="noConversion"/>
  </si>
  <si>
    <t>打印标签+包装    （12C）</t>
    <phoneticPr fontId="3" type="noConversion"/>
  </si>
  <si>
    <t>折白盒           （12C）</t>
    <phoneticPr fontId="3" type="noConversion"/>
  </si>
  <si>
    <t>锁盘</t>
    <phoneticPr fontId="3" type="noConversion"/>
  </si>
  <si>
    <t>(TKF96芯）裁线、配组</t>
    <phoneticPr fontId="3" type="noConversion"/>
  </si>
  <si>
    <r>
      <t>BIDI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indexed="8"/>
        <rFont val="宋体"/>
        <family val="3"/>
        <charset val="134"/>
      </rPr>
      <t>铆压</t>
    </r>
    <phoneticPr fontId="3" type="noConversion"/>
  </si>
  <si>
    <t>B1</t>
    <phoneticPr fontId="3" type="noConversion"/>
  </si>
  <si>
    <r>
      <t>BIDI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indexed="8"/>
        <rFont val="宋体"/>
        <family val="3"/>
        <charset val="134"/>
      </rPr>
      <t>注胶</t>
    </r>
    <phoneticPr fontId="3" type="noConversion"/>
  </si>
  <si>
    <r>
      <t>BIDI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indexed="8"/>
        <rFont val="宋体"/>
        <family val="3"/>
        <charset val="134"/>
      </rPr>
      <t>端锁盘</t>
    </r>
    <phoneticPr fontId="3" type="noConversion"/>
  </si>
  <si>
    <r>
      <t>BIDI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indexed="8"/>
        <rFont val="宋体"/>
        <family val="3"/>
        <charset val="134"/>
      </rPr>
      <t>端研磨</t>
    </r>
    <phoneticPr fontId="3" type="noConversion"/>
  </si>
  <si>
    <t>做线          （F.B）</t>
    <phoneticPr fontId="3" type="noConversion"/>
  </si>
  <si>
    <t>C1</t>
    <phoneticPr fontId="3" type="noConversion"/>
  </si>
  <si>
    <r>
      <t>去胶            （F.B</t>
    </r>
    <r>
      <rPr>
        <sz val="11"/>
        <color indexed="8"/>
        <rFont val="宋体"/>
        <family val="3"/>
        <charset val="134"/>
      </rPr>
      <t>）</t>
    </r>
    <phoneticPr fontId="3" type="noConversion"/>
  </si>
  <si>
    <r>
      <t>FER切割1.25     （</t>
    </r>
    <r>
      <rPr>
        <sz val="11"/>
        <color indexed="8"/>
        <rFont val="宋体"/>
        <family val="3"/>
        <charset val="134"/>
      </rPr>
      <t>自动）</t>
    </r>
    <phoneticPr fontId="3" type="noConversion"/>
  </si>
  <si>
    <r>
      <t>FER切割2.5</t>
    </r>
    <r>
      <rPr>
        <sz val="11"/>
        <color indexed="8"/>
        <rFont val="宋体"/>
        <family val="3"/>
        <charset val="134"/>
      </rPr>
      <t xml:space="preserve">      </t>
    </r>
    <r>
      <rPr>
        <sz val="11"/>
        <color indexed="8"/>
        <rFont val="宋体"/>
        <family val="3"/>
        <charset val="134"/>
      </rPr>
      <t>（自动）</t>
    </r>
    <phoneticPr fontId="3" type="noConversion"/>
  </si>
  <si>
    <r>
      <t>FER切割2.5</t>
    </r>
    <r>
      <rPr>
        <sz val="11"/>
        <color indexed="8"/>
        <rFont val="宋体"/>
        <family val="3"/>
        <charset val="134"/>
      </rPr>
      <t xml:space="preserve">      </t>
    </r>
    <r>
      <rPr>
        <sz val="11"/>
        <color indexed="8"/>
        <rFont val="宋体"/>
        <family val="3"/>
        <charset val="134"/>
      </rPr>
      <t>（手动）</t>
    </r>
    <phoneticPr fontId="3" type="noConversion"/>
  </si>
  <si>
    <r>
      <t>FER倒角2.5</t>
    </r>
    <r>
      <rPr>
        <sz val="11"/>
        <color indexed="8"/>
        <rFont val="宋体"/>
        <family val="3"/>
        <charset val="134"/>
      </rPr>
      <t xml:space="preserve">      </t>
    </r>
    <r>
      <rPr>
        <sz val="11"/>
        <color indexed="8"/>
        <rFont val="宋体"/>
        <family val="3"/>
        <charset val="134"/>
      </rPr>
      <t>（手动）</t>
    </r>
    <phoneticPr fontId="3" type="noConversion"/>
  </si>
  <si>
    <t>锁盘APC         （F.B）</t>
    <phoneticPr fontId="3" type="noConversion"/>
  </si>
  <si>
    <r>
      <t>研磨、检平台APC  （F.B</t>
    </r>
    <r>
      <rPr>
        <sz val="11"/>
        <color indexed="8"/>
        <rFont val="宋体"/>
        <family val="3"/>
        <charset val="134"/>
      </rPr>
      <t>）</t>
    </r>
    <phoneticPr fontId="3" type="noConversion"/>
  </si>
  <si>
    <t>锁盘PC          （F.B）</t>
    <phoneticPr fontId="3" type="noConversion"/>
  </si>
  <si>
    <r>
      <t xml:space="preserve">研磨PC          </t>
    </r>
    <r>
      <rPr>
        <sz val="11"/>
        <color indexed="8"/>
        <rFont val="宋体"/>
        <family val="3"/>
        <charset val="134"/>
      </rPr>
      <t>（</t>
    </r>
    <r>
      <rPr>
        <sz val="11"/>
        <color indexed="8"/>
        <rFont val="宋体"/>
        <family val="3"/>
        <charset val="134"/>
      </rPr>
      <t>F.B</t>
    </r>
    <r>
      <rPr>
        <sz val="11"/>
        <color indexed="8"/>
        <rFont val="宋体"/>
        <family val="3"/>
        <charset val="134"/>
      </rPr>
      <t>）</t>
    </r>
    <phoneticPr fontId="3" type="noConversion"/>
  </si>
  <si>
    <r>
      <t>锁盘（铆压小头） （</t>
    </r>
    <r>
      <rPr>
        <sz val="11"/>
        <color indexed="8"/>
        <rFont val="宋体"/>
        <family val="3"/>
        <charset val="134"/>
      </rPr>
      <t>F.B</t>
    </r>
    <r>
      <rPr>
        <sz val="11"/>
        <color indexed="8"/>
        <rFont val="宋体"/>
        <family val="3"/>
        <charset val="134"/>
      </rPr>
      <t>）</t>
    </r>
    <phoneticPr fontId="3" type="noConversion"/>
  </si>
  <si>
    <t>研磨（铆压小头） （F.B）</t>
    <phoneticPr fontId="3" type="noConversion"/>
  </si>
  <si>
    <t>锁盘（铆压大头） （F.B）</t>
    <phoneticPr fontId="3" type="noConversion"/>
  </si>
  <si>
    <t>研磨（铆压大头） （F.B）</t>
    <phoneticPr fontId="3" type="noConversion"/>
  </si>
  <si>
    <r>
      <t>重修锁盘APC      （F.B</t>
    </r>
    <r>
      <rPr>
        <sz val="11"/>
        <color indexed="8"/>
        <rFont val="宋体"/>
        <family val="3"/>
        <charset val="134"/>
      </rPr>
      <t>）</t>
    </r>
    <phoneticPr fontId="3" type="noConversion"/>
  </si>
  <si>
    <r>
      <t>重修研磨         （F.B</t>
    </r>
    <r>
      <rPr>
        <sz val="11"/>
        <color indexed="8"/>
        <rFont val="宋体"/>
        <family val="3"/>
        <charset val="134"/>
      </rPr>
      <t>）</t>
    </r>
    <phoneticPr fontId="3" type="noConversion"/>
  </si>
  <si>
    <r>
      <t>重修锁盘PC       （F.B</t>
    </r>
    <r>
      <rPr>
        <sz val="11"/>
        <color indexed="8"/>
        <rFont val="宋体"/>
        <family val="3"/>
        <charset val="134"/>
      </rPr>
      <t>）</t>
    </r>
    <phoneticPr fontId="3" type="noConversion"/>
  </si>
  <si>
    <r>
      <t>重修研磨PC       （F.B</t>
    </r>
    <r>
      <rPr>
        <sz val="11"/>
        <color indexed="8"/>
        <rFont val="宋体"/>
        <family val="3"/>
        <charset val="134"/>
      </rPr>
      <t>）</t>
    </r>
    <phoneticPr fontId="3" type="noConversion"/>
  </si>
  <si>
    <r>
      <t>看端面APC        （F.B</t>
    </r>
    <r>
      <rPr>
        <sz val="11"/>
        <color indexed="8"/>
        <rFont val="宋体"/>
        <family val="3"/>
        <charset val="134"/>
      </rPr>
      <t>）</t>
    </r>
    <phoneticPr fontId="3" type="noConversion"/>
  </si>
  <si>
    <r>
      <t>看端面PC         （F.B</t>
    </r>
    <r>
      <rPr>
        <sz val="11"/>
        <color indexed="8"/>
        <rFont val="宋体"/>
        <family val="3"/>
        <charset val="134"/>
      </rPr>
      <t>）</t>
    </r>
    <phoneticPr fontId="3" type="noConversion"/>
  </si>
  <si>
    <t>量长度           （F.B）</t>
    <phoneticPr fontId="3" type="noConversion"/>
  </si>
  <si>
    <r>
      <t xml:space="preserve">量长度（铆压）    </t>
    </r>
    <r>
      <rPr>
        <sz val="11"/>
        <color indexed="8"/>
        <rFont val="宋体"/>
        <family val="3"/>
        <charset val="134"/>
      </rPr>
      <t>（F.B）</t>
    </r>
    <phoneticPr fontId="3" type="noConversion"/>
  </si>
  <si>
    <t>测3D             （F.B）</t>
    <phoneticPr fontId="3" type="noConversion"/>
  </si>
  <si>
    <r>
      <t>检50倍</t>
    </r>
    <r>
      <rPr>
        <sz val="11"/>
        <color indexed="8"/>
        <rFont val="宋体"/>
        <family val="3"/>
        <charset val="134"/>
      </rPr>
      <t xml:space="preserve">           （F.B）</t>
    </r>
    <phoneticPr fontId="3" type="noConversion"/>
  </si>
  <si>
    <r>
      <t>检50倍（铆压）   （F.B</t>
    </r>
    <r>
      <rPr>
        <sz val="11"/>
        <color indexed="8"/>
        <rFont val="宋体"/>
        <family val="3"/>
        <charset val="134"/>
      </rPr>
      <t>）</t>
    </r>
    <phoneticPr fontId="3" type="noConversion"/>
  </si>
  <si>
    <r>
      <t>后段APC端面      （F.B</t>
    </r>
    <r>
      <rPr>
        <sz val="11"/>
        <color indexed="8"/>
        <rFont val="宋体"/>
        <family val="3"/>
        <charset val="134"/>
      </rPr>
      <t>）</t>
    </r>
    <phoneticPr fontId="3" type="noConversion"/>
  </si>
  <si>
    <r>
      <t>后段PC端面       （F.B</t>
    </r>
    <r>
      <rPr>
        <sz val="11"/>
        <color indexed="8"/>
        <rFont val="宋体"/>
        <family val="3"/>
        <charset val="134"/>
      </rPr>
      <t>）</t>
    </r>
    <phoneticPr fontId="3" type="noConversion"/>
  </si>
  <si>
    <r>
      <t>后段APC端面（铆压（</t>
    </r>
    <r>
      <rPr>
        <sz val="11"/>
        <color indexed="8"/>
        <rFont val="宋体"/>
        <family val="3"/>
        <charset val="134"/>
      </rPr>
      <t>F.B</t>
    </r>
    <r>
      <rPr>
        <sz val="11"/>
        <color indexed="8"/>
        <rFont val="宋体"/>
        <family val="3"/>
        <charset val="134"/>
      </rPr>
      <t>）</t>
    </r>
    <phoneticPr fontId="3" type="noConversion"/>
  </si>
  <si>
    <r>
      <t xml:space="preserve">包装 </t>
    </r>
    <r>
      <rPr>
        <sz val="11"/>
        <color indexed="8"/>
        <rFont val="宋体"/>
        <family val="3"/>
        <charset val="134"/>
      </rPr>
      <t xml:space="preserve">            </t>
    </r>
    <r>
      <rPr>
        <sz val="11"/>
        <color indexed="8"/>
        <rFont val="宋体"/>
        <family val="3"/>
        <charset val="134"/>
      </rPr>
      <t>(F.B)</t>
    </r>
    <phoneticPr fontId="3" type="noConversion"/>
  </si>
  <si>
    <t>前段铆压         （F.B）</t>
    <phoneticPr fontId="3" type="noConversion"/>
  </si>
  <si>
    <t>D1</t>
    <phoneticPr fontId="3" type="noConversion"/>
  </si>
  <si>
    <t>裁0.9数字环（手工）</t>
    <phoneticPr fontId="3" type="noConversion"/>
  </si>
  <si>
    <r>
      <t>修0.9空管、粘</t>
    </r>
    <r>
      <rPr>
        <sz val="11"/>
        <color indexed="8"/>
        <rFont val="宋体"/>
        <family val="3"/>
        <charset val="134"/>
      </rPr>
      <t>0.9</t>
    </r>
    <r>
      <rPr>
        <sz val="11"/>
        <color indexed="8"/>
        <rFont val="宋体"/>
        <family val="3"/>
        <charset val="134"/>
      </rPr>
      <t>空管</t>
    </r>
    <phoneticPr fontId="3" type="noConversion"/>
  </si>
  <si>
    <t>裁线、绕线</t>
    <phoneticPr fontId="3" type="noConversion"/>
  </si>
  <si>
    <r>
      <t>套黑色管（1</t>
    </r>
    <r>
      <rPr>
        <sz val="11"/>
        <color indexed="8"/>
        <rFont val="宋体"/>
        <family val="3"/>
        <charset val="134"/>
      </rPr>
      <t>pcs</t>
    </r>
    <r>
      <rPr>
        <sz val="11"/>
        <color indexed="8"/>
        <rFont val="宋体"/>
        <family val="3"/>
        <charset val="134"/>
      </rPr>
      <t>）</t>
    </r>
    <phoneticPr fontId="3" type="noConversion"/>
  </si>
  <si>
    <t>分光纤（6PCS）</t>
    <phoneticPr fontId="3" type="noConversion"/>
  </si>
  <si>
    <t>穿空管（6PCS）</t>
    <phoneticPr fontId="3" type="noConversion"/>
  </si>
  <si>
    <r>
      <t>全检颜色（</t>
    </r>
    <r>
      <rPr>
        <sz val="11"/>
        <color indexed="8"/>
        <rFont val="宋体"/>
        <family val="3"/>
        <charset val="134"/>
      </rPr>
      <t>6PCS</t>
    </r>
    <r>
      <rPr>
        <sz val="11"/>
        <color indexed="8"/>
        <rFont val="宋体"/>
        <family val="3"/>
        <charset val="134"/>
      </rPr>
      <t>）</t>
    </r>
    <phoneticPr fontId="3" type="noConversion"/>
  </si>
  <si>
    <t>剪光纤（6PCS）</t>
    <phoneticPr fontId="3" type="noConversion"/>
  </si>
  <si>
    <r>
      <t>穿0.9零件</t>
    </r>
    <r>
      <rPr>
        <sz val="11"/>
        <color indexed="8"/>
        <rFont val="宋体"/>
        <family val="3"/>
        <charset val="134"/>
      </rPr>
      <t xml:space="preserve">  （长度不一）</t>
    </r>
    <phoneticPr fontId="3" type="noConversion"/>
  </si>
  <si>
    <r>
      <t>全检零件（</t>
    </r>
    <r>
      <rPr>
        <sz val="11"/>
        <color indexed="8"/>
        <rFont val="宋体"/>
        <family val="3"/>
        <charset val="134"/>
      </rPr>
      <t>6PCS</t>
    </r>
    <r>
      <rPr>
        <sz val="11"/>
        <color indexed="8"/>
        <rFont val="宋体"/>
        <family val="3"/>
        <charset val="134"/>
      </rPr>
      <t>）</t>
    </r>
    <phoneticPr fontId="3" type="noConversion"/>
  </si>
  <si>
    <t>空管铆压</t>
    <phoneticPr fontId="3" type="noConversion"/>
  </si>
  <si>
    <t>穿1.8空管,盖下盖，热剥3.0外被</t>
    <phoneticPr fontId="3" type="noConversion"/>
  </si>
  <si>
    <r>
      <t>做线(多芯</t>
    </r>
    <r>
      <rPr>
        <sz val="11"/>
        <color indexed="8"/>
        <rFont val="宋体"/>
        <family val="3"/>
        <charset val="134"/>
      </rPr>
      <t>)</t>
    </r>
    <phoneticPr fontId="3" type="noConversion"/>
  </si>
  <si>
    <t>测3D(多芯)</t>
    <phoneticPr fontId="3" type="noConversion"/>
  </si>
  <si>
    <t>测试（多芯）</t>
    <phoneticPr fontId="1" type="noConversion"/>
  </si>
  <si>
    <r>
      <t>检外观（1</t>
    </r>
    <r>
      <rPr>
        <sz val="11"/>
        <color indexed="8"/>
        <rFont val="宋体"/>
        <family val="3"/>
        <charset val="134"/>
      </rPr>
      <t>PCS</t>
    </r>
    <r>
      <rPr>
        <sz val="11"/>
        <color indexed="8"/>
        <rFont val="宋体"/>
        <family val="3"/>
        <charset val="134"/>
      </rPr>
      <t>）</t>
    </r>
    <phoneticPr fontId="3" type="noConversion"/>
  </si>
  <si>
    <r>
      <t>装盘（</t>
    </r>
    <r>
      <rPr>
        <sz val="11"/>
        <color indexed="8"/>
        <rFont val="宋体"/>
        <family val="3"/>
        <charset val="134"/>
      </rPr>
      <t>1PCS</t>
    </r>
    <r>
      <rPr>
        <sz val="11"/>
        <color indexed="8"/>
        <rFont val="宋体"/>
        <family val="3"/>
        <charset val="134"/>
      </rPr>
      <t>）</t>
    </r>
    <phoneticPr fontId="3" type="noConversion"/>
  </si>
  <si>
    <t>锁螺丝(每盘)</t>
    <phoneticPr fontId="3" type="noConversion"/>
  </si>
  <si>
    <t>裁1.2&amp;1.8空管</t>
    <phoneticPr fontId="1" type="noConversion"/>
  </si>
  <si>
    <t>裁1.2&amp;1.8空管</t>
    <phoneticPr fontId="1" type="noConversion"/>
  </si>
  <si>
    <t>D53</t>
    <phoneticPr fontId="1" type="noConversion"/>
  </si>
  <si>
    <t>手动裁线（10M）、订流程卡</t>
    <phoneticPr fontId="3" type="noConversion"/>
  </si>
  <si>
    <r>
      <t>E</t>
    </r>
    <r>
      <rPr>
        <sz val="11"/>
        <color indexed="8"/>
        <rFont val="宋体"/>
        <family val="3"/>
        <charset val="134"/>
      </rPr>
      <t>1</t>
    </r>
    <phoneticPr fontId="3" type="noConversion"/>
  </si>
  <si>
    <t>包装(MPO)</t>
    <phoneticPr fontId="3" type="noConversion"/>
  </si>
  <si>
    <t>裁线(5M)</t>
    <phoneticPr fontId="1" type="noConversion"/>
  </si>
  <si>
    <t>裁线(5M)</t>
    <phoneticPr fontId="1" type="noConversion"/>
  </si>
  <si>
    <t>F1</t>
    <phoneticPr fontId="3" type="noConversion"/>
  </si>
  <si>
    <t>裁线（20M-35M)</t>
    <phoneticPr fontId="1" type="noConversion"/>
  </si>
  <si>
    <t>做记号点</t>
    <phoneticPr fontId="3" type="noConversion"/>
  </si>
  <si>
    <t>分光纤（96C）</t>
    <phoneticPr fontId="1" type="noConversion"/>
  </si>
  <si>
    <t>裁热缩套管</t>
    <phoneticPr fontId="3" type="noConversion"/>
  </si>
  <si>
    <r>
      <t>穿空管(</t>
    </r>
    <r>
      <rPr>
        <sz val="11"/>
        <color indexed="8"/>
        <rFont val="宋体"/>
        <family val="3"/>
        <charset val="134"/>
      </rPr>
      <t>8PCS</t>
    </r>
    <r>
      <rPr>
        <sz val="11"/>
        <color indexed="8"/>
        <rFont val="宋体"/>
        <family val="3"/>
        <charset val="134"/>
      </rPr>
      <t>)</t>
    </r>
    <phoneticPr fontId="3" type="noConversion"/>
  </si>
  <si>
    <t>穿空管(4PCS)</t>
    <phoneticPr fontId="3" type="noConversion"/>
  </si>
  <si>
    <t>热缩分歧器+套管</t>
    <phoneticPr fontId="3" type="noConversion"/>
  </si>
  <si>
    <t>热缩后绕线</t>
    <phoneticPr fontId="3" type="noConversion"/>
  </si>
  <si>
    <t>做线(空管)</t>
    <phoneticPr fontId="3" type="noConversion"/>
  </si>
  <si>
    <t>套外壳（96C）</t>
    <phoneticPr fontId="3" type="noConversion"/>
  </si>
  <si>
    <r>
      <t>后段检外观（8头</t>
    </r>
    <r>
      <rPr>
        <sz val="11"/>
        <color indexed="8"/>
        <rFont val="宋体"/>
        <family val="3"/>
        <charset val="134"/>
      </rPr>
      <t>）</t>
    </r>
    <phoneticPr fontId="3" type="noConversion"/>
  </si>
  <si>
    <r>
      <t>后段检外观（4头</t>
    </r>
    <r>
      <rPr>
        <sz val="11"/>
        <color indexed="8"/>
        <rFont val="宋体"/>
        <family val="3"/>
        <charset val="134"/>
      </rPr>
      <t>）</t>
    </r>
    <phoneticPr fontId="3" type="noConversion"/>
  </si>
  <si>
    <t>后段绕线（8头）</t>
    <phoneticPr fontId="3" type="noConversion"/>
  </si>
  <si>
    <r>
      <t>后段绕线（4</t>
    </r>
    <r>
      <rPr>
        <sz val="11"/>
        <color indexed="8"/>
        <rFont val="宋体"/>
        <family val="3"/>
        <charset val="134"/>
      </rPr>
      <t>头）</t>
    </r>
    <phoneticPr fontId="3" type="noConversion"/>
  </si>
  <si>
    <t>剪标签、擦胶</t>
    <phoneticPr fontId="3" type="noConversion"/>
  </si>
  <si>
    <t>检光纤排序</t>
    <phoneticPr fontId="3" type="noConversion"/>
  </si>
  <si>
    <t>检外观（多芯）</t>
    <phoneticPr fontId="3" type="noConversion"/>
  </si>
  <si>
    <t>检验零件</t>
    <phoneticPr fontId="3" type="noConversion"/>
  </si>
  <si>
    <t>G1</t>
    <phoneticPr fontId="3" type="noConversion"/>
  </si>
  <si>
    <t>检电镀零件</t>
    <phoneticPr fontId="3" type="noConversion"/>
  </si>
  <si>
    <t>半成品检外观</t>
    <phoneticPr fontId="3" type="noConversion"/>
  </si>
  <si>
    <t>小袋包装</t>
    <phoneticPr fontId="3" type="noConversion"/>
  </si>
  <si>
    <t>贴小袋标签</t>
    <phoneticPr fontId="3" type="noConversion"/>
  </si>
  <si>
    <t>全检小袋包装</t>
    <phoneticPr fontId="3" type="noConversion"/>
  </si>
  <si>
    <t>自动熔接</t>
    <phoneticPr fontId="3" type="noConversion"/>
  </si>
  <si>
    <t>ADAPTOR组装</t>
    <phoneticPr fontId="3" type="noConversion"/>
  </si>
  <si>
    <t>卡定位片</t>
    <phoneticPr fontId="3" type="noConversion"/>
  </si>
  <si>
    <t>试外壳</t>
    <phoneticPr fontId="3" type="noConversion"/>
  </si>
  <si>
    <t>SC OP组装</t>
    <phoneticPr fontId="3" type="noConversion"/>
  </si>
  <si>
    <t>OP套帽子</t>
    <phoneticPr fontId="3" type="noConversion"/>
  </si>
  <si>
    <t>OP检外观</t>
    <phoneticPr fontId="3" type="noConversion"/>
  </si>
  <si>
    <t>组装SLEEVE(DLC)</t>
    <phoneticPr fontId="3" type="noConversion"/>
  </si>
  <si>
    <t>组B件</t>
    <phoneticPr fontId="3" type="noConversion"/>
  </si>
  <si>
    <t>组Adaptor(DLC)</t>
    <phoneticPr fontId="3" type="noConversion"/>
  </si>
  <si>
    <t>裁热缩套管（手动）</t>
    <phoneticPr fontId="3" type="noConversion"/>
  </si>
  <si>
    <t>Fiber Stub 铆压</t>
    <phoneticPr fontId="1" type="noConversion"/>
  </si>
  <si>
    <t>H1</t>
    <phoneticPr fontId="1" type="noConversion"/>
  </si>
  <si>
    <t>PC端面清洁&amp;放Sleeve</t>
    <phoneticPr fontId="1" type="noConversion"/>
  </si>
  <si>
    <t>PC端面清洁&amp;放Sleeve   （B371）</t>
    <phoneticPr fontId="1" type="noConversion"/>
  </si>
  <si>
    <t>SC/LC sleeve铆压</t>
    <phoneticPr fontId="1" type="noConversion"/>
  </si>
  <si>
    <t>SC/LC sleeve铆压     （B371）</t>
    <phoneticPr fontId="1" type="noConversion"/>
  </si>
  <si>
    <t>上车件总长度量测</t>
    <phoneticPr fontId="1" type="noConversion"/>
  </si>
  <si>
    <t>上车件电焊</t>
    <phoneticPr fontId="1" type="noConversion"/>
  </si>
  <si>
    <t>Recepeacle成品点胶</t>
    <phoneticPr fontId="1" type="noConversion"/>
  </si>
  <si>
    <t>光学平面量测         （B371）</t>
    <phoneticPr fontId="1" type="noConversion"/>
  </si>
  <si>
    <t>上车件电焊检查站</t>
    <phoneticPr fontId="1" type="noConversion"/>
  </si>
  <si>
    <t>Recepeacle端面清洁</t>
    <phoneticPr fontId="1" type="noConversion"/>
  </si>
  <si>
    <t>Recepeacle端面清洁   （B371）</t>
    <phoneticPr fontId="1" type="noConversion"/>
  </si>
  <si>
    <t>高点方向标示</t>
    <phoneticPr fontId="1" type="noConversion"/>
  </si>
  <si>
    <t>高点方向标示         （B348）</t>
    <phoneticPr fontId="1" type="noConversion"/>
  </si>
  <si>
    <t>APC端面清洁</t>
    <phoneticPr fontId="1" type="noConversion"/>
  </si>
  <si>
    <t>Fiber Stub 铆压      （LC）</t>
    <phoneticPr fontId="1" type="noConversion"/>
  </si>
  <si>
    <t>突出长度量测         （LC)</t>
    <phoneticPr fontId="1" type="noConversion"/>
  </si>
  <si>
    <t>PC端面清洁￥放Sleeve （LC)</t>
    <phoneticPr fontId="1" type="noConversion"/>
  </si>
  <si>
    <t>Sleeve组装总长量测   （LC)</t>
    <phoneticPr fontId="1" type="noConversion"/>
  </si>
  <si>
    <t>FiberHolder点胶      （LC）</t>
    <phoneticPr fontId="1" type="noConversion"/>
  </si>
  <si>
    <t>SC/LC Sleeve铆压     （LC)</t>
    <phoneticPr fontId="1" type="noConversion"/>
  </si>
  <si>
    <t>光学平面量测         （LC）</t>
    <phoneticPr fontId="1" type="noConversion"/>
  </si>
  <si>
    <t>拉拔力测试           （LC)</t>
    <phoneticPr fontId="1" type="noConversion"/>
  </si>
  <si>
    <t>上车件总长度量测     （LC）</t>
    <phoneticPr fontId="1" type="noConversion"/>
  </si>
  <si>
    <t>Receptacle端面清洁   （LC)</t>
    <phoneticPr fontId="1" type="noConversion"/>
  </si>
  <si>
    <t>APC端面清洁           (LC)</t>
    <phoneticPr fontId="1" type="noConversion"/>
  </si>
  <si>
    <t>代码</t>
    <phoneticPr fontId="1" type="noConversion"/>
  </si>
  <si>
    <t>工序</t>
    <phoneticPr fontId="1" type="noConversion"/>
  </si>
  <si>
    <t>工时</t>
    <phoneticPr fontId="1" type="noConversion"/>
  </si>
  <si>
    <t>4C</t>
    <phoneticPr fontId="1" type="noConversion"/>
  </si>
  <si>
    <t>4C</t>
  </si>
  <si>
    <t>测3D(多芯)</t>
    <phoneticPr fontId="3" type="noConversion"/>
  </si>
  <si>
    <t>系数</t>
    <phoneticPr fontId="1" type="noConversion"/>
  </si>
  <si>
    <t>4C-LC</t>
    <phoneticPr fontId="1" type="noConversion"/>
  </si>
  <si>
    <t>4C-LC</t>
  </si>
  <si>
    <r>
      <t>修0.9空管、粘</t>
    </r>
    <r>
      <rPr>
        <sz val="11"/>
        <color indexed="8"/>
        <rFont val="宋体"/>
        <family val="3"/>
        <charset val="134"/>
      </rPr>
      <t>0.9</t>
    </r>
    <r>
      <rPr>
        <sz val="11"/>
        <color indexed="8"/>
        <rFont val="宋体"/>
        <family val="3"/>
        <charset val="134"/>
      </rPr>
      <t>空管</t>
    </r>
    <phoneticPr fontId="3" type="noConversion"/>
  </si>
  <si>
    <t>代码</t>
    <phoneticPr fontId="1" type="noConversion"/>
  </si>
  <si>
    <t>工序</t>
    <phoneticPr fontId="1" type="noConversion"/>
  </si>
  <si>
    <t>工时</t>
    <phoneticPr fontId="1" type="noConversion"/>
  </si>
  <si>
    <t>系数</t>
    <phoneticPr fontId="1" type="noConversion"/>
  </si>
  <si>
    <t>跳线</t>
    <phoneticPr fontId="1" type="noConversion"/>
  </si>
  <si>
    <t>96C 12M</t>
    <phoneticPr fontId="1" type="noConversion"/>
  </si>
  <si>
    <t>做记号点</t>
    <phoneticPr fontId="3" type="noConversion"/>
  </si>
  <si>
    <t>96C 12M</t>
  </si>
  <si>
    <t>分光纤（96C）</t>
    <phoneticPr fontId="1" type="noConversion"/>
  </si>
  <si>
    <t>裁热缩套管</t>
    <phoneticPr fontId="3" type="noConversion"/>
  </si>
  <si>
    <r>
      <t>修0.9空管、粘</t>
    </r>
    <r>
      <rPr>
        <sz val="11"/>
        <color indexed="8"/>
        <rFont val="宋体"/>
        <family val="3"/>
        <charset val="134"/>
      </rPr>
      <t>0.9</t>
    </r>
    <r>
      <rPr>
        <sz val="11"/>
        <color indexed="8"/>
        <rFont val="宋体"/>
        <family val="3"/>
        <charset val="134"/>
      </rPr>
      <t>空管</t>
    </r>
    <phoneticPr fontId="3" type="noConversion"/>
  </si>
  <si>
    <t>穿空管(4PCS)</t>
    <phoneticPr fontId="3" type="noConversion"/>
  </si>
  <si>
    <t>热缩分歧器+套管</t>
    <phoneticPr fontId="3" type="noConversion"/>
  </si>
  <si>
    <t>热缩后绕线</t>
    <phoneticPr fontId="3" type="noConversion"/>
  </si>
  <si>
    <t>自动点胶</t>
    <phoneticPr fontId="1" type="noConversion"/>
  </si>
  <si>
    <t>做线(空管)</t>
    <phoneticPr fontId="3" type="noConversion"/>
  </si>
  <si>
    <t>套小白（治具）</t>
    <phoneticPr fontId="1" type="noConversion"/>
  </si>
  <si>
    <t>套外壳（96C）</t>
    <phoneticPr fontId="3" type="noConversion"/>
  </si>
  <si>
    <t>研磨 OP(PC)</t>
    <phoneticPr fontId="1" type="noConversion"/>
  </si>
  <si>
    <t>测3D(多芯)</t>
    <phoneticPr fontId="3" type="noConversion"/>
  </si>
  <si>
    <t>看端面</t>
    <phoneticPr fontId="1" type="noConversion"/>
  </si>
  <si>
    <t>理线</t>
    <phoneticPr fontId="1" type="noConversion"/>
  </si>
  <si>
    <t>测试（EXFO）</t>
    <phoneticPr fontId="1" type="noConversion"/>
  </si>
  <si>
    <r>
      <t>后段检外观（8头</t>
    </r>
    <r>
      <rPr>
        <sz val="11"/>
        <color indexed="8"/>
        <rFont val="宋体"/>
        <family val="3"/>
        <charset val="134"/>
      </rPr>
      <t>）</t>
    </r>
    <phoneticPr fontId="3" type="noConversion"/>
  </si>
  <si>
    <t>后段绕线（8头）</t>
    <phoneticPr fontId="3" type="noConversion"/>
  </si>
  <si>
    <t>检光纤排序</t>
    <phoneticPr fontId="3" type="noConversion"/>
  </si>
  <si>
    <t>检外观（多芯）</t>
    <phoneticPr fontId="3" type="noConversion"/>
  </si>
  <si>
    <t>折白盒           （12C）</t>
    <phoneticPr fontId="3" type="noConversion"/>
  </si>
  <si>
    <t>代码</t>
    <phoneticPr fontId="1" type="noConversion"/>
  </si>
  <si>
    <t>工序</t>
    <phoneticPr fontId="1" type="noConversion"/>
  </si>
  <si>
    <t>工时</t>
    <phoneticPr fontId="1" type="noConversion"/>
  </si>
  <si>
    <t>系数</t>
    <phoneticPr fontId="1" type="noConversion"/>
  </si>
  <si>
    <t>跳线</t>
    <phoneticPr fontId="1" type="noConversion"/>
  </si>
  <si>
    <t>96C 20M-35M</t>
    <phoneticPr fontId="1" type="noConversion"/>
  </si>
  <si>
    <t>裁线（20M-35M)</t>
    <phoneticPr fontId="1" type="noConversion"/>
  </si>
  <si>
    <t>做记号点</t>
    <phoneticPr fontId="3" type="noConversion"/>
  </si>
  <si>
    <t>96C 20M-35M</t>
  </si>
  <si>
    <t>分光纤（96C）</t>
    <phoneticPr fontId="1" type="noConversion"/>
  </si>
  <si>
    <t>裁热缩套管</t>
    <phoneticPr fontId="3" type="noConversion"/>
  </si>
  <si>
    <r>
      <t>修0.9空管、粘</t>
    </r>
    <r>
      <rPr>
        <sz val="11"/>
        <color indexed="8"/>
        <rFont val="宋体"/>
        <family val="3"/>
        <charset val="134"/>
      </rPr>
      <t>0.9</t>
    </r>
    <r>
      <rPr>
        <sz val="11"/>
        <color indexed="8"/>
        <rFont val="宋体"/>
        <family val="3"/>
        <charset val="134"/>
      </rPr>
      <t>空管</t>
    </r>
    <phoneticPr fontId="3" type="noConversion"/>
  </si>
  <si>
    <t>穿空管(4PCS)</t>
    <phoneticPr fontId="3" type="noConversion"/>
  </si>
  <si>
    <t>热缩分歧器+套管</t>
    <phoneticPr fontId="3" type="noConversion"/>
  </si>
  <si>
    <t>热缩后绕线</t>
    <phoneticPr fontId="3" type="noConversion"/>
  </si>
  <si>
    <t>自动点胶</t>
    <phoneticPr fontId="1" type="noConversion"/>
  </si>
  <si>
    <t>做线(空管)</t>
    <phoneticPr fontId="3" type="noConversion"/>
  </si>
  <si>
    <t>套小白（治具）</t>
    <phoneticPr fontId="1" type="noConversion"/>
  </si>
  <si>
    <t>套外壳（96C）</t>
    <phoneticPr fontId="3" type="noConversion"/>
  </si>
  <si>
    <t>研磨 OP(PC)</t>
    <phoneticPr fontId="1" type="noConversion"/>
  </si>
  <si>
    <t>测3D(多芯)</t>
    <phoneticPr fontId="3" type="noConversion"/>
  </si>
  <si>
    <t>看端面</t>
    <phoneticPr fontId="1" type="noConversion"/>
  </si>
  <si>
    <t>理线</t>
    <phoneticPr fontId="1" type="noConversion"/>
  </si>
  <si>
    <t>测试（EXFO）</t>
    <phoneticPr fontId="1" type="noConversion"/>
  </si>
  <si>
    <r>
      <t>后段检外观（8头</t>
    </r>
    <r>
      <rPr>
        <sz val="11"/>
        <color indexed="8"/>
        <rFont val="宋体"/>
        <family val="3"/>
        <charset val="134"/>
      </rPr>
      <t>）</t>
    </r>
    <phoneticPr fontId="3" type="noConversion"/>
  </si>
  <si>
    <t>后段绕线（8头）</t>
    <phoneticPr fontId="3" type="noConversion"/>
  </si>
  <si>
    <t>检光纤排序</t>
    <phoneticPr fontId="3" type="noConversion"/>
  </si>
  <si>
    <t>检外观（多芯）</t>
    <phoneticPr fontId="3" type="noConversion"/>
  </si>
  <si>
    <t>折白盒           （12C）</t>
    <phoneticPr fontId="3" type="noConversion"/>
  </si>
  <si>
    <t>96C 50M</t>
    <phoneticPr fontId="1" type="noConversion"/>
  </si>
  <si>
    <t>96C 50M</t>
  </si>
  <si>
    <t>跳线</t>
    <phoneticPr fontId="1" type="noConversion"/>
  </si>
  <si>
    <t>96C 70M</t>
    <phoneticPr fontId="1" type="noConversion"/>
  </si>
  <si>
    <t>做记号点</t>
    <phoneticPr fontId="3" type="noConversion"/>
  </si>
  <si>
    <t>96C 70M</t>
  </si>
  <si>
    <t>分光纤（96C）</t>
    <phoneticPr fontId="1" type="noConversion"/>
  </si>
  <si>
    <t>裁热缩套管</t>
    <phoneticPr fontId="3" type="noConversion"/>
  </si>
  <si>
    <r>
      <t>修0.9空管、粘</t>
    </r>
    <r>
      <rPr>
        <sz val="11"/>
        <color indexed="8"/>
        <rFont val="宋体"/>
        <family val="3"/>
        <charset val="134"/>
      </rPr>
      <t>0.9</t>
    </r>
    <r>
      <rPr>
        <sz val="11"/>
        <color indexed="8"/>
        <rFont val="宋体"/>
        <family val="3"/>
        <charset val="134"/>
      </rPr>
      <t>空管</t>
    </r>
    <phoneticPr fontId="3" type="noConversion"/>
  </si>
  <si>
    <t>穿空管(4PCS)</t>
    <phoneticPr fontId="3" type="noConversion"/>
  </si>
  <si>
    <t>热缩分歧器+套管</t>
    <phoneticPr fontId="3" type="noConversion"/>
  </si>
  <si>
    <t>热缩后绕线</t>
    <phoneticPr fontId="3" type="noConversion"/>
  </si>
  <si>
    <t>自动点胶</t>
    <phoneticPr fontId="1" type="noConversion"/>
  </si>
  <si>
    <t>做线(空管)</t>
    <phoneticPr fontId="3" type="noConversion"/>
  </si>
  <si>
    <t>套小白（治具）</t>
    <phoneticPr fontId="1" type="noConversion"/>
  </si>
  <si>
    <t>套外壳（96C）</t>
    <phoneticPr fontId="3" type="noConversion"/>
  </si>
  <si>
    <t>研磨 OP(PC)</t>
    <phoneticPr fontId="1" type="noConversion"/>
  </si>
  <si>
    <t>测3D(多芯)</t>
    <phoneticPr fontId="3" type="noConversion"/>
  </si>
  <si>
    <t>看端面</t>
    <phoneticPr fontId="1" type="noConversion"/>
  </si>
  <si>
    <t>理线</t>
    <phoneticPr fontId="1" type="noConversion"/>
  </si>
  <si>
    <t>测试（EXFO）</t>
    <phoneticPr fontId="1" type="noConversion"/>
  </si>
  <si>
    <r>
      <t>后段检外观（8头</t>
    </r>
    <r>
      <rPr>
        <sz val="11"/>
        <color indexed="8"/>
        <rFont val="宋体"/>
        <family val="3"/>
        <charset val="134"/>
      </rPr>
      <t>）</t>
    </r>
    <phoneticPr fontId="3" type="noConversion"/>
  </si>
  <si>
    <t>后段绕线（8头）</t>
    <phoneticPr fontId="3" type="noConversion"/>
  </si>
  <si>
    <t>检光纤排序</t>
    <phoneticPr fontId="3" type="noConversion"/>
  </si>
  <si>
    <t>检外观（多芯）</t>
    <phoneticPr fontId="3" type="noConversion"/>
  </si>
  <si>
    <t>代码</t>
    <phoneticPr fontId="1" type="noConversion"/>
  </si>
  <si>
    <t>工序</t>
    <phoneticPr fontId="1" type="noConversion"/>
  </si>
  <si>
    <t>工时</t>
    <phoneticPr fontId="1" type="noConversion"/>
  </si>
  <si>
    <t>系数</t>
    <phoneticPr fontId="1" type="noConversion"/>
  </si>
  <si>
    <t>跳线</t>
    <phoneticPr fontId="1" type="noConversion"/>
  </si>
  <si>
    <t>48C 70M</t>
    <phoneticPr fontId="1" type="noConversion"/>
  </si>
  <si>
    <t>做记号点</t>
    <phoneticPr fontId="3" type="noConversion"/>
  </si>
  <si>
    <t>48C 70M</t>
  </si>
  <si>
    <t>分光纤（96C）</t>
    <phoneticPr fontId="1" type="noConversion"/>
  </si>
  <si>
    <t>裁热缩套管</t>
    <phoneticPr fontId="3" type="noConversion"/>
  </si>
  <si>
    <r>
      <t>修0.9空管、粘</t>
    </r>
    <r>
      <rPr>
        <sz val="11"/>
        <color indexed="8"/>
        <rFont val="宋体"/>
        <family val="3"/>
        <charset val="134"/>
      </rPr>
      <t>0.9</t>
    </r>
    <r>
      <rPr>
        <sz val="11"/>
        <color indexed="8"/>
        <rFont val="宋体"/>
        <family val="3"/>
        <charset val="134"/>
      </rPr>
      <t>空管</t>
    </r>
    <phoneticPr fontId="3" type="noConversion"/>
  </si>
  <si>
    <t>穿空管(4PCS)</t>
    <phoneticPr fontId="3" type="noConversion"/>
  </si>
  <si>
    <t>热缩分歧器+套管</t>
    <phoneticPr fontId="3" type="noConversion"/>
  </si>
  <si>
    <t>热缩后绕线</t>
    <phoneticPr fontId="3" type="noConversion"/>
  </si>
  <si>
    <t>自动点胶</t>
    <phoneticPr fontId="1" type="noConversion"/>
  </si>
  <si>
    <t>做线(空管)</t>
    <phoneticPr fontId="3" type="noConversion"/>
  </si>
  <si>
    <t>套小白（治具）</t>
    <phoneticPr fontId="1" type="noConversion"/>
  </si>
  <si>
    <t>套外壳（96C）</t>
    <phoneticPr fontId="3" type="noConversion"/>
  </si>
  <si>
    <t>研磨 OP(PC)</t>
    <phoneticPr fontId="1" type="noConversion"/>
  </si>
  <si>
    <t>测3D(多芯)</t>
    <phoneticPr fontId="3" type="noConversion"/>
  </si>
  <si>
    <t>看端面</t>
    <phoneticPr fontId="1" type="noConversion"/>
  </si>
  <si>
    <t>理线</t>
    <phoneticPr fontId="1" type="noConversion"/>
  </si>
  <si>
    <t>测试（EXFO）</t>
    <phoneticPr fontId="1" type="noConversion"/>
  </si>
  <si>
    <r>
      <t>后段检外观（8头</t>
    </r>
    <r>
      <rPr>
        <sz val="11"/>
        <color indexed="8"/>
        <rFont val="宋体"/>
        <family val="3"/>
        <charset val="134"/>
      </rPr>
      <t>）</t>
    </r>
    <phoneticPr fontId="3" type="noConversion"/>
  </si>
  <si>
    <t>后段绕线（8头）</t>
    <phoneticPr fontId="3" type="noConversion"/>
  </si>
  <si>
    <t>检光纤排序</t>
    <phoneticPr fontId="3" type="noConversion"/>
  </si>
  <si>
    <t>检外观（多芯）</t>
    <phoneticPr fontId="3" type="noConversion"/>
  </si>
  <si>
    <t>48C 50M</t>
    <phoneticPr fontId="1" type="noConversion"/>
  </si>
  <si>
    <t>48C 50M</t>
  </si>
  <si>
    <t>48C 20M-35M</t>
    <phoneticPr fontId="1" type="noConversion"/>
  </si>
  <si>
    <t>裁线（20M-35M)</t>
    <phoneticPr fontId="1" type="noConversion"/>
  </si>
  <si>
    <t>48C 20M-35M</t>
  </si>
  <si>
    <t>48C 12M</t>
    <phoneticPr fontId="1" type="noConversion"/>
  </si>
  <si>
    <t>48C 12M</t>
  </si>
  <si>
    <t>代码</t>
    <phoneticPr fontId="1" type="noConversion"/>
  </si>
  <si>
    <t>工序</t>
    <phoneticPr fontId="1" type="noConversion"/>
  </si>
  <si>
    <t>工时</t>
    <phoneticPr fontId="1" type="noConversion"/>
  </si>
  <si>
    <t>系数</t>
    <phoneticPr fontId="1" type="noConversion"/>
  </si>
  <si>
    <t>跳线</t>
    <phoneticPr fontId="1" type="noConversion"/>
  </si>
  <si>
    <t>48C 5M</t>
    <phoneticPr fontId="1" type="noConversion"/>
  </si>
  <si>
    <t>裁线(5M)</t>
    <phoneticPr fontId="1" type="noConversion"/>
  </si>
  <si>
    <t>做记号点</t>
    <phoneticPr fontId="3" type="noConversion"/>
  </si>
  <si>
    <t>48C 5M</t>
  </si>
  <si>
    <t>分光纤（96C）</t>
    <phoneticPr fontId="1" type="noConversion"/>
  </si>
  <si>
    <t>裁热缩套管</t>
    <phoneticPr fontId="3" type="noConversion"/>
  </si>
  <si>
    <r>
      <t>修0.9空管、粘</t>
    </r>
    <r>
      <rPr>
        <sz val="11"/>
        <color indexed="8"/>
        <rFont val="宋体"/>
        <family val="3"/>
        <charset val="134"/>
      </rPr>
      <t>0.9</t>
    </r>
    <r>
      <rPr>
        <sz val="11"/>
        <color indexed="8"/>
        <rFont val="宋体"/>
        <family val="3"/>
        <charset val="134"/>
      </rPr>
      <t>空管</t>
    </r>
    <phoneticPr fontId="3" type="noConversion"/>
  </si>
  <si>
    <t>穿空管(4PCS)</t>
    <phoneticPr fontId="3" type="noConversion"/>
  </si>
  <si>
    <t>热缩分歧器+套管</t>
    <phoneticPr fontId="3" type="noConversion"/>
  </si>
  <si>
    <t>热缩后绕线</t>
    <phoneticPr fontId="3" type="noConversion"/>
  </si>
  <si>
    <t>自动点胶</t>
    <phoneticPr fontId="1" type="noConversion"/>
  </si>
  <si>
    <t>做线(空管)</t>
    <phoneticPr fontId="3" type="noConversion"/>
  </si>
  <si>
    <t>套小白（治具）</t>
    <phoneticPr fontId="1" type="noConversion"/>
  </si>
  <si>
    <t>套外壳（96C）</t>
    <phoneticPr fontId="3" type="noConversion"/>
  </si>
  <si>
    <t>研磨 OP(PC)</t>
    <phoneticPr fontId="1" type="noConversion"/>
  </si>
  <si>
    <t>测3D(多芯)</t>
    <phoneticPr fontId="3" type="noConversion"/>
  </si>
  <si>
    <t>看端面</t>
    <phoneticPr fontId="1" type="noConversion"/>
  </si>
  <si>
    <t>理线</t>
    <phoneticPr fontId="1" type="noConversion"/>
  </si>
  <si>
    <t>测试（EXFO）</t>
    <phoneticPr fontId="1" type="noConversion"/>
  </si>
  <si>
    <r>
      <t>后段检外观（8头</t>
    </r>
    <r>
      <rPr>
        <sz val="11"/>
        <color indexed="8"/>
        <rFont val="宋体"/>
        <family val="3"/>
        <charset val="134"/>
      </rPr>
      <t>）</t>
    </r>
    <phoneticPr fontId="3" type="noConversion"/>
  </si>
  <si>
    <t>后段绕线（8头）</t>
    <phoneticPr fontId="3" type="noConversion"/>
  </si>
  <si>
    <t>检光纤排序</t>
    <phoneticPr fontId="3" type="noConversion"/>
  </si>
  <si>
    <t>检外观（多芯）</t>
    <phoneticPr fontId="3" type="noConversion"/>
  </si>
  <si>
    <t>折白盒           （12C）</t>
    <phoneticPr fontId="3" type="noConversion"/>
  </si>
  <si>
    <t>代码</t>
    <phoneticPr fontId="1" type="noConversion"/>
  </si>
  <si>
    <t>工序</t>
    <phoneticPr fontId="1" type="noConversion"/>
  </si>
  <si>
    <t>工时</t>
    <phoneticPr fontId="1" type="noConversion"/>
  </si>
  <si>
    <t>系数</t>
    <phoneticPr fontId="1" type="noConversion"/>
  </si>
  <si>
    <t>跳线</t>
    <phoneticPr fontId="1" type="noConversion"/>
  </si>
  <si>
    <t>FB</t>
    <phoneticPr fontId="1" type="noConversion"/>
  </si>
  <si>
    <t>手动点胶</t>
    <phoneticPr fontId="1" type="noConversion"/>
  </si>
  <si>
    <t>做线          （F.B）</t>
    <phoneticPr fontId="1" type="noConversion"/>
  </si>
  <si>
    <t>去胶            （F.B）</t>
    <phoneticPr fontId="3" type="noConversion"/>
  </si>
  <si>
    <r>
      <t>FER切割2.5</t>
    </r>
    <r>
      <rPr>
        <sz val="11"/>
        <color indexed="8"/>
        <rFont val="宋体"/>
        <family val="3"/>
        <charset val="134"/>
      </rPr>
      <t xml:space="preserve">      </t>
    </r>
    <r>
      <rPr>
        <sz val="11"/>
        <color indexed="8"/>
        <rFont val="宋体"/>
        <family val="3"/>
        <charset val="134"/>
      </rPr>
      <t>（手动）</t>
    </r>
    <phoneticPr fontId="3" type="noConversion"/>
  </si>
  <si>
    <r>
      <t>FER倒角2.5</t>
    </r>
    <r>
      <rPr>
        <sz val="11"/>
        <color indexed="8"/>
        <rFont val="宋体"/>
        <family val="3"/>
        <charset val="134"/>
      </rPr>
      <t xml:space="preserve">      </t>
    </r>
    <r>
      <rPr>
        <sz val="11"/>
        <color indexed="8"/>
        <rFont val="宋体"/>
        <family val="3"/>
        <charset val="134"/>
      </rPr>
      <t>（手动）</t>
    </r>
    <phoneticPr fontId="3" type="noConversion"/>
  </si>
  <si>
    <t>量长度           （F.B）</t>
    <phoneticPr fontId="1" type="noConversion"/>
  </si>
  <si>
    <t>锁盘APC         （F.B）</t>
    <phoneticPr fontId="3" type="noConversion"/>
  </si>
  <si>
    <r>
      <t>研磨、检平台APC  （F.B</t>
    </r>
    <r>
      <rPr>
        <sz val="11"/>
        <color indexed="8"/>
        <rFont val="宋体"/>
        <family val="3"/>
        <charset val="134"/>
      </rPr>
      <t>）</t>
    </r>
    <phoneticPr fontId="3" type="noConversion"/>
  </si>
  <si>
    <t>锁盘PC          （F.B）</t>
    <phoneticPr fontId="3" type="noConversion"/>
  </si>
  <si>
    <r>
      <t xml:space="preserve">研磨PC          </t>
    </r>
    <r>
      <rPr>
        <sz val="11"/>
        <color indexed="8"/>
        <rFont val="宋体"/>
        <family val="3"/>
        <charset val="134"/>
      </rPr>
      <t>（</t>
    </r>
    <r>
      <rPr>
        <sz val="11"/>
        <color indexed="8"/>
        <rFont val="宋体"/>
        <family val="3"/>
        <charset val="134"/>
      </rPr>
      <t>F.B</t>
    </r>
    <r>
      <rPr>
        <sz val="11"/>
        <color indexed="8"/>
        <rFont val="宋体"/>
        <family val="3"/>
        <charset val="134"/>
      </rPr>
      <t>）</t>
    </r>
    <phoneticPr fontId="3" type="noConversion"/>
  </si>
  <si>
    <r>
      <t>看端面APC        （F.B</t>
    </r>
    <r>
      <rPr>
        <sz val="11"/>
        <color indexed="8"/>
        <rFont val="宋体"/>
        <family val="3"/>
        <charset val="134"/>
      </rPr>
      <t>）</t>
    </r>
    <phoneticPr fontId="3" type="noConversion"/>
  </si>
  <si>
    <r>
      <t>看端面PC         （F.B</t>
    </r>
    <r>
      <rPr>
        <sz val="11"/>
        <color indexed="8"/>
        <rFont val="宋体"/>
        <family val="3"/>
        <charset val="134"/>
      </rPr>
      <t>）</t>
    </r>
    <phoneticPr fontId="3" type="noConversion"/>
  </si>
  <si>
    <t>量长度           （F.B）</t>
    <phoneticPr fontId="3" type="noConversion"/>
  </si>
  <si>
    <t>测3D             （F.B）</t>
    <phoneticPr fontId="3" type="noConversion"/>
  </si>
  <si>
    <r>
      <t>检50倍</t>
    </r>
    <r>
      <rPr>
        <sz val="11"/>
        <color indexed="8"/>
        <rFont val="宋体"/>
        <family val="3"/>
        <charset val="134"/>
      </rPr>
      <t xml:space="preserve">           （F.B）</t>
    </r>
    <phoneticPr fontId="3" type="noConversion"/>
  </si>
  <si>
    <r>
      <t>后段APC端面      （F.B</t>
    </r>
    <r>
      <rPr>
        <sz val="11"/>
        <color indexed="8"/>
        <rFont val="宋体"/>
        <family val="3"/>
        <charset val="134"/>
      </rPr>
      <t>）</t>
    </r>
    <phoneticPr fontId="3" type="noConversion"/>
  </si>
  <si>
    <r>
      <t>后段PC端面       （F.B</t>
    </r>
    <r>
      <rPr>
        <sz val="11"/>
        <color indexed="8"/>
        <rFont val="宋体"/>
        <family val="3"/>
        <charset val="134"/>
      </rPr>
      <t>）</t>
    </r>
    <phoneticPr fontId="3" type="noConversion"/>
  </si>
  <si>
    <r>
      <t xml:space="preserve">包装 </t>
    </r>
    <r>
      <rPr>
        <sz val="11"/>
        <color indexed="8"/>
        <rFont val="宋体"/>
        <family val="3"/>
        <charset val="134"/>
      </rPr>
      <t xml:space="preserve">            </t>
    </r>
    <r>
      <rPr>
        <sz val="11"/>
        <color indexed="8"/>
        <rFont val="宋体"/>
        <family val="3"/>
        <charset val="134"/>
      </rPr>
      <t>(F.B)</t>
    </r>
    <phoneticPr fontId="3" type="noConversion"/>
  </si>
  <si>
    <t>TKF 12C</t>
    <phoneticPr fontId="1" type="noConversion"/>
  </si>
  <si>
    <t>TKF 12C</t>
    <phoneticPr fontId="1" type="noConversion"/>
  </si>
  <si>
    <t>TKF 12C</t>
  </si>
  <si>
    <t>TKF 24C</t>
    <phoneticPr fontId="1" type="noConversion"/>
  </si>
  <si>
    <t>TKF 24C</t>
  </si>
  <si>
    <t>裁线、绕线</t>
    <phoneticPr fontId="3" type="noConversion"/>
  </si>
  <si>
    <t>裁1.2&amp;1.8空管</t>
    <phoneticPr fontId="1" type="noConversion"/>
  </si>
  <si>
    <r>
      <t>修0.9空管、粘</t>
    </r>
    <r>
      <rPr>
        <sz val="11"/>
        <color indexed="8"/>
        <rFont val="宋体"/>
        <family val="3"/>
        <charset val="134"/>
      </rPr>
      <t>0.9</t>
    </r>
    <r>
      <rPr>
        <sz val="11"/>
        <color indexed="8"/>
        <rFont val="宋体"/>
        <family val="3"/>
        <charset val="134"/>
      </rPr>
      <t>空管</t>
    </r>
    <phoneticPr fontId="3" type="noConversion"/>
  </si>
  <si>
    <r>
      <t>套黑色管（1</t>
    </r>
    <r>
      <rPr>
        <sz val="11"/>
        <color indexed="8"/>
        <rFont val="宋体"/>
        <family val="3"/>
        <charset val="134"/>
      </rPr>
      <t>pcs</t>
    </r>
    <r>
      <rPr>
        <sz val="11"/>
        <color indexed="8"/>
        <rFont val="宋体"/>
        <family val="3"/>
        <charset val="134"/>
      </rPr>
      <t>）</t>
    </r>
    <phoneticPr fontId="3" type="noConversion"/>
  </si>
  <si>
    <t>分光纤（6PCS）</t>
    <phoneticPr fontId="3" type="noConversion"/>
  </si>
  <si>
    <t>穿空管（6PCS）</t>
    <phoneticPr fontId="3" type="noConversion"/>
  </si>
  <si>
    <r>
      <t>全检颜色（</t>
    </r>
    <r>
      <rPr>
        <sz val="11"/>
        <color indexed="8"/>
        <rFont val="宋体"/>
        <family val="3"/>
        <charset val="134"/>
      </rPr>
      <t>6PCS</t>
    </r>
    <r>
      <rPr>
        <sz val="11"/>
        <color indexed="8"/>
        <rFont val="宋体"/>
        <family val="3"/>
        <charset val="134"/>
      </rPr>
      <t>）</t>
    </r>
    <phoneticPr fontId="3" type="noConversion"/>
  </si>
  <si>
    <t>剪光纤（6PCS）</t>
    <phoneticPr fontId="3" type="noConversion"/>
  </si>
  <si>
    <r>
      <t>穿0.9零件</t>
    </r>
    <r>
      <rPr>
        <sz val="11"/>
        <color indexed="8"/>
        <rFont val="宋体"/>
        <family val="3"/>
        <charset val="134"/>
      </rPr>
      <t xml:space="preserve">  （长度不一）</t>
    </r>
    <phoneticPr fontId="3" type="noConversion"/>
  </si>
  <si>
    <r>
      <t>全检零件（</t>
    </r>
    <r>
      <rPr>
        <sz val="11"/>
        <color indexed="8"/>
        <rFont val="宋体"/>
        <family val="3"/>
        <charset val="134"/>
      </rPr>
      <t>6PCS</t>
    </r>
    <r>
      <rPr>
        <sz val="11"/>
        <color indexed="8"/>
        <rFont val="宋体"/>
        <family val="3"/>
        <charset val="134"/>
      </rPr>
      <t>）</t>
    </r>
    <phoneticPr fontId="3" type="noConversion"/>
  </si>
  <si>
    <t>空管铆压</t>
    <phoneticPr fontId="3" type="noConversion"/>
  </si>
  <si>
    <r>
      <t>做线(多芯</t>
    </r>
    <r>
      <rPr>
        <sz val="11"/>
        <color indexed="8"/>
        <rFont val="宋体"/>
        <family val="3"/>
        <charset val="134"/>
      </rPr>
      <t>)</t>
    </r>
    <phoneticPr fontId="3" type="noConversion"/>
  </si>
  <si>
    <t>检倒角</t>
    <phoneticPr fontId="1" type="noConversion"/>
  </si>
  <si>
    <t>组A件（点胶）</t>
    <phoneticPr fontId="1" type="noConversion"/>
  </si>
  <si>
    <t>研磨 OP(APC)</t>
    <phoneticPr fontId="1" type="noConversion"/>
  </si>
  <si>
    <t>测3D(多芯)</t>
    <phoneticPr fontId="3" type="noConversion"/>
  </si>
  <si>
    <t>测试（多芯）</t>
    <phoneticPr fontId="1" type="noConversion"/>
  </si>
  <si>
    <r>
      <t>检外观（1</t>
    </r>
    <r>
      <rPr>
        <sz val="11"/>
        <color indexed="8"/>
        <rFont val="宋体"/>
        <family val="3"/>
        <charset val="134"/>
      </rPr>
      <t>PCS</t>
    </r>
    <r>
      <rPr>
        <sz val="11"/>
        <color indexed="8"/>
        <rFont val="宋体"/>
        <family val="3"/>
        <charset val="134"/>
      </rPr>
      <t>）</t>
    </r>
    <phoneticPr fontId="3" type="noConversion"/>
  </si>
  <si>
    <r>
      <t>装盘（</t>
    </r>
    <r>
      <rPr>
        <sz val="11"/>
        <color indexed="8"/>
        <rFont val="宋体"/>
        <family val="3"/>
        <charset val="134"/>
      </rPr>
      <t>1PCS</t>
    </r>
    <r>
      <rPr>
        <sz val="11"/>
        <color indexed="8"/>
        <rFont val="宋体"/>
        <family val="3"/>
        <charset val="134"/>
      </rPr>
      <t>）</t>
    </r>
    <phoneticPr fontId="3" type="noConversion"/>
  </si>
  <si>
    <t>锁螺丝(每盘)</t>
    <phoneticPr fontId="3" type="noConversion"/>
  </si>
  <si>
    <t>12芯包装测试     （12C）</t>
    <phoneticPr fontId="1" type="noConversion"/>
  </si>
  <si>
    <t>打包</t>
    <phoneticPr fontId="3" type="noConversion"/>
  </si>
  <si>
    <t>TKF 96C</t>
    <phoneticPr fontId="1" type="noConversion"/>
  </si>
  <si>
    <t>TKF 96C</t>
  </si>
  <si>
    <t>理线</t>
    <phoneticPr fontId="1" type="noConversion"/>
  </si>
  <si>
    <t>BOSA 0.9 CO2</t>
    <phoneticPr fontId="1" type="noConversion"/>
  </si>
  <si>
    <t>起始站</t>
    <phoneticPr fontId="1" type="noConversion"/>
  </si>
  <si>
    <t>打镭射（外被）</t>
    <phoneticPr fontId="3" type="noConversion"/>
  </si>
  <si>
    <t>中继站</t>
    <phoneticPr fontId="1" type="noConversion"/>
  </si>
  <si>
    <t>BOSA 0.9 CO2</t>
  </si>
  <si>
    <t>镭射后拔外被</t>
    <phoneticPr fontId="3" type="noConversion"/>
  </si>
  <si>
    <t>做  线（∮0.9）</t>
    <phoneticPr fontId="1" type="noConversion"/>
  </si>
  <si>
    <t>检倒角</t>
    <phoneticPr fontId="1" type="noConversion"/>
  </si>
  <si>
    <t>锁盘（散件）</t>
    <phoneticPr fontId="3" type="noConversion"/>
  </si>
  <si>
    <t>研磨（散件 PC）</t>
    <phoneticPr fontId="3" type="noConversion"/>
  </si>
  <si>
    <t>穿零件（2颗）</t>
    <phoneticPr fontId="1" type="noConversion"/>
  </si>
  <si>
    <t>套小白（手动）</t>
    <phoneticPr fontId="1" type="noConversion"/>
  </si>
  <si>
    <t>测3D</t>
    <phoneticPr fontId="1" type="noConversion"/>
  </si>
  <si>
    <t>穿零件（1颗）</t>
    <phoneticPr fontId="1" type="noConversion"/>
  </si>
  <si>
    <t>测试（JDS）</t>
    <phoneticPr fontId="1" type="noConversion"/>
  </si>
  <si>
    <r>
      <t>看端面SUS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indexed="8"/>
        <rFont val="宋体"/>
        <family val="3"/>
        <charset val="134"/>
      </rPr>
      <t>(CO2)</t>
    </r>
    <phoneticPr fontId="3" type="noConversion"/>
  </si>
  <si>
    <t>后段检外观(pcs)</t>
    <phoneticPr fontId="1" type="noConversion"/>
  </si>
  <si>
    <t>结束站</t>
    <phoneticPr fontId="1" type="noConversion"/>
  </si>
  <si>
    <t>BOSA 0.9 研磨</t>
    <phoneticPr fontId="1" type="noConversion"/>
  </si>
  <si>
    <t>∮0.9裁线0.51-1M</t>
    <phoneticPr fontId="1" type="noConversion"/>
  </si>
  <si>
    <t>BOSA 0.9 研磨</t>
  </si>
  <si>
    <t>套外壳</t>
    <phoneticPr fontId="1" type="noConversion"/>
  </si>
  <si>
    <t>BOSA 2.0 CO2</t>
    <phoneticPr fontId="1" type="noConversion"/>
  </si>
  <si>
    <t>∮2.0裁线1M</t>
    <phoneticPr fontId="3" type="noConversion"/>
  </si>
  <si>
    <t>开外被　</t>
    <phoneticPr fontId="3" type="noConversion"/>
  </si>
  <si>
    <t>BOSA 2.0 CO2</t>
  </si>
  <si>
    <t>凯弗拉线固定</t>
    <phoneticPr fontId="1" type="noConversion"/>
  </si>
  <si>
    <t>穿零件（4颗）</t>
    <phoneticPr fontId="3" type="noConversion"/>
  </si>
  <si>
    <t>剥外被 (∮2.0)</t>
    <phoneticPr fontId="3" type="noConversion"/>
  </si>
  <si>
    <t>剥外被 (自动∮0.9)</t>
    <phoneticPr fontId="3" type="noConversion"/>
  </si>
  <si>
    <t>研磨（散件 APC）</t>
    <phoneticPr fontId="3" type="noConversion"/>
  </si>
  <si>
    <t>BOSA 2.0 研磨</t>
    <phoneticPr fontId="1" type="noConversion"/>
  </si>
  <si>
    <t>BOSA 2.0 研磨</t>
  </si>
  <si>
    <t>4C</t>
    <phoneticPr fontId="1" type="noConversion"/>
  </si>
  <si>
    <t>裁线(5M)</t>
    <phoneticPr fontId="1" type="noConversion"/>
  </si>
  <si>
    <r>
      <t>后段检外观（4头</t>
    </r>
    <r>
      <rPr>
        <sz val="11"/>
        <color indexed="8"/>
        <rFont val="宋体"/>
        <family val="3"/>
        <charset val="134"/>
      </rPr>
      <t>）</t>
    </r>
    <phoneticPr fontId="3" type="noConversion"/>
  </si>
  <si>
    <r>
      <t>后段绕线（4</t>
    </r>
    <r>
      <rPr>
        <sz val="11"/>
        <color indexed="8"/>
        <rFont val="宋体"/>
        <family val="3"/>
        <charset val="134"/>
      </rPr>
      <t>头）</t>
    </r>
    <phoneticPr fontId="3" type="noConversion"/>
  </si>
  <si>
    <t>剪标签、擦胶</t>
    <phoneticPr fontId="3" type="noConversion"/>
  </si>
  <si>
    <t>封口</t>
    <phoneticPr fontId="3" type="noConversion"/>
  </si>
  <si>
    <t>打包</t>
    <phoneticPr fontId="3" type="noConversion"/>
  </si>
  <si>
    <t>4C-LC</t>
    <phoneticPr fontId="1" type="noConversion"/>
  </si>
  <si>
    <t>穿零件（2颗）</t>
    <phoneticPr fontId="3" type="noConversion"/>
  </si>
  <si>
    <t>组A件（点胶）</t>
    <phoneticPr fontId="1" type="noConversion"/>
  </si>
  <si>
    <t>8C</t>
    <phoneticPr fontId="1" type="noConversion"/>
  </si>
  <si>
    <t>8C</t>
  </si>
  <si>
    <t>96C 12M</t>
    <phoneticPr fontId="1" type="noConversion"/>
  </si>
  <si>
    <t>96C 70M</t>
    <phoneticPr fontId="1" type="noConversion"/>
  </si>
  <si>
    <t>48C 70M</t>
    <phoneticPr fontId="1" type="noConversion"/>
  </si>
  <si>
    <t>48C 20M-35M</t>
    <phoneticPr fontId="1" type="noConversion"/>
  </si>
  <si>
    <t>48C 5M</t>
    <phoneticPr fontId="1" type="noConversion"/>
  </si>
  <si>
    <t>FB</t>
    <phoneticPr fontId="1" type="noConversion"/>
  </si>
  <si>
    <t>手动点胶</t>
    <phoneticPr fontId="1" type="noConversion"/>
  </si>
  <si>
    <t>做线          （F.B）</t>
    <phoneticPr fontId="1" type="noConversion"/>
  </si>
  <si>
    <t>去胶            （F.B）</t>
    <phoneticPr fontId="3" type="noConversion"/>
  </si>
  <si>
    <r>
      <t>FER切割2.5</t>
    </r>
    <r>
      <rPr>
        <sz val="11"/>
        <color indexed="8"/>
        <rFont val="宋体"/>
        <family val="3"/>
        <charset val="134"/>
      </rPr>
      <t xml:space="preserve">      </t>
    </r>
    <r>
      <rPr>
        <sz val="11"/>
        <color indexed="8"/>
        <rFont val="宋体"/>
        <family val="3"/>
        <charset val="134"/>
      </rPr>
      <t>（手动）</t>
    </r>
    <phoneticPr fontId="3" type="noConversion"/>
  </si>
  <si>
    <r>
      <t>FER倒角2.5</t>
    </r>
    <r>
      <rPr>
        <sz val="11"/>
        <color indexed="8"/>
        <rFont val="宋体"/>
        <family val="3"/>
        <charset val="134"/>
      </rPr>
      <t xml:space="preserve">      </t>
    </r>
    <r>
      <rPr>
        <sz val="11"/>
        <color indexed="8"/>
        <rFont val="宋体"/>
        <family val="3"/>
        <charset val="134"/>
      </rPr>
      <t>（手动）</t>
    </r>
    <phoneticPr fontId="3" type="noConversion"/>
  </si>
  <si>
    <t>量长度           （F.B）</t>
    <phoneticPr fontId="1" type="noConversion"/>
  </si>
  <si>
    <t>锁盘APC         （F.B）</t>
    <phoneticPr fontId="3" type="noConversion"/>
  </si>
  <si>
    <r>
      <t>研磨、检平台APC  （F.B</t>
    </r>
    <r>
      <rPr>
        <sz val="11"/>
        <color indexed="8"/>
        <rFont val="宋体"/>
        <family val="3"/>
        <charset val="134"/>
      </rPr>
      <t>）</t>
    </r>
    <phoneticPr fontId="3" type="noConversion"/>
  </si>
  <si>
    <t>锁盘PC          （F.B）</t>
    <phoneticPr fontId="3" type="noConversion"/>
  </si>
  <si>
    <r>
      <t xml:space="preserve">研磨PC          </t>
    </r>
    <r>
      <rPr>
        <sz val="11"/>
        <color indexed="8"/>
        <rFont val="宋体"/>
        <family val="3"/>
        <charset val="134"/>
      </rPr>
      <t>（</t>
    </r>
    <r>
      <rPr>
        <sz val="11"/>
        <color indexed="8"/>
        <rFont val="宋体"/>
        <family val="3"/>
        <charset val="134"/>
      </rPr>
      <t>F.B</t>
    </r>
    <r>
      <rPr>
        <sz val="11"/>
        <color indexed="8"/>
        <rFont val="宋体"/>
        <family val="3"/>
        <charset val="134"/>
      </rPr>
      <t>）</t>
    </r>
    <phoneticPr fontId="3" type="noConversion"/>
  </si>
  <si>
    <r>
      <t>看端面APC        （F.B</t>
    </r>
    <r>
      <rPr>
        <sz val="11"/>
        <color indexed="8"/>
        <rFont val="宋体"/>
        <family val="3"/>
        <charset val="134"/>
      </rPr>
      <t>）</t>
    </r>
    <phoneticPr fontId="3" type="noConversion"/>
  </si>
  <si>
    <r>
      <t>看端面PC         （F.B</t>
    </r>
    <r>
      <rPr>
        <sz val="11"/>
        <color indexed="8"/>
        <rFont val="宋体"/>
        <family val="3"/>
        <charset val="134"/>
      </rPr>
      <t>）</t>
    </r>
    <phoneticPr fontId="3" type="noConversion"/>
  </si>
  <si>
    <t>量长度           （F.B）</t>
    <phoneticPr fontId="3" type="noConversion"/>
  </si>
  <si>
    <t>测3D             （F.B）</t>
    <phoneticPr fontId="3" type="noConversion"/>
  </si>
  <si>
    <r>
      <t>检50倍</t>
    </r>
    <r>
      <rPr>
        <sz val="11"/>
        <color indexed="8"/>
        <rFont val="宋体"/>
        <family val="3"/>
        <charset val="134"/>
      </rPr>
      <t xml:space="preserve">           （F.B）</t>
    </r>
    <phoneticPr fontId="3" type="noConversion"/>
  </si>
  <si>
    <r>
      <t>后段APC端面      （F.B</t>
    </r>
    <r>
      <rPr>
        <sz val="11"/>
        <color indexed="8"/>
        <rFont val="宋体"/>
        <family val="3"/>
        <charset val="134"/>
      </rPr>
      <t>）</t>
    </r>
    <phoneticPr fontId="3" type="noConversion"/>
  </si>
  <si>
    <r>
      <t>后段PC端面       （F.B</t>
    </r>
    <r>
      <rPr>
        <sz val="11"/>
        <color indexed="8"/>
        <rFont val="宋体"/>
        <family val="3"/>
        <charset val="134"/>
      </rPr>
      <t>）</t>
    </r>
    <phoneticPr fontId="3" type="noConversion"/>
  </si>
  <si>
    <r>
      <t xml:space="preserve">包装 </t>
    </r>
    <r>
      <rPr>
        <sz val="11"/>
        <color indexed="8"/>
        <rFont val="宋体"/>
        <family val="3"/>
        <charset val="134"/>
      </rPr>
      <t xml:space="preserve">            </t>
    </r>
    <r>
      <rPr>
        <sz val="11"/>
        <color indexed="8"/>
        <rFont val="宋体"/>
        <family val="3"/>
        <charset val="134"/>
      </rPr>
      <t>(F.B)</t>
    </r>
    <phoneticPr fontId="3" type="noConversion"/>
  </si>
  <si>
    <t>TKF 12C</t>
    <phoneticPr fontId="1" type="noConversion"/>
  </si>
  <si>
    <t>裁线、绕线</t>
    <phoneticPr fontId="3" type="noConversion"/>
  </si>
  <si>
    <t>裁1.2&amp;1.8空管</t>
    <phoneticPr fontId="1" type="noConversion"/>
  </si>
  <si>
    <r>
      <t>套黑色管（1</t>
    </r>
    <r>
      <rPr>
        <sz val="11"/>
        <color indexed="8"/>
        <rFont val="宋体"/>
        <family val="3"/>
        <charset val="134"/>
      </rPr>
      <t>pcs</t>
    </r>
    <r>
      <rPr>
        <sz val="11"/>
        <color indexed="8"/>
        <rFont val="宋体"/>
        <family val="3"/>
        <charset val="134"/>
      </rPr>
      <t>）</t>
    </r>
    <phoneticPr fontId="3" type="noConversion"/>
  </si>
  <si>
    <t>分光纤（6PCS）</t>
    <phoneticPr fontId="3" type="noConversion"/>
  </si>
  <si>
    <t>穿空管（6PCS）</t>
    <phoneticPr fontId="3" type="noConversion"/>
  </si>
  <si>
    <r>
      <t>全检颜色（</t>
    </r>
    <r>
      <rPr>
        <sz val="11"/>
        <color indexed="8"/>
        <rFont val="宋体"/>
        <family val="3"/>
        <charset val="134"/>
      </rPr>
      <t>6PCS</t>
    </r>
    <r>
      <rPr>
        <sz val="11"/>
        <color indexed="8"/>
        <rFont val="宋体"/>
        <family val="3"/>
        <charset val="134"/>
      </rPr>
      <t>）</t>
    </r>
    <phoneticPr fontId="3" type="noConversion"/>
  </si>
  <si>
    <t>剪光纤（6PCS）</t>
    <phoneticPr fontId="3" type="noConversion"/>
  </si>
  <si>
    <r>
      <t>穿0.9零件</t>
    </r>
    <r>
      <rPr>
        <sz val="11"/>
        <color indexed="8"/>
        <rFont val="宋体"/>
        <family val="3"/>
        <charset val="134"/>
      </rPr>
      <t xml:space="preserve">  （长度不一）</t>
    </r>
    <phoneticPr fontId="3" type="noConversion"/>
  </si>
  <si>
    <r>
      <t>全检零件（</t>
    </r>
    <r>
      <rPr>
        <sz val="11"/>
        <color indexed="8"/>
        <rFont val="宋体"/>
        <family val="3"/>
        <charset val="134"/>
      </rPr>
      <t>6PCS</t>
    </r>
    <r>
      <rPr>
        <sz val="11"/>
        <color indexed="8"/>
        <rFont val="宋体"/>
        <family val="3"/>
        <charset val="134"/>
      </rPr>
      <t>）</t>
    </r>
    <phoneticPr fontId="3" type="noConversion"/>
  </si>
  <si>
    <t>空管铆压</t>
    <phoneticPr fontId="3" type="noConversion"/>
  </si>
  <si>
    <t>穿1.8空管,盖下盖，热剥3.0外被</t>
    <phoneticPr fontId="3" type="noConversion"/>
  </si>
  <si>
    <r>
      <t>做线(多芯</t>
    </r>
    <r>
      <rPr>
        <sz val="11"/>
        <color indexed="8"/>
        <rFont val="宋体"/>
        <family val="3"/>
        <charset val="134"/>
      </rPr>
      <t>)</t>
    </r>
    <phoneticPr fontId="3" type="noConversion"/>
  </si>
  <si>
    <t>研磨 OP(APC)</t>
    <phoneticPr fontId="1" type="noConversion"/>
  </si>
  <si>
    <t>测试（多芯）</t>
    <phoneticPr fontId="1" type="noConversion"/>
  </si>
  <si>
    <r>
      <t>检外观（1</t>
    </r>
    <r>
      <rPr>
        <sz val="11"/>
        <color indexed="8"/>
        <rFont val="宋体"/>
        <family val="3"/>
        <charset val="134"/>
      </rPr>
      <t>PCS</t>
    </r>
    <r>
      <rPr>
        <sz val="11"/>
        <color indexed="8"/>
        <rFont val="宋体"/>
        <family val="3"/>
        <charset val="134"/>
      </rPr>
      <t>）</t>
    </r>
    <phoneticPr fontId="3" type="noConversion"/>
  </si>
  <si>
    <r>
      <t>装盘（</t>
    </r>
    <r>
      <rPr>
        <sz val="11"/>
        <color indexed="8"/>
        <rFont val="宋体"/>
        <family val="3"/>
        <charset val="134"/>
      </rPr>
      <t>1PCS</t>
    </r>
    <r>
      <rPr>
        <sz val="11"/>
        <color indexed="8"/>
        <rFont val="宋体"/>
        <family val="3"/>
        <charset val="134"/>
      </rPr>
      <t>）</t>
    </r>
    <phoneticPr fontId="3" type="noConversion"/>
  </si>
  <si>
    <t>锁螺丝(每盘)</t>
    <phoneticPr fontId="3" type="noConversion"/>
  </si>
  <si>
    <r>
      <t>12芯包装测试     （12C</t>
    </r>
    <r>
      <rPr>
        <sz val="11"/>
        <color indexed="8"/>
        <rFont val="宋体"/>
        <family val="3"/>
        <charset val="134"/>
      </rPr>
      <t>）</t>
    </r>
    <phoneticPr fontId="3" type="noConversion"/>
  </si>
  <si>
    <t>TKF 24C</t>
    <phoneticPr fontId="1" type="noConversion"/>
  </si>
  <si>
    <t>12芯包装测试     （12C）</t>
    <phoneticPr fontId="1" type="noConversion"/>
  </si>
  <si>
    <t>TKF 96C</t>
    <phoneticPr fontId="1" type="noConversion"/>
  </si>
  <si>
    <t>组LC BOOT</t>
    <phoneticPr fontId="1" type="noConversion"/>
  </si>
  <si>
    <t>量FER长度</t>
    <phoneticPr fontId="1" type="noConversion"/>
  </si>
  <si>
    <t>∮0.9裁线2M-4M</t>
    <phoneticPr fontId="3" type="noConversion"/>
  </si>
  <si>
    <t>∮0.9绕线4-6M</t>
    <phoneticPr fontId="3" type="noConversion"/>
  </si>
  <si>
    <t>剥外被（手动∮0.9）</t>
    <phoneticPr fontId="1" type="noConversion"/>
  </si>
  <si>
    <t>装铁弗龙管</t>
    <phoneticPr fontId="1" type="noConversion"/>
  </si>
  <si>
    <t>检黑影</t>
    <phoneticPr fontId="1" type="noConversion"/>
  </si>
  <si>
    <t>贴卷标+条码</t>
    <phoneticPr fontId="1" type="noConversion"/>
  </si>
  <si>
    <t>测3D+上传</t>
    <phoneticPr fontId="1" type="noConversion"/>
  </si>
  <si>
    <t>中继站</t>
    <phoneticPr fontId="1" type="noConversion"/>
  </si>
  <si>
    <t>SC铆压</t>
    <phoneticPr fontId="1" type="noConversion"/>
  </si>
  <si>
    <t>量FER长度</t>
    <phoneticPr fontId="1" type="noConversion"/>
  </si>
  <si>
    <t>起始站</t>
    <phoneticPr fontId="1" type="noConversion"/>
  </si>
  <si>
    <t>∮0.9绕线4-6M</t>
    <phoneticPr fontId="3" type="noConversion"/>
  </si>
  <si>
    <t>剥外被（手动∮0.9）</t>
    <phoneticPr fontId="1" type="noConversion"/>
  </si>
  <si>
    <t>套小白（治具）</t>
    <phoneticPr fontId="1" type="noConversion"/>
  </si>
  <si>
    <t>研磨 OP(APC)</t>
    <phoneticPr fontId="1" type="noConversion"/>
  </si>
  <si>
    <t>测试（EXFO）</t>
    <phoneticPr fontId="1" type="noConversion"/>
  </si>
  <si>
    <t>裁线（后段4-6M）</t>
    <phoneticPr fontId="1" type="noConversion"/>
  </si>
  <si>
    <t>绕线（后段2-4M)</t>
    <phoneticPr fontId="1" type="noConversion"/>
  </si>
  <si>
    <t>标签打印+剪条码</t>
    <phoneticPr fontId="1" type="noConversion"/>
  </si>
  <si>
    <t>结束站</t>
    <phoneticPr fontId="1" type="noConversion"/>
  </si>
  <si>
    <t>封口</t>
    <phoneticPr fontId="1" type="noConversion"/>
  </si>
  <si>
    <t>对折胶带</t>
    <phoneticPr fontId="1" type="noConversion"/>
  </si>
  <si>
    <t>SC PC--SC PC   0.9</t>
  </si>
  <si>
    <t>SC APC PIGTAIL  0.9</t>
  </si>
  <si>
    <t xml:space="preserve">SC PC PIGTAIL  0.9 </t>
  </si>
  <si>
    <t>SC PC PIGTAIL  0.9</t>
  </si>
  <si>
    <t xml:space="preserve">FC APC PIGTAIL   ( 0.9) </t>
  </si>
  <si>
    <t>FC APC PIGTAIL   ( 0.9)</t>
  </si>
  <si>
    <t>研磨 OP(FC/APC)</t>
    <phoneticPr fontId="1" type="noConversion"/>
  </si>
  <si>
    <t>FC PC PIGTAIL   ( 0.9)</t>
  </si>
  <si>
    <t>研磨 OP(FC/PC)</t>
    <phoneticPr fontId="1" type="noConversion"/>
  </si>
  <si>
    <t>中继站</t>
    <phoneticPr fontId="1" type="noConversion"/>
  </si>
  <si>
    <t>贴卷标+条码</t>
    <phoneticPr fontId="1" type="noConversion"/>
  </si>
  <si>
    <t>测3D+上传</t>
    <phoneticPr fontId="1" type="noConversion"/>
  </si>
  <si>
    <t>看端面</t>
    <phoneticPr fontId="1" type="noConversion"/>
  </si>
  <si>
    <t>测试（EXFO）</t>
    <phoneticPr fontId="1" type="noConversion"/>
  </si>
  <si>
    <t>裁线（后段4-6M）</t>
    <phoneticPr fontId="1" type="noConversion"/>
  </si>
  <si>
    <t>绕线（后段2-4M)</t>
    <phoneticPr fontId="1" type="noConversion"/>
  </si>
  <si>
    <t>后段检外观(pcs)</t>
    <phoneticPr fontId="1" type="noConversion"/>
  </si>
  <si>
    <t>标签打印+剪条码</t>
    <phoneticPr fontId="1" type="noConversion"/>
  </si>
  <si>
    <t>结束站</t>
    <phoneticPr fontId="1" type="noConversion"/>
  </si>
  <si>
    <t>封口</t>
    <phoneticPr fontId="1" type="noConversion"/>
  </si>
  <si>
    <t>12LC PC PIGTAIL  （0.9）</t>
  </si>
  <si>
    <t>组LC BOOT</t>
    <phoneticPr fontId="1" type="noConversion"/>
  </si>
  <si>
    <t>量FER长度</t>
    <phoneticPr fontId="1" type="noConversion"/>
  </si>
  <si>
    <t>∮0.9裁线2M-4M</t>
    <phoneticPr fontId="3" type="noConversion"/>
  </si>
  <si>
    <t>起始站</t>
    <phoneticPr fontId="1" type="noConversion"/>
  </si>
  <si>
    <t>∮0.9绕线4-6M</t>
    <phoneticPr fontId="3" type="noConversion"/>
  </si>
  <si>
    <t>穿零件（2颗）</t>
    <phoneticPr fontId="1" type="noConversion"/>
  </si>
  <si>
    <t>剥外被（手动∮0.9）</t>
    <phoneticPr fontId="1" type="noConversion"/>
  </si>
  <si>
    <t>自动点胶</t>
    <phoneticPr fontId="1" type="noConversion"/>
  </si>
  <si>
    <t>装铁弗龙管</t>
    <phoneticPr fontId="1" type="noConversion"/>
  </si>
  <si>
    <t>做  线（∮0.9）</t>
    <phoneticPr fontId="1" type="noConversion"/>
  </si>
  <si>
    <t>组A件（点胶）</t>
    <phoneticPr fontId="1" type="noConversion"/>
  </si>
  <si>
    <t>研磨 OP(PC)</t>
    <phoneticPr fontId="1" type="noConversion"/>
  </si>
  <si>
    <t>理线</t>
    <phoneticPr fontId="1" type="noConversion"/>
  </si>
  <si>
    <t>绕线（后段4-6M)</t>
    <phoneticPr fontId="1" type="noConversion"/>
  </si>
  <si>
    <t xml:space="preserve">LC PC PIGTAIL  （0.9） </t>
  </si>
  <si>
    <t>LC PC PIGTAIL  （0.9）</t>
  </si>
  <si>
    <t>12LC APC PIGTAIL  （0.9）</t>
  </si>
  <si>
    <t>检倒角</t>
    <phoneticPr fontId="1" type="noConversion"/>
  </si>
  <si>
    <t>研磨 OP(APC)</t>
    <phoneticPr fontId="1" type="noConversion"/>
  </si>
  <si>
    <t>检黑影</t>
    <phoneticPr fontId="1" type="noConversion"/>
  </si>
  <si>
    <t>LC APC PIGTAIL  （0.9）</t>
  </si>
  <si>
    <t>SC APC--SC APC   1.2 2.0</t>
  </si>
  <si>
    <t>SC铆压</t>
    <phoneticPr fontId="1" type="noConversion"/>
  </si>
  <si>
    <t>∮2.0裁线+绕线  (2M-6M)</t>
    <phoneticPr fontId="3" type="noConversion"/>
  </si>
  <si>
    <t>剥外被 (∮2.0)</t>
    <phoneticPr fontId="3" type="noConversion"/>
  </si>
  <si>
    <t>开外被　</t>
    <phoneticPr fontId="3" type="noConversion"/>
  </si>
  <si>
    <t>凯弗拉线固定</t>
    <phoneticPr fontId="3" type="noConversion"/>
  </si>
  <si>
    <t>剥外被 (自动∮0.9)</t>
    <phoneticPr fontId="3" type="noConversion"/>
  </si>
  <si>
    <t>剥外被（手动∮0.9）</t>
    <phoneticPr fontId="3" type="noConversion"/>
  </si>
  <si>
    <t>做  线（∮2.0）</t>
    <phoneticPr fontId="1" type="noConversion"/>
  </si>
  <si>
    <t>剪开弗拉线</t>
    <phoneticPr fontId="1" type="noConversion"/>
  </si>
  <si>
    <t>铆SC束环、扣环</t>
    <phoneticPr fontId="1" type="noConversion"/>
  </si>
  <si>
    <t>推BOOT</t>
    <phoneticPr fontId="1" type="noConversion"/>
  </si>
  <si>
    <t>看端面打红光</t>
    <phoneticPr fontId="1" type="noConversion"/>
  </si>
  <si>
    <t>SC APC--SC PC   2.0</t>
  </si>
  <si>
    <t>SC PC--SC PC   1.2 2.0</t>
  </si>
  <si>
    <t>24SC APC PIGTAIL  2.0 3.0 (2)</t>
  </si>
  <si>
    <t>LC OP做线+穿支撑环</t>
    <phoneticPr fontId="1" type="noConversion"/>
  </si>
  <si>
    <t>接头固定+贴标签</t>
    <phoneticPr fontId="1" type="noConversion"/>
  </si>
  <si>
    <t>12SC APC PIGTAIL  2.0 3.0</t>
  </si>
  <si>
    <t>SC APC PIGTAIL  2.0 3.0</t>
  </si>
  <si>
    <t>SC PC PIGTAIL(2.0 3.0）</t>
  </si>
  <si>
    <t>FC PC PIGTAIL(2.0 3.0)</t>
  </si>
  <si>
    <t>FC/PC组装</t>
    <phoneticPr fontId="1" type="noConversion"/>
  </si>
  <si>
    <t>FC APC PIGTAIL(2.0 3.0)</t>
  </si>
  <si>
    <t>FC PC--FC PC   2.0 2.8</t>
  </si>
  <si>
    <t>LC APC--SC APC  (1.2 2.0)</t>
  </si>
  <si>
    <t>LC铆压</t>
    <phoneticPr fontId="1" type="noConversion"/>
  </si>
  <si>
    <t>LC热缩</t>
    <phoneticPr fontId="1" type="noConversion"/>
  </si>
  <si>
    <t>FC APC--FC APC   2.0 3.0</t>
  </si>
  <si>
    <t>FC PC-SC APC （2.0）</t>
  </si>
  <si>
    <t>FC PC-SC PC  （2.0）</t>
  </si>
  <si>
    <t>LC APC--LC PC   1.2 2.0</t>
  </si>
  <si>
    <t>LC APC--LC APC   1.2 2.0</t>
  </si>
  <si>
    <t>FC PC-LC PC</t>
  </si>
  <si>
    <t xml:space="preserve">FC APC--SC APC  </t>
  </si>
  <si>
    <t>FC APC--LC APC</t>
  </si>
  <si>
    <t>DLC APC--DSC PC   2.0</t>
  </si>
  <si>
    <t>双并线分线</t>
    <phoneticPr fontId="1" type="noConversion"/>
  </si>
  <si>
    <t>DLC PC--DSC PC</t>
  </si>
  <si>
    <t>线材作记号点</t>
    <phoneticPr fontId="1" type="noConversion"/>
  </si>
  <si>
    <t>DLC PC--DLC APC</t>
  </si>
  <si>
    <t xml:space="preserve">DLC PC--DLC PC </t>
  </si>
  <si>
    <t>ROSA 0.9</t>
    <phoneticPr fontId="1" type="noConversion"/>
  </si>
  <si>
    <t>穿零件（3颗）</t>
    <phoneticPr fontId="3" type="noConversion"/>
  </si>
  <si>
    <t>ROSA 0.9</t>
  </si>
  <si>
    <t>打镭射（外被）</t>
    <phoneticPr fontId="3" type="noConversion"/>
  </si>
  <si>
    <t>镭射后拔外被</t>
    <phoneticPr fontId="3" type="noConversion"/>
  </si>
  <si>
    <t>自动点胶</t>
    <phoneticPr fontId="1" type="noConversion"/>
  </si>
  <si>
    <t>做  线（∮0.9）</t>
    <phoneticPr fontId="1" type="noConversion"/>
  </si>
  <si>
    <t>检倒角</t>
    <phoneticPr fontId="1" type="noConversion"/>
  </si>
  <si>
    <t>锁盘（散件）</t>
    <phoneticPr fontId="3" type="noConversion"/>
  </si>
  <si>
    <t>研磨（散件 PC）</t>
    <phoneticPr fontId="3" type="noConversion"/>
  </si>
  <si>
    <t>看端面</t>
    <phoneticPr fontId="1" type="noConversion"/>
  </si>
  <si>
    <t>套小白（手动）</t>
    <phoneticPr fontId="1" type="noConversion"/>
  </si>
  <si>
    <t>测3D</t>
    <phoneticPr fontId="1" type="noConversion"/>
  </si>
  <si>
    <t>测试（JDS）</t>
    <phoneticPr fontId="1" type="noConversion"/>
  </si>
  <si>
    <t>后段检外观(pcs)</t>
    <phoneticPr fontId="1" type="noConversion"/>
  </si>
  <si>
    <t>FB REC</t>
    <phoneticPr fontId="1" type="noConversion"/>
  </si>
  <si>
    <t>手动点胶</t>
    <phoneticPr fontId="1" type="noConversion"/>
  </si>
  <si>
    <t>FB REC</t>
    <phoneticPr fontId="1" type="noConversion"/>
  </si>
  <si>
    <t>做线          （F.B）</t>
    <phoneticPr fontId="1" type="noConversion"/>
  </si>
  <si>
    <t>去胶            （F.B）</t>
    <phoneticPr fontId="3" type="noConversion"/>
  </si>
  <si>
    <r>
      <t>FER切割2.5</t>
    </r>
    <r>
      <rPr>
        <sz val="11"/>
        <color indexed="8"/>
        <rFont val="宋体"/>
        <family val="3"/>
        <charset val="134"/>
      </rPr>
      <t xml:space="preserve">      </t>
    </r>
    <r>
      <rPr>
        <sz val="11"/>
        <color indexed="8"/>
        <rFont val="宋体"/>
        <family val="3"/>
        <charset val="134"/>
      </rPr>
      <t>（手动）</t>
    </r>
    <phoneticPr fontId="3" type="noConversion"/>
  </si>
  <si>
    <t>FB REC</t>
    <phoneticPr fontId="1" type="noConversion"/>
  </si>
  <si>
    <r>
      <t>FER倒角2.5</t>
    </r>
    <r>
      <rPr>
        <sz val="11"/>
        <color indexed="8"/>
        <rFont val="宋体"/>
        <family val="3"/>
        <charset val="134"/>
      </rPr>
      <t xml:space="preserve">      </t>
    </r>
    <r>
      <rPr>
        <sz val="11"/>
        <color indexed="8"/>
        <rFont val="宋体"/>
        <family val="3"/>
        <charset val="134"/>
      </rPr>
      <t>（手动）</t>
    </r>
    <phoneticPr fontId="3" type="noConversion"/>
  </si>
  <si>
    <t>量长度           （F.B）</t>
    <phoneticPr fontId="1" type="noConversion"/>
  </si>
  <si>
    <t>前段铆压         （F.B）</t>
    <phoneticPr fontId="3" type="noConversion"/>
  </si>
  <si>
    <r>
      <t>锁盘（铆压小头） （</t>
    </r>
    <r>
      <rPr>
        <sz val="11"/>
        <color indexed="8"/>
        <rFont val="宋体"/>
        <family val="3"/>
        <charset val="134"/>
      </rPr>
      <t>F.B</t>
    </r>
    <r>
      <rPr>
        <sz val="11"/>
        <color indexed="8"/>
        <rFont val="宋体"/>
        <family val="3"/>
        <charset val="134"/>
      </rPr>
      <t>）</t>
    </r>
    <phoneticPr fontId="3" type="noConversion"/>
  </si>
  <si>
    <t>研磨（铆压小头） （F.B）</t>
    <phoneticPr fontId="3" type="noConversion"/>
  </si>
  <si>
    <t>锁盘（铆压大头） （F.B）</t>
    <phoneticPr fontId="3" type="noConversion"/>
  </si>
  <si>
    <t>研磨（铆压大头） （F.B）</t>
    <phoneticPr fontId="3" type="noConversion"/>
  </si>
  <si>
    <r>
      <t xml:space="preserve">量长度（铆压）    </t>
    </r>
    <r>
      <rPr>
        <sz val="11"/>
        <color indexed="8"/>
        <rFont val="宋体"/>
        <family val="3"/>
        <charset val="134"/>
      </rPr>
      <t>（F.B）</t>
    </r>
    <phoneticPr fontId="3" type="noConversion"/>
  </si>
  <si>
    <r>
      <t>检50倍（铆压）   （F.B</t>
    </r>
    <r>
      <rPr>
        <sz val="11"/>
        <color indexed="8"/>
        <rFont val="宋体"/>
        <family val="3"/>
        <charset val="134"/>
      </rPr>
      <t>）</t>
    </r>
    <phoneticPr fontId="3" type="noConversion"/>
  </si>
  <si>
    <r>
      <t>后段APC端面（铆压（</t>
    </r>
    <r>
      <rPr>
        <sz val="11"/>
        <color indexed="8"/>
        <rFont val="宋体"/>
        <family val="3"/>
        <charset val="134"/>
      </rPr>
      <t>F.B</t>
    </r>
    <r>
      <rPr>
        <sz val="11"/>
        <color indexed="8"/>
        <rFont val="宋体"/>
        <family val="3"/>
        <charset val="134"/>
      </rPr>
      <t>）</t>
    </r>
    <phoneticPr fontId="3" type="noConversion"/>
  </si>
  <si>
    <r>
      <t xml:space="preserve">包装 </t>
    </r>
    <r>
      <rPr>
        <sz val="11"/>
        <color indexed="8"/>
        <rFont val="宋体"/>
        <family val="3"/>
        <charset val="134"/>
      </rPr>
      <t xml:space="preserve">            </t>
    </r>
    <r>
      <rPr>
        <sz val="11"/>
        <color indexed="8"/>
        <rFont val="宋体"/>
        <family val="3"/>
        <charset val="134"/>
      </rPr>
      <t>(F.B)</t>
    </r>
    <phoneticPr fontId="3" type="noConversion"/>
  </si>
  <si>
    <t>模板名称</t>
    <phoneticPr fontId="1" type="noConversion"/>
  </si>
  <si>
    <t>结束站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</si>
</sst>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4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0" fillId="0" borderId="0" xfId="0" applyAlignment="1">
      <alignment vertical="center"/>
    </xf>
    <xf numFmtId="1" fontId="0" fillId="0" borderId="0" xfId="0" applyNumberFormat="1">
      <alignment vertical="center"/>
    </xf>
    <xf numFmtId="0" fontId="0" fillId="4" borderId="0" xfId="0" applyFill="1">
      <alignment vertical="center"/>
    </xf>
    <xf numFmtId="1" fontId="0" fillId="4" borderId="0" xfId="0" applyNumberFormat="1" applyFill="1">
      <alignment vertical="center"/>
    </xf>
    <xf numFmtId="0" fontId="4" fillId="4" borderId="1" xfId="0" applyFont="1" applyFill="1" applyBorder="1">
      <alignment vertical="center"/>
    </xf>
    <xf numFmtId="0" fontId="0" fillId="0" borderId="0" xfId="0" applyBorder="1" applyAlignment="1">
      <alignment vertical="center"/>
    </xf>
    <xf numFmtId="0" fontId="0" fillId="3" borderId="0" xfId="0" applyFill="1" applyBorder="1">
      <alignment vertical="center"/>
    </xf>
    <xf numFmtId="0" fontId="6" fillId="0" borderId="0" xfId="0" applyFont="1" applyAlignment="1">
      <alignment horizontal="center" vertical="center"/>
    </xf>
    <xf numFmtId="1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>
      <alignment vertical="center"/>
    </xf>
    <xf numFmtId="0" fontId="4" fillId="2" borderId="1" xfId="0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0" xfId="0" applyFill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1" fontId="0" fillId="2" borderId="0" xfId="0" applyNumberFormat="1" applyFill="1">
      <alignment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5" fillId="3" borderId="0" xfId="0" applyFont="1" applyFill="1" applyBorder="1">
      <alignment vertical="center"/>
    </xf>
    <xf numFmtId="2" fontId="0" fillId="3" borderId="1" xfId="0" applyNumberFormat="1" applyFill="1" applyBorder="1" applyAlignment="1">
      <alignment horizontal="left" vertical="center"/>
    </xf>
    <xf numFmtId="1" fontId="0" fillId="3" borderId="1" xfId="0" applyNumberFormat="1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4" fillId="5" borderId="2" xfId="0" applyFont="1" applyFill="1" applyBorder="1">
      <alignment vertical="center"/>
    </xf>
    <xf numFmtId="0" fontId="4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left" vertical="center"/>
    </xf>
    <xf numFmtId="2" fontId="0" fillId="5" borderId="1" xfId="0" applyNumberFormat="1" applyFill="1" applyBorder="1" applyAlignment="1">
      <alignment horizontal="left" vertical="center"/>
    </xf>
    <xf numFmtId="1" fontId="0" fillId="5" borderId="1" xfId="0" applyNumberFormat="1" applyFill="1" applyBorder="1" applyAlignment="1">
      <alignment horizontal="left" vertical="center"/>
    </xf>
    <xf numFmtId="1" fontId="0" fillId="5" borderId="0" xfId="0" applyNumberFormat="1" applyFill="1">
      <alignment vertical="center"/>
    </xf>
    <xf numFmtId="0" fontId="4" fillId="5" borderId="1" xfId="0" applyFont="1" applyFill="1" applyBorder="1">
      <alignment vertical="center"/>
    </xf>
    <xf numFmtId="0" fontId="5" fillId="5" borderId="1" xfId="0" applyFont="1" applyFill="1" applyBorder="1">
      <alignment vertical="center"/>
    </xf>
    <xf numFmtId="0" fontId="2" fillId="5" borderId="1" xfId="0" applyFont="1" applyFill="1" applyBorder="1" applyAlignment="1" applyProtection="1">
      <alignment horizontal="left" vertical="center"/>
      <protection locked="0"/>
    </xf>
    <xf numFmtId="0" fontId="0" fillId="5" borderId="2" xfId="0" applyFill="1" applyBorder="1">
      <alignment vertical="center"/>
    </xf>
    <xf numFmtId="0" fontId="0" fillId="5" borderId="2" xfId="0" applyFill="1" applyBorder="1" applyAlignment="1">
      <alignment horizontal="left" vertical="center"/>
    </xf>
    <xf numFmtId="2" fontId="0" fillId="5" borderId="2" xfId="0" applyNumberFormat="1" applyFill="1" applyBorder="1" applyAlignment="1">
      <alignment horizontal="left" vertical="center"/>
    </xf>
    <xf numFmtId="1" fontId="0" fillId="5" borderId="2" xfId="0" applyNumberFormat="1" applyFill="1" applyBorder="1" applyAlignment="1">
      <alignment horizontal="left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4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/>
    </xf>
    <xf numFmtId="1" fontId="0" fillId="0" borderId="0" xfId="0" applyNumberFormat="1">
      <alignment vertical="center"/>
    </xf>
    <xf numFmtId="0" fontId="0" fillId="4" borderId="0" xfId="0" applyFill="1">
      <alignment vertical="center"/>
    </xf>
    <xf numFmtId="1" fontId="0" fillId="4" borderId="0" xfId="0" applyNumberFormat="1" applyFill="1">
      <alignment vertical="center"/>
    </xf>
    <xf numFmtId="0" fontId="4" fillId="4" borderId="1" xfId="0" applyFont="1" applyFill="1" applyBorder="1">
      <alignment vertical="center"/>
    </xf>
    <xf numFmtId="0" fontId="0" fillId="0" borderId="0" xfId="0" applyBorder="1" applyAlignment="1">
      <alignment vertical="center"/>
    </xf>
    <xf numFmtId="0" fontId="0" fillId="3" borderId="0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4" fillId="5" borderId="4" xfId="0" applyFont="1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03201/Desktop/&#36830;&#25509;&#22836;&#31867;&#22411;2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工序"/>
      <sheetName val="12SC APC PIGTAIL  0.9 "/>
      <sheetName val="Sheet9"/>
      <sheetName val="ROSA 0.9"/>
      <sheetName val="FB REC"/>
      <sheetName val="BOSA 0.9 CO2"/>
      <sheetName val="BOSA 0.9 研磨"/>
      <sheetName val="BOSA 2.0 CO2"/>
      <sheetName val="BOSA 2.0 研磨"/>
      <sheetName val="4C"/>
      <sheetName val="8C"/>
      <sheetName val="4C-LC"/>
      <sheetName val="96C 12M"/>
      <sheetName val="96C 20M-35M"/>
      <sheetName val="96C 50M"/>
      <sheetName val="96C 70M"/>
      <sheetName val="48C 70M"/>
      <sheetName val="48C 50M"/>
      <sheetName val="48C 20M-35M"/>
      <sheetName val="48C 12M"/>
      <sheetName val="48C 5M"/>
      <sheetName val="FB"/>
      <sheetName val="TKF12C"/>
      <sheetName val="TKF24C"/>
      <sheetName val="TKF96C"/>
    </sheetNames>
    <sheetDataSet>
      <sheetData sheetId="0">
        <row r="1">
          <cell r="A1" t="str">
            <v>工序</v>
          </cell>
          <cell r="B1" t="str">
            <v>代码</v>
          </cell>
          <cell r="C1" t="str">
            <v>标注工时</v>
          </cell>
          <cell r="D1" t="str">
            <v>宽放</v>
          </cell>
        </row>
        <row r="2">
          <cell r="A2" t="str">
            <v>组本体（软）</v>
          </cell>
          <cell r="B2" t="str">
            <v>A1</v>
          </cell>
          <cell r="C2">
            <v>3.54</v>
          </cell>
          <cell r="D2">
            <v>4.6020000000000003</v>
          </cell>
        </row>
        <row r="3">
          <cell r="A3" t="str">
            <v>组本体（硬）</v>
          </cell>
          <cell r="B3" t="str">
            <v>A2</v>
          </cell>
          <cell r="C3">
            <v>4.1900000000000004</v>
          </cell>
          <cell r="D3">
            <v>5.447000000000001</v>
          </cell>
        </row>
        <row r="4">
          <cell r="A4" t="str">
            <v>组0.9FC本体</v>
          </cell>
          <cell r="B4" t="str">
            <v>A3</v>
          </cell>
          <cell r="C4">
            <v>8</v>
          </cell>
          <cell r="D4">
            <v>10.4</v>
          </cell>
        </row>
        <row r="5">
          <cell r="A5" t="str">
            <v>组LC BOOT</v>
          </cell>
          <cell r="B5" t="str">
            <v>A4</v>
          </cell>
          <cell r="C5">
            <v>5.6</v>
          </cell>
          <cell r="D5">
            <v>7.2799999999999994</v>
          </cell>
        </row>
        <row r="6">
          <cell r="A6" t="str">
            <v>SC铆压</v>
          </cell>
          <cell r="B6" t="str">
            <v>A5</v>
          </cell>
          <cell r="C6" t="str">
            <v>6</v>
          </cell>
          <cell r="D6">
            <v>7.8000000000000007</v>
          </cell>
        </row>
        <row r="7">
          <cell r="A7" t="str">
            <v>铆压SUS（2.8°）</v>
          </cell>
          <cell r="B7" t="str">
            <v>A6</v>
          </cell>
          <cell r="C7">
            <v>10</v>
          </cell>
          <cell r="D7">
            <v>13</v>
          </cell>
        </row>
        <row r="8">
          <cell r="A8" t="str">
            <v>铆压SUS（一体式）</v>
          </cell>
          <cell r="B8" t="str">
            <v>A7</v>
          </cell>
          <cell r="C8">
            <v>10</v>
          </cell>
          <cell r="D8">
            <v>13</v>
          </cell>
        </row>
        <row r="9">
          <cell r="A9" t="str">
            <v>量FER长度</v>
          </cell>
          <cell r="B9" t="str">
            <v>A8</v>
          </cell>
          <cell r="C9">
            <v>3.4</v>
          </cell>
          <cell r="D9">
            <v>4.42</v>
          </cell>
        </row>
        <row r="10">
          <cell r="A10" t="str">
            <v>LC铆压</v>
          </cell>
          <cell r="B10" t="str">
            <v>A9</v>
          </cell>
          <cell r="C10">
            <v>10</v>
          </cell>
          <cell r="D10">
            <v>13</v>
          </cell>
        </row>
        <row r="11">
          <cell r="A11" t="str">
            <v>量SUS通规</v>
          </cell>
          <cell r="B11" t="str">
            <v>A10</v>
          </cell>
          <cell r="C11">
            <v>3</v>
          </cell>
          <cell r="D11">
            <v>3.9000000000000004</v>
          </cell>
        </row>
        <row r="12">
          <cell r="A12" t="str">
            <v>∮0.9裁线0.5M以下</v>
          </cell>
          <cell r="B12" t="str">
            <v>A11</v>
          </cell>
          <cell r="C12">
            <v>2.5</v>
          </cell>
          <cell r="D12">
            <v>3</v>
          </cell>
        </row>
        <row r="13">
          <cell r="A13" t="str">
            <v>∮0.9裁线0.51-1M</v>
          </cell>
          <cell r="B13" t="str">
            <v>A12</v>
          </cell>
          <cell r="C13">
            <v>3.35</v>
          </cell>
          <cell r="D13">
            <v>4.0199999999999996</v>
          </cell>
        </row>
        <row r="14">
          <cell r="A14" t="str">
            <v>∮0.9裁线4-6M</v>
          </cell>
          <cell r="B14" t="str">
            <v>A13</v>
          </cell>
          <cell r="C14">
            <v>10</v>
          </cell>
          <cell r="D14">
            <v>13</v>
          </cell>
        </row>
        <row r="15">
          <cell r="A15" t="str">
            <v>∮0.9裁线2M-4M</v>
          </cell>
          <cell r="B15" t="str">
            <v>A14</v>
          </cell>
          <cell r="C15">
            <v>11</v>
          </cell>
          <cell r="D15">
            <v>13.2</v>
          </cell>
        </row>
        <row r="16">
          <cell r="A16" t="str">
            <v>∮2.0裁线1M</v>
          </cell>
          <cell r="B16" t="str">
            <v>A15</v>
          </cell>
          <cell r="C16">
            <v>12</v>
          </cell>
          <cell r="D16">
            <v>14.399999999999999</v>
          </cell>
        </row>
        <row r="17">
          <cell r="A17" t="str">
            <v>∮2.0裁线+绕线  (2M-6M)</v>
          </cell>
          <cell r="B17" t="str">
            <v>A16</v>
          </cell>
          <cell r="C17">
            <v>18.5</v>
          </cell>
          <cell r="D17">
            <v>27.75</v>
          </cell>
        </row>
        <row r="18">
          <cell r="A18" t="str">
            <v>∮2.0裁线+绕线  (10M以上)</v>
          </cell>
          <cell r="B18" t="str">
            <v>A17</v>
          </cell>
          <cell r="C18">
            <v>22</v>
          </cell>
          <cell r="D18">
            <v>33</v>
          </cell>
        </row>
        <row r="19">
          <cell r="A19" t="str">
            <v>∮0.9绕线2M-4M</v>
          </cell>
          <cell r="B19" t="str">
            <v>A18</v>
          </cell>
          <cell r="C19">
            <v>20</v>
          </cell>
          <cell r="D19">
            <v>24</v>
          </cell>
        </row>
        <row r="20">
          <cell r="A20" t="str">
            <v>∮0.9绕线4-6M</v>
          </cell>
          <cell r="B20" t="str">
            <v>A19</v>
          </cell>
          <cell r="C20">
            <v>24</v>
          </cell>
          <cell r="D20">
            <v>28.799999999999997</v>
          </cell>
        </row>
        <row r="21">
          <cell r="A21" t="str">
            <v>对折胶带</v>
          </cell>
          <cell r="B21" t="str">
            <v>A20</v>
          </cell>
          <cell r="C21">
            <v>9</v>
          </cell>
          <cell r="D21">
            <v>11.700000000000001</v>
          </cell>
        </row>
        <row r="22">
          <cell r="A22" t="str">
            <v>线材作记号点</v>
          </cell>
          <cell r="B22" t="str">
            <v>A21</v>
          </cell>
          <cell r="C22">
            <v>18</v>
          </cell>
          <cell r="D22">
            <v>23.400000000000002</v>
          </cell>
        </row>
        <row r="23">
          <cell r="A23" t="str">
            <v>穿零件（1颗）</v>
          </cell>
          <cell r="B23" t="str">
            <v>A22</v>
          </cell>
          <cell r="C23">
            <v>7</v>
          </cell>
          <cell r="D23">
            <v>8.4</v>
          </cell>
        </row>
        <row r="24">
          <cell r="A24" t="str">
            <v>穿零件（2颗）</v>
          </cell>
          <cell r="B24" t="str">
            <v>A23</v>
          </cell>
          <cell r="C24">
            <v>11.1</v>
          </cell>
          <cell r="D24">
            <v>13.319999999999999</v>
          </cell>
        </row>
        <row r="25">
          <cell r="A25" t="str">
            <v>穿零件（3颗）</v>
          </cell>
          <cell r="B25" t="str">
            <v>A24</v>
          </cell>
          <cell r="C25">
            <v>15.1</v>
          </cell>
          <cell r="D25">
            <v>18.119999999999997</v>
          </cell>
        </row>
        <row r="26">
          <cell r="A26" t="str">
            <v>穿零件（4颗）</v>
          </cell>
          <cell r="B26" t="str">
            <v>A25</v>
          </cell>
          <cell r="C26">
            <v>18.2</v>
          </cell>
          <cell r="D26">
            <v>21.84</v>
          </cell>
        </row>
        <row r="27">
          <cell r="A27" t="str">
            <v>穿零件 (5颗)</v>
          </cell>
          <cell r="B27" t="str">
            <v>A26</v>
          </cell>
          <cell r="C27">
            <v>21</v>
          </cell>
          <cell r="D27">
            <v>25.2</v>
          </cell>
        </row>
        <row r="28">
          <cell r="A28" t="str">
            <v>双并线分线</v>
          </cell>
          <cell r="B28" t="str">
            <v>A27</v>
          </cell>
          <cell r="C28">
            <v>12</v>
          </cell>
          <cell r="D28">
            <v>18</v>
          </cell>
        </row>
        <row r="29">
          <cell r="A29" t="str">
            <v>剥外被 (自动∮0.9)</v>
          </cell>
          <cell r="B29" t="str">
            <v>A28</v>
          </cell>
          <cell r="C29" t="str">
            <v>11.41</v>
          </cell>
          <cell r="D29">
            <v>13.692</v>
          </cell>
        </row>
        <row r="30">
          <cell r="A30" t="str">
            <v>剥外被（手动∮0.9）</v>
          </cell>
          <cell r="B30" t="str">
            <v>A29</v>
          </cell>
          <cell r="C30" t="str">
            <v>7.6</v>
          </cell>
          <cell r="D30">
            <v>9.1199999999999992</v>
          </cell>
        </row>
        <row r="31">
          <cell r="A31" t="str">
            <v>剥外被 (∮2.0)</v>
          </cell>
          <cell r="B31" t="str">
            <v>A30</v>
          </cell>
          <cell r="C31" t="str">
            <v>10.2</v>
          </cell>
          <cell r="D31">
            <v>12.239999999999998</v>
          </cell>
        </row>
        <row r="32">
          <cell r="A32" t="str">
            <v>开外被　</v>
          </cell>
          <cell r="B32" t="str">
            <v>A31</v>
          </cell>
          <cell r="C32" t="str">
            <v>7</v>
          </cell>
          <cell r="D32">
            <v>8.4</v>
          </cell>
        </row>
        <row r="33">
          <cell r="A33" t="str">
            <v>凯弗拉线固定</v>
          </cell>
          <cell r="B33" t="str">
            <v>A32</v>
          </cell>
          <cell r="C33">
            <v>9.6</v>
          </cell>
          <cell r="D33">
            <v>11.52</v>
          </cell>
        </row>
        <row r="34">
          <cell r="A34" t="str">
            <v>装铁弗龙管</v>
          </cell>
          <cell r="B34" t="str">
            <v>A33</v>
          </cell>
          <cell r="C34" t="str">
            <v>6</v>
          </cell>
          <cell r="D34">
            <v>7.1999999999999993</v>
          </cell>
        </row>
        <row r="35">
          <cell r="A35" t="str">
            <v>自动点胶</v>
          </cell>
          <cell r="B35" t="str">
            <v>A34</v>
          </cell>
          <cell r="C35">
            <v>5.5</v>
          </cell>
          <cell r="D35">
            <v>6.6</v>
          </cell>
        </row>
        <row r="36">
          <cell r="A36" t="str">
            <v>手动点胶</v>
          </cell>
          <cell r="B36" t="str">
            <v>A35</v>
          </cell>
          <cell r="C36">
            <v>8.8000000000000007</v>
          </cell>
          <cell r="D36">
            <v>10.56</v>
          </cell>
        </row>
        <row r="37">
          <cell r="A37" t="str">
            <v>做  线（∮0.9）</v>
          </cell>
          <cell r="B37" t="str">
            <v>A36</v>
          </cell>
          <cell r="C37">
            <v>14.5</v>
          </cell>
          <cell r="D37">
            <v>18.850000000000001</v>
          </cell>
        </row>
        <row r="38">
          <cell r="A38" t="str">
            <v>LC OP做线+穿支撑环</v>
          </cell>
          <cell r="B38" t="str">
            <v>A37</v>
          </cell>
          <cell r="C38">
            <v>40</v>
          </cell>
          <cell r="D38">
            <v>52</v>
          </cell>
        </row>
        <row r="39">
          <cell r="A39" t="str">
            <v>做  线（∮2.0）</v>
          </cell>
          <cell r="B39" t="str">
            <v>A38</v>
          </cell>
          <cell r="C39">
            <v>18</v>
          </cell>
          <cell r="D39">
            <v>23.400000000000002</v>
          </cell>
        </row>
        <row r="40">
          <cell r="A40" t="str">
            <v>检倒角</v>
          </cell>
          <cell r="B40" t="str">
            <v>A39</v>
          </cell>
          <cell r="C40">
            <v>5</v>
          </cell>
          <cell r="D40">
            <v>7</v>
          </cell>
        </row>
        <row r="41">
          <cell r="A41" t="str">
            <v>组A件（不点胶）</v>
          </cell>
          <cell r="B41" t="str">
            <v>A40</v>
          </cell>
          <cell r="C41">
            <v>6</v>
          </cell>
          <cell r="D41">
            <v>7.8000000000000007</v>
          </cell>
        </row>
        <row r="42">
          <cell r="A42" t="str">
            <v>组A件（点胶）</v>
          </cell>
          <cell r="B42" t="str">
            <v>A41</v>
          </cell>
          <cell r="C42">
            <v>12</v>
          </cell>
          <cell r="D42">
            <v>16.799999999999997</v>
          </cell>
        </row>
        <row r="43">
          <cell r="A43" t="str">
            <v>剪开弗拉线</v>
          </cell>
          <cell r="B43" t="str">
            <v>A42</v>
          </cell>
          <cell r="C43" t="str">
            <v>14.39</v>
          </cell>
          <cell r="D43">
            <v>18.707000000000001</v>
          </cell>
        </row>
        <row r="44">
          <cell r="A44" t="str">
            <v>FC/PC组装</v>
          </cell>
          <cell r="B44" t="str">
            <v>A43</v>
          </cell>
          <cell r="C44">
            <v>30</v>
          </cell>
          <cell r="D44">
            <v>45</v>
          </cell>
        </row>
        <row r="45">
          <cell r="A45" t="str">
            <v>铆SC束环、扣环</v>
          </cell>
          <cell r="B45" t="str">
            <v>A44</v>
          </cell>
          <cell r="C45">
            <v>38</v>
          </cell>
          <cell r="D45">
            <v>51.300000000000004</v>
          </cell>
        </row>
        <row r="46">
          <cell r="A46" t="str">
            <v>LC铆压</v>
          </cell>
          <cell r="B46" t="str">
            <v>A45</v>
          </cell>
          <cell r="C46">
            <v>16</v>
          </cell>
          <cell r="D46">
            <v>21.6</v>
          </cell>
        </row>
        <row r="47">
          <cell r="A47" t="str">
            <v>扣数字环</v>
          </cell>
          <cell r="B47" t="str">
            <v>A46</v>
          </cell>
          <cell r="C47">
            <v>12</v>
          </cell>
          <cell r="D47">
            <v>15.600000000000001</v>
          </cell>
        </row>
        <row r="48">
          <cell r="A48" t="str">
            <v>套小白（治具）</v>
          </cell>
          <cell r="B48" t="str">
            <v>A47</v>
          </cell>
          <cell r="C48">
            <v>11.8</v>
          </cell>
          <cell r="D48">
            <v>15.340000000000002</v>
          </cell>
        </row>
        <row r="49">
          <cell r="A49" t="str">
            <v>套小白（手动）</v>
          </cell>
          <cell r="B49" t="str">
            <v>A48</v>
          </cell>
          <cell r="C49">
            <v>9</v>
          </cell>
          <cell r="D49">
            <v>11.700000000000001</v>
          </cell>
        </row>
        <row r="50">
          <cell r="A50" t="str">
            <v>推BOOT</v>
          </cell>
          <cell r="B50" t="str">
            <v>A49</v>
          </cell>
          <cell r="C50">
            <v>7.32</v>
          </cell>
          <cell r="D50">
            <v>9.516</v>
          </cell>
        </row>
        <row r="51">
          <cell r="A51" t="str">
            <v>套外壳</v>
          </cell>
          <cell r="B51" t="str">
            <v>A50</v>
          </cell>
          <cell r="C51">
            <v>5.5</v>
          </cell>
          <cell r="D51">
            <v>7.15</v>
          </cell>
        </row>
        <row r="52">
          <cell r="A52" t="str">
            <v>研磨 OP(APC)</v>
          </cell>
          <cell r="B52" t="str">
            <v>A51</v>
          </cell>
          <cell r="C52">
            <v>12</v>
          </cell>
          <cell r="D52">
            <v>16.799999999999997</v>
          </cell>
        </row>
        <row r="53">
          <cell r="A53" t="str">
            <v>研磨 OP(PC)</v>
          </cell>
          <cell r="B53" t="str">
            <v>A52</v>
          </cell>
          <cell r="C53">
            <v>10</v>
          </cell>
          <cell r="D53">
            <v>14</v>
          </cell>
        </row>
        <row r="54">
          <cell r="A54" t="str">
            <v>研磨 OP(FC/PC)</v>
          </cell>
          <cell r="B54" t="str">
            <v>A53</v>
          </cell>
          <cell r="C54">
            <v>25</v>
          </cell>
          <cell r="D54">
            <v>32.5</v>
          </cell>
        </row>
        <row r="55">
          <cell r="A55" t="str">
            <v>研磨 OP(FC/APC)</v>
          </cell>
          <cell r="B55" t="str">
            <v>A54</v>
          </cell>
          <cell r="C55">
            <v>30</v>
          </cell>
          <cell r="D55">
            <v>39</v>
          </cell>
        </row>
        <row r="56">
          <cell r="A56" t="str">
            <v>锁盘（散件）</v>
          </cell>
          <cell r="B56" t="str">
            <v>A55</v>
          </cell>
          <cell r="C56">
            <v>10</v>
          </cell>
          <cell r="D56">
            <v>12</v>
          </cell>
        </row>
        <row r="57">
          <cell r="A57" t="str">
            <v>研磨（散件 APC）</v>
          </cell>
          <cell r="B57" t="str">
            <v>A56</v>
          </cell>
          <cell r="C57">
            <v>11</v>
          </cell>
          <cell r="D57">
            <v>13.2</v>
          </cell>
        </row>
        <row r="58">
          <cell r="A58" t="str">
            <v>研磨（散件 PC）</v>
          </cell>
          <cell r="B58" t="str">
            <v>A57</v>
          </cell>
          <cell r="C58">
            <v>10</v>
          </cell>
          <cell r="D58">
            <v>12</v>
          </cell>
        </row>
        <row r="59">
          <cell r="A59" t="str">
            <v>检黑影</v>
          </cell>
          <cell r="B59" t="str">
            <v>A58</v>
          </cell>
          <cell r="C59">
            <v>6.5</v>
          </cell>
          <cell r="D59">
            <v>8.4500000000000011</v>
          </cell>
        </row>
        <row r="60">
          <cell r="A60" t="str">
            <v>贴卷标+条码</v>
          </cell>
          <cell r="B60" t="str">
            <v>A59</v>
          </cell>
          <cell r="C60">
            <v>16</v>
          </cell>
          <cell r="D60">
            <v>20.8</v>
          </cell>
        </row>
        <row r="61">
          <cell r="A61" t="str">
            <v>贴条形码</v>
          </cell>
          <cell r="B61" t="str">
            <v>A60</v>
          </cell>
          <cell r="C61">
            <v>8</v>
          </cell>
          <cell r="D61">
            <v>9.6</v>
          </cell>
        </row>
        <row r="62">
          <cell r="A62" t="str">
            <v>测3D</v>
          </cell>
          <cell r="B62" t="str">
            <v>A61</v>
          </cell>
          <cell r="C62">
            <v>12</v>
          </cell>
          <cell r="D62">
            <v>14.399999999999999</v>
          </cell>
        </row>
        <row r="63">
          <cell r="A63" t="str">
            <v>测3D+上传</v>
          </cell>
          <cell r="B63" t="str">
            <v>A62</v>
          </cell>
          <cell r="C63">
            <v>13.8</v>
          </cell>
          <cell r="D63">
            <v>16.559999999999999</v>
          </cell>
        </row>
        <row r="64">
          <cell r="A64" t="str">
            <v>看端面</v>
          </cell>
          <cell r="B64" t="str">
            <v>A63</v>
          </cell>
          <cell r="C64">
            <v>12</v>
          </cell>
          <cell r="D64">
            <v>14.399999999999999</v>
          </cell>
        </row>
        <row r="65">
          <cell r="A65" t="str">
            <v>理线</v>
          </cell>
          <cell r="B65" t="str">
            <v>A64</v>
          </cell>
          <cell r="C65">
            <v>12</v>
          </cell>
          <cell r="D65">
            <v>14.399999999999999</v>
          </cell>
        </row>
        <row r="66">
          <cell r="A66" t="str">
            <v>测试（EXFO）</v>
          </cell>
          <cell r="B66" t="str">
            <v>A65</v>
          </cell>
          <cell r="C66">
            <v>21</v>
          </cell>
          <cell r="D66">
            <v>27.3</v>
          </cell>
        </row>
        <row r="67">
          <cell r="A67" t="str">
            <v>测试（JDS）</v>
          </cell>
          <cell r="B67" t="str">
            <v>A66</v>
          </cell>
          <cell r="C67">
            <v>15</v>
          </cell>
          <cell r="D67">
            <v>21</v>
          </cell>
        </row>
        <row r="68">
          <cell r="A68" t="str">
            <v>裁线（后段2-4M）</v>
          </cell>
          <cell r="B68" t="str">
            <v>A67</v>
          </cell>
          <cell r="C68">
            <v>15</v>
          </cell>
          <cell r="D68">
            <v>21</v>
          </cell>
        </row>
        <row r="69">
          <cell r="A69" t="str">
            <v>裁线（后段4-6M）</v>
          </cell>
          <cell r="B69" t="str">
            <v>A68</v>
          </cell>
          <cell r="C69">
            <v>23</v>
          </cell>
          <cell r="D69">
            <v>32.199999999999996</v>
          </cell>
        </row>
        <row r="70">
          <cell r="A70" t="str">
            <v>绕线（后段2-4M)</v>
          </cell>
          <cell r="B70" t="str">
            <v>A69</v>
          </cell>
          <cell r="C70">
            <v>19</v>
          </cell>
          <cell r="D70">
            <v>28.5</v>
          </cell>
        </row>
        <row r="71">
          <cell r="A71" t="str">
            <v>绕线（后段4-6M)</v>
          </cell>
          <cell r="B71" t="str">
            <v>A70</v>
          </cell>
          <cell r="C71">
            <v>22</v>
          </cell>
          <cell r="D71">
            <v>33</v>
          </cell>
        </row>
        <row r="72">
          <cell r="A72" t="str">
            <v>后段检外观(pcs)</v>
          </cell>
          <cell r="B72" t="str">
            <v>A71</v>
          </cell>
          <cell r="C72" t="str">
            <v>14.5</v>
          </cell>
          <cell r="D72">
            <v>17.399999999999999</v>
          </cell>
        </row>
        <row r="73">
          <cell r="A73" t="str">
            <v>剪条码（TKF 96C）</v>
          </cell>
          <cell r="B73" t="str">
            <v>A72</v>
          </cell>
          <cell r="C73">
            <v>6</v>
          </cell>
          <cell r="D73">
            <v>7.1999999999999993</v>
          </cell>
        </row>
        <row r="74">
          <cell r="A74" t="str">
            <v>标签打印+剪条码</v>
          </cell>
          <cell r="B74" t="str">
            <v>A73</v>
          </cell>
          <cell r="C74">
            <v>10.199999999999999</v>
          </cell>
          <cell r="D74">
            <v>12.239999999999998</v>
          </cell>
        </row>
        <row r="75">
          <cell r="A75" t="str">
            <v>FC试弹性</v>
          </cell>
          <cell r="B75" t="str">
            <v>A74</v>
          </cell>
          <cell r="C75" t="str">
            <v>7.18</v>
          </cell>
          <cell r="D75">
            <v>8.6159999999999997</v>
          </cell>
        </row>
        <row r="76">
          <cell r="A76" t="str">
            <v>装双芯夹具</v>
          </cell>
          <cell r="B76" t="str">
            <v>A75</v>
          </cell>
          <cell r="C76" t="str">
            <v>28.73</v>
          </cell>
          <cell r="D76">
            <v>34.475999999999999</v>
          </cell>
        </row>
        <row r="77">
          <cell r="A77" t="str">
            <v>LC热缩</v>
          </cell>
          <cell r="B77" t="str">
            <v>A76</v>
          </cell>
          <cell r="C77">
            <v>15</v>
          </cell>
          <cell r="D77">
            <v>18</v>
          </cell>
        </row>
        <row r="78">
          <cell r="A78" t="str">
            <v>看端面打红光</v>
          </cell>
          <cell r="B78" t="str">
            <v>A77</v>
          </cell>
          <cell r="C78" t="str">
            <v>13</v>
          </cell>
          <cell r="D78">
            <v>15.6</v>
          </cell>
        </row>
        <row r="79">
          <cell r="A79" t="str">
            <v>包装、贴小袋标签</v>
          </cell>
          <cell r="B79" t="str">
            <v>A78</v>
          </cell>
          <cell r="C79">
            <v>13</v>
          </cell>
          <cell r="D79">
            <v>15.6</v>
          </cell>
        </row>
        <row r="80">
          <cell r="A80" t="str">
            <v>接头固定+贴标签</v>
          </cell>
          <cell r="B80" t="str">
            <v>A79</v>
          </cell>
          <cell r="C80">
            <v>7.8</v>
          </cell>
          <cell r="D80">
            <v>9.36</v>
          </cell>
        </row>
        <row r="81">
          <cell r="A81" t="str">
            <v>封口</v>
          </cell>
          <cell r="B81" t="str">
            <v>A80</v>
          </cell>
          <cell r="C81">
            <v>4.5</v>
          </cell>
          <cell r="D81">
            <v>5.3999999999999995</v>
          </cell>
        </row>
        <row r="82">
          <cell r="A82" t="str">
            <v>打包</v>
          </cell>
          <cell r="B82" t="str">
            <v>A81</v>
          </cell>
          <cell r="C82">
            <v>60</v>
          </cell>
          <cell r="D82">
            <v>72</v>
          </cell>
        </row>
        <row r="83">
          <cell r="A83" t="str">
            <v>JDS 互测</v>
          </cell>
          <cell r="B83" t="str">
            <v>A82</v>
          </cell>
          <cell r="C83" t="str">
            <v>41.66</v>
          </cell>
          <cell r="D83">
            <v>49.991999999999997</v>
          </cell>
        </row>
        <row r="84">
          <cell r="A84" t="str">
            <v>SUS穿空管</v>
          </cell>
          <cell r="B84" t="str">
            <v>A83</v>
          </cell>
          <cell r="C84">
            <v>6</v>
          </cell>
          <cell r="D84">
            <v>7.1999999999999993</v>
          </cell>
        </row>
        <row r="85">
          <cell r="A85" t="str">
            <v>SUS刮胶</v>
          </cell>
          <cell r="B85" t="str">
            <v>A84</v>
          </cell>
          <cell r="C85">
            <v>4</v>
          </cell>
          <cell r="D85">
            <v>4.8</v>
          </cell>
        </row>
        <row r="86">
          <cell r="A86" t="str">
            <v>SUS去胶</v>
          </cell>
          <cell r="B86" t="str">
            <v>A85</v>
          </cell>
          <cell r="C86">
            <v>3.8</v>
          </cell>
          <cell r="D86">
            <v>4.5599999999999996</v>
          </cell>
        </row>
        <row r="87">
          <cell r="A87" t="str">
            <v>BOSA线贴胶带+折纸</v>
          </cell>
          <cell r="B87" t="str">
            <v>A86</v>
          </cell>
          <cell r="C87">
            <v>6</v>
          </cell>
          <cell r="D87">
            <v>7.1999999999999993</v>
          </cell>
        </row>
        <row r="88">
          <cell r="A88" t="str">
            <v>一体式SUS做线</v>
          </cell>
          <cell r="B88" t="str">
            <v>A87</v>
          </cell>
          <cell r="C88">
            <v>17</v>
          </cell>
          <cell r="D88">
            <v>20.399999999999999</v>
          </cell>
        </row>
        <row r="89">
          <cell r="A89" t="str">
            <v>镭射切光纤（CO2)</v>
          </cell>
          <cell r="B89" t="str">
            <v>A88</v>
          </cell>
          <cell r="C89">
            <v>8.5</v>
          </cell>
          <cell r="D89">
            <v>10.199999999999999</v>
          </cell>
        </row>
        <row r="90">
          <cell r="A90" t="str">
            <v>看端面SUS (CO2)</v>
          </cell>
          <cell r="B90" t="str">
            <v>A89</v>
          </cell>
          <cell r="C90">
            <v>9</v>
          </cell>
          <cell r="D90">
            <v>10.799999999999999</v>
          </cell>
        </row>
        <row r="91">
          <cell r="A91" t="str">
            <v>打镭射（外被）</v>
          </cell>
          <cell r="B91" t="str">
            <v>A90</v>
          </cell>
          <cell r="C91">
            <v>3</v>
          </cell>
          <cell r="D91">
            <v>3.5999999999999996</v>
          </cell>
        </row>
        <row r="92">
          <cell r="A92" t="str">
            <v>镭射后拔外被</v>
          </cell>
          <cell r="B92" t="str">
            <v>A91</v>
          </cell>
          <cell r="C92">
            <v>3</v>
          </cell>
          <cell r="D92">
            <v>3.5999999999999996</v>
          </cell>
        </row>
        <row r="93">
          <cell r="A93" t="str">
            <v>粘空管 （6pcs）   （12C）</v>
          </cell>
          <cell r="B93" t="str">
            <v>A92</v>
          </cell>
          <cell r="C93" t="str">
            <v>10.02</v>
          </cell>
          <cell r="D93">
            <v>12.023999999999999</v>
          </cell>
        </row>
        <row r="94">
          <cell r="A94" t="str">
            <v>剥外被+剪凯弗拉线 （12C）</v>
          </cell>
          <cell r="B94" t="str">
            <v>A93</v>
          </cell>
          <cell r="C94">
            <v>35</v>
          </cell>
          <cell r="D94">
            <v>42</v>
          </cell>
        </row>
        <row r="95">
          <cell r="A95" t="str">
            <v>热剥1.3外被      （12C)</v>
          </cell>
          <cell r="B95" t="str">
            <v>A94</v>
          </cell>
          <cell r="C95">
            <v>20</v>
          </cell>
          <cell r="D95">
            <v>24</v>
          </cell>
        </row>
        <row r="96">
          <cell r="A96" t="str">
            <v>铆压             （12C）</v>
          </cell>
          <cell r="B96" t="str">
            <v>A95</v>
          </cell>
          <cell r="C96">
            <v>20</v>
          </cell>
          <cell r="D96">
            <v>24</v>
          </cell>
        </row>
        <row r="97">
          <cell r="A97" t="str">
            <v>穿1.2空管(6pcs)  （12C）</v>
          </cell>
          <cell r="B97" t="str">
            <v>A96</v>
          </cell>
          <cell r="C97" t="str">
            <v>40</v>
          </cell>
          <cell r="D97">
            <v>48</v>
          </cell>
        </row>
        <row r="98">
          <cell r="A98" t="str">
            <v>12芯包装测试     （12C）</v>
          </cell>
          <cell r="B98" t="str">
            <v>A97</v>
          </cell>
          <cell r="C98" t="str">
            <v>411.05</v>
          </cell>
          <cell r="D98">
            <v>493.26</v>
          </cell>
        </row>
        <row r="99">
          <cell r="A99" t="str">
            <v>插盘             （12C）</v>
          </cell>
          <cell r="B99" t="str">
            <v>A98</v>
          </cell>
          <cell r="C99" t="str">
            <v>189</v>
          </cell>
          <cell r="D99">
            <v>226.79999999999998</v>
          </cell>
        </row>
        <row r="100">
          <cell r="A100" t="str">
            <v>测试(多芯)       （12C）</v>
          </cell>
          <cell r="B100" t="str">
            <v>A99</v>
          </cell>
          <cell r="C100">
            <v>38</v>
          </cell>
          <cell r="D100">
            <v>45.6</v>
          </cell>
        </row>
        <row r="101">
          <cell r="A101" t="str">
            <v>后段检外观       （12C）</v>
          </cell>
          <cell r="B101" t="str">
            <v>A100</v>
          </cell>
          <cell r="C101" t="str">
            <v>35.45</v>
          </cell>
          <cell r="D101">
            <v>42.54</v>
          </cell>
        </row>
        <row r="102">
          <cell r="A102" t="str">
            <v>打印标签+包装    （12C）</v>
          </cell>
          <cell r="B102" t="str">
            <v>A101</v>
          </cell>
          <cell r="D102">
            <v>0</v>
          </cell>
        </row>
        <row r="103">
          <cell r="A103" t="str">
            <v>折白盒           （12C）</v>
          </cell>
          <cell r="B103" t="str">
            <v>A102</v>
          </cell>
          <cell r="C103" t="str">
            <v>41.9</v>
          </cell>
          <cell r="D103">
            <v>50.279999999999994</v>
          </cell>
        </row>
        <row r="104">
          <cell r="A104" t="str">
            <v>分装（分岐器/包）</v>
          </cell>
          <cell r="B104" t="str">
            <v>A103</v>
          </cell>
          <cell r="C104">
            <v>20</v>
          </cell>
          <cell r="D104">
            <v>24</v>
          </cell>
        </row>
        <row r="105">
          <cell r="A105" t="str">
            <v>锁盘</v>
          </cell>
          <cell r="B105" t="str">
            <v>A104</v>
          </cell>
          <cell r="C105" t="str">
            <v>11.17</v>
          </cell>
          <cell r="D105">
            <v>13.404</v>
          </cell>
        </row>
        <row r="106">
          <cell r="A106" t="str">
            <v>锁盘、研磨 OP (12头）</v>
          </cell>
          <cell r="B106" t="str">
            <v>A105</v>
          </cell>
          <cell r="C106">
            <v>25</v>
          </cell>
          <cell r="D106">
            <v>30</v>
          </cell>
        </row>
        <row r="107">
          <cell r="A107" t="str">
            <v>理线</v>
          </cell>
          <cell r="B107" t="str">
            <v>A106</v>
          </cell>
          <cell r="C107" t="str">
            <v>10</v>
          </cell>
          <cell r="D107">
            <v>12</v>
          </cell>
        </row>
        <row r="108">
          <cell r="A108" t="str">
            <v>(TKF96芯）裁线、配组</v>
          </cell>
          <cell r="B108" t="str">
            <v>A107</v>
          </cell>
          <cell r="C108" t="str">
            <v>19.64</v>
          </cell>
          <cell r="D108">
            <v>23.568000000000001</v>
          </cell>
        </row>
        <row r="109">
          <cell r="A109" t="str">
            <v>BIDI 铆压</v>
          </cell>
          <cell r="B109" t="str">
            <v>B1</v>
          </cell>
          <cell r="C109" t="str">
            <v>17.95</v>
          </cell>
          <cell r="D109">
            <v>21.54</v>
          </cell>
        </row>
        <row r="110">
          <cell r="A110" t="str">
            <v>BIDI 注胶</v>
          </cell>
          <cell r="B110" t="str">
            <v>B2</v>
          </cell>
          <cell r="C110" t="str">
            <v>7.83</v>
          </cell>
          <cell r="D110">
            <v>9.395999999999999</v>
          </cell>
        </row>
        <row r="111">
          <cell r="A111" t="str">
            <v>BIDI 端做线</v>
          </cell>
          <cell r="B111" t="str">
            <v>B3</v>
          </cell>
          <cell r="C111" t="str">
            <v>43.28</v>
          </cell>
          <cell r="D111">
            <v>51.936</v>
          </cell>
        </row>
        <row r="112">
          <cell r="A112" t="str">
            <v>BIDI 端锁盘</v>
          </cell>
          <cell r="B112" t="str">
            <v>B4</v>
          </cell>
          <cell r="C112" t="str">
            <v>42.75</v>
          </cell>
          <cell r="D112">
            <v>51.3</v>
          </cell>
        </row>
        <row r="113">
          <cell r="A113" t="str">
            <v>BIDI 端研磨</v>
          </cell>
          <cell r="B113" t="str">
            <v>B5</v>
          </cell>
          <cell r="C113" t="str">
            <v>85.5</v>
          </cell>
          <cell r="D113">
            <v>102.6</v>
          </cell>
        </row>
        <row r="114">
          <cell r="A114" t="str">
            <v>BIDI 端测FER长度</v>
          </cell>
          <cell r="B114" t="str">
            <v>B6</v>
          </cell>
          <cell r="C114" t="str">
            <v>14.25</v>
          </cell>
          <cell r="D114">
            <v>17.099999999999998</v>
          </cell>
        </row>
        <row r="115">
          <cell r="A115" t="str">
            <v>BIDI 检两个面</v>
          </cell>
          <cell r="B115" t="str">
            <v>B7</v>
          </cell>
          <cell r="C115" t="str">
            <v>13</v>
          </cell>
          <cell r="D115">
            <v>15.6</v>
          </cell>
        </row>
        <row r="116">
          <cell r="A116" t="str">
            <v>BIDI 红光笔打红光</v>
          </cell>
          <cell r="B116" t="str">
            <v>B8</v>
          </cell>
          <cell r="C116" t="str">
            <v>15</v>
          </cell>
          <cell r="D116">
            <v>18</v>
          </cell>
        </row>
        <row r="117">
          <cell r="A117" t="str">
            <v>BIDI 检50倍</v>
          </cell>
          <cell r="B117" t="str">
            <v>B9</v>
          </cell>
          <cell r="C117" t="str">
            <v>24</v>
          </cell>
          <cell r="D117">
            <v>28.799999999999997</v>
          </cell>
        </row>
        <row r="118">
          <cell r="A118" t="str">
            <v>BIDI 检外观</v>
          </cell>
          <cell r="B118" t="str">
            <v>B10</v>
          </cell>
          <cell r="C118" t="str">
            <v>39.56</v>
          </cell>
          <cell r="D118">
            <v>47.472000000000001</v>
          </cell>
        </row>
        <row r="119">
          <cell r="A119" t="str">
            <v>BIDI 绕线</v>
          </cell>
          <cell r="B119" t="str">
            <v>B11</v>
          </cell>
          <cell r="C119" t="str">
            <v>28.5</v>
          </cell>
          <cell r="D119">
            <v>34.199999999999996</v>
          </cell>
        </row>
        <row r="120">
          <cell r="A120" t="str">
            <v>BIDI 量突出长度</v>
          </cell>
          <cell r="B120" t="str">
            <v>B12</v>
          </cell>
          <cell r="C120" t="str">
            <v>14.25</v>
          </cell>
          <cell r="D120">
            <v>17.099999999999998</v>
          </cell>
        </row>
        <row r="121">
          <cell r="A121" t="str">
            <v>做线          （F.B）</v>
          </cell>
          <cell r="B121" t="str">
            <v>C1</v>
          </cell>
          <cell r="C121" t="str">
            <v>22</v>
          </cell>
          <cell r="D121">
            <v>30.799999999999997</v>
          </cell>
        </row>
        <row r="122">
          <cell r="A122" t="str">
            <v>去胶            （F.B）</v>
          </cell>
          <cell r="B122" t="str">
            <v>C2</v>
          </cell>
          <cell r="C122" t="str">
            <v>5</v>
          </cell>
          <cell r="D122">
            <v>7</v>
          </cell>
        </row>
        <row r="123">
          <cell r="A123" t="str">
            <v>FER切割1.25     （自动）</v>
          </cell>
          <cell r="B123" t="str">
            <v>C3</v>
          </cell>
          <cell r="C123" t="str">
            <v>46.55</v>
          </cell>
          <cell r="D123">
            <v>65.169999999999987</v>
          </cell>
        </row>
        <row r="124">
          <cell r="A124" t="str">
            <v>FER切割2.5      （自动）</v>
          </cell>
          <cell r="B124" t="str">
            <v>C4</v>
          </cell>
          <cell r="C124" t="str">
            <v>46.55</v>
          </cell>
          <cell r="D124">
            <v>65.169999999999987</v>
          </cell>
        </row>
        <row r="125">
          <cell r="A125" t="str">
            <v>FER切割2.5      （手动）</v>
          </cell>
          <cell r="B125" t="str">
            <v>C5</v>
          </cell>
          <cell r="C125" t="str">
            <v>11</v>
          </cell>
          <cell r="D125">
            <v>15.399999999999999</v>
          </cell>
        </row>
        <row r="126">
          <cell r="A126" t="str">
            <v>FER倒角2.5      （手动）</v>
          </cell>
          <cell r="B126" t="str">
            <v>C6</v>
          </cell>
          <cell r="C126" t="str">
            <v>6</v>
          </cell>
          <cell r="D126">
            <v>8.3999999999999986</v>
          </cell>
        </row>
        <row r="127">
          <cell r="A127" t="str">
            <v>锁盘APC         （F.B）</v>
          </cell>
          <cell r="B127" t="str">
            <v>C7</v>
          </cell>
          <cell r="C127">
            <v>9.5850000000000009</v>
          </cell>
          <cell r="D127">
            <v>13.419</v>
          </cell>
        </row>
        <row r="128">
          <cell r="A128" t="str">
            <v>研磨、检平台APC  （F.B）</v>
          </cell>
          <cell r="B128" t="str">
            <v>C8</v>
          </cell>
          <cell r="C128">
            <v>11.25</v>
          </cell>
          <cell r="D128">
            <v>15.749999999999998</v>
          </cell>
        </row>
        <row r="129">
          <cell r="A129" t="str">
            <v>锁盘PC          （F.B）</v>
          </cell>
          <cell r="B129" t="str">
            <v>C9</v>
          </cell>
          <cell r="C129">
            <v>9.5850000000000009</v>
          </cell>
          <cell r="D129">
            <v>13.419</v>
          </cell>
        </row>
        <row r="130">
          <cell r="A130" t="str">
            <v>研磨PC          （F.B）</v>
          </cell>
          <cell r="B130" t="str">
            <v>C10</v>
          </cell>
          <cell r="C130">
            <v>11.25</v>
          </cell>
          <cell r="D130">
            <v>15.749999999999998</v>
          </cell>
        </row>
        <row r="131">
          <cell r="A131" t="str">
            <v>锁盘（铆压小头） （F.B）</v>
          </cell>
          <cell r="B131" t="str">
            <v>C11</v>
          </cell>
          <cell r="C131">
            <v>20.601000000000003</v>
          </cell>
          <cell r="D131">
            <v>28.8414</v>
          </cell>
        </row>
        <row r="132">
          <cell r="A132" t="str">
            <v>研磨（铆压小头） （F.B）</v>
          </cell>
          <cell r="B132" t="str">
            <v>C12</v>
          </cell>
          <cell r="C132">
            <v>41.4</v>
          </cell>
          <cell r="D132">
            <v>57.959999999999994</v>
          </cell>
        </row>
        <row r="133">
          <cell r="A133" t="str">
            <v>锁盘（铆压大头） （F.B）</v>
          </cell>
          <cell r="B133" t="str">
            <v>C13</v>
          </cell>
          <cell r="C133">
            <v>20.601000000000003</v>
          </cell>
          <cell r="D133">
            <v>28.8414</v>
          </cell>
        </row>
        <row r="134">
          <cell r="A134" t="str">
            <v>研磨（铆压大头） （F.B）</v>
          </cell>
          <cell r="B134" t="str">
            <v>C14</v>
          </cell>
          <cell r="C134">
            <v>41.4</v>
          </cell>
          <cell r="D134">
            <v>57.959999999999994</v>
          </cell>
        </row>
        <row r="135">
          <cell r="A135" t="str">
            <v>重修锁盘APC      （F.B）</v>
          </cell>
          <cell r="B135" t="str">
            <v>C15</v>
          </cell>
          <cell r="C135">
            <v>16.010999999999999</v>
          </cell>
          <cell r="D135">
            <v>22.415399999999998</v>
          </cell>
        </row>
        <row r="136">
          <cell r="A136" t="str">
            <v>重修研磨         （F.B）</v>
          </cell>
          <cell r="B136" t="str">
            <v>C16</v>
          </cell>
          <cell r="C136">
            <v>16.812000000000001</v>
          </cell>
          <cell r="D136">
            <v>23.536799999999999</v>
          </cell>
        </row>
        <row r="137">
          <cell r="A137" t="str">
            <v>重修锁盘PC       （F.B）</v>
          </cell>
          <cell r="B137" t="str">
            <v>C17</v>
          </cell>
          <cell r="C137">
            <v>7.8480000000000008</v>
          </cell>
          <cell r="D137">
            <v>10.9872</v>
          </cell>
        </row>
        <row r="138">
          <cell r="A138" t="str">
            <v>重修研磨PC       （F.B）</v>
          </cell>
          <cell r="B138" t="str">
            <v>C18</v>
          </cell>
          <cell r="C138">
            <v>16.317</v>
          </cell>
          <cell r="D138">
            <v>22.843799999999998</v>
          </cell>
        </row>
        <row r="139">
          <cell r="A139" t="str">
            <v>看端面APC        （F.B）</v>
          </cell>
          <cell r="B139" t="str">
            <v>C19</v>
          </cell>
          <cell r="C139">
            <v>9.629999999999999</v>
          </cell>
          <cell r="D139">
            <v>13.481999999999998</v>
          </cell>
        </row>
        <row r="140">
          <cell r="A140" t="str">
            <v>看端面PC         （F.B）</v>
          </cell>
          <cell r="B140" t="str">
            <v>C20</v>
          </cell>
          <cell r="C140">
            <v>8.9550000000000001</v>
          </cell>
          <cell r="D140">
            <v>12.536999999999999</v>
          </cell>
        </row>
        <row r="141">
          <cell r="A141" t="str">
            <v>量长度           （F.B）</v>
          </cell>
          <cell r="B141" t="str">
            <v>C21</v>
          </cell>
          <cell r="C141">
            <v>5.0579999999999998</v>
          </cell>
          <cell r="D141">
            <v>7.0811999999999991</v>
          </cell>
        </row>
        <row r="142">
          <cell r="A142" t="str">
            <v>量长度（铆压）    （F.B）</v>
          </cell>
          <cell r="B142" t="str">
            <v>C22</v>
          </cell>
          <cell r="C142">
            <v>8.7570000000000014</v>
          </cell>
          <cell r="D142">
            <v>12.259800000000002</v>
          </cell>
        </row>
        <row r="143">
          <cell r="A143" t="str">
            <v>测3D             （F.B）</v>
          </cell>
          <cell r="B143" t="str">
            <v>C23</v>
          </cell>
          <cell r="C143">
            <v>7.5420000000000007</v>
          </cell>
          <cell r="D143">
            <v>10.5588</v>
          </cell>
        </row>
        <row r="144">
          <cell r="A144" t="str">
            <v>检50倍           （F.B）</v>
          </cell>
          <cell r="B144" t="str">
            <v>C24</v>
          </cell>
          <cell r="C144">
            <v>10.638</v>
          </cell>
          <cell r="D144">
            <v>14.893199999999998</v>
          </cell>
        </row>
        <row r="145">
          <cell r="A145" t="str">
            <v>检50倍（铆压）   （F.B）</v>
          </cell>
          <cell r="B145" t="str">
            <v>C25</v>
          </cell>
          <cell r="C145">
            <v>15.110999999999999</v>
          </cell>
          <cell r="D145">
            <v>21.155399999999997</v>
          </cell>
        </row>
        <row r="146">
          <cell r="A146" t="str">
            <v>后段APC端面      （F.B）</v>
          </cell>
          <cell r="B146" t="str">
            <v>C26</v>
          </cell>
          <cell r="C146">
            <v>9.468</v>
          </cell>
          <cell r="D146">
            <v>13.255199999999999</v>
          </cell>
        </row>
        <row r="147">
          <cell r="A147" t="str">
            <v>后段PC端面       （F.B）</v>
          </cell>
          <cell r="B147" t="str">
            <v>C27</v>
          </cell>
          <cell r="C147">
            <v>8.7840000000000007</v>
          </cell>
          <cell r="D147">
            <v>12.297600000000001</v>
          </cell>
        </row>
        <row r="148">
          <cell r="A148" t="str">
            <v>后段APC端面（铆压（F.B）</v>
          </cell>
          <cell r="B148" t="str">
            <v>C28</v>
          </cell>
          <cell r="C148">
            <v>8.4960000000000004</v>
          </cell>
          <cell r="D148">
            <v>11.894399999999999</v>
          </cell>
        </row>
        <row r="149">
          <cell r="A149" t="str">
            <v>包装             (F.B)</v>
          </cell>
          <cell r="B149" t="str">
            <v>C29</v>
          </cell>
          <cell r="C149">
            <v>4.6530000000000005</v>
          </cell>
          <cell r="D149">
            <v>6.5142000000000007</v>
          </cell>
        </row>
        <row r="150">
          <cell r="A150" t="str">
            <v>前段铆压         （F.B）</v>
          </cell>
          <cell r="B150" t="str">
            <v>C30</v>
          </cell>
          <cell r="C150">
            <v>11.07</v>
          </cell>
          <cell r="D150">
            <v>15.497999999999999</v>
          </cell>
        </row>
        <row r="151">
          <cell r="A151" t="str">
            <v>拆外包装</v>
          </cell>
          <cell r="B151" t="str">
            <v>D1</v>
          </cell>
          <cell r="C151" t="str">
            <v>60</v>
          </cell>
          <cell r="D151">
            <v>72</v>
          </cell>
        </row>
        <row r="152">
          <cell r="A152" t="str">
            <v>TRAY盘切割</v>
          </cell>
          <cell r="B152" t="str">
            <v>D2</v>
          </cell>
          <cell r="C152" t="str">
            <v>120</v>
          </cell>
          <cell r="D152">
            <v>144</v>
          </cell>
        </row>
        <row r="153">
          <cell r="A153" t="str">
            <v>TRAY盘钜边</v>
          </cell>
          <cell r="B153" t="str">
            <v>D3</v>
          </cell>
          <cell r="C153" t="str">
            <v>60</v>
          </cell>
          <cell r="D153">
            <v>72</v>
          </cell>
        </row>
        <row r="154">
          <cell r="A154" t="str">
            <v>TRAY盘修毛边</v>
          </cell>
          <cell r="B154" t="str">
            <v>D4</v>
          </cell>
          <cell r="C154" t="str">
            <v>240</v>
          </cell>
          <cell r="D154">
            <v>288</v>
          </cell>
        </row>
        <row r="155">
          <cell r="A155" t="str">
            <v>Tray盘组装</v>
          </cell>
          <cell r="B155" t="str">
            <v>D5</v>
          </cell>
          <cell r="C155" t="str">
            <v>30</v>
          </cell>
          <cell r="D155">
            <v>36</v>
          </cell>
        </row>
        <row r="156">
          <cell r="A156" t="str">
            <v>Adaptor插盘</v>
          </cell>
          <cell r="B156" t="str">
            <v>D6</v>
          </cell>
          <cell r="C156" t="str">
            <v>144</v>
          </cell>
          <cell r="D156">
            <v>172.79999999999998</v>
          </cell>
        </row>
        <row r="157">
          <cell r="A157" t="str">
            <v>裁0.9数字环（手工）</v>
          </cell>
          <cell r="B157" t="str">
            <v>D7</v>
          </cell>
          <cell r="C157" t="str">
            <v>3.6</v>
          </cell>
          <cell r="D157">
            <v>4.32</v>
          </cell>
        </row>
        <row r="158">
          <cell r="A158" t="str">
            <v>修0.9空管、粘0.9空管</v>
          </cell>
          <cell r="B158" t="str">
            <v>D8</v>
          </cell>
          <cell r="C158">
            <v>22</v>
          </cell>
          <cell r="D158">
            <v>26.4</v>
          </cell>
        </row>
        <row r="159">
          <cell r="A159" t="str">
            <v>裁线、绕线</v>
          </cell>
          <cell r="B159" t="str">
            <v>D9</v>
          </cell>
          <cell r="C159" t="str">
            <v>80.78</v>
          </cell>
          <cell r="D159">
            <v>96.935999999999993</v>
          </cell>
        </row>
        <row r="160">
          <cell r="A160" t="str">
            <v>穿0.9数字环</v>
          </cell>
          <cell r="B160" t="str">
            <v>D10</v>
          </cell>
          <cell r="C160" t="str">
            <v>27.17</v>
          </cell>
          <cell r="D160">
            <v>32.603999999999999</v>
          </cell>
        </row>
        <row r="161">
          <cell r="A161" t="str">
            <v>穿1.2/1.8数字环</v>
          </cell>
          <cell r="B161" t="str">
            <v>D11</v>
          </cell>
          <cell r="C161" t="str">
            <v>18</v>
          </cell>
          <cell r="D161">
            <v>21.599999999999998</v>
          </cell>
        </row>
        <row r="162">
          <cell r="A162" t="str">
            <v>0.9端热缩套管前处理</v>
          </cell>
          <cell r="B162" t="str">
            <v>D12</v>
          </cell>
          <cell r="C162" t="str">
            <v>12</v>
          </cell>
          <cell r="D162">
            <v>14.399999999999999</v>
          </cell>
        </row>
        <row r="163">
          <cell r="A163" t="str">
            <v>穿0.9端热缩套管</v>
          </cell>
          <cell r="B163" t="str">
            <v>D13</v>
          </cell>
          <cell r="C163" t="str">
            <v>56.53</v>
          </cell>
          <cell r="D163">
            <v>67.835999999999999</v>
          </cell>
        </row>
        <row r="164">
          <cell r="A164" t="str">
            <v>套黑色管（1pcs）</v>
          </cell>
          <cell r="B164" t="str">
            <v>D14</v>
          </cell>
          <cell r="C164">
            <v>13</v>
          </cell>
          <cell r="D164">
            <v>15.6</v>
          </cell>
        </row>
        <row r="165">
          <cell r="A165" t="str">
            <v>分光纤（6PCS）</v>
          </cell>
          <cell r="B165" t="str">
            <v>D15</v>
          </cell>
          <cell r="C165">
            <v>47</v>
          </cell>
          <cell r="D165">
            <v>56.4</v>
          </cell>
        </row>
        <row r="166">
          <cell r="A166" t="str">
            <v>穿空管（6PCS）</v>
          </cell>
          <cell r="B166" t="str">
            <v>D16</v>
          </cell>
          <cell r="C166">
            <v>93</v>
          </cell>
          <cell r="D166">
            <v>111.6</v>
          </cell>
        </row>
        <row r="167">
          <cell r="A167" t="str">
            <v>全检颜色（6PCS）</v>
          </cell>
          <cell r="B167" t="str">
            <v>D17</v>
          </cell>
          <cell r="C167">
            <v>36</v>
          </cell>
          <cell r="D167">
            <v>43.199999999999996</v>
          </cell>
        </row>
        <row r="168">
          <cell r="A168" t="str">
            <v>剪光纤（6PCS）</v>
          </cell>
          <cell r="B168" t="str">
            <v>D18</v>
          </cell>
          <cell r="C168">
            <v>20</v>
          </cell>
          <cell r="D168">
            <v>24</v>
          </cell>
        </row>
        <row r="169">
          <cell r="A169" t="str">
            <v>穿0.9零件  （长度不一）</v>
          </cell>
          <cell r="B169" t="str">
            <v>D19</v>
          </cell>
          <cell r="C169" t="str">
            <v>17.74</v>
          </cell>
          <cell r="D169">
            <v>21.287999999999997</v>
          </cell>
        </row>
        <row r="170">
          <cell r="A170" t="str">
            <v>全检零件（6PCS）</v>
          </cell>
          <cell r="B170" t="str">
            <v>D20</v>
          </cell>
          <cell r="C170">
            <v>72</v>
          </cell>
          <cell r="D170">
            <v>86.399999999999991</v>
          </cell>
        </row>
        <row r="171">
          <cell r="A171" t="str">
            <v>穿1.2空管，组2件套，热剥3.0外被</v>
          </cell>
          <cell r="B171" t="str">
            <v>D21</v>
          </cell>
          <cell r="C171" t="str">
            <v>1458.14</v>
          </cell>
          <cell r="D171">
            <v>1749.768</v>
          </cell>
        </row>
        <row r="172">
          <cell r="A172" t="str">
            <v>空管铆压</v>
          </cell>
          <cell r="B172" t="str">
            <v>D22</v>
          </cell>
          <cell r="C172">
            <v>15</v>
          </cell>
          <cell r="D172">
            <v>18</v>
          </cell>
        </row>
        <row r="173">
          <cell r="A173" t="str">
            <v>1.8剥外被 开外被</v>
          </cell>
          <cell r="B173" t="str">
            <v>D23</v>
          </cell>
          <cell r="C173" t="str">
            <v>15.59</v>
          </cell>
          <cell r="D173">
            <v>18.707999999999998</v>
          </cell>
        </row>
        <row r="174">
          <cell r="A174" t="str">
            <v>穿1.8空管,盖下盖，热剥3.0外被</v>
          </cell>
          <cell r="B174" t="str">
            <v>D24</v>
          </cell>
          <cell r="C174" t="str">
            <v>1795.29</v>
          </cell>
          <cell r="D174">
            <v>2154.348</v>
          </cell>
        </row>
        <row r="175">
          <cell r="A175" t="str">
            <v>注黑胶</v>
          </cell>
          <cell r="B175" t="str">
            <v>D25</v>
          </cell>
          <cell r="C175" t="str">
            <v>78</v>
          </cell>
          <cell r="D175">
            <v>93.6</v>
          </cell>
        </row>
        <row r="176">
          <cell r="A176" t="str">
            <v>整理绕线</v>
          </cell>
          <cell r="B176" t="str">
            <v>D26</v>
          </cell>
          <cell r="C176" t="str">
            <v>180</v>
          </cell>
          <cell r="D176">
            <v>216</v>
          </cell>
        </row>
        <row r="177">
          <cell r="A177" t="str">
            <v>做线(多芯)</v>
          </cell>
          <cell r="B177" t="str">
            <v>D29</v>
          </cell>
          <cell r="C177" t="str">
            <v>34.67</v>
          </cell>
          <cell r="D177">
            <v>41.603999999999999</v>
          </cell>
        </row>
        <row r="178">
          <cell r="A178" t="str">
            <v>1.2 铆压</v>
          </cell>
          <cell r="B178" t="str">
            <v>D30</v>
          </cell>
          <cell r="C178" t="str">
            <v>26.58</v>
          </cell>
          <cell r="D178">
            <v>31.895999999999997</v>
          </cell>
        </row>
        <row r="179">
          <cell r="A179" t="str">
            <v>LC热缩，推BOOT</v>
          </cell>
          <cell r="B179" t="str">
            <v>D31</v>
          </cell>
          <cell r="C179" t="str">
            <v>6.96</v>
          </cell>
          <cell r="D179">
            <v>8.3520000000000003</v>
          </cell>
        </row>
        <row r="180">
          <cell r="A180" t="str">
            <v>2.5锁盘</v>
          </cell>
          <cell r="B180" t="str">
            <v>D32</v>
          </cell>
          <cell r="C180" t="str">
            <v>15.6</v>
          </cell>
          <cell r="D180">
            <v>18.72</v>
          </cell>
        </row>
        <row r="181">
          <cell r="A181" t="str">
            <v>2.5研磨</v>
          </cell>
          <cell r="B181" t="str">
            <v>D33</v>
          </cell>
          <cell r="C181" t="str">
            <v>17.4</v>
          </cell>
          <cell r="D181">
            <v>20.88</v>
          </cell>
        </row>
        <row r="182">
          <cell r="A182" t="str">
            <v>研磨后看端面</v>
          </cell>
          <cell r="B182" t="str">
            <v>D34</v>
          </cell>
          <cell r="C182" t="str">
            <v>14.12</v>
          </cell>
          <cell r="D182">
            <v>16.943999999999999</v>
          </cell>
        </row>
        <row r="183">
          <cell r="A183" t="str">
            <v>测3D(多芯)</v>
          </cell>
          <cell r="B183" t="str">
            <v>D35</v>
          </cell>
          <cell r="C183" t="str">
            <v>24.7</v>
          </cell>
          <cell r="D183">
            <v>29.639999999999997</v>
          </cell>
        </row>
        <row r="184">
          <cell r="A184" t="str">
            <v>测试（多芯）</v>
          </cell>
          <cell r="B184" t="str">
            <v>D36</v>
          </cell>
          <cell r="C184" t="str">
            <v>42</v>
          </cell>
          <cell r="D184">
            <v>50.4</v>
          </cell>
        </row>
        <row r="185">
          <cell r="A185" t="str">
            <v>检外观（1PCS）</v>
          </cell>
          <cell r="B185" t="str">
            <v>D37</v>
          </cell>
          <cell r="C185">
            <v>30</v>
          </cell>
          <cell r="D185">
            <v>36</v>
          </cell>
        </row>
        <row r="186">
          <cell r="A186" t="str">
            <v>数据检测</v>
          </cell>
          <cell r="B186" t="str">
            <v>D38</v>
          </cell>
          <cell r="C186" t="str">
            <v>30</v>
          </cell>
          <cell r="D186">
            <v>36</v>
          </cell>
        </row>
        <row r="187">
          <cell r="A187" t="str">
            <v>看200倍脏污</v>
          </cell>
          <cell r="B187" t="str">
            <v>D39</v>
          </cell>
          <cell r="C187" t="str">
            <v>21.72</v>
          </cell>
          <cell r="D187">
            <v>26.063999999999997</v>
          </cell>
        </row>
        <row r="188">
          <cell r="A188" t="str">
            <v>装盘（1PCS）</v>
          </cell>
          <cell r="B188" t="str">
            <v>D40</v>
          </cell>
          <cell r="C188">
            <v>43</v>
          </cell>
          <cell r="D188">
            <v>51.6</v>
          </cell>
        </row>
        <row r="189">
          <cell r="A189" t="str">
            <v>锁螺丝(每盘)</v>
          </cell>
          <cell r="B189" t="str">
            <v>D41</v>
          </cell>
          <cell r="C189" t="str">
            <v>399.02</v>
          </cell>
          <cell r="D189">
            <v>478.82399999999996</v>
          </cell>
        </row>
        <row r="190">
          <cell r="A190" t="str">
            <v>外观检查，包装装箱</v>
          </cell>
          <cell r="B190" t="str">
            <v>D42</v>
          </cell>
          <cell r="C190" t="str">
            <v>286.94</v>
          </cell>
          <cell r="D190">
            <v>344.32799999999997</v>
          </cell>
        </row>
        <row r="191">
          <cell r="A191" t="str">
            <v>剪ABCD标签,包装标签</v>
          </cell>
          <cell r="B191" t="str">
            <v>D43</v>
          </cell>
          <cell r="C191" t="str">
            <v>12.1</v>
          </cell>
          <cell r="D191">
            <v>14.52</v>
          </cell>
        </row>
        <row r="192">
          <cell r="A192" t="str">
            <v>96C装盘</v>
          </cell>
          <cell r="B192" t="str">
            <v>D44</v>
          </cell>
          <cell r="C192" t="str">
            <v>2160</v>
          </cell>
          <cell r="D192">
            <v>2592</v>
          </cell>
        </row>
        <row r="193">
          <cell r="A193" t="str">
            <v>96C全检颜色</v>
          </cell>
          <cell r="B193" t="str">
            <v>D45</v>
          </cell>
          <cell r="C193" t="str">
            <v>190.12</v>
          </cell>
          <cell r="D193">
            <v>228.14400000000001</v>
          </cell>
        </row>
        <row r="194">
          <cell r="A194" t="str">
            <v>96C剪外被</v>
          </cell>
          <cell r="B194" t="str">
            <v>D46</v>
          </cell>
          <cell r="C194" t="str">
            <v>545.28</v>
          </cell>
          <cell r="D194">
            <v>654.3359999999999</v>
          </cell>
        </row>
        <row r="195">
          <cell r="A195" t="str">
            <v>96C拔外被</v>
          </cell>
          <cell r="B195" t="str">
            <v>D47</v>
          </cell>
          <cell r="C195" t="str">
            <v>743.92</v>
          </cell>
          <cell r="D195">
            <v>892.70399999999995</v>
          </cell>
        </row>
        <row r="196">
          <cell r="A196" t="str">
            <v>96C绕线</v>
          </cell>
          <cell r="B196" t="str">
            <v>D48</v>
          </cell>
          <cell r="C196" t="str">
            <v>1242.52</v>
          </cell>
          <cell r="D196">
            <v>1491.0239999999999</v>
          </cell>
        </row>
        <row r="197">
          <cell r="A197" t="str">
            <v>96C锁螺丝</v>
          </cell>
          <cell r="B197" t="str">
            <v>D49</v>
          </cell>
          <cell r="C197" t="str">
            <v>749.23</v>
          </cell>
          <cell r="D197">
            <v>899.07600000000002</v>
          </cell>
        </row>
        <row r="198">
          <cell r="A198" t="str">
            <v>96C打红光</v>
          </cell>
          <cell r="B198" t="str">
            <v>D50</v>
          </cell>
          <cell r="C198" t="str">
            <v>870.41</v>
          </cell>
          <cell r="D198">
            <v>1044.492</v>
          </cell>
        </row>
        <row r="199">
          <cell r="A199" t="str">
            <v>96C绑空管</v>
          </cell>
          <cell r="B199" t="str">
            <v>D51</v>
          </cell>
          <cell r="C199" t="str">
            <v>298.2</v>
          </cell>
          <cell r="D199">
            <v>357.84</v>
          </cell>
        </row>
        <row r="200">
          <cell r="A200" t="str">
            <v>96C组装装箱</v>
          </cell>
          <cell r="B200" t="str">
            <v>D52</v>
          </cell>
          <cell r="C200" t="str">
            <v>510.89</v>
          </cell>
          <cell r="D200">
            <v>613.06799999999998</v>
          </cell>
        </row>
        <row r="201">
          <cell r="A201" t="str">
            <v>裁1.2&amp;1.8空管</v>
          </cell>
          <cell r="B201" t="str">
            <v>D53</v>
          </cell>
          <cell r="C201">
            <v>7.74</v>
          </cell>
          <cell r="D201">
            <v>9.2880000000000003</v>
          </cell>
        </row>
        <row r="202">
          <cell r="A202" t="str">
            <v>手动裁线（10M）、订流程卡</v>
          </cell>
          <cell r="B202" t="str">
            <v>E1</v>
          </cell>
          <cell r="C202">
            <v>92.79</v>
          </cell>
          <cell r="D202">
            <v>111.348</v>
          </cell>
        </row>
        <row r="203">
          <cell r="A203" t="str">
            <v>手动裁线（20M）、订流程卡</v>
          </cell>
          <cell r="B203" t="str">
            <v>E2</v>
          </cell>
          <cell r="D203">
            <v>0</v>
          </cell>
        </row>
        <row r="204">
          <cell r="A204" t="str">
            <v>手动裁线（30M）、订流程卡</v>
          </cell>
          <cell r="B204" t="str">
            <v>E3</v>
          </cell>
          <cell r="D204">
            <v>0</v>
          </cell>
        </row>
        <row r="205">
          <cell r="A205" t="str">
            <v>绕线(10M)</v>
          </cell>
          <cell r="B205" t="str">
            <v>E4</v>
          </cell>
          <cell r="C205" t="str">
            <v>92.79</v>
          </cell>
          <cell r="D205">
            <v>111.348</v>
          </cell>
        </row>
        <row r="206">
          <cell r="A206" t="str">
            <v>绕线(20M)</v>
          </cell>
          <cell r="B206" t="str">
            <v>E5</v>
          </cell>
          <cell r="D206">
            <v>0</v>
          </cell>
        </row>
        <row r="207">
          <cell r="A207" t="str">
            <v>绕线(30M)</v>
          </cell>
          <cell r="B207" t="str">
            <v>E6</v>
          </cell>
          <cell r="D207">
            <v>0</v>
          </cell>
        </row>
        <row r="208">
          <cell r="A208" t="str">
            <v>Ferrule预处理</v>
          </cell>
          <cell r="B208" t="str">
            <v>E7</v>
          </cell>
          <cell r="C208" t="str">
            <v>30</v>
          </cell>
          <cell r="D208">
            <v>36</v>
          </cell>
        </row>
        <row r="209">
          <cell r="A209" t="str">
            <v>前段检外观（含扎线）</v>
          </cell>
          <cell r="B209" t="str">
            <v>E8</v>
          </cell>
          <cell r="C209" t="str">
            <v>391.69</v>
          </cell>
          <cell r="D209">
            <v>470.02799999999996</v>
          </cell>
        </row>
        <row r="210">
          <cell r="A210" t="str">
            <v>缠绕线材（气泡垫）</v>
          </cell>
          <cell r="B210" t="str">
            <v>E9</v>
          </cell>
          <cell r="C210" t="str">
            <v>200.52</v>
          </cell>
          <cell r="D210">
            <v>240.624</v>
          </cell>
        </row>
        <row r="211">
          <cell r="A211" t="str">
            <v>光缆预处理</v>
          </cell>
          <cell r="B211" t="str">
            <v>E11</v>
          </cell>
          <cell r="C211" t="str">
            <v>106.94</v>
          </cell>
          <cell r="D211">
            <v>128.328</v>
          </cell>
        </row>
        <row r="212">
          <cell r="A212" t="str">
            <v>分光纤(24)</v>
          </cell>
          <cell r="B212" t="str">
            <v>E12</v>
          </cell>
          <cell r="C212" t="str">
            <v>9.62</v>
          </cell>
          <cell r="D212">
            <v>11.543999999999999</v>
          </cell>
        </row>
        <row r="213">
          <cell r="A213" t="str">
            <v>光纤排列（剪胶带）(4)</v>
          </cell>
          <cell r="B213" t="str">
            <v>E13</v>
          </cell>
          <cell r="C213" t="str">
            <v>191.21</v>
          </cell>
          <cell r="D213">
            <v>229.452</v>
          </cell>
        </row>
        <row r="214">
          <cell r="A214" t="str">
            <v>检CCD(4)</v>
          </cell>
          <cell r="B214" t="str">
            <v>E14</v>
          </cell>
          <cell r="C214" t="str">
            <v>23.38</v>
          </cell>
          <cell r="D214">
            <v>28.055999999999997</v>
          </cell>
        </row>
        <row r="215">
          <cell r="A215" t="str">
            <v>光纤线打红光(24)</v>
          </cell>
          <cell r="B215" t="str">
            <v>E15</v>
          </cell>
          <cell r="C215" t="str">
            <v>19.52</v>
          </cell>
          <cell r="D215">
            <v>23.423999999999999</v>
          </cell>
        </row>
        <row r="216">
          <cell r="A216" t="str">
            <v>上下光纤带固定（2）</v>
          </cell>
          <cell r="B216" t="str">
            <v>E16</v>
          </cell>
          <cell r="C216" t="str">
            <v>127.66</v>
          </cell>
          <cell r="D216">
            <v>153.19199999999998</v>
          </cell>
        </row>
        <row r="217">
          <cell r="A217" t="str">
            <v>锁定环固定（涂AB胶）(2)</v>
          </cell>
          <cell r="B217" t="str">
            <v>E17</v>
          </cell>
          <cell r="C217" t="str">
            <v>120.67</v>
          </cell>
          <cell r="D217">
            <v>144.804</v>
          </cell>
        </row>
        <row r="218">
          <cell r="A218" t="str">
            <v>铆压(2)</v>
          </cell>
          <cell r="B218" t="str">
            <v>E18</v>
          </cell>
          <cell r="C218" t="str">
            <v>150.72</v>
          </cell>
          <cell r="D218">
            <v>180.864</v>
          </cell>
        </row>
        <row r="219">
          <cell r="A219" t="str">
            <v>量铆压尺寸，贴PET贴纸，推BOOT(2)</v>
          </cell>
          <cell r="B219" t="str">
            <v>E19</v>
          </cell>
          <cell r="C219" t="str">
            <v>51.14</v>
          </cell>
          <cell r="D219">
            <v>61.367999999999995</v>
          </cell>
        </row>
        <row r="220">
          <cell r="A220" t="str">
            <v>做记号点、剪光纤(4)</v>
          </cell>
          <cell r="B220" t="str">
            <v>E20</v>
          </cell>
          <cell r="C220" t="str">
            <v>37.19</v>
          </cell>
          <cell r="D220">
            <v>44.627999999999993</v>
          </cell>
        </row>
        <row r="221">
          <cell r="A221" t="str">
            <v>点胶、固化（PC、APC)</v>
          </cell>
          <cell r="B221" t="str">
            <v>E21</v>
          </cell>
          <cell r="C221" t="str">
            <v>65.63</v>
          </cell>
          <cell r="D221">
            <v>78.755999999999986</v>
          </cell>
        </row>
        <row r="222">
          <cell r="A222" t="str">
            <v>热剥UV，穿FERRULE(4)</v>
          </cell>
          <cell r="B222" t="str">
            <v>E22</v>
          </cell>
          <cell r="C222" t="str">
            <v>91.89</v>
          </cell>
          <cell r="D222">
            <v>110.268</v>
          </cell>
        </row>
        <row r="223">
          <cell r="A223" t="str">
            <v>MPO  PC锁盘（8头)</v>
          </cell>
          <cell r="B223" t="str">
            <v>E25</v>
          </cell>
          <cell r="C223" t="str">
            <v>32.3</v>
          </cell>
          <cell r="D223">
            <v>38.76</v>
          </cell>
        </row>
        <row r="224">
          <cell r="A224" t="str">
            <v>MPO  PC研磨（8头)</v>
          </cell>
          <cell r="B224" t="str">
            <v>E26</v>
          </cell>
          <cell r="C224" t="str">
            <v>280.79</v>
          </cell>
          <cell r="D224">
            <v>336.94800000000004</v>
          </cell>
        </row>
        <row r="225">
          <cell r="A225" t="str">
            <v>MPO  APC锁盘（12头)</v>
          </cell>
          <cell r="B225" t="str">
            <v>E27</v>
          </cell>
          <cell r="C225" t="str">
            <v>31.93</v>
          </cell>
          <cell r="D225">
            <v>38.315999999999995</v>
          </cell>
        </row>
        <row r="226">
          <cell r="A226" t="str">
            <v>MPO  APC研磨（12头)</v>
          </cell>
          <cell r="B226" t="str">
            <v>E28</v>
          </cell>
          <cell r="C226" t="str">
            <v>253.06</v>
          </cell>
          <cell r="D226">
            <v>303.67199999999997</v>
          </cell>
        </row>
        <row r="227">
          <cell r="A227" t="str">
            <v>研磨后看端面（PC、APC)</v>
          </cell>
          <cell r="B227" t="str">
            <v>E29</v>
          </cell>
          <cell r="C227" t="str">
            <v>128.13</v>
          </cell>
          <cell r="D227">
            <v>153.756</v>
          </cell>
        </row>
        <row r="228">
          <cell r="A228" t="str">
            <v>测3D（PC、APC)(4)</v>
          </cell>
          <cell r="B228" t="str">
            <v>E30</v>
          </cell>
          <cell r="C228" t="str">
            <v>100.75</v>
          </cell>
          <cell r="D228">
            <v>120.89999999999999</v>
          </cell>
        </row>
        <row r="229">
          <cell r="A229" t="str">
            <v>MPO测试（PC、APC)(4)</v>
          </cell>
          <cell r="B229" t="str">
            <v>E31</v>
          </cell>
          <cell r="C229" t="str">
            <v>208.12</v>
          </cell>
          <cell r="D229">
            <v>249.744</v>
          </cell>
        </row>
        <row r="230">
          <cell r="A230" t="str">
            <v>测试后检外观(4)</v>
          </cell>
          <cell r="B230" t="str">
            <v>E32</v>
          </cell>
          <cell r="C230" t="str">
            <v>177.75</v>
          </cell>
          <cell r="D230">
            <v>213.29999999999998</v>
          </cell>
        </row>
        <row r="231">
          <cell r="A231" t="str">
            <v>量Ferrule长度(4)</v>
          </cell>
          <cell r="B231" t="str">
            <v>E33</v>
          </cell>
          <cell r="C231" t="str">
            <v>12.76</v>
          </cell>
          <cell r="D231">
            <v>15.311999999999999</v>
          </cell>
        </row>
        <row r="232">
          <cell r="A232" t="str">
            <v>后段打红光(2)</v>
          </cell>
          <cell r="B232" t="str">
            <v>E34</v>
          </cell>
          <cell r="C232" t="str">
            <v>23.06</v>
          </cell>
          <cell r="D232">
            <v>27.671999999999997</v>
          </cell>
        </row>
        <row r="233">
          <cell r="A233" t="str">
            <v>测试后看端面(4)</v>
          </cell>
          <cell r="B233" t="str">
            <v>E35</v>
          </cell>
          <cell r="C233" t="str">
            <v>71.72</v>
          </cell>
          <cell r="D233">
            <v>86.063999999999993</v>
          </cell>
        </row>
        <row r="234">
          <cell r="A234" t="str">
            <v>后段检外观（刷条码，拆气泡袋）</v>
          </cell>
          <cell r="B234" t="str">
            <v>E36</v>
          </cell>
          <cell r="C234" t="str">
            <v>874.87</v>
          </cell>
          <cell r="D234">
            <v>1049.8440000000001</v>
          </cell>
        </row>
        <row r="235">
          <cell r="A235" t="str">
            <v>包装(MPO)</v>
          </cell>
          <cell r="B235" t="str">
            <v>E37</v>
          </cell>
          <cell r="C235" t="str">
            <v>315.28</v>
          </cell>
          <cell r="D235">
            <v>378.33599999999996</v>
          </cell>
        </row>
        <row r="236">
          <cell r="A236" t="str">
            <v>打包（含装袋)</v>
          </cell>
          <cell r="B236" t="str">
            <v>E38</v>
          </cell>
          <cell r="C236" t="str">
            <v>300</v>
          </cell>
          <cell r="D236">
            <v>360</v>
          </cell>
        </row>
        <row r="237">
          <cell r="A237" t="str">
            <v>修1/4面（APC）</v>
          </cell>
          <cell r="B237" t="str">
            <v>E39</v>
          </cell>
          <cell r="C237" t="str">
            <v>40</v>
          </cell>
          <cell r="D237">
            <v>48</v>
          </cell>
        </row>
        <row r="238">
          <cell r="A238" t="str">
            <v>裁线(5M)</v>
          </cell>
          <cell r="B238" t="str">
            <v>F1</v>
          </cell>
          <cell r="C238">
            <v>100</v>
          </cell>
          <cell r="D238">
            <v>120</v>
          </cell>
        </row>
        <row r="239">
          <cell r="A239" t="str">
            <v>裁线（12M)</v>
          </cell>
          <cell r="B239" t="str">
            <v>F3</v>
          </cell>
          <cell r="C239" t="str">
            <v>250</v>
          </cell>
          <cell r="D239">
            <v>300</v>
          </cell>
        </row>
        <row r="240">
          <cell r="A240" t="str">
            <v>裁线（20M-35M)</v>
          </cell>
          <cell r="B240" t="str">
            <v>F5</v>
          </cell>
          <cell r="C240" t="str">
            <v>600</v>
          </cell>
          <cell r="D240">
            <v>720</v>
          </cell>
        </row>
        <row r="241">
          <cell r="A241" t="str">
            <v>裁线（50M)</v>
          </cell>
          <cell r="B241" t="str">
            <v>F6</v>
          </cell>
          <cell r="C241" t="str">
            <v>1000</v>
          </cell>
          <cell r="D241">
            <v>1200</v>
          </cell>
        </row>
        <row r="242">
          <cell r="A242" t="str">
            <v>裁线（70M)</v>
          </cell>
          <cell r="B242" t="str">
            <v>F7</v>
          </cell>
          <cell r="C242" t="str">
            <v>1500</v>
          </cell>
          <cell r="D242">
            <v>1800</v>
          </cell>
        </row>
        <row r="243">
          <cell r="A243" t="str">
            <v>做记号点</v>
          </cell>
          <cell r="B243" t="str">
            <v>F8</v>
          </cell>
          <cell r="C243" t="str">
            <v>22</v>
          </cell>
          <cell r="D243">
            <v>26.4</v>
          </cell>
        </row>
        <row r="244">
          <cell r="A244" t="str">
            <v>分光纤（96C）</v>
          </cell>
          <cell r="B244" t="str">
            <v>F9</v>
          </cell>
          <cell r="C244" t="str">
            <v>19.97</v>
          </cell>
          <cell r="D244">
            <v>23.963999999999999</v>
          </cell>
        </row>
        <row r="245">
          <cell r="A245" t="str">
            <v>裁空管</v>
          </cell>
          <cell r="B245" t="str">
            <v>F11</v>
          </cell>
          <cell r="C245" t="str">
            <v>3.5</v>
          </cell>
          <cell r="D245">
            <v>4.2</v>
          </cell>
        </row>
        <row r="246">
          <cell r="A246" t="str">
            <v>裁热缩套管</v>
          </cell>
          <cell r="B246" t="str">
            <v>F12</v>
          </cell>
          <cell r="C246" t="str">
            <v>2.79</v>
          </cell>
          <cell r="D246">
            <v>3.3479999999999999</v>
          </cell>
        </row>
        <row r="247">
          <cell r="A247" t="str">
            <v>穿空管(8PCS)</v>
          </cell>
          <cell r="B247" t="str">
            <v>F13</v>
          </cell>
          <cell r="C247" t="str">
            <v>20.14</v>
          </cell>
          <cell r="D247">
            <v>24.167999999999999</v>
          </cell>
        </row>
        <row r="248">
          <cell r="A248" t="str">
            <v>穿空管(4PCS)</v>
          </cell>
          <cell r="B248" t="str">
            <v>F14</v>
          </cell>
          <cell r="C248" t="str">
            <v>29.58</v>
          </cell>
          <cell r="D248">
            <v>35.495999999999995</v>
          </cell>
        </row>
        <row r="249">
          <cell r="A249" t="str">
            <v>热缩分歧器+套管</v>
          </cell>
          <cell r="B249" t="str">
            <v>F15</v>
          </cell>
          <cell r="C249">
            <v>140</v>
          </cell>
          <cell r="D249">
            <v>168</v>
          </cell>
        </row>
        <row r="250">
          <cell r="A250" t="str">
            <v>扎螺旋套管、贴线号标签</v>
          </cell>
          <cell r="B250" t="str">
            <v>F16</v>
          </cell>
          <cell r="C250" t="str">
            <v>62</v>
          </cell>
          <cell r="D250">
            <v>74.399999999999991</v>
          </cell>
        </row>
        <row r="251">
          <cell r="A251" t="str">
            <v>热缩后绕线</v>
          </cell>
          <cell r="B251" t="str">
            <v>F17</v>
          </cell>
          <cell r="C251" t="str">
            <v>110.09</v>
          </cell>
          <cell r="D251">
            <v>132.108</v>
          </cell>
        </row>
        <row r="252">
          <cell r="A252" t="str">
            <v>做线(空管)</v>
          </cell>
          <cell r="B252" t="str">
            <v>F18</v>
          </cell>
          <cell r="C252" t="str">
            <v>30</v>
          </cell>
          <cell r="D252">
            <v>36</v>
          </cell>
        </row>
        <row r="253">
          <cell r="A253" t="str">
            <v>贴外壳标签</v>
          </cell>
          <cell r="B253" t="str">
            <v>F19</v>
          </cell>
          <cell r="C253" t="str">
            <v>14.57</v>
          </cell>
          <cell r="D253">
            <v>17.483999999999998</v>
          </cell>
        </row>
        <row r="254">
          <cell r="A254" t="str">
            <v>套外壳（96C）</v>
          </cell>
          <cell r="B254" t="str">
            <v>F20</v>
          </cell>
          <cell r="C254" t="str">
            <v>9.5</v>
          </cell>
          <cell r="D254">
            <v>11.4</v>
          </cell>
        </row>
        <row r="255">
          <cell r="A255" t="str">
            <v>后段裁线（PIGTAIL）</v>
          </cell>
          <cell r="B255" t="str">
            <v>F21</v>
          </cell>
          <cell r="C255" t="str">
            <v>62</v>
          </cell>
          <cell r="D255">
            <v>74.399999999999991</v>
          </cell>
        </row>
        <row r="256">
          <cell r="A256" t="str">
            <v>后段裁线、贴卷标（4芯）</v>
          </cell>
          <cell r="B256" t="str">
            <v>F22</v>
          </cell>
          <cell r="C256" t="str">
            <v>79.85</v>
          </cell>
          <cell r="D256">
            <v>95.82</v>
          </cell>
        </row>
        <row r="257">
          <cell r="A257" t="str">
            <v>后段检外观（8头）</v>
          </cell>
          <cell r="B257" t="str">
            <v>F23</v>
          </cell>
          <cell r="C257" t="str">
            <v>120</v>
          </cell>
          <cell r="D257">
            <v>144</v>
          </cell>
        </row>
        <row r="258">
          <cell r="A258" t="str">
            <v>后段检外观（4头）</v>
          </cell>
          <cell r="B258" t="str">
            <v>F24</v>
          </cell>
          <cell r="C258" t="str">
            <v>23.24</v>
          </cell>
          <cell r="D258">
            <v>27.887999999999998</v>
          </cell>
        </row>
        <row r="259">
          <cell r="A259" t="str">
            <v>后段绕线（8头）</v>
          </cell>
          <cell r="B259" t="str">
            <v>F25</v>
          </cell>
          <cell r="C259" t="str">
            <v>150</v>
          </cell>
          <cell r="D259">
            <v>180</v>
          </cell>
        </row>
        <row r="260">
          <cell r="A260" t="str">
            <v>后段绕线（4头）</v>
          </cell>
          <cell r="B260" t="str">
            <v>F26</v>
          </cell>
          <cell r="C260" t="str">
            <v>96.58</v>
          </cell>
          <cell r="D260">
            <v>115.89599999999999</v>
          </cell>
        </row>
        <row r="261">
          <cell r="A261" t="str">
            <v>剪标签、擦胶</v>
          </cell>
          <cell r="B261" t="str">
            <v>F27</v>
          </cell>
          <cell r="C261" t="str">
            <v>29.49</v>
          </cell>
          <cell r="D261">
            <v>35.387999999999998</v>
          </cell>
        </row>
        <row r="262">
          <cell r="A262" t="str">
            <v>检光纤排序</v>
          </cell>
          <cell r="B262" t="str">
            <v>F28</v>
          </cell>
          <cell r="C262" t="str">
            <v>13.5</v>
          </cell>
          <cell r="D262">
            <v>16.2</v>
          </cell>
        </row>
        <row r="263">
          <cell r="A263" t="str">
            <v>检外观（多芯）</v>
          </cell>
          <cell r="B263" t="str">
            <v>F29</v>
          </cell>
          <cell r="C263" t="str">
            <v>85.52</v>
          </cell>
          <cell r="D263">
            <v>102.624</v>
          </cell>
        </row>
        <row r="264">
          <cell r="A264" t="str">
            <v>装袋（剪标签、擦胶、装小自封袋）</v>
          </cell>
          <cell r="B264" t="str">
            <v>F30</v>
          </cell>
          <cell r="C264" t="str">
            <v>60</v>
          </cell>
          <cell r="D264">
            <v>72</v>
          </cell>
        </row>
        <row r="265">
          <cell r="A265" t="str">
            <v>称重、排线</v>
          </cell>
          <cell r="B265" t="str">
            <v>F31</v>
          </cell>
          <cell r="C265" t="str">
            <v>60</v>
          </cell>
          <cell r="D265">
            <v>72</v>
          </cell>
        </row>
        <row r="266">
          <cell r="A266" t="str">
            <v>96C装盒（配组、刷条码、装大袋、贴标签）</v>
          </cell>
          <cell r="B266" t="str">
            <v>F32</v>
          </cell>
          <cell r="C266" t="str">
            <v>720</v>
          </cell>
          <cell r="D266">
            <v>864</v>
          </cell>
        </row>
        <row r="267">
          <cell r="A267" t="str">
            <v>标签打印（4芯）</v>
          </cell>
          <cell r="B267" t="str">
            <v>F33</v>
          </cell>
          <cell r="C267" t="str">
            <v>60</v>
          </cell>
          <cell r="D267">
            <v>72</v>
          </cell>
        </row>
        <row r="268">
          <cell r="A268" t="str">
            <v>检验零件</v>
          </cell>
          <cell r="B268" t="str">
            <v>G1</v>
          </cell>
          <cell r="C268">
            <v>2.5</v>
          </cell>
          <cell r="D268">
            <v>3</v>
          </cell>
        </row>
        <row r="269">
          <cell r="A269" t="str">
            <v>自动烫金</v>
          </cell>
          <cell r="B269" t="str">
            <v>G2</v>
          </cell>
          <cell r="C269" t="str">
            <v>2</v>
          </cell>
          <cell r="D269">
            <v>2.4</v>
          </cell>
        </row>
        <row r="270">
          <cell r="A270" t="str">
            <v>自动铆压</v>
          </cell>
          <cell r="B270" t="str">
            <v>G3</v>
          </cell>
          <cell r="C270" t="str">
            <v>5.14</v>
          </cell>
          <cell r="D270">
            <v>6.1679999999999993</v>
          </cell>
        </row>
        <row r="271">
          <cell r="A271" t="str">
            <v>自动热缩</v>
          </cell>
          <cell r="B271" t="str">
            <v>G4</v>
          </cell>
          <cell r="C271" t="str">
            <v>4</v>
          </cell>
          <cell r="D271">
            <v>4.8</v>
          </cell>
        </row>
        <row r="272">
          <cell r="A272" t="str">
            <v>自动组BOOT</v>
          </cell>
          <cell r="B272" t="str">
            <v>G5</v>
          </cell>
          <cell r="C272">
            <v>2.5</v>
          </cell>
          <cell r="D272">
            <v>3</v>
          </cell>
        </row>
        <row r="273">
          <cell r="A273" t="str">
            <v>测SLEEVE拉拔力</v>
          </cell>
          <cell r="B273" t="str">
            <v>G6</v>
          </cell>
          <cell r="C273" t="str">
            <v>6</v>
          </cell>
          <cell r="D273">
            <v>7.1999999999999993</v>
          </cell>
        </row>
        <row r="274">
          <cell r="A274" t="str">
            <v>本体切边挑选</v>
          </cell>
          <cell r="B274" t="str">
            <v>G7</v>
          </cell>
          <cell r="C274" t="str">
            <v>1.5</v>
          </cell>
          <cell r="D274">
            <v>1.7999999999999998</v>
          </cell>
        </row>
        <row r="275">
          <cell r="A275" t="str">
            <v>热缩LC-CS-HSS</v>
          </cell>
          <cell r="B275" t="str">
            <v>G8</v>
          </cell>
          <cell r="C275">
            <v>6</v>
          </cell>
          <cell r="D275">
            <v>7.1999999999999993</v>
          </cell>
        </row>
        <row r="276">
          <cell r="A276" t="str">
            <v>ST铆压</v>
          </cell>
          <cell r="B276" t="str">
            <v>G9</v>
          </cell>
          <cell r="C276" t="str">
            <v>11.17</v>
          </cell>
          <cell r="D276">
            <v>13.404</v>
          </cell>
        </row>
        <row r="277">
          <cell r="A277" t="str">
            <v>ST点黑胶</v>
          </cell>
          <cell r="B277" t="str">
            <v>G10</v>
          </cell>
          <cell r="C277">
            <v>12</v>
          </cell>
          <cell r="D277">
            <v>14.399999999999999</v>
          </cell>
        </row>
        <row r="278">
          <cell r="A278" t="str">
            <v>ST擦胶</v>
          </cell>
          <cell r="B278" t="str">
            <v>G11</v>
          </cell>
          <cell r="C278">
            <v>13</v>
          </cell>
          <cell r="D278">
            <v>15.6</v>
          </cell>
        </row>
        <row r="279">
          <cell r="A279" t="str">
            <v>ST 组装</v>
          </cell>
          <cell r="B279" t="str">
            <v>G12</v>
          </cell>
          <cell r="C279">
            <v>18</v>
          </cell>
          <cell r="D279">
            <v>21.599999999999998</v>
          </cell>
        </row>
        <row r="280">
          <cell r="A280" t="str">
            <v>检电镀零件</v>
          </cell>
          <cell r="B280" t="str">
            <v>G13</v>
          </cell>
          <cell r="C280" t="str">
            <v>5</v>
          </cell>
          <cell r="D280">
            <v>6</v>
          </cell>
        </row>
        <row r="281">
          <cell r="A281" t="str">
            <v>套帽子(NBR)</v>
          </cell>
          <cell r="B281" t="str">
            <v>G14</v>
          </cell>
          <cell r="C281" t="str">
            <v>5</v>
          </cell>
          <cell r="D281">
            <v>6</v>
          </cell>
        </row>
        <row r="282">
          <cell r="A282" t="str">
            <v>半成品检外观</v>
          </cell>
          <cell r="B282" t="str">
            <v>G15</v>
          </cell>
          <cell r="C282">
            <v>2.5</v>
          </cell>
          <cell r="D282">
            <v>3</v>
          </cell>
        </row>
        <row r="283">
          <cell r="A283" t="str">
            <v>小袋包装</v>
          </cell>
          <cell r="B283" t="str">
            <v>G16</v>
          </cell>
          <cell r="C283">
            <v>14</v>
          </cell>
          <cell r="D283">
            <v>16.8</v>
          </cell>
        </row>
        <row r="284">
          <cell r="A284" t="str">
            <v>贴小袋标签</v>
          </cell>
          <cell r="B284" t="str">
            <v>G17</v>
          </cell>
          <cell r="C284">
            <v>5</v>
          </cell>
          <cell r="D284">
            <v>6</v>
          </cell>
        </row>
        <row r="285">
          <cell r="A285" t="str">
            <v>全检小袋包装</v>
          </cell>
          <cell r="B285" t="str">
            <v>G18</v>
          </cell>
          <cell r="C285" t="str">
            <v>5.59</v>
          </cell>
          <cell r="D285">
            <v>6.7079999999999993</v>
          </cell>
        </row>
        <row r="286">
          <cell r="A286" t="str">
            <v>自动熔接</v>
          </cell>
          <cell r="B286" t="str">
            <v>G19</v>
          </cell>
          <cell r="C286" t="str">
            <v>4.5</v>
          </cell>
          <cell r="D286">
            <v>5.3999999999999995</v>
          </cell>
        </row>
        <row r="287">
          <cell r="A287" t="str">
            <v>ADAPTOR组装</v>
          </cell>
          <cell r="B287" t="str">
            <v>G20</v>
          </cell>
          <cell r="C287" t="str">
            <v>13.97</v>
          </cell>
          <cell r="D287">
            <v>16.763999999999999</v>
          </cell>
        </row>
        <row r="288">
          <cell r="A288" t="str">
            <v>ADAPTOR熔接</v>
          </cell>
          <cell r="B288" t="str">
            <v>G21</v>
          </cell>
          <cell r="C288">
            <v>5.5</v>
          </cell>
          <cell r="D288">
            <v>6.6</v>
          </cell>
        </row>
        <row r="289">
          <cell r="A289" t="str">
            <v>ADAPTOR套弹片</v>
          </cell>
          <cell r="B289" t="str">
            <v>G22</v>
          </cell>
          <cell r="C289">
            <v>6</v>
          </cell>
          <cell r="D289">
            <v>7.1999999999999993</v>
          </cell>
        </row>
        <row r="290">
          <cell r="A290" t="str">
            <v>ADAPTOR去毛刺</v>
          </cell>
          <cell r="B290" t="str">
            <v>G23</v>
          </cell>
          <cell r="C290">
            <v>10</v>
          </cell>
          <cell r="D290">
            <v>12</v>
          </cell>
        </row>
        <row r="291">
          <cell r="A291" t="str">
            <v>去毛刺(SCH-A)</v>
          </cell>
          <cell r="B291" t="str">
            <v>G24</v>
          </cell>
          <cell r="C291">
            <v>18</v>
          </cell>
          <cell r="D291">
            <v>21.599999999999998</v>
          </cell>
        </row>
        <row r="292">
          <cell r="A292" t="str">
            <v>ADAPTOR检外观</v>
          </cell>
          <cell r="B292" t="str">
            <v>G25</v>
          </cell>
          <cell r="C292">
            <v>6.5</v>
          </cell>
          <cell r="D292">
            <v>7.8</v>
          </cell>
        </row>
        <row r="293">
          <cell r="A293" t="str">
            <v>吹气枪</v>
          </cell>
          <cell r="B293" t="str">
            <v>G26</v>
          </cell>
          <cell r="C293">
            <v>1.8</v>
          </cell>
          <cell r="D293">
            <v>2.16</v>
          </cell>
        </row>
        <row r="294">
          <cell r="A294" t="str">
            <v>ADAPTOR包装(袋装)</v>
          </cell>
          <cell r="B294" t="str">
            <v>G27</v>
          </cell>
          <cell r="C294">
            <v>1.2</v>
          </cell>
          <cell r="D294">
            <v>1.44</v>
          </cell>
        </row>
        <row r="295">
          <cell r="A295" t="str">
            <v>ADAPTOR包装(泡壳)</v>
          </cell>
          <cell r="B295" t="str">
            <v>G28</v>
          </cell>
          <cell r="C295">
            <v>3</v>
          </cell>
          <cell r="D295">
            <v>3.5999999999999996</v>
          </cell>
        </row>
        <row r="296">
          <cell r="A296" t="str">
            <v>检弹片</v>
          </cell>
          <cell r="B296" t="str">
            <v>G29</v>
          </cell>
          <cell r="C296" t="str">
            <v>1.96</v>
          </cell>
          <cell r="D296">
            <v>2.3519999999999999</v>
          </cell>
        </row>
        <row r="297">
          <cell r="A297" t="str">
            <v>分模号</v>
          </cell>
          <cell r="B297" t="str">
            <v>G30</v>
          </cell>
          <cell r="C297">
            <v>3.6</v>
          </cell>
          <cell r="D297">
            <v>4.32</v>
          </cell>
        </row>
        <row r="298">
          <cell r="A298" t="str">
            <v>卡定位片</v>
          </cell>
          <cell r="B298" t="str">
            <v>G31</v>
          </cell>
          <cell r="C298">
            <v>8.5</v>
          </cell>
          <cell r="D298">
            <v>10.199999999999999</v>
          </cell>
        </row>
        <row r="299">
          <cell r="A299" t="str">
            <v>试外壳</v>
          </cell>
          <cell r="B299" t="str">
            <v>G32</v>
          </cell>
          <cell r="C299">
            <v>6</v>
          </cell>
          <cell r="D299">
            <v>7.1999999999999993</v>
          </cell>
        </row>
        <row r="300">
          <cell r="A300" t="str">
            <v>组装（MU）</v>
          </cell>
          <cell r="B300" t="str">
            <v>G33</v>
          </cell>
          <cell r="C300">
            <v>10</v>
          </cell>
          <cell r="D300">
            <v>12</v>
          </cell>
        </row>
        <row r="301">
          <cell r="A301" t="str">
            <v>烫金（MU）</v>
          </cell>
          <cell r="B301" t="str">
            <v>G34</v>
          </cell>
          <cell r="C301">
            <v>8</v>
          </cell>
          <cell r="D301">
            <v>9.6</v>
          </cell>
        </row>
        <row r="302">
          <cell r="A302" t="str">
            <v>检烫金（MU）</v>
          </cell>
          <cell r="B302" t="str">
            <v>G35</v>
          </cell>
          <cell r="C302">
            <v>5</v>
          </cell>
          <cell r="D302">
            <v>6</v>
          </cell>
        </row>
        <row r="303">
          <cell r="A303" t="str">
            <v>套弹片（MU）</v>
          </cell>
          <cell r="B303" t="str">
            <v>G36</v>
          </cell>
          <cell r="C303">
            <v>10</v>
          </cell>
          <cell r="D303">
            <v>12</v>
          </cell>
        </row>
        <row r="304">
          <cell r="A304" t="str">
            <v>检外观（MU）</v>
          </cell>
          <cell r="B304" t="str">
            <v>G37</v>
          </cell>
          <cell r="C304">
            <v>10</v>
          </cell>
          <cell r="D304">
            <v>12</v>
          </cell>
        </row>
        <row r="305">
          <cell r="A305" t="str">
            <v>套弹片(MU-2A 40°)</v>
          </cell>
          <cell r="B305" t="str">
            <v>G38</v>
          </cell>
          <cell r="C305">
            <v>22</v>
          </cell>
          <cell r="D305">
            <v>26.4</v>
          </cell>
        </row>
        <row r="306">
          <cell r="A306" t="str">
            <v>翘弹片</v>
          </cell>
          <cell r="B306" t="str">
            <v>G39</v>
          </cell>
          <cell r="C306">
            <v>5</v>
          </cell>
          <cell r="D306">
            <v>6</v>
          </cell>
        </row>
        <row r="307">
          <cell r="A307" t="str">
            <v>散件出货（500装）</v>
          </cell>
          <cell r="B307" t="str">
            <v>G40</v>
          </cell>
          <cell r="C307" t="str">
            <v>0.3</v>
          </cell>
          <cell r="D307">
            <v>0.36</v>
          </cell>
        </row>
        <row r="308">
          <cell r="A308" t="str">
            <v>LC　ADA铆压</v>
          </cell>
          <cell r="B308" t="str">
            <v>G41</v>
          </cell>
          <cell r="C308">
            <v>36</v>
          </cell>
          <cell r="D308">
            <v>43.199999999999996</v>
          </cell>
        </row>
        <row r="309">
          <cell r="A309" t="str">
            <v>DLC　ADA铆压</v>
          </cell>
          <cell r="B309" t="str">
            <v>G42</v>
          </cell>
          <cell r="C309">
            <v>14</v>
          </cell>
          <cell r="D309">
            <v>16.8</v>
          </cell>
        </row>
        <row r="310">
          <cell r="A310" t="str">
            <v>SC OP组装</v>
          </cell>
          <cell r="B310" t="str">
            <v>G43</v>
          </cell>
          <cell r="C310">
            <v>20</v>
          </cell>
          <cell r="D310">
            <v>24</v>
          </cell>
        </row>
        <row r="311">
          <cell r="A311" t="str">
            <v>SC量长度成品</v>
          </cell>
          <cell r="B311" t="str">
            <v>G44</v>
          </cell>
          <cell r="C311">
            <v>7.5</v>
          </cell>
          <cell r="D311">
            <v>9</v>
          </cell>
        </row>
        <row r="312">
          <cell r="A312" t="str">
            <v>OP套帽子</v>
          </cell>
          <cell r="B312" t="str">
            <v>G45</v>
          </cell>
          <cell r="C312">
            <v>4</v>
          </cell>
          <cell r="D312">
            <v>4.8</v>
          </cell>
        </row>
        <row r="313">
          <cell r="A313" t="str">
            <v>试外壳</v>
          </cell>
          <cell r="B313" t="str">
            <v>G46</v>
          </cell>
          <cell r="C313">
            <v>3.5</v>
          </cell>
          <cell r="D313">
            <v>4.2</v>
          </cell>
        </row>
        <row r="314">
          <cell r="A314" t="str">
            <v>散件出货（100装）</v>
          </cell>
          <cell r="B314" t="str">
            <v>G47</v>
          </cell>
          <cell r="C314" t="str">
            <v>1.5</v>
          </cell>
          <cell r="D314">
            <v>1.7999999999999998</v>
          </cell>
        </row>
        <row r="315">
          <cell r="A315" t="str">
            <v>OP检外观</v>
          </cell>
          <cell r="B315" t="str">
            <v>G48</v>
          </cell>
          <cell r="C315">
            <v>3</v>
          </cell>
          <cell r="D315">
            <v>3.5999999999999996</v>
          </cell>
        </row>
        <row r="316">
          <cell r="A316" t="str">
            <v>组BOOT(FC-BC/R)</v>
          </cell>
          <cell r="B316" t="str">
            <v>G49</v>
          </cell>
          <cell r="C316" t="str">
            <v>9.5</v>
          </cell>
          <cell r="D316">
            <v>11.4</v>
          </cell>
        </row>
        <row r="317">
          <cell r="A317" t="str">
            <v>ST-ADA组装</v>
          </cell>
          <cell r="B317" t="str">
            <v>G50</v>
          </cell>
          <cell r="C317">
            <v>24</v>
          </cell>
          <cell r="D317">
            <v>28.799999999999997</v>
          </cell>
        </row>
        <row r="318">
          <cell r="A318" t="str">
            <v>ST-ADA组螺丝</v>
          </cell>
          <cell r="B318" t="str">
            <v>G51</v>
          </cell>
          <cell r="C318">
            <v>12</v>
          </cell>
          <cell r="D318">
            <v>14.399999999999999</v>
          </cell>
        </row>
        <row r="319">
          <cell r="A319" t="str">
            <v>计单重，装箱，打包</v>
          </cell>
          <cell r="B319" t="str">
            <v>G52</v>
          </cell>
          <cell r="C319" t="str">
            <v>15</v>
          </cell>
          <cell r="D319">
            <v>18</v>
          </cell>
        </row>
        <row r="320">
          <cell r="A320" t="str">
            <v>LC　CONNECTOR试弹性</v>
          </cell>
          <cell r="B320" t="str">
            <v>G53</v>
          </cell>
          <cell r="C320" t="str">
            <v>1.86</v>
          </cell>
          <cell r="D320">
            <v>2.2320000000000002</v>
          </cell>
        </row>
        <row r="321">
          <cell r="A321" t="str">
            <v>组A件</v>
          </cell>
          <cell r="B321" t="str">
            <v>G54</v>
          </cell>
          <cell r="C321" t="str">
            <v>6.12</v>
          </cell>
          <cell r="D321">
            <v>7.3439999999999994</v>
          </cell>
        </row>
        <row r="322">
          <cell r="A322" t="str">
            <v>检SC-PS-A</v>
          </cell>
          <cell r="B322" t="str">
            <v>G55</v>
          </cell>
          <cell r="C322">
            <v>2.5</v>
          </cell>
          <cell r="D322">
            <v>3</v>
          </cell>
        </row>
        <row r="323">
          <cell r="A323" t="str">
            <v>组装SLEEVE(DLC)</v>
          </cell>
          <cell r="B323" t="str">
            <v>G56</v>
          </cell>
          <cell r="C323" t="str">
            <v>7.22</v>
          </cell>
          <cell r="D323">
            <v>8.6639999999999997</v>
          </cell>
        </row>
        <row r="324">
          <cell r="A324" t="str">
            <v>组B件</v>
          </cell>
          <cell r="B324" t="str">
            <v>G57</v>
          </cell>
          <cell r="C324" t="str">
            <v>13</v>
          </cell>
          <cell r="D324">
            <v>15.6</v>
          </cell>
        </row>
        <row r="325">
          <cell r="A325" t="str">
            <v>试插拔</v>
          </cell>
          <cell r="B325" t="str">
            <v>G58</v>
          </cell>
          <cell r="C325" t="str">
            <v>3</v>
          </cell>
          <cell r="D325">
            <v>3.5999999999999996</v>
          </cell>
        </row>
        <row r="326">
          <cell r="A326" t="str">
            <v>成品检外观</v>
          </cell>
          <cell r="B326" t="str">
            <v>G59</v>
          </cell>
          <cell r="C326" t="str">
            <v>11.17</v>
          </cell>
          <cell r="D326">
            <v>13.404</v>
          </cell>
        </row>
        <row r="327">
          <cell r="A327" t="str">
            <v>组Adaptor(DLC)</v>
          </cell>
          <cell r="B327" t="str">
            <v>G60</v>
          </cell>
          <cell r="C327" t="str">
            <v>6.55</v>
          </cell>
          <cell r="D327">
            <v>7.8599999999999994</v>
          </cell>
        </row>
        <row r="328">
          <cell r="A328" t="str">
            <v>不良重工</v>
          </cell>
          <cell r="B328" t="str">
            <v>G61</v>
          </cell>
          <cell r="C328" t="str">
            <v>2</v>
          </cell>
          <cell r="D328">
            <v>2.4</v>
          </cell>
        </row>
        <row r="329">
          <cell r="A329" t="str">
            <v>摆盘</v>
          </cell>
          <cell r="B329" t="str">
            <v>G62</v>
          </cell>
          <cell r="C329" t="str">
            <v>2</v>
          </cell>
          <cell r="D329">
            <v>2.4</v>
          </cell>
        </row>
        <row r="330">
          <cell r="A330" t="str">
            <v>裁热缩套管（手动）</v>
          </cell>
          <cell r="B330" t="str">
            <v>G63</v>
          </cell>
          <cell r="C330">
            <v>5</v>
          </cell>
          <cell r="D330">
            <v>6</v>
          </cell>
        </row>
        <row r="331">
          <cell r="A331" t="str">
            <v>Fiber Stub 铆压</v>
          </cell>
          <cell r="B331" t="str">
            <v>H1</v>
          </cell>
          <cell r="C331">
            <v>9.4700000000000006</v>
          </cell>
          <cell r="D331">
            <v>10.890499999999999</v>
          </cell>
        </row>
        <row r="332">
          <cell r="A332" t="str">
            <v>PC端面清洁&amp;放Sleeve</v>
          </cell>
          <cell r="B332" t="str">
            <v>H2</v>
          </cell>
          <cell r="C332">
            <v>9</v>
          </cell>
          <cell r="D332">
            <v>10.799999999999999</v>
          </cell>
        </row>
        <row r="333">
          <cell r="A333" t="str">
            <v>PC端面清洁&amp;放Sleeve   （B371）</v>
          </cell>
          <cell r="B333" t="str">
            <v>H3</v>
          </cell>
          <cell r="C333">
            <v>9</v>
          </cell>
          <cell r="D333">
            <v>10.799999999999999</v>
          </cell>
        </row>
        <row r="334">
          <cell r="A334" t="str">
            <v>SC/LC sleeve铆压</v>
          </cell>
          <cell r="B334" t="str">
            <v>H4</v>
          </cell>
          <cell r="C334">
            <v>8.57</v>
          </cell>
          <cell r="D334">
            <v>10.284000000000001</v>
          </cell>
        </row>
        <row r="335">
          <cell r="A335" t="str">
            <v>SC/LC sleeve铆压     （B371）</v>
          </cell>
          <cell r="B335" t="str">
            <v>H5</v>
          </cell>
          <cell r="C335">
            <v>16.36</v>
          </cell>
          <cell r="D335">
            <v>19.631999999999998</v>
          </cell>
        </row>
        <row r="336">
          <cell r="A336" t="str">
            <v>上车件总长度量测</v>
          </cell>
          <cell r="B336" t="str">
            <v>H6</v>
          </cell>
          <cell r="C336">
            <v>6</v>
          </cell>
          <cell r="D336">
            <v>7.1999999999999993</v>
          </cell>
        </row>
        <row r="337">
          <cell r="A337" t="str">
            <v>上车件电焊</v>
          </cell>
          <cell r="B337" t="str">
            <v>H7</v>
          </cell>
          <cell r="C337">
            <v>14.4</v>
          </cell>
          <cell r="D337">
            <v>17.28</v>
          </cell>
        </row>
        <row r="338">
          <cell r="A338" t="str">
            <v>Recepeacle成品点胶</v>
          </cell>
          <cell r="B338" t="str">
            <v>H8</v>
          </cell>
          <cell r="C338">
            <v>12</v>
          </cell>
          <cell r="D338">
            <v>14.399999999999999</v>
          </cell>
        </row>
        <row r="339">
          <cell r="A339" t="str">
            <v>光学平面量测         （B371）</v>
          </cell>
          <cell r="B339" t="str">
            <v>H9</v>
          </cell>
          <cell r="C339">
            <v>6</v>
          </cell>
          <cell r="D339">
            <v>7.1999999999999993</v>
          </cell>
        </row>
        <row r="340">
          <cell r="A340" t="str">
            <v>上车件电焊检查站</v>
          </cell>
          <cell r="B340" t="str">
            <v>H10</v>
          </cell>
          <cell r="C340">
            <v>6.48</v>
          </cell>
          <cell r="D340">
            <v>7.7759999999999998</v>
          </cell>
        </row>
        <row r="341">
          <cell r="A341" t="str">
            <v>Recepeacle端面清洁</v>
          </cell>
          <cell r="B341" t="str">
            <v>H11</v>
          </cell>
          <cell r="C341">
            <v>9.4700000000000006</v>
          </cell>
          <cell r="D341">
            <v>11.364000000000001</v>
          </cell>
        </row>
        <row r="342">
          <cell r="A342" t="str">
            <v>Recepeacle端面清洁   （B371）</v>
          </cell>
          <cell r="B342" t="str">
            <v>H12</v>
          </cell>
          <cell r="C342">
            <v>12.84</v>
          </cell>
          <cell r="D342">
            <v>15.407999999999999</v>
          </cell>
        </row>
        <row r="343">
          <cell r="A343" t="str">
            <v>高点方向标示</v>
          </cell>
          <cell r="B343" t="str">
            <v>H13</v>
          </cell>
          <cell r="C343">
            <v>5</v>
          </cell>
          <cell r="D343">
            <v>6</v>
          </cell>
        </row>
        <row r="344">
          <cell r="A344" t="str">
            <v>高点方向标示         （B348）</v>
          </cell>
          <cell r="B344" t="str">
            <v>H14</v>
          </cell>
          <cell r="C344">
            <v>8.64</v>
          </cell>
          <cell r="D344">
            <v>10.368</v>
          </cell>
        </row>
        <row r="345">
          <cell r="A345" t="str">
            <v>APC端面清洁</v>
          </cell>
          <cell r="B345" t="str">
            <v>H15</v>
          </cell>
          <cell r="C345">
            <v>7.5</v>
          </cell>
          <cell r="D345">
            <v>9</v>
          </cell>
        </row>
        <row r="346">
          <cell r="A346" t="str">
            <v>Fiber Stub 铆压      （LC）</v>
          </cell>
          <cell r="B346" t="str">
            <v>H16</v>
          </cell>
          <cell r="C346">
            <v>25</v>
          </cell>
          <cell r="D346">
            <v>30</v>
          </cell>
        </row>
        <row r="347">
          <cell r="A347" t="str">
            <v>突出长度量测         （LC)</v>
          </cell>
          <cell r="B347" t="str">
            <v>H17</v>
          </cell>
          <cell r="C347">
            <v>10</v>
          </cell>
          <cell r="D347">
            <v>12</v>
          </cell>
        </row>
        <row r="348">
          <cell r="A348" t="str">
            <v>PC端面清洁￥放Sleeve （LC)</v>
          </cell>
          <cell r="B348" t="str">
            <v>H18</v>
          </cell>
          <cell r="C348">
            <v>29.34</v>
          </cell>
          <cell r="D348">
            <v>35.207999999999998</v>
          </cell>
        </row>
        <row r="349">
          <cell r="A349" t="str">
            <v>Sleeve组装总长量测   （LC)</v>
          </cell>
          <cell r="B349" t="str">
            <v>H19</v>
          </cell>
          <cell r="C349">
            <v>10</v>
          </cell>
          <cell r="D349">
            <v>12</v>
          </cell>
        </row>
        <row r="350">
          <cell r="A350" t="str">
            <v>FiberHolder点胶      （LC）</v>
          </cell>
          <cell r="B350" t="str">
            <v>H20</v>
          </cell>
          <cell r="C350">
            <v>17.420000000000002</v>
          </cell>
          <cell r="D350">
            <v>20.904</v>
          </cell>
        </row>
        <row r="351">
          <cell r="A351" t="str">
            <v>SC/LC Sleeve铆压     （LC)</v>
          </cell>
          <cell r="B351" t="str">
            <v>H21</v>
          </cell>
          <cell r="C351">
            <v>19.45</v>
          </cell>
          <cell r="D351">
            <v>23.34</v>
          </cell>
        </row>
        <row r="352">
          <cell r="A352" t="str">
            <v>光学平面量测         （LC）</v>
          </cell>
          <cell r="B352" t="str">
            <v>H22</v>
          </cell>
          <cell r="C352">
            <v>10</v>
          </cell>
          <cell r="D352">
            <v>12</v>
          </cell>
        </row>
        <row r="353">
          <cell r="A353" t="str">
            <v>拉拔力测试           （LC)</v>
          </cell>
          <cell r="B353" t="str">
            <v>H23</v>
          </cell>
          <cell r="C353">
            <v>9</v>
          </cell>
          <cell r="D353">
            <v>10.799999999999999</v>
          </cell>
        </row>
        <row r="354">
          <cell r="A354" t="str">
            <v>上车件总长度量测     （LC）</v>
          </cell>
          <cell r="B354" t="str">
            <v>H24</v>
          </cell>
          <cell r="C354">
            <v>19</v>
          </cell>
          <cell r="D354">
            <v>22.8</v>
          </cell>
        </row>
        <row r="355">
          <cell r="A355" t="str">
            <v>Receptacle端面清洁   （LC)</v>
          </cell>
          <cell r="B355" t="str">
            <v>H25</v>
          </cell>
          <cell r="C355">
            <v>19</v>
          </cell>
          <cell r="D355">
            <v>22.8</v>
          </cell>
        </row>
        <row r="356">
          <cell r="A356" t="str">
            <v>APC端面清洁           (LC)</v>
          </cell>
          <cell r="B356" t="str">
            <v>H26</v>
          </cell>
          <cell r="C356">
            <v>17.420000000000002</v>
          </cell>
          <cell r="D356">
            <v>20.904</v>
          </cell>
        </row>
        <row r="357">
          <cell r="A357" t="str">
            <v>训练</v>
          </cell>
          <cell r="B357" t="str">
            <v>Z1</v>
          </cell>
          <cell r="C357">
            <v>1</v>
          </cell>
        </row>
        <row r="358">
          <cell r="A358" t="str">
            <v>停电</v>
          </cell>
          <cell r="B358" t="str">
            <v>Z2</v>
          </cell>
          <cell r="C358">
            <v>1</v>
          </cell>
        </row>
        <row r="359">
          <cell r="A359" t="str">
            <v>5S</v>
          </cell>
          <cell r="B359" t="str">
            <v>Z3</v>
          </cell>
          <cell r="C359">
            <v>1</v>
          </cell>
        </row>
        <row r="360">
          <cell r="A360" t="str">
            <v>样品线</v>
          </cell>
          <cell r="B360" t="str">
            <v>Z5</v>
          </cell>
          <cell r="C360">
            <v>1</v>
          </cell>
        </row>
        <row r="361">
          <cell r="A361" t="str">
            <v>基准线</v>
          </cell>
          <cell r="B361" t="str">
            <v>Z6</v>
          </cell>
          <cell r="C361">
            <v>1</v>
          </cell>
        </row>
        <row r="362">
          <cell r="A362" t="str">
            <v>待料</v>
          </cell>
          <cell r="B362" t="str">
            <v>Z7</v>
          </cell>
          <cell r="C362">
            <v>1</v>
          </cell>
        </row>
        <row r="363">
          <cell r="A363" t="str">
            <v>设备保养</v>
          </cell>
          <cell r="B363" t="str">
            <v>Z8</v>
          </cell>
          <cell r="C363">
            <v>1</v>
          </cell>
        </row>
        <row r="364">
          <cell r="A364" t="str">
            <v>设备维修</v>
          </cell>
          <cell r="B364" t="str">
            <v>Z9</v>
          </cell>
          <cell r="C364">
            <v>1</v>
          </cell>
        </row>
        <row r="365">
          <cell r="A365" t="str">
            <v>不良整修</v>
          </cell>
          <cell r="B365" t="str">
            <v>Z10</v>
          </cell>
          <cell r="C365">
            <v>1</v>
          </cell>
        </row>
        <row r="366">
          <cell r="A366" t="str">
            <v>盘点</v>
          </cell>
          <cell r="B366" t="str">
            <v>Z11</v>
          </cell>
          <cell r="C366">
            <v>1</v>
          </cell>
        </row>
        <row r="367">
          <cell r="A367" t="str">
            <v>其他</v>
          </cell>
          <cell r="B367" t="str">
            <v>Z12</v>
          </cell>
          <cell r="C367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69"/>
  <sheetViews>
    <sheetView workbookViewId="0">
      <selection activeCell="I11" sqref="I11"/>
    </sheetView>
  </sheetViews>
  <sheetFormatPr defaultRowHeight="13.5"/>
  <cols>
    <col min="1" max="1" width="32.625" style="16" customWidth="1"/>
    <col min="2" max="2" width="12.5" style="16" customWidth="1"/>
    <col min="3" max="5" width="14.375" style="34" customWidth="1"/>
    <col min="6" max="16384" width="9" style="16"/>
  </cols>
  <sheetData>
    <row r="1" spans="1:6">
      <c r="A1" s="35" t="s">
        <v>871</v>
      </c>
      <c r="B1" s="35" t="s">
        <v>872</v>
      </c>
      <c r="C1" s="36" t="s">
        <v>873</v>
      </c>
      <c r="D1" s="36" t="s">
        <v>874</v>
      </c>
      <c r="E1" s="37" t="s">
        <v>875</v>
      </c>
      <c r="F1" s="38"/>
    </row>
    <row r="2" spans="1:6">
      <c r="A2" s="39" t="s">
        <v>876</v>
      </c>
      <c r="B2" s="39" t="s">
        <v>877</v>
      </c>
      <c r="C2" s="40">
        <v>3.54</v>
      </c>
      <c r="D2" s="41">
        <f>C2*1.3</f>
        <v>4.6020000000000003</v>
      </c>
      <c r="E2" s="42">
        <f t="shared" ref="E2:F96" si="0">3600/C2</f>
        <v>1016.9491525423729</v>
      </c>
      <c r="F2" s="43">
        <f>3600/D2</f>
        <v>782.26857887874837</v>
      </c>
    </row>
    <row r="3" spans="1:6">
      <c r="A3" s="39" t="s">
        <v>878</v>
      </c>
      <c r="B3" s="39" t="s">
        <v>68</v>
      </c>
      <c r="C3" s="40">
        <v>4.1900000000000004</v>
      </c>
      <c r="D3" s="41">
        <f t="shared" ref="D3:D11" si="1">C3*1.3</f>
        <v>5.447000000000001</v>
      </c>
      <c r="E3" s="42">
        <f t="shared" si="0"/>
        <v>859.1885441527445</v>
      </c>
      <c r="F3" s="43">
        <f t="shared" si="0"/>
        <v>660.91426473288038</v>
      </c>
    </row>
    <row r="4" spans="1:6">
      <c r="A4" s="39" t="s">
        <v>38</v>
      </c>
      <c r="B4" s="39" t="s">
        <v>69</v>
      </c>
      <c r="C4" s="40">
        <v>8</v>
      </c>
      <c r="D4" s="41">
        <f t="shared" si="1"/>
        <v>10.4</v>
      </c>
      <c r="E4" s="42">
        <f t="shared" si="0"/>
        <v>450</v>
      </c>
      <c r="F4" s="43">
        <f t="shared" si="0"/>
        <v>346.15384615384613</v>
      </c>
    </row>
    <row r="5" spans="1:6">
      <c r="A5" s="44" t="s">
        <v>879</v>
      </c>
      <c r="B5" s="39" t="s">
        <v>70</v>
      </c>
      <c r="C5" s="40">
        <v>5.6</v>
      </c>
      <c r="D5" s="41">
        <f t="shared" si="1"/>
        <v>7.2799999999999994</v>
      </c>
      <c r="E5" s="42">
        <f t="shared" si="0"/>
        <v>642.85714285714289</v>
      </c>
      <c r="F5" s="43">
        <f t="shared" si="0"/>
        <v>494.50549450549454</v>
      </c>
    </row>
    <row r="6" spans="1:6">
      <c r="A6" s="44" t="s">
        <v>880</v>
      </c>
      <c r="B6" s="39" t="s">
        <v>37</v>
      </c>
      <c r="C6" s="40" t="s">
        <v>54</v>
      </c>
      <c r="D6" s="41">
        <f t="shared" si="1"/>
        <v>7.8000000000000007</v>
      </c>
      <c r="E6" s="42">
        <f t="shared" si="0"/>
        <v>600</v>
      </c>
      <c r="F6" s="43">
        <f t="shared" si="0"/>
        <v>461.53846153846149</v>
      </c>
    </row>
    <row r="7" spans="1:6">
      <c r="A7" s="39" t="s">
        <v>71</v>
      </c>
      <c r="B7" s="39" t="s">
        <v>41</v>
      </c>
      <c r="C7" s="40">
        <v>10</v>
      </c>
      <c r="D7" s="41">
        <f t="shared" si="1"/>
        <v>13</v>
      </c>
      <c r="E7" s="42">
        <f t="shared" si="0"/>
        <v>360</v>
      </c>
      <c r="F7" s="43">
        <f t="shared" si="0"/>
        <v>276.92307692307691</v>
      </c>
    </row>
    <row r="8" spans="1:6">
      <c r="A8" s="39" t="s">
        <v>72</v>
      </c>
      <c r="B8" s="39" t="s">
        <v>0</v>
      </c>
      <c r="C8" s="40">
        <v>10</v>
      </c>
      <c r="D8" s="41">
        <f t="shared" si="1"/>
        <v>13</v>
      </c>
      <c r="E8" s="42">
        <f t="shared" si="0"/>
        <v>360</v>
      </c>
      <c r="F8" s="43">
        <f t="shared" si="0"/>
        <v>276.92307692307691</v>
      </c>
    </row>
    <row r="9" spans="1:6">
      <c r="A9" s="39" t="s">
        <v>3</v>
      </c>
      <c r="B9" s="39" t="s">
        <v>648</v>
      </c>
      <c r="C9" s="40">
        <v>3.4</v>
      </c>
      <c r="D9" s="41">
        <f t="shared" si="1"/>
        <v>4.42</v>
      </c>
      <c r="E9" s="42">
        <f t="shared" si="0"/>
        <v>1058.8235294117646</v>
      </c>
      <c r="F9" s="43">
        <f t="shared" si="0"/>
        <v>814.47963800904984</v>
      </c>
    </row>
    <row r="10" spans="1:6">
      <c r="A10" s="39" t="s">
        <v>881</v>
      </c>
      <c r="B10" s="39" t="s">
        <v>73</v>
      </c>
      <c r="C10" s="40">
        <v>10</v>
      </c>
      <c r="D10" s="41">
        <f t="shared" si="1"/>
        <v>13</v>
      </c>
      <c r="E10" s="42">
        <f t="shared" si="0"/>
        <v>360</v>
      </c>
      <c r="F10" s="43">
        <f t="shared" si="0"/>
        <v>276.92307692307691</v>
      </c>
    </row>
    <row r="11" spans="1:6">
      <c r="A11" s="39" t="s">
        <v>76</v>
      </c>
      <c r="B11" s="39" t="s">
        <v>75</v>
      </c>
      <c r="C11" s="40">
        <v>3</v>
      </c>
      <c r="D11" s="41">
        <f t="shared" si="1"/>
        <v>3.9000000000000004</v>
      </c>
      <c r="E11" s="42">
        <f t="shared" si="0"/>
        <v>1200</v>
      </c>
      <c r="F11" s="43">
        <f t="shared" si="0"/>
        <v>923.07692307692298</v>
      </c>
    </row>
    <row r="12" spans="1:6">
      <c r="A12" s="44" t="s">
        <v>882</v>
      </c>
      <c r="B12" s="39" t="s">
        <v>1</v>
      </c>
      <c r="C12" s="40">
        <v>2.5</v>
      </c>
      <c r="D12" s="41">
        <f t="shared" ref="D12:D83" si="2">C12*1.2</f>
        <v>3</v>
      </c>
      <c r="E12" s="42">
        <f t="shared" si="0"/>
        <v>1440</v>
      </c>
      <c r="F12" s="43">
        <f t="shared" si="0"/>
        <v>1200</v>
      </c>
    </row>
    <row r="13" spans="1:6">
      <c r="A13" s="44" t="s">
        <v>883</v>
      </c>
      <c r="B13" s="39" t="s">
        <v>2</v>
      </c>
      <c r="C13" s="40">
        <v>3.35</v>
      </c>
      <c r="D13" s="41">
        <f t="shared" si="2"/>
        <v>4.0199999999999996</v>
      </c>
      <c r="E13" s="42">
        <f t="shared" si="0"/>
        <v>1074.6268656716418</v>
      </c>
      <c r="F13" s="43">
        <f t="shared" si="0"/>
        <v>895.5223880597016</v>
      </c>
    </row>
    <row r="14" spans="1:6">
      <c r="A14" s="44" t="s">
        <v>884</v>
      </c>
      <c r="B14" s="39" t="s">
        <v>77</v>
      </c>
      <c r="C14" s="40">
        <v>10</v>
      </c>
      <c r="D14" s="41">
        <f>C14*1.3</f>
        <v>13</v>
      </c>
      <c r="E14" s="42">
        <f>3600/C14</f>
        <v>360</v>
      </c>
      <c r="F14" s="43">
        <f t="shared" si="0"/>
        <v>276.92307692307691</v>
      </c>
    </row>
    <row r="15" spans="1:6">
      <c r="A15" s="44" t="s">
        <v>885</v>
      </c>
      <c r="B15" s="39" t="s">
        <v>78</v>
      </c>
      <c r="C15" s="40">
        <v>11</v>
      </c>
      <c r="D15" s="41">
        <f t="shared" si="2"/>
        <v>13.2</v>
      </c>
      <c r="E15" s="42">
        <f t="shared" si="0"/>
        <v>327.27272727272725</v>
      </c>
      <c r="F15" s="43">
        <f t="shared" si="0"/>
        <v>272.72727272727275</v>
      </c>
    </row>
    <row r="16" spans="1:6">
      <c r="A16" s="44" t="s">
        <v>886</v>
      </c>
      <c r="B16" s="39" t="s">
        <v>79</v>
      </c>
      <c r="C16" s="40">
        <v>12</v>
      </c>
      <c r="D16" s="41">
        <f t="shared" si="2"/>
        <v>14.399999999999999</v>
      </c>
      <c r="E16" s="42">
        <f t="shared" si="0"/>
        <v>300</v>
      </c>
      <c r="F16" s="43">
        <f t="shared" si="0"/>
        <v>250.00000000000003</v>
      </c>
    </row>
    <row r="17" spans="1:6">
      <c r="A17" s="44" t="s">
        <v>887</v>
      </c>
      <c r="B17" s="39" t="s">
        <v>80</v>
      </c>
      <c r="C17" s="40">
        <v>18.5</v>
      </c>
      <c r="D17" s="41">
        <f>C17*1.5</f>
        <v>27.75</v>
      </c>
      <c r="E17" s="42">
        <f t="shared" si="0"/>
        <v>194.59459459459458</v>
      </c>
      <c r="F17" s="43">
        <f t="shared" si="0"/>
        <v>129.72972972972974</v>
      </c>
    </row>
    <row r="18" spans="1:6">
      <c r="A18" s="44" t="s">
        <v>888</v>
      </c>
      <c r="B18" s="39" t="s">
        <v>81</v>
      </c>
      <c r="C18" s="40">
        <v>22</v>
      </c>
      <c r="D18" s="41">
        <f>C18*1.5</f>
        <v>33</v>
      </c>
      <c r="E18" s="42">
        <f t="shared" si="0"/>
        <v>163.63636363636363</v>
      </c>
      <c r="F18" s="43">
        <f t="shared" si="0"/>
        <v>109.09090909090909</v>
      </c>
    </row>
    <row r="19" spans="1:6">
      <c r="A19" s="44" t="s">
        <v>889</v>
      </c>
      <c r="B19" s="39" t="s">
        <v>650</v>
      </c>
      <c r="C19" s="40">
        <v>20</v>
      </c>
      <c r="D19" s="41">
        <f t="shared" si="2"/>
        <v>24</v>
      </c>
      <c r="E19" s="42">
        <f t="shared" si="0"/>
        <v>180</v>
      </c>
      <c r="F19" s="43">
        <f t="shared" si="0"/>
        <v>150</v>
      </c>
    </row>
    <row r="20" spans="1:6">
      <c r="A20" s="44" t="s">
        <v>890</v>
      </c>
      <c r="B20" s="39" t="s">
        <v>82</v>
      </c>
      <c r="C20" s="40">
        <v>24</v>
      </c>
      <c r="D20" s="41">
        <f t="shared" si="2"/>
        <v>28.799999999999997</v>
      </c>
      <c r="E20" s="42">
        <f t="shared" si="0"/>
        <v>150</v>
      </c>
      <c r="F20" s="43">
        <f t="shared" si="0"/>
        <v>125.00000000000001</v>
      </c>
    </row>
    <row r="21" spans="1:6">
      <c r="A21" s="44" t="s">
        <v>891</v>
      </c>
      <c r="B21" s="39" t="s">
        <v>83</v>
      </c>
      <c r="C21" s="40">
        <v>9</v>
      </c>
      <c r="D21" s="41">
        <f>C21*1.3</f>
        <v>11.700000000000001</v>
      </c>
      <c r="E21" s="42">
        <f t="shared" si="0"/>
        <v>400</v>
      </c>
      <c r="F21" s="43">
        <f t="shared" si="0"/>
        <v>307.69230769230768</v>
      </c>
    </row>
    <row r="22" spans="1:6">
      <c r="A22" s="39" t="s">
        <v>892</v>
      </c>
      <c r="B22" s="39" t="s">
        <v>84</v>
      </c>
      <c r="C22" s="40">
        <v>18</v>
      </c>
      <c r="D22" s="41">
        <f>C22*1.3</f>
        <v>23.400000000000002</v>
      </c>
      <c r="E22" s="42">
        <f t="shared" si="0"/>
        <v>200</v>
      </c>
      <c r="F22" s="43">
        <f t="shared" si="0"/>
        <v>153.84615384615384</v>
      </c>
    </row>
    <row r="23" spans="1:6">
      <c r="A23" s="45" t="s">
        <v>893</v>
      </c>
      <c r="B23" s="39" t="s">
        <v>85</v>
      </c>
      <c r="C23" s="40">
        <v>7</v>
      </c>
      <c r="D23" s="41">
        <f t="shared" si="2"/>
        <v>8.4</v>
      </c>
      <c r="E23" s="42">
        <f t="shared" si="0"/>
        <v>514.28571428571433</v>
      </c>
      <c r="F23" s="43">
        <f t="shared" si="0"/>
        <v>428.57142857142856</v>
      </c>
    </row>
    <row r="24" spans="1:6">
      <c r="A24" s="45" t="s">
        <v>894</v>
      </c>
      <c r="B24" s="39" t="s">
        <v>86</v>
      </c>
      <c r="C24" s="40">
        <v>11.1</v>
      </c>
      <c r="D24" s="41">
        <f t="shared" si="2"/>
        <v>13.319999999999999</v>
      </c>
      <c r="E24" s="42">
        <f t="shared" si="0"/>
        <v>324.32432432432432</v>
      </c>
      <c r="F24" s="43">
        <f t="shared" si="0"/>
        <v>270.27027027027032</v>
      </c>
    </row>
    <row r="25" spans="1:6">
      <c r="A25" s="45" t="s">
        <v>895</v>
      </c>
      <c r="B25" s="39" t="s">
        <v>87</v>
      </c>
      <c r="C25" s="40">
        <v>15.1</v>
      </c>
      <c r="D25" s="41">
        <f t="shared" si="2"/>
        <v>18.119999999999997</v>
      </c>
      <c r="E25" s="42">
        <f t="shared" si="0"/>
        <v>238.41059602649008</v>
      </c>
      <c r="F25" s="43">
        <f t="shared" si="0"/>
        <v>198.67549668874176</v>
      </c>
    </row>
    <row r="26" spans="1:6">
      <c r="A26" s="45" t="s">
        <v>896</v>
      </c>
      <c r="B26" s="39" t="s">
        <v>88</v>
      </c>
      <c r="C26" s="40">
        <v>18.2</v>
      </c>
      <c r="D26" s="41">
        <f t="shared" si="2"/>
        <v>21.84</v>
      </c>
      <c r="E26" s="42">
        <f t="shared" si="0"/>
        <v>197.80219780219781</v>
      </c>
      <c r="F26" s="43">
        <f t="shared" si="0"/>
        <v>164.83516483516485</v>
      </c>
    </row>
    <row r="27" spans="1:6">
      <c r="A27" s="45" t="s">
        <v>897</v>
      </c>
      <c r="B27" s="39" t="s">
        <v>89</v>
      </c>
      <c r="C27" s="40">
        <v>21</v>
      </c>
      <c r="D27" s="41">
        <f t="shared" si="2"/>
        <v>25.2</v>
      </c>
      <c r="E27" s="42">
        <f t="shared" si="0"/>
        <v>171.42857142857142</v>
      </c>
      <c r="F27" s="43">
        <f t="shared" si="0"/>
        <v>142.85714285714286</v>
      </c>
    </row>
    <row r="28" spans="1:6">
      <c r="A28" s="44" t="s">
        <v>898</v>
      </c>
      <c r="B28" s="39" t="s">
        <v>90</v>
      </c>
      <c r="C28" s="40">
        <v>12</v>
      </c>
      <c r="D28" s="41">
        <f>C28*1.5</f>
        <v>18</v>
      </c>
      <c r="E28" s="42">
        <f t="shared" si="0"/>
        <v>300</v>
      </c>
      <c r="F28" s="43">
        <f t="shared" si="0"/>
        <v>200</v>
      </c>
    </row>
    <row r="29" spans="1:6">
      <c r="A29" s="45" t="s">
        <v>899</v>
      </c>
      <c r="B29" s="39" t="s">
        <v>92</v>
      </c>
      <c r="C29" s="40" t="s">
        <v>91</v>
      </c>
      <c r="D29" s="41">
        <f t="shared" si="2"/>
        <v>13.692</v>
      </c>
      <c r="E29" s="42">
        <f t="shared" si="0"/>
        <v>315.51270815074497</v>
      </c>
      <c r="F29" s="43">
        <f t="shared" si="0"/>
        <v>262.92725679228744</v>
      </c>
    </row>
    <row r="30" spans="1:6">
      <c r="A30" s="45" t="s">
        <v>900</v>
      </c>
      <c r="B30" s="39" t="s">
        <v>94</v>
      </c>
      <c r="C30" s="40" t="s">
        <v>93</v>
      </c>
      <c r="D30" s="41">
        <f t="shared" si="2"/>
        <v>9.1199999999999992</v>
      </c>
      <c r="E30" s="42">
        <f t="shared" si="0"/>
        <v>473.68421052631584</v>
      </c>
      <c r="F30" s="43">
        <f t="shared" si="0"/>
        <v>394.73684210526318</v>
      </c>
    </row>
    <row r="31" spans="1:6">
      <c r="A31" s="44" t="s">
        <v>901</v>
      </c>
      <c r="B31" s="39" t="s">
        <v>96</v>
      </c>
      <c r="C31" s="40" t="s">
        <v>95</v>
      </c>
      <c r="D31" s="41">
        <f t="shared" si="2"/>
        <v>12.239999999999998</v>
      </c>
      <c r="E31" s="42">
        <f t="shared" si="0"/>
        <v>352.94117647058823</v>
      </c>
      <c r="F31" s="43">
        <f t="shared" si="0"/>
        <v>294.11764705882359</v>
      </c>
    </row>
    <row r="32" spans="1:6">
      <c r="A32" s="39" t="s">
        <v>902</v>
      </c>
      <c r="B32" s="39" t="s">
        <v>97</v>
      </c>
      <c r="C32" s="40" t="s">
        <v>55</v>
      </c>
      <c r="D32" s="41">
        <f t="shared" si="2"/>
        <v>8.4</v>
      </c>
      <c r="E32" s="42">
        <f t="shared" si="0"/>
        <v>514.28571428571433</v>
      </c>
      <c r="F32" s="43">
        <f t="shared" si="0"/>
        <v>428.57142857142856</v>
      </c>
    </row>
    <row r="33" spans="1:6">
      <c r="A33" s="44" t="s">
        <v>903</v>
      </c>
      <c r="B33" s="39" t="s">
        <v>98</v>
      </c>
      <c r="C33" s="40">
        <v>9.6</v>
      </c>
      <c r="D33" s="41">
        <f t="shared" si="2"/>
        <v>11.52</v>
      </c>
      <c r="E33" s="42">
        <f t="shared" si="0"/>
        <v>375</v>
      </c>
      <c r="F33" s="43">
        <f t="shared" si="0"/>
        <v>312.5</v>
      </c>
    </row>
    <row r="34" spans="1:6">
      <c r="A34" s="39" t="s">
        <v>904</v>
      </c>
      <c r="B34" s="39" t="s">
        <v>99</v>
      </c>
      <c r="C34" s="40" t="s">
        <v>54</v>
      </c>
      <c r="D34" s="41">
        <f t="shared" si="2"/>
        <v>7.1999999999999993</v>
      </c>
      <c r="E34" s="42">
        <f t="shared" si="0"/>
        <v>600</v>
      </c>
      <c r="F34" s="43">
        <f t="shared" si="0"/>
        <v>500.00000000000006</v>
      </c>
    </row>
    <row r="35" spans="1:6">
      <c r="A35" s="39" t="s">
        <v>905</v>
      </c>
      <c r="B35" s="39" t="s">
        <v>100</v>
      </c>
      <c r="C35" s="40">
        <v>5.5</v>
      </c>
      <c r="D35" s="41">
        <f t="shared" si="2"/>
        <v>6.6</v>
      </c>
      <c r="E35" s="42">
        <f t="shared" si="0"/>
        <v>654.5454545454545</v>
      </c>
      <c r="F35" s="43">
        <f t="shared" si="0"/>
        <v>545.4545454545455</v>
      </c>
    </row>
    <row r="36" spans="1:6">
      <c r="A36" s="39" t="s">
        <v>906</v>
      </c>
      <c r="B36" s="39" t="s">
        <v>101</v>
      </c>
      <c r="C36" s="40">
        <v>8.8000000000000007</v>
      </c>
      <c r="D36" s="41">
        <f t="shared" si="2"/>
        <v>10.56</v>
      </c>
      <c r="E36" s="42">
        <f t="shared" si="0"/>
        <v>409.09090909090907</v>
      </c>
      <c r="F36" s="43">
        <f t="shared" si="0"/>
        <v>340.90909090909088</v>
      </c>
    </row>
    <row r="37" spans="1:6">
      <c r="A37" s="44" t="s">
        <v>907</v>
      </c>
      <c r="B37" s="39" t="s">
        <v>102</v>
      </c>
      <c r="C37" s="40">
        <v>14.5</v>
      </c>
      <c r="D37" s="41">
        <f>C37*1.3</f>
        <v>18.850000000000001</v>
      </c>
      <c r="E37" s="42">
        <f t="shared" si="0"/>
        <v>248.27586206896552</v>
      </c>
      <c r="F37" s="43">
        <f t="shared" si="0"/>
        <v>190.9814323607427</v>
      </c>
    </row>
    <row r="38" spans="1:6">
      <c r="A38" s="44" t="s">
        <v>908</v>
      </c>
      <c r="B38" s="39" t="s">
        <v>103</v>
      </c>
      <c r="C38" s="40">
        <v>40</v>
      </c>
      <c r="D38" s="41">
        <f>C38*1.3</f>
        <v>52</v>
      </c>
      <c r="E38" s="42">
        <f t="shared" si="0"/>
        <v>90</v>
      </c>
      <c r="F38" s="43">
        <f t="shared" si="0"/>
        <v>69.230769230769226</v>
      </c>
    </row>
    <row r="39" spans="1:6">
      <c r="A39" s="44" t="s">
        <v>909</v>
      </c>
      <c r="B39" s="39" t="s">
        <v>104</v>
      </c>
      <c r="C39" s="40">
        <v>18</v>
      </c>
      <c r="D39" s="41">
        <f>C39*1.3</f>
        <v>23.400000000000002</v>
      </c>
      <c r="E39" s="42">
        <f t="shared" si="0"/>
        <v>200</v>
      </c>
      <c r="F39" s="43">
        <f t="shared" si="0"/>
        <v>153.84615384615384</v>
      </c>
    </row>
    <row r="40" spans="1:6">
      <c r="A40" s="44" t="s">
        <v>910</v>
      </c>
      <c r="B40" s="39" t="s">
        <v>105</v>
      </c>
      <c r="C40" s="40">
        <v>5</v>
      </c>
      <c r="D40" s="41">
        <f>C40*1.4</f>
        <v>7</v>
      </c>
      <c r="E40" s="42">
        <f t="shared" si="0"/>
        <v>720</v>
      </c>
      <c r="F40" s="43">
        <f t="shared" si="0"/>
        <v>514.28571428571433</v>
      </c>
    </row>
    <row r="41" spans="1:6">
      <c r="A41" s="44" t="s">
        <v>911</v>
      </c>
      <c r="B41" s="39" t="s">
        <v>106</v>
      </c>
      <c r="C41" s="40">
        <v>6</v>
      </c>
      <c r="D41" s="41">
        <f t="shared" ref="D41" si="3">C41*1.3</f>
        <v>7.8000000000000007</v>
      </c>
      <c r="E41" s="42">
        <f t="shared" si="0"/>
        <v>600</v>
      </c>
      <c r="F41" s="43">
        <f t="shared" si="0"/>
        <v>461.53846153846149</v>
      </c>
    </row>
    <row r="42" spans="1:6">
      <c r="A42" s="44" t="s">
        <v>912</v>
      </c>
      <c r="B42" s="39" t="s">
        <v>107</v>
      </c>
      <c r="C42" s="40">
        <v>12</v>
      </c>
      <c r="D42" s="41">
        <f t="shared" ref="D42" si="4">C42*1.4</f>
        <v>16.799999999999997</v>
      </c>
      <c r="E42" s="42">
        <f t="shared" si="0"/>
        <v>300</v>
      </c>
      <c r="F42" s="43">
        <f t="shared" si="0"/>
        <v>214.28571428571433</v>
      </c>
    </row>
    <row r="43" spans="1:6">
      <c r="A43" s="39" t="s">
        <v>913</v>
      </c>
      <c r="B43" s="39" t="s">
        <v>109</v>
      </c>
      <c r="C43" s="40" t="s">
        <v>245</v>
      </c>
      <c r="D43" s="41">
        <f>C43*1.3</f>
        <v>18.707000000000001</v>
      </c>
      <c r="E43" s="42">
        <f t="shared" si="0"/>
        <v>250.17373175816539</v>
      </c>
      <c r="F43" s="43">
        <f t="shared" si="0"/>
        <v>192.44133212166568</v>
      </c>
    </row>
    <row r="44" spans="1:6">
      <c r="A44" s="38" t="s">
        <v>914</v>
      </c>
      <c r="B44" s="39" t="s">
        <v>110</v>
      </c>
      <c r="C44" s="40">
        <v>30</v>
      </c>
      <c r="D44" s="41">
        <f>C44*1.5</f>
        <v>45</v>
      </c>
      <c r="E44" s="42">
        <f t="shared" si="0"/>
        <v>120</v>
      </c>
      <c r="F44" s="43">
        <f t="shared" si="0"/>
        <v>80</v>
      </c>
    </row>
    <row r="45" spans="1:6">
      <c r="A45" s="46" t="s">
        <v>915</v>
      </c>
      <c r="B45" s="39" t="s">
        <v>112</v>
      </c>
      <c r="C45" s="46">
        <v>38</v>
      </c>
      <c r="D45" s="41">
        <f>C45*1.35</f>
        <v>51.300000000000004</v>
      </c>
      <c r="E45" s="42">
        <f t="shared" si="0"/>
        <v>94.736842105263165</v>
      </c>
      <c r="F45" s="43">
        <f t="shared" si="0"/>
        <v>70.175438596491219</v>
      </c>
    </row>
    <row r="46" spans="1:6">
      <c r="A46" s="46" t="s">
        <v>881</v>
      </c>
      <c r="B46" s="39" t="s">
        <v>113</v>
      </c>
      <c r="C46" s="46">
        <v>16</v>
      </c>
      <c r="D46" s="41">
        <f>C46*1.35</f>
        <v>21.6</v>
      </c>
      <c r="E46" s="42">
        <f t="shared" si="0"/>
        <v>225</v>
      </c>
      <c r="F46" s="43">
        <f t="shared" si="0"/>
        <v>166.66666666666666</v>
      </c>
    </row>
    <row r="47" spans="1:6">
      <c r="A47" s="39" t="s">
        <v>46</v>
      </c>
      <c r="B47" s="39" t="s">
        <v>114</v>
      </c>
      <c r="C47" s="40">
        <v>12</v>
      </c>
      <c r="D47" s="41">
        <f>C47*1.3</f>
        <v>15.600000000000001</v>
      </c>
      <c r="E47" s="42">
        <f t="shared" si="0"/>
        <v>300</v>
      </c>
      <c r="F47" s="43">
        <f t="shared" si="0"/>
        <v>230.76923076923075</v>
      </c>
    </row>
    <row r="48" spans="1:6">
      <c r="A48" s="39" t="s">
        <v>916</v>
      </c>
      <c r="B48" s="39" t="s">
        <v>115</v>
      </c>
      <c r="C48" s="40">
        <v>11.8</v>
      </c>
      <c r="D48" s="41">
        <f>C48*1.3</f>
        <v>15.340000000000002</v>
      </c>
      <c r="E48" s="42">
        <f t="shared" si="0"/>
        <v>305.08474576271186</v>
      </c>
      <c r="F48" s="43">
        <f t="shared" si="0"/>
        <v>234.6805736636245</v>
      </c>
    </row>
    <row r="49" spans="1:6">
      <c r="A49" s="39" t="s">
        <v>917</v>
      </c>
      <c r="B49" s="39" t="s">
        <v>116</v>
      </c>
      <c r="C49" s="40">
        <v>9</v>
      </c>
      <c r="D49" s="41">
        <f>C49*1.3</f>
        <v>11.700000000000001</v>
      </c>
      <c r="E49" s="42">
        <f t="shared" si="0"/>
        <v>400</v>
      </c>
      <c r="F49" s="43">
        <f t="shared" si="0"/>
        <v>307.69230769230768</v>
      </c>
    </row>
    <row r="50" spans="1:6">
      <c r="A50" s="39" t="s">
        <v>918</v>
      </c>
      <c r="B50" s="39" t="s">
        <v>117</v>
      </c>
      <c r="C50" s="40">
        <v>7.32</v>
      </c>
      <c r="D50" s="41">
        <f>C50*1.3</f>
        <v>9.516</v>
      </c>
      <c r="E50" s="42">
        <f t="shared" si="0"/>
        <v>491.80327868852459</v>
      </c>
      <c r="F50" s="43">
        <f t="shared" si="0"/>
        <v>378.31021437578812</v>
      </c>
    </row>
    <row r="51" spans="1:6">
      <c r="A51" s="39" t="s">
        <v>919</v>
      </c>
      <c r="B51" s="39" t="s">
        <v>118</v>
      </c>
      <c r="C51" s="40">
        <v>5.5</v>
      </c>
      <c r="D51" s="41">
        <f>C51*1.3</f>
        <v>7.15</v>
      </c>
      <c r="E51" s="42">
        <f t="shared" si="0"/>
        <v>654.5454545454545</v>
      </c>
      <c r="F51" s="43">
        <f t="shared" si="0"/>
        <v>503.49650349650346</v>
      </c>
    </row>
    <row r="52" spans="1:6">
      <c r="A52" s="39" t="s">
        <v>920</v>
      </c>
      <c r="B52" s="39" t="s">
        <v>119</v>
      </c>
      <c r="C52" s="40">
        <v>12</v>
      </c>
      <c r="D52" s="41">
        <f>C52*1.4</f>
        <v>16.799999999999997</v>
      </c>
      <c r="E52" s="42">
        <f t="shared" si="0"/>
        <v>300</v>
      </c>
      <c r="F52" s="43">
        <f t="shared" si="0"/>
        <v>214.28571428571433</v>
      </c>
    </row>
    <row r="53" spans="1:6">
      <c r="A53" s="39" t="s">
        <v>921</v>
      </c>
      <c r="B53" s="39" t="s">
        <v>122</v>
      </c>
      <c r="C53" s="40">
        <v>10</v>
      </c>
      <c r="D53" s="41">
        <f>C53*1.4</f>
        <v>14</v>
      </c>
      <c r="E53" s="42">
        <f t="shared" si="0"/>
        <v>360</v>
      </c>
      <c r="F53" s="43">
        <f t="shared" si="0"/>
        <v>257.14285714285717</v>
      </c>
    </row>
    <row r="54" spans="1:6">
      <c r="A54" s="39" t="s">
        <v>922</v>
      </c>
      <c r="B54" s="39" t="s">
        <v>124</v>
      </c>
      <c r="C54" s="40">
        <v>25</v>
      </c>
      <c r="D54" s="41">
        <f>C54*1.3</f>
        <v>32.5</v>
      </c>
      <c r="E54" s="42">
        <f t="shared" si="0"/>
        <v>144</v>
      </c>
      <c r="F54" s="43">
        <f t="shared" si="0"/>
        <v>110.76923076923077</v>
      </c>
    </row>
    <row r="55" spans="1:6">
      <c r="A55" s="39" t="s">
        <v>923</v>
      </c>
      <c r="B55" s="39" t="s">
        <v>126</v>
      </c>
      <c r="C55" s="40">
        <v>30</v>
      </c>
      <c r="D55" s="41">
        <f>C55*1.3</f>
        <v>39</v>
      </c>
      <c r="E55" s="42">
        <f t="shared" si="0"/>
        <v>120</v>
      </c>
      <c r="F55" s="43">
        <f t="shared" si="0"/>
        <v>92.307692307692307</v>
      </c>
    </row>
    <row r="56" spans="1:6">
      <c r="A56" s="46" t="s">
        <v>924</v>
      </c>
      <c r="B56" s="39" t="s">
        <v>129</v>
      </c>
      <c r="C56" s="40">
        <v>10</v>
      </c>
      <c r="D56" s="41">
        <f t="shared" si="2"/>
        <v>12</v>
      </c>
      <c r="E56" s="42">
        <f t="shared" si="0"/>
        <v>360</v>
      </c>
      <c r="F56" s="43">
        <f t="shared" si="0"/>
        <v>300</v>
      </c>
    </row>
    <row r="57" spans="1:6">
      <c r="A57" s="46" t="s">
        <v>925</v>
      </c>
      <c r="B57" s="39" t="s">
        <v>130</v>
      </c>
      <c r="C57" s="40">
        <v>11</v>
      </c>
      <c r="D57" s="41">
        <f t="shared" si="2"/>
        <v>13.2</v>
      </c>
      <c r="E57" s="42">
        <f t="shared" si="0"/>
        <v>327.27272727272725</v>
      </c>
      <c r="F57" s="43">
        <f t="shared" si="0"/>
        <v>272.72727272727275</v>
      </c>
    </row>
    <row r="58" spans="1:6">
      <c r="A58" s="46" t="s">
        <v>926</v>
      </c>
      <c r="B58" s="39" t="s">
        <v>132</v>
      </c>
      <c r="C58" s="40">
        <v>10</v>
      </c>
      <c r="D58" s="41">
        <f t="shared" si="2"/>
        <v>12</v>
      </c>
      <c r="E58" s="42">
        <f t="shared" si="0"/>
        <v>360</v>
      </c>
      <c r="F58" s="43">
        <f t="shared" si="0"/>
        <v>300</v>
      </c>
    </row>
    <row r="59" spans="1:6">
      <c r="A59" s="46" t="s">
        <v>927</v>
      </c>
      <c r="B59" s="39" t="s">
        <v>134</v>
      </c>
      <c r="C59" s="46">
        <v>6.5</v>
      </c>
      <c r="D59" s="41">
        <f>C59*1.3</f>
        <v>8.4500000000000011</v>
      </c>
      <c r="E59" s="42">
        <f t="shared" si="0"/>
        <v>553.84615384615381</v>
      </c>
      <c r="F59" s="43">
        <f t="shared" si="0"/>
        <v>426.03550295857985</v>
      </c>
    </row>
    <row r="60" spans="1:6">
      <c r="A60" s="46" t="s">
        <v>928</v>
      </c>
      <c r="B60" s="39" t="s">
        <v>135</v>
      </c>
      <c r="C60" s="46">
        <v>16</v>
      </c>
      <c r="D60" s="41">
        <f>C60*1.3</f>
        <v>20.8</v>
      </c>
      <c r="E60" s="42">
        <f t="shared" si="0"/>
        <v>225</v>
      </c>
      <c r="F60" s="43">
        <f t="shared" si="0"/>
        <v>173.07692307692307</v>
      </c>
    </row>
    <row r="61" spans="1:6">
      <c r="A61" s="46" t="s">
        <v>929</v>
      </c>
      <c r="B61" s="39" t="s">
        <v>137</v>
      </c>
      <c r="C61" s="46">
        <v>8</v>
      </c>
      <c r="D61" s="41">
        <f t="shared" si="2"/>
        <v>9.6</v>
      </c>
      <c r="E61" s="42">
        <f t="shared" si="0"/>
        <v>450</v>
      </c>
      <c r="F61" s="43">
        <f t="shared" si="0"/>
        <v>375</v>
      </c>
    </row>
    <row r="62" spans="1:6">
      <c r="A62" s="39" t="s">
        <v>930</v>
      </c>
      <c r="B62" s="39" t="s">
        <v>138</v>
      </c>
      <c r="C62" s="40">
        <v>12</v>
      </c>
      <c r="D62" s="41">
        <f t="shared" si="2"/>
        <v>14.399999999999999</v>
      </c>
      <c r="E62" s="42">
        <f t="shared" si="0"/>
        <v>300</v>
      </c>
      <c r="F62" s="43">
        <f t="shared" si="0"/>
        <v>250.00000000000003</v>
      </c>
    </row>
    <row r="63" spans="1:6">
      <c r="A63" s="39" t="s">
        <v>931</v>
      </c>
      <c r="B63" s="39" t="s">
        <v>140</v>
      </c>
      <c r="C63" s="40">
        <v>13.8</v>
      </c>
      <c r="D63" s="41">
        <f t="shared" si="2"/>
        <v>16.559999999999999</v>
      </c>
      <c r="E63" s="42">
        <f t="shared" si="0"/>
        <v>260.86956521739131</v>
      </c>
      <c r="F63" s="43">
        <f t="shared" si="0"/>
        <v>217.39130434782609</v>
      </c>
    </row>
    <row r="64" spans="1:6">
      <c r="A64" s="39" t="s">
        <v>932</v>
      </c>
      <c r="B64" s="39" t="s">
        <v>141</v>
      </c>
      <c r="C64" s="40">
        <v>12</v>
      </c>
      <c r="D64" s="41">
        <f t="shared" si="2"/>
        <v>14.399999999999999</v>
      </c>
      <c r="E64" s="42">
        <f t="shared" si="0"/>
        <v>300</v>
      </c>
      <c r="F64" s="43">
        <f t="shared" si="0"/>
        <v>250.00000000000003</v>
      </c>
    </row>
    <row r="65" spans="1:6">
      <c r="A65" s="39" t="s">
        <v>933</v>
      </c>
      <c r="B65" s="39" t="s">
        <v>142</v>
      </c>
      <c r="C65" s="40">
        <v>12</v>
      </c>
      <c r="D65" s="41">
        <f t="shared" si="2"/>
        <v>14.399999999999999</v>
      </c>
      <c r="E65" s="42">
        <f t="shared" si="0"/>
        <v>300</v>
      </c>
      <c r="F65" s="43">
        <f t="shared" si="0"/>
        <v>250.00000000000003</v>
      </c>
    </row>
    <row r="66" spans="1:6">
      <c r="A66" s="39" t="s">
        <v>934</v>
      </c>
      <c r="B66" s="39" t="s">
        <v>143</v>
      </c>
      <c r="C66" s="40">
        <v>21</v>
      </c>
      <c r="D66" s="41">
        <f>C66*1.3</f>
        <v>27.3</v>
      </c>
      <c r="E66" s="42">
        <f t="shared" si="0"/>
        <v>171.42857142857142</v>
      </c>
      <c r="F66" s="43">
        <f t="shared" si="0"/>
        <v>131.86813186813185</v>
      </c>
    </row>
    <row r="67" spans="1:6">
      <c r="A67" s="39" t="s">
        <v>935</v>
      </c>
      <c r="B67" s="39" t="s">
        <v>144</v>
      </c>
      <c r="C67" s="40">
        <v>15</v>
      </c>
      <c r="D67" s="41">
        <f>C67*1.4</f>
        <v>21</v>
      </c>
      <c r="E67" s="42">
        <f t="shared" si="0"/>
        <v>240</v>
      </c>
      <c r="F67" s="43">
        <f t="shared" si="0"/>
        <v>171.42857142857142</v>
      </c>
    </row>
    <row r="68" spans="1:6" ht="14.25" customHeight="1">
      <c r="A68" s="39" t="s">
        <v>936</v>
      </c>
      <c r="B68" s="39" t="s">
        <v>146</v>
      </c>
      <c r="C68" s="40">
        <v>15</v>
      </c>
      <c r="D68" s="41">
        <f>C68*1.4</f>
        <v>21</v>
      </c>
      <c r="E68" s="42">
        <f t="shared" si="0"/>
        <v>240</v>
      </c>
      <c r="F68" s="43">
        <f t="shared" si="0"/>
        <v>171.42857142857142</v>
      </c>
    </row>
    <row r="69" spans="1:6">
      <c r="A69" s="39" t="s">
        <v>937</v>
      </c>
      <c r="B69" s="39" t="s">
        <v>148</v>
      </c>
      <c r="C69" s="40">
        <v>23</v>
      </c>
      <c r="D69" s="41">
        <f>C69*1.4</f>
        <v>32.199999999999996</v>
      </c>
      <c r="E69" s="42">
        <f>3600/C69</f>
        <v>156.52173913043478</v>
      </c>
      <c r="F69" s="43">
        <f t="shared" si="0"/>
        <v>111.80124223602486</v>
      </c>
    </row>
    <row r="70" spans="1:6">
      <c r="A70" s="39" t="s">
        <v>938</v>
      </c>
      <c r="B70" s="39" t="s">
        <v>149</v>
      </c>
      <c r="C70" s="40">
        <v>19</v>
      </c>
      <c r="D70" s="41">
        <f>C70*1.5</f>
        <v>28.5</v>
      </c>
      <c r="E70" s="42">
        <f>3600/C70</f>
        <v>189.47368421052633</v>
      </c>
      <c r="F70" s="43">
        <f t="shared" si="0"/>
        <v>126.31578947368421</v>
      </c>
    </row>
    <row r="71" spans="1:6">
      <c r="A71" s="39" t="s">
        <v>939</v>
      </c>
      <c r="B71" s="39" t="s">
        <v>151</v>
      </c>
      <c r="C71" s="40">
        <v>22</v>
      </c>
      <c r="D71" s="41">
        <f>C71*1.5</f>
        <v>33</v>
      </c>
      <c r="E71" s="42">
        <f t="shared" si="0"/>
        <v>163.63636363636363</v>
      </c>
      <c r="F71" s="43">
        <f t="shared" si="0"/>
        <v>109.09090909090909</v>
      </c>
    </row>
    <row r="72" spans="1:6">
      <c r="A72" s="44" t="s">
        <v>940</v>
      </c>
      <c r="B72" s="39" t="s">
        <v>152</v>
      </c>
      <c r="C72" s="40" t="s">
        <v>111</v>
      </c>
      <c r="D72" s="41">
        <f t="shared" si="2"/>
        <v>17.399999999999999</v>
      </c>
      <c r="E72" s="42">
        <f t="shared" si="0"/>
        <v>248.27586206896552</v>
      </c>
      <c r="F72" s="43">
        <f t="shared" si="0"/>
        <v>206.89655172413794</v>
      </c>
    </row>
    <row r="73" spans="1:6">
      <c r="A73" s="44" t="s">
        <v>941</v>
      </c>
      <c r="B73" s="39" t="s">
        <v>154</v>
      </c>
      <c r="C73" s="40">
        <v>6</v>
      </c>
      <c r="D73" s="41">
        <f t="shared" si="2"/>
        <v>7.1999999999999993</v>
      </c>
      <c r="E73" s="42">
        <f t="shared" si="0"/>
        <v>600</v>
      </c>
      <c r="F73" s="43">
        <f t="shared" si="0"/>
        <v>500.00000000000006</v>
      </c>
    </row>
    <row r="74" spans="1:6">
      <c r="A74" s="44" t="s">
        <v>942</v>
      </c>
      <c r="B74" s="39" t="s">
        <v>156</v>
      </c>
      <c r="C74" s="40">
        <v>10.199999999999999</v>
      </c>
      <c r="D74" s="41">
        <f t="shared" si="2"/>
        <v>12.239999999999998</v>
      </c>
      <c r="E74" s="42">
        <f t="shared" si="0"/>
        <v>352.94117647058823</v>
      </c>
      <c r="F74" s="43">
        <f t="shared" si="0"/>
        <v>294.11764705882359</v>
      </c>
    </row>
    <row r="75" spans="1:6">
      <c r="A75" s="39" t="s">
        <v>943</v>
      </c>
      <c r="B75" s="39" t="s">
        <v>157</v>
      </c>
      <c r="C75" s="40" t="s">
        <v>66</v>
      </c>
      <c r="D75" s="41">
        <f t="shared" si="2"/>
        <v>8.6159999999999997</v>
      </c>
      <c r="E75" s="42">
        <f t="shared" si="0"/>
        <v>501.39275766016715</v>
      </c>
      <c r="F75" s="43">
        <f t="shared" si="0"/>
        <v>417.82729805013929</v>
      </c>
    </row>
    <row r="76" spans="1:6">
      <c r="A76" s="39" t="s">
        <v>48</v>
      </c>
      <c r="B76" s="39" t="s">
        <v>159</v>
      </c>
      <c r="C76" s="40" t="s">
        <v>108</v>
      </c>
      <c r="D76" s="41">
        <f t="shared" si="2"/>
        <v>34.475999999999999</v>
      </c>
      <c r="E76" s="42">
        <f t="shared" si="0"/>
        <v>125.30455969369996</v>
      </c>
      <c r="F76" s="43">
        <f t="shared" si="0"/>
        <v>104.42046641141664</v>
      </c>
    </row>
    <row r="77" spans="1:6">
      <c r="A77" s="44" t="s">
        <v>944</v>
      </c>
      <c r="B77" s="39" t="s">
        <v>160</v>
      </c>
      <c r="C77" s="40">
        <v>15</v>
      </c>
      <c r="D77" s="41">
        <f t="shared" si="2"/>
        <v>18</v>
      </c>
      <c r="E77" s="42">
        <f t="shared" si="0"/>
        <v>240</v>
      </c>
      <c r="F77" s="43">
        <f t="shared" si="0"/>
        <v>200</v>
      </c>
    </row>
    <row r="78" spans="1:6" ht="18.75" customHeight="1">
      <c r="A78" s="39" t="s">
        <v>945</v>
      </c>
      <c r="B78" s="39" t="s">
        <v>600</v>
      </c>
      <c r="C78" s="40" t="s">
        <v>59</v>
      </c>
      <c r="D78" s="41">
        <f t="shared" si="2"/>
        <v>15.6</v>
      </c>
      <c r="E78" s="42">
        <f t="shared" si="0"/>
        <v>276.92307692307691</v>
      </c>
      <c r="F78" s="43">
        <f t="shared" si="0"/>
        <v>230.76923076923077</v>
      </c>
    </row>
    <row r="79" spans="1:6">
      <c r="A79" s="39" t="s">
        <v>21</v>
      </c>
      <c r="B79" s="39" t="s">
        <v>601</v>
      </c>
      <c r="C79" s="40">
        <v>13</v>
      </c>
      <c r="D79" s="41">
        <f t="shared" si="2"/>
        <v>15.6</v>
      </c>
      <c r="E79" s="42">
        <f t="shared" si="0"/>
        <v>276.92307692307691</v>
      </c>
      <c r="F79" s="43">
        <f t="shared" si="0"/>
        <v>230.76923076923077</v>
      </c>
    </row>
    <row r="80" spans="1:6">
      <c r="A80" s="44" t="s">
        <v>946</v>
      </c>
      <c r="B80" s="39" t="s">
        <v>608</v>
      </c>
      <c r="C80" s="40">
        <v>7.8</v>
      </c>
      <c r="D80" s="41">
        <f t="shared" si="2"/>
        <v>9.36</v>
      </c>
      <c r="E80" s="42">
        <f t="shared" si="0"/>
        <v>461.53846153846155</v>
      </c>
      <c r="F80" s="43">
        <f t="shared" si="0"/>
        <v>384.61538461538464</v>
      </c>
    </row>
    <row r="81" spans="1:6">
      <c r="A81" s="39" t="s">
        <v>947</v>
      </c>
      <c r="B81" s="39" t="s">
        <v>609</v>
      </c>
      <c r="C81" s="40">
        <v>4.5</v>
      </c>
      <c r="D81" s="41">
        <f t="shared" si="2"/>
        <v>5.3999999999999995</v>
      </c>
      <c r="E81" s="42">
        <f t="shared" si="0"/>
        <v>800</v>
      </c>
      <c r="F81" s="43">
        <f t="shared" si="0"/>
        <v>666.66666666666674</v>
      </c>
    </row>
    <row r="82" spans="1:6">
      <c r="A82" s="39" t="s">
        <v>948</v>
      </c>
      <c r="B82" s="39" t="s">
        <v>610</v>
      </c>
      <c r="C82" s="40">
        <v>60</v>
      </c>
      <c r="D82" s="41">
        <f t="shared" si="2"/>
        <v>72</v>
      </c>
      <c r="E82" s="42">
        <f t="shared" si="0"/>
        <v>60</v>
      </c>
      <c r="F82" s="43">
        <f t="shared" si="0"/>
        <v>50</v>
      </c>
    </row>
    <row r="83" spans="1:6">
      <c r="A83" s="39" t="s">
        <v>120</v>
      </c>
      <c r="B83" s="39" t="s">
        <v>611</v>
      </c>
      <c r="C83" s="40" t="s">
        <v>121</v>
      </c>
      <c r="D83" s="41">
        <f t="shared" si="2"/>
        <v>49.991999999999997</v>
      </c>
      <c r="E83" s="42">
        <f t="shared" si="0"/>
        <v>86.413826212193953</v>
      </c>
      <c r="F83" s="43">
        <f t="shared" si="0"/>
        <v>72.011521843494961</v>
      </c>
    </row>
    <row r="84" spans="1:6">
      <c r="A84" s="39" t="s">
        <v>123</v>
      </c>
      <c r="B84" s="39" t="s">
        <v>612</v>
      </c>
      <c r="C84" s="40">
        <v>6</v>
      </c>
      <c r="D84" s="41">
        <f t="shared" ref="D84:D120" si="5">C84*1.2</f>
        <v>7.1999999999999993</v>
      </c>
      <c r="E84" s="42">
        <f t="shared" si="0"/>
        <v>600</v>
      </c>
      <c r="F84" s="43">
        <f t="shared" si="0"/>
        <v>500.00000000000006</v>
      </c>
    </row>
    <row r="85" spans="1:6">
      <c r="A85" s="39" t="s">
        <v>949</v>
      </c>
      <c r="B85" s="39" t="s">
        <v>613</v>
      </c>
      <c r="C85" s="40">
        <v>4</v>
      </c>
      <c r="D85" s="41">
        <f t="shared" si="5"/>
        <v>4.8</v>
      </c>
      <c r="E85" s="42">
        <f t="shared" si="0"/>
        <v>900</v>
      </c>
      <c r="F85" s="43">
        <f t="shared" si="0"/>
        <v>750</v>
      </c>
    </row>
    <row r="86" spans="1:6">
      <c r="A86" s="39" t="s">
        <v>950</v>
      </c>
      <c r="B86" s="39" t="s">
        <v>614</v>
      </c>
      <c r="C86" s="40">
        <v>3.8</v>
      </c>
      <c r="D86" s="41">
        <f t="shared" si="5"/>
        <v>4.5599999999999996</v>
      </c>
      <c r="E86" s="42">
        <f t="shared" si="0"/>
        <v>947.36842105263167</v>
      </c>
      <c r="F86" s="43">
        <f t="shared" si="0"/>
        <v>789.47368421052636</v>
      </c>
    </row>
    <row r="87" spans="1:6">
      <c r="A87" s="44" t="s">
        <v>951</v>
      </c>
      <c r="B87" s="39" t="s">
        <v>615</v>
      </c>
      <c r="C87" s="40">
        <v>6</v>
      </c>
      <c r="D87" s="41">
        <f t="shared" si="5"/>
        <v>7.1999999999999993</v>
      </c>
      <c r="E87" s="42">
        <f t="shared" si="0"/>
        <v>600</v>
      </c>
      <c r="F87" s="43">
        <f t="shared" si="0"/>
        <v>500.00000000000006</v>
      </c>
    </row>
    <row r="88" spans="1:6">
      <c r="A88" s="39" t="s">
        <v>131</v>
      </c>
      <c r="B88" s="39" t="s">
        <v>616</v>
      </c>
      <c r="C88" s="40">
        <v>17</v>
      </c>
      <c r="D88" s="41">
        <f t="shared" si="5"/>
        <v>20.399999999999999</v>
      </c>
      <c r="E88" s="42">
        <f t="shared" si="0"/>
        <v>211.76470588235293</v>
      </c>
      <c r="F88" s="43">
        <f t="shared" si="0"/>
        <v>176.47058823529412</v>
      </c>
    </row>
    <row r="89" spans="1:6">
      <c r="A89" s="39" t="s">
        <v>133</v>
      </c>
      <c r="B89" s="39" t="s">
        <v>617</v>
      </c>
      <c r="C89" s="40">
        <v>8.5</v>
      </c>
      <c r="D89" s="41">
        <f t="shared" si="5"/>
        <v>10.199999999999999</v>
      </c>
      <c r="E89" s="42">
        <f t="shared" si="0"/>
        <v>423.52941176470586</v>
      </c>
      <c r="F89" s="43">
        <f t="shared" si="0"/>
        <v>352.94117647058823</v>
      </c>
    </row>
    <row r="90" spans="1:6">
      <c r="A90" s="44" t="s">
        <v>952</v>
      </c>
      <c r="B90" s="39" t="s">
        <v>618</v>
      </c>
      <c r="C90" s="40">
        <v>9</v>
      </c>
      <c r="D90" s="41">
        <f t="shared" si="5"/>
        <v>10.799999999999999</v>
      </c>
      <c r="E90" s="42">
        <f t="shared" si="0"/>
        <v>400</v>
      </c>
      <c r="F90" s="43">
        <f t="shared" si="0"/>
        <v>333.33333333333337</v>
      </c>
    </row>
    <row r="91" spans="1:6">
      <c r="A91" s="44" t="s">
        <v>953</v>
      </c>
      <c r="B91" s="39" t="s">
        <v>619</v>
      </c>
      <c r="C91" s="40">
        <v>3</v>
      </c>
      <c r="D91" s="41">
        <f t="shared" si="5"/>
        <v>3.5999999999999996</v>
      </c>
      <c r="E91" s="42">
        <f t="shared" si="0"/>
        <v>1200</v>
      </c>
      <c r="F91" s="43">
        <f t="shared" si="0"/>
        <v>1000.0000000000001</v>
      </c>
    </row>
    <row r="92" spans="1:6">
      <c r="A92" s="44" t="s">
        <v>954</v>
      </c>
      <c r="B92" s="39" t="s">
        <v>620</v>
      </c>
      <c r="C92" s="40">
        <v>3</v>
      </c>
      <c r="D92" s="41">
        <f t="shared" si="5"/>
        <v>3.5999999999999996</v>
      </c>
      <c r="E92" s="42">
        <f t="shared" si="0"/>
        <v>1200</v>
      </c>
      <c r="F92" s="43">
        <f t="shared" si="0"/>
        <v>1000.0000000000001</v>
      </c>
    </row>
    <row r="93" spans="1:6">
      <c r="A93" s="44" t="s">
        <v>955</v>
      </c>
      <c r="B93" s="39" t="s">
        <v>621</v>
      </c>
      <c r="C93" s="40" t="s">
        <v>139</v>
      </c>
      <c r="D93" s="41">
        <f t="shared" si="5"/>
        <v>12.023999999999999</v>
      </c>
      <c r="E93" s="42">
        <f t="shared" si="0"/>
        <v>359.28143712574854</v>
      </c>
      <c r="F93" s="43">
        <f t="shared" si="0"/>
        <v>299.40119760479047</v>
      </c>
    </row>
    <row r="94" spans="1:6">
      <c r="A94" s="44" t="s">
        <v>956</v>
      </c>
      <c r="B94" s="39" t="s">
        <v>622</v>
      </c>
      <c r="C94" s="40">
        <v>35</v>
      </c>
      <c r="D94" s="41">
        <f t="shared" si="5"/>
        <v>42</v>
      </c>
      <c r="E94" s="42">
        <f t="shared" si="0"/>
        <v>102.85714285714286</v>
      </c>
      <c r="F94" s="43">
        <f t="shared" si="0"/>
        <v>85.714285714285708</v>
      </c>
    </row>
    <row r="95" spans="1:6">
      <c r="A95" s="44" t="s">
        <v>957</v>
      </c>
      <c r="B95" s="39" t="s">
        <v>623</v>
      </c>
      <c r="C95" s="40">
        <v>20</v>
      </c>
      <c r="D95" s="41">
        <f t="shared" si="5"/>
        <v>24</v>
      </c>
      <c r="E95" s="42">
        <f t="shared" si="0"/>
        <v>180</v>
      </c>
      <c r="F95" s="43">
        <f t="shared" si="0"/>
        <v>150</v>
      </c>
    </row>
    <row r="96" spans="1:6">
      <c r="A96" s="44" t="s">
        <v>958</v>
      </c>
      <c r="B96" s="39" t="s">
        <v>624</v>
      </c>
      <c r="C96" s="40">
        <v>20</v>
      </c>
      <c r="D96" s="41">
        <f t="shared" si="5"/>
        <v>24</v>
      </c>
      <c r="E96" s="42">
        <f t="shared" si="0"/>
        <v>180</v>
      </c>
      <c r="F96" s="43">
        <f t="shared" si="0"/>
        <v>150</v>
      </c>
    </row>
    <row r="97" spans="1:6">
      <c r="A97" s="44" t="s">
        <v>959</v>
      </c>
      <c r="B97" s="39" t="s">
        <v>625</v>
      </c>
      <c r="C97" s="40" t="s">
        <v>67</v>
      </c>
      <c r="D97" s="41">
        <f t="shared" si="5"/>
        <v>48</v>
      </c>
      <c r="E97" s="42">
        <f t="shared" ref="E97:F150" si="6">3600/C97</f>
        <v>90</v>
      </c>
      <c r="F97" s="43">
        <f t="shared" si="6"/>
        <v>75</v>
      </c>
    </row>
    <row r="98" spans="1:6">
      <c r="A98" s="44" t="s">
        <v>960</v>
      </c>
      <c r="B98" s="39" t="s">
        <v>626</v>
      </c>
      <c r="C98" s="40" t="s">
        <v>145</v>
      </c>
      <c r="D98" s="41">
        <f t="shared" si="5"/>
        <v>493.26</v>
      </c>
      <c r="E98" s="42">
        <f t="shared" si="6"/>
        <v>8.7580586303369419</v>
      </c>
      <c r="F98" s="43">
        <f t="shared" si="6"/>
        <v>7.2983821919474519</v>
      </c>
    </row>
    <row r="99" spans="1:6">
      <c r="A99" s="44" t="s">
        <v>961</v>
      </c>
      <c r="B99" s="39" t="s">
        <v>627</v>
      </c>
      <c r="C99" s="40" t="s">
        <v>147</v>
      </c>
      <c r="D99" s="41">
        <f t="shared" si="5"/>
        <v>226.79999999999998</v>
      </c>
      <c r="E99" s="42">
        <f t="shared" si="6"/>
        <v>19.047619047619047</v>
      </c>
      <c r="F99" s="43">
        <f t="shared" si="6"/>
        <v>15.873015873015873</v>
      </c>
    </row>
    <row r="100" spans="1:6">
      <c r="A100" s="44" t="s">
        <v>962</v>
      </c>
      <c r="B100" s="39" t="s">
        <v>628</v>
      </c>
      <c r="C100" s="40">
        <v>38</v>
      </c>
      <c r="D100" s="41">
        <f t="shared" si="5"/>
        <v>45.6</v>
      </c>
      <c r="E100" s="42">
        <f t="shared" si="6"/>
        <v>94.736842105263165</v>
      </c>
      <c r="F100" s="43">
        <f t="shared" si="6"/>
        <v>78.94736842105263</v>
      </c>
    </row>
    <row r="101" spans="1:6">
      <c r="A101" s="44" t="s">
        <v>963</v>
      </c>
      <c r="B101" s="39" t="s">
        <v>684</v>
      </c>
      <c r="C101" s="40" t="s">
        <v>150</v>
      </c>
      <c r="D101" s="41">
        <f t="shared" si="5"/>
        <v>42.54</v>
      </c>
      <c r="E101" s="42">
        <f t="shared" si="6"/>
        <v>101.55148095909732</v>
      </c>
      <c r="F101" s="43">
        <f t="shared" si="6"/>
        <v>84.626234132581104</v>
      </c>
    </row>
    <row r="102" spans="1:6">
      <c r="A102" s="44" t="s">
        <v>964</v>
      </c>
      <c r="B102" s="39" t="s">
        <v>749</v>
      </c>
      <c r="C102" s="40"/>
      <c r="D102" s="41">
        <f t="shared" si="5"/>
        <v>0</v>
      </c>
      <c r="E102" s="42" t="e">
        <f t="shared" si="6"/>
        <v>#DIV/0!</v>
      </c>
      <c r="F102" s="43" t="e">
        <f t="shared" si="6"/>
        <v>#DIV/0!</v>
      </c>
    </row>
    <row r="103" spans="1:6">
      <c r="A103" s="44" t="s">
        <v>965</v>
      </c>
      <c r="B103" s="39" t="s">
        <v>750</v>
      </c>
      <c r="C103" s="40" t="s">
        <v>153</v>
      </c>
      <c r="D103" s="41">
        <f t="shared" si="5"/>
        <v>50.279999999999994</v>
      </c>
      <c r="E103" s="42">
        <f t="shared" si="6"/>
        <v>85.918854415274467</v>
      </c>
      <c r="F103" s="43">
        <f t="shared" si="6"/>
        <v>71.599045346062056</v>
      </c>
    </row>
    <row r="104" spans="1:6">
      <c r="A104" s="39" t="s">
        <v>155</v>
      </c>
      <c r="B104" s="39" t="s">
        <v>751</v>
      </c>
      <c r="C104" s="40">
        <v>20</v>
      </c>
      <c r="D104" s="41">
        <f t="shared" si="5"/>
        <v>24</v>
      </c>
      <c r="E104" s="42">
        <f t="shared" si="6"/>
        <v>180</v>
      </c>
      <c r="F104" s="43">
        <f t="shared" si="6"/>
        <v>150</v>
      </c>
    </row>
    <row r="105" spans="1:6">
      <c r="A105" s="39" t="s">
        <v>966</v>
      </c>
      <c r="B105" s="39" t="s">
        <v>752</v>
      </c>
      <c r="C105" s="40" t="s">
        <v>63</v>
      </c>
      <c r="D105" s="41">
        <f t="shared" si="5"/>
        <v>13.404</v>
      </c>
      <c r="E105" s="42">
        <f t="shared" si="6"/>
        <v>322.2918531781558</v>
      </c>
      <c r="F105" s="43">
        <f t="shared" si="6"/>
        <v>268.57654431512981</v>
      </c>
    </row>
    <row r="106" spans="1:6">
      <c r="A106" s="39" t="s">
        <v>158</v>
      </c>
      <c r="B106" s="39" t="s">
        <v>753</v>
      </c>
      <c r="C106" s="40">
        <v>25</v>
      </c>
      <c r="D106" s="41">
        <f t="shared" si="5"/>
        <v>30</v>
      </c>
      <c r="E106" s="42">
        <f t="shared" si="6"/>
        <v>144</v>
      </c>
      <c r="F106" s="43">
        <f t="shared" si="6"/>
        <v>120</v>
      </c>
    </row>
    <row r="107" spans="1:6">
      <c r="A107" s="39" t="s">
        <v>9</v>
      </c>
      <c r="B107" s="39" t="s">
        <v>754</v>
      </c>
      <c r="C107" s="40" t="s">
        <v>56</v>
      </c>
      <c r="D107" s="41">
        <f t="shared" si="5"/>
        <v>12</v>
      </c>
      <c r="E107" s="42">
        <f t="shared" si="6"/>
        <v>360</v>
      </c>
      <c r="F107" s="43">
        <f t="shared" si="6"/>
        <v>300</v>
      </c>
    </row>
    <row r="108" spans="1:6">
      <c r="A108" s="39" t="s">
        <v>967</v>
      </c>
      <c r="B108" s="39" t="s">
        <v>862</v>
      </c>
      <c r="C108" s="40" t="s">
        <v>161</v>
      </c>
      <c r="D108" s="41">
        <f t="shared" si="5"/>
        <v>23.568000000000001</v>
      </c>
      <c r="E108" s="42">
        <f t="shared" si="6"/>
        <v>183.29938900203666</v>
      </c>
      <c r="F108" s="43">
        <f t="shared" si="6"/>
        <v>152.74949083503054</v>
      </c>
    </row>
    <row r="109" spans="1:6">
      <c r="A109" s="55" t="s">
        <v>968</v>
      </c>
      <c r="B109" s="55" t="s">
        <v>969</v>
      </c>
      <c r="C109" s="54" t="s">
        <v>162</v>
      </c>
      <c r="D109" s="32">
        <f t="shared" si="5"/>
        <v>21.54</v>
      </c>
      <c r="E109" s="33">
        <f t="shared" si="6"/>
        <v>200.55710306406687</v>
      </c>
      <c r="F109" s="15">
        <f t="shared" si="6"/>
        <v>167.13091922005572</v>
      </c>
    </row>
    <row r="110" spans="1:6">
      <c r="A110" s="55" t="s">
        <v>970</v>
      </c>
      <c r="B110" s="55" t="s">
        <v>29</v>
      </c>
      <c r="C110" s="54" t="s">
        <v>163</v>
      </c>
      <c r="D110" s="32">
        <f t="shared" si="5"/>
        <v>9.395999999999999</v>
      </c>
      <c r="E110" s="33">
        <f t="shared" si="6"/>
        <v>459.77011494252872</v>
      </c>
      <c r="F110" s="15">
        <f t="shared" si="6"/>
        <v>383.14176245210734</v>
      </c>
    </row>
    <row r="111" spans="1:6">
      <c r="A111" s="53" t="s">
        <v>164</v>
      </c>
      <c r="B111" s="55" t="s">
        <v>4</v>
      </c>
      <c r="C111" s="54" t="s">
        <v>165</v>
      </c>
      <c r="D111" s="32">
        <f t="shared" si="5"/>
        <v>51.936</v>
      </c>
      <c r="E111" s="33">
        <f t="shared" si="6"/>
        <v>83.179297597042506</v>
      </c>
      <c r="F111" s="15">
        <f t="shared" si="6"/>
        <v>69.316081330868755</v>
      </c>
    </row>
    <row r="112" spans="1:6">
      <c r="A112" s="55" t="s">
        <v>971</v>
      </c>
      <c r="B112" s="55" t="s">
        <v>5</v>
      </c>
      <c r="C112" s="54" t="s">
        <v>166</v>
      </c>
      <c r="D112" s="32">
        <f t="shared" si="5"/>
        <v>51.3</v>
      </c>
      <c r="E112" s="33">
        <f t="shared" si="6"/>
        <v>84.21052631578948</v>
      </c>
      <c r="F112" s="15">
        <f t="shared" si="6"/>
        <v>70.175438596491233</v>
      </c>
    </row>
    <row r="113" spans="1:6">
      <c r="A113" s="55" t="s">
        <v>972</v>
      </c>
      <c r="B113" s="55" t="s">
        <v>167</v>
      </c>
      <c r="C113" s="54" t="s">
        <v>168</v>
      </c>
      <c r="D113" s="32">
        <f t="shared" si="5"/>
        <v>102.6</v>
      </c>
      <c r="E113" s="33">
        <f t="shared" si="6"/>
        <v>42.10526315789474</v>
      </c>
      <c r="F113" s="15">
        <f t="shared" si="6"/>
        <v>35.087719298245617</v>
      </c>
    </row>
    <row r="114" spans="1:6">
      <c r="A114" s="53" t="s">
        <v>170</v>
      </c>
      <c r="B114" s="55" t="s">
        <v>169</v>
      </c>
      <c r="C114" s="54" t="s">
        <v>171</v>
      </c>
      <c r="D114" s="32">
        <f t="shared" si="5"/>
        <v>17.099999999999998</v>
      </c>
      <c r="E114" s="33">
        <f t="shared" si="6"/>
        <v>252.63157894736841</v>
      </c>
      <c r="F114" s="15">
        <f t="shared" si="6"/>
        <v>210.5263157894737</v>
      </c>
    </row>
    <row r="115" spans="1:6">
      <c r="A115" s="53" t="s">
        <v>173</v>
      </c>
      <c r="B115" s="55" t="s">
        <v>172</v>
      </c>
      <c r="C115" s="54" t="s">
        <v>59</v>
      </c>
      <c r="D115" s="32">
        <f t="shared" si="5"/>
        <v>15.6</v>
      </c>
      <c r="E115" s="33">
        <f t="shared" si="6"/>
        <v>276.92307692307691</v>
      </c>
      <c r="F115" s="15">
        <f t="shared" si="6"/>
        <v>230.76923076923077</v>
      </c>
    </row>
    <row r="116" spans="1:6">
      <c r="A116" s="53" t="s">
        <v>175</v>
      </c>
      <c r="B116" s="55" t="s">
        <v>174</v>
      </c>
      <c r="C116" s="54" t="s">
        <v>60</v>
      </c>
      <c r="D116" s="32">
        <f t="shared" si="5"/>
        <v>18</v>
      </c>
      <c r="E116" s="33">
        <f t="shared" si="6"/>
        <v>240</v>
      </c>
      <c r="F116" s="15">
        <f t="shared" si="6"/>
        <v>200</v>
      </c>
    </row>
    <row r="117" spans="1:6">
      <c r="A117" s="53" t="s">
        <v>177</v>
      </c>
      <c r="B117" s="55" t="s">
        <v>176</v>
      </c>
      <c r="C117" s="54" t="s">
        <v>64</v>
      </c>
      <c r="D117" s="32">
        <f t="shared" si="5"/>
        <v>28.799999999999997</v>
      </c>
      <c r="E117" s="33">
        <f t="shared" si="6"/>
        <v>150</v>
      </c>
      <c r="F117" s="15">
        <f t="shared" si="6"/>
        <v>125.00000000000001</v>
      </c>
    </row>
    <row r="118" spans="1:6">
      <c r="A118" s="53" t="s">
        <v>179</v>
      </c>
      <c r="B118" s="55" t="s">
        <v>178</v>
      </c>
      <c r="C118" s="54" t="s">
        <v>180</v>
      </c>
      <c r="D118" s="32">
        <f t="shared" si="5"/>
        <v>47.472000000000001</v>
      </c>
      <c r="E118" s="33">
        <f t="shared" si="6"/>
        <v>91.001011122345801</v>
      </c>
      <c r="F118" s="15">
        <f t="shared" si="6"/>
        <v>75.834175935288172</v>
      </c>
    </row>
    <row r="119" spans="1:6">
      <c r="A119" s="53" t="s">
        <v>181</v>
      </c>
      <c r="B119" s="55" t="s">
        <v>24</v>
      </c>
      <c r="C119" s="54" t="s">
        <v>182</v>
      </c>
      <c r="D119" s="32">
        <f t="shared" si="5"/>
        <v>34.199999999999996</v>
      </c>
      <c r="E119" s="33">
        <f t="shared" si="6"/>
        <v>126.31578947368421</v>
      </c>
      <c r="F119" s="15">
        <f t="shared" si="6"/>
        <v>105.26315789473685</v>
      </c>
    </row>
    <row r="120" spans="1:6">
      <c r="A120" s="53" t="s">
        <v>183</v>
      </c>
      <c r="B120" s="55" t="s">
        <v>25</v>
      </c>
      <c r="C120" s="54" t="s">
        <v>171</v>
      </c>
      <c r="D120" s="32">
        <f t="shared" si="5"/>
        <v>17.099999999999998</v>
      </c>
      <c r="E120" s="33">
        <f t="shared" si="6"/>
        <v>252.63157894736841</v>
      </c>
      <c r="F120" s="15">
        <f t="shared" si="6"/>
        <v>210.5263157894737</v>
      </c>
    </row>
    <row r="121" spans="1:6">
      <c r="A121" s="44" t="s">
        <v>973</v>
      </c>
      <c r="B121" s="44" t="s">
        <v>974</v>
      </c>
      <c r="C121" s="40" t="s">
        <v>62</v>
      </c>
      <c r="D121" s="41">
        <f>C121*1.4</f>
        <v>30.799999999999997</v>
      </c>
      <c r="E121" s="42">
        <f t="shared" si="6"/>
        <v>163.63636363636363</v>
      </c>
      <c r="F121" s="43">
        <f t="shared" si="6"/>
        <v>116.8831168831169</v>
      </c>
    </row>
    <row r="122" spans="1:6">
      <c r="A122" s="44" t="s">
        <v>975</v>
      </c>
      <c r="B122" s="44" t="s">
        <v>27</v>
      </c>
      <c r="C122" s="40" t="s">
        <v>53</v>
      </c>
      <c r="D122" s="41">
        <f t="shared" ref="D122:D150" si="7">C122*1.4</f>
        <v>7</v>
      </c>
      <c r="E122" s="42">
        <f t="shared" si="6"/>
        <v>720</v>
      </c>
      <c r="F122" s="43">
        <f t="shared" si="6"/>
        <v>514.28571428571433</v>
      </c>
    </row>
    <row r="123" spans="1:6">
      <c r="A123" s="44" t="s">
        <v>976</v>
      </c>
      <c r="B123" s="44" t="s">
        <v>8</v>
      </c>
      <c r="C123" s="40" t="s">
        <v>184</v>
      </c>
      <c r="D123" s="41">
        <f t="shared" si="7"/>
        <v>65.169999999999987</v>
      </c>
      <c r="E123" s="42">
        <f t="shared" si="6"/>
        <v>77.336197636949521</v>
      </c>
      <c r="F123" s="43">
        <f t="shared" si="6"/>
        <v>55.240141169249668</v>
      </c>
    </row>
    <row r="124" spans="1:6">
      <c r="A124" s="44" t="s">
        <v>977</v>
      </c>
      <c r="B124" s="44" t="s">
        <v>185</v>
      </c>
      <c r="C124" s="40" t="s">
        <v>184</v>
      </c>
      <c r="D124" s="41">
        <f t="shared" si="7"/>
        <v>65.169999999999987</v>
      </c>
      <c r="E124" s="42">
        <f t="shared" si="6"/>
        <v>77.336197636949521</v>
      </c>
      <c r="F124" s="43">
        <f t="shared" si="6"/>
        <v>55.240141169249668</v>
      </c>
    </row>
    <row r="125" spans="1:6">
      <c r="A125" s="44" t="s">
        <v>978</v>
      </c>
      <c r="B125" s="44" t="s">
        <v>186</v>
      </c>
      <c r="C125" s="40" t="s">
        <v>57</v>
      </c>
      <c r="D125" s="41">
        <f t="shared" si="7"/>
        <v>15.399999999999999</v>
      </c>
      <c r="E125" s="42">
        <f>3600/C125</f>
        <v>327.27272727272725</v>
      </c>
      <c r="F125" s="43">
        <f t="shared" si="6"/>
        <v>233.7662337662338</v>
      </c>
    </row>
    <row r="126" spans="1:6">
      <c r="A126" s="44" t="s">
        <v>979</v>
      </c>
      <c r="B126" s="44" t="s">
        <v>187</v>
      </c>
      <c r="C126" s="40" t="s">
        <v>54</v>
      </c>
      <c r="D126" s="41">
        <f t="shared" si="7"/>
        <v>8.3999999999999986</v>
      </c>
      <c r="E126" s="42">
        <f t="shared" si="6"/>
        <v>600</v>
      </c>
      <c r="F126" s="43">
        <f t="shared" si="6"/>
        <v>428.57142857142867</v>
      </c>
    </row>
    <row r="127" spans="1:6">
      <c r="A127" s="44" t="s">
        <v>980</v>
      </c>
      <c r="B127" s="44" t="s">
        <v>188</v>
      </c>
      <c r="C127" s="40">
        <v>9.5850000000000009</v>
      </c>
      <c r="D127" s="41">
        <f t="shared" si="7"/>
        <v>13.419</v>
      </c>
      <c r="E127" s="42">
        <f t="shared" si="6"/>
        <v>375.58685446009389</v>
      </c>
      <c r="F127" s="43">
        <f t="shared" si="6"/>
        <v>268.27632461435275</v>
      </c>
    </row>
    <row r="128" spans="1:6">
      <c r="A128" s="44" t="s">
        <v>981</v>
      </c>
      <c r="B128" s="44" t="s">
        <v>42</v>
      </c>
      <c r="C128" s="40">
        <v>11.25</v>
      </c>
      <c r="D128" s="41">
        <f t="shared" si="7"/>
        <v>15.749999999999998</v>
      </c>
      <c r="E128" s="42">
        <f t="shared" si="6"/>
        <v>320</v>
      </c>
      <c r="F128" s="43">
        <f t="shared" si="6"/>
        <v>228.57142857142858</v>
      </c>
    </row>
    <row r="129" spans="1:6">
      <c r="A129" s="44" t="s">
        <v>982</v>
      </c>
      <c r="B129" s="44" t="s">
        <v>49</v>
      </c>
      <c r="C129" s="40">
        <v>9.5850000000000009</v>
      </c>
      <c r="D129" s="41">
        <f t="shared" si="7"/>
        <v>13.419</v>
      </c>
      <c r="E129" s="42">
        <f t="shared" si="6"/>
        <v>375.58685446009389</v>
      </c>
      <c r="F129" s="43">
        <f t="shared" si="6"/>
        <v>268.27632461435275</v>
      </c>
    </row>
    <row r="130" spans="1:6">
      <c r="A130" s="44" t="s">
        <v>983</v>
      </c>
      <c r="B130" s="44" t="s">
        <v>189</v>
      </c>
      <c r="C130" s="40">
        <v>11.25</v>
      </c>
      <c r="D130" s="41">
        <f t="shared" si="7"/>
        <v>15.749999999999998</v>
      </c>
      <c r="E130" s="42">
        <f t="shared" si="6"/>
        <v>320</v>
      </c>
      <c r="F130" s="43">
        <f t="shared" si="6"/>
        <v>228.57142857142858</v>
      </c>
    </row>
    <row r="131" spans="1:6">
      <c r="A131" s="44" t="s">
        <v>984</v>
      </c>
      <c r="B131" s="44" t="s">
        <v>190</v>
      </c>
      <c r="C131" s="40">
        <v>20.601000000000003</v>
      </c>
      <c r="D131" s="41">
        <f t="shared" si="7"/>
        <v>28.8414</v>
      </c>
      <c r="E131" s="42">
        <f t="shared" si="6"/>
        <v>174.7487986020096</v>
      </c>
      <c r="F131" s="43">
        <f t="shared" si="6"/>
        <v>124.82057043000687</v>
      </c>
    </row>
    <row r="132" spans="1:6">
      <c r="A132" s="44" t="s">
        <v>985</v>
      </c>
      <c r="B132" s="44" t="s">
        <v>191</v>
      </c>
      <c r="C132" s="40">
        <v>41.4</v>
      </c>
      <c r="D132" s="41">
        <f t="shared" si="7"/>
        <v>57.959999999999994</v>
      </c>
      <c r="E132" s="42">
        <f t="shared" si="6"/>
        <v>86.956521739130437</v>
      </c>
      <c r="F132" s="43">
        <f t="shared" si="6"/>
        <v>62.111801242236034</v>
      </c>
    </row>
    <row r="133" spans="1:6">
      <c r="A133" s="44" t="s">
        <v>986</v>
      </c>
      <c r="B133" s="44" t="s">
        <v>192</v>
      </c>
      <c r="C133" s="40">
        <v>20.601000000000003</v>
      </c>
      <c r="D133" s="41">
        <f t="shared" si="7"/>
        <v>28.8414</v>
      </c>
      <c r="E133" s="42">
        <f t="shared" si="6"/>
        <v>174.7487986020096</v>
      </c>
      <c r="F133" s="43">
        <f t="shared" si="6"/>
        <v>124.82057043000687</v>
      </c>
    </row>
    <row r="134" spans="1:6">
      <c r="A134" s="44" t="s">
        <v>987</v>
      </c>
      <c r="B134" s="44" t="s">
        <v>193</v>
      </c>
      <c r="C134" s="40">
        <v>41.4</v>
      </c>
      <c r="D134" s="41">
        <f t="shared" si="7"/>
        <v>57.959999999999994</v>
      </c>
      <c r="E134" s="42">
        <f t="shared" si="6"/>
        <v>86.956521739130437</v>
      </c>
      <c r="F134" s="43">
        <f t="shared" si="6"/>
        <v>62.111801242236034</v>
      </c>
    </row>
    <row r="135" spans="1:6">
      <c r="A135" s="44" t="s">
        <v>988</v>
      </c>
      <c r="B135" s="44" t="s">
        <v>194</v>
      </c>
      <c r="C135" s="40">
        <v>16.010999999999999</v>
      </c>
      <c r="D135" s="41">
        <f t="shared" si="7"/>
        <v>22.415399999999998</v>
      </c>
      <c r="E135" s="42">
        <f t="shared" si="6"/>
        <v>224.84541877459247</v>
      </c>
      <c r="F135" s="43">
        <f t="shared" si="6"/>
        <v>160.60387055328036</v>
      </c>
    </row>
    <row r="136" spans="1:6">
      <c r="A136" s="44" t="s">
        <v>989</v>
      </c>
      <c r="B136" s="44" t="s">
        <v>195</v>
      </c>
      <c r="C136" s="40">
        <v>16.812000000000001</v>
      </c>
      <c r="D136" s="41">
        <f t="shared" si="7"/>
        <v>23.536799999999999</v>
      </c>
      <c r="E136" s="42">
        <f t="shared" si="6"/>
        <v>214.13276231263382</v>
      </c>
      <c r="F136" s="43">
        <f t="shared" si="6"/>
        <v>152.95197308045275</v>
      </c>
    </row>
    <row r="137" spans="1:6">
      <c r="A137" s="44" t="s">
        <v>990</v>
      </c>
      <c r="B137" s="44" t="s">
        <v>43</v>
      </c>
      <c r="C137" s="40">
        <v>7.8480000000000008</v>
      </c>
      <c r="D137" s="41">
        <f t="shared" si="7"/>
        <v>10.9872</v>
      </c>
      <c r="E137" s="42">
        <f t="shared" si="6"/>
        <v>458.71559633027516</v>
      </c>
      <c r="F137" s="43">
        <f t="shared" si="6"/>
        <v>327.65399737876805</v>
      </c>
    </row>
    <row r="138" spans="1:6">
      <c r="A138" s="44" t="s">
        <v>991</v>
      </c>
      <c r="B138" s="44" t="s">
        <v>196</v>
      </c>
      <c r="C138" s="40">
        <v>16.317</v>
      </c>
      <c r="D138" s="41">
        <f t="shared" si="7"/>
        <v>22.843799999999998</v>
      </c>
      <c r="E138" s="42">
        <f t="shared" si="6"/>
        <v>220.62879205736348</v>
      </c>
      <c r="F138" s="43">
        <f t="shared" si="6"/>
        <v>157.59199432668822</v>
      </c>
    </row>
    <row r="139" spans="1:6">
      <c r="A139" s="44" t="s">
        <v>992</v>
      </c>
      <c r="B139" s="44" t="s">
        <v>197</v>
      </c>
      <c r="C139" s="40">
        <v>9.629999999999999</v>
      </c>
      <c r="D139" s="41">
        <f t="shared" si="7"/>
        <v>13.481999999999998</v>
      </c>
      <c r="E139" s="42">
        <f t="shared" si="6"/>
        <v>373.8317757009346</v>
      </c>
      <c r="F139" s="43">
        <f t="shared" si="6"/>
        <v>267.02269692923903</v>
      </c>
    </row>
    <row r="140" spans="1:6">
      <c r="A140" s="44" t="s">
        <v>993</v>
      </c>
      <c r="B140" s="44" t="s">
        <v>198</v>
      </c>
      <c r="C140" s="40">
        <v>8.9550000000000001</v>
      </c>
      <c r="D140" s="41">
        <f t="shared" si="7"/>
        <v>12.536999999999999</v>
      </c>
      <c r="E140" s="42">
        <f t="shared" si="6"/>
        <v>402.0100502512563</v>
      </c>
      <c r="F140" s="43">
        <f t="shared" si="6"/>
        <v>287.15003589375453</v>
      </c>
    </row>
    <row r="141" spans="1:6">
      <c r="A141" s="44" t="s">
        <v>994</v>
      </c>
      <c r="B141" s="44" t="s">
        <v>199</v>
      </c>
      <c r="C141" s="40">
        <v>5.0579999999999998</v>
      </c>
      <c r="D141" s="41">
        <f t="shared" si="7"/>
        <v>7.0811999999999991</v>
      </c>
      <c r="E141" s="42">
        <f t="shared" si="6"/>
        <v>711.74377224199293</v>
      </c>
      <c r="F141" s="43">
        <f t="shared" si="6"/>
        <v>508.3884087442807</v>
      </c>
    </row>
    <row r="142" spans="1:6">
      <c r="A142" s="44" t="s">
        <v>995</v>
      </c>
      <c r="B142" s="44" t="s">
        <v>200</v>
      </c>
      <c r="C142" s="40">
        <v>8.7570000000000014</v>
      </c>
      <c r="D142" s="41">
        <f t="shared" si="7"/>
        <v>12.259800000000002</v>
      </c>
      <c r="E142" s="42">
        <f t="shared" si="6"/>
        <v>411.09969167523116</v>
      </c>
      <c r="F142" s="43">
        <f t="shared" si="6"/>
        <v>293.64263691087939</v>
      </c>
    </row>
    <row r="143" spans="1:6">
      <c r="A143" s="44" t="s">
        <v>996</v>
      </c>
      <c r="B143" s="44" t="s">
        <v>201</v>
      </c>
      <c r="C143" s="40">
        <v>7.5420000000000007</v>
      </c>
      <c r="D143" s="41">
        <f t="shared" si="7"/>
        <v>10.5588</v>
      </c>
      <c r="E143" s="42">
        <f t="shared" si="6"/>
        <v>477.326968973747</v>
      </c>
      <c r="F143" s="43">
        <f t="shared" si="6"/>
        <v>340.94783498124787</v>
      </c>
    </row>
    <row r="144" spans="1:6">
      <c r="A144" s="44" t="s">
        <v>997</v>
      </c>
      <c r="B144" s="44" t="s">
        <v>202</v>
      </c>
      <c r="C144" s="40">
        <v>10.638</v>
      </c>
      <c r="D144" s="41">
        <f t="shared" si="7"/>
        <v>14.893199999999998</v>
      </c>
      <c r="E144" s="42">
        <f t="shared" si="6"/>
        <v>338.40947546531305</v>
      </c>
      <c r="F144" s="43">
        <f t="shared" si="6"/>
        <v>241.72105390379505</v>
      </c>
    </row>
    <row r="145" spans="1:6">
      <c r="A145" s="44" t="s">
        <v>998</v>
      </c>
      <c r="B145" s="44" t="s">
        <v>203</v>
      </c>
      <c r="C145" s="40">
        <v>15.110999999999999</v>
      </c>
      <c r="D145" s="41">
        <f t="shared" si="7"/>
        <v>21.155399999999997</v>
      </c>
      <c r="E145" s="42">
        <f t="shared" si="6"/>
        <v>238.23704586063135</v>
      </c>
      <c r="F145" s="43">
        <f t="shared" si="6"/>
        <v>170.16931847187954</v>
      </c>
    </row>
    <row r="146" spans="1:6">
      <c r="A146" s="44" t="s">
        <v>999</v>
      </c>
      <c r="B146" s="44" t="s">
        <v>204</v>
      </c>
      <c r="C146" s="40">
        <v>9.468</v>
      </c>
      <c r="D146" s="41">
        <f t="shared" si="7"/>
        <v>13.255199999999999</v>
      </c>
      <c r="E146" s="42">
        <f t="shared" si="6"/>
        <v>380.22813688212926</v>
      </c>
      <c r="F146" s="43">
        <f t="shared" si="6"/>
        <v>271.59152634437811</v>
      </c>
    </row>
    <row r="147" spans="1:6">
      <c r="A147" s="44" t="s">
        <v>1000</v>
      </c>
      <c r="B147" s="44" t="s">
        <v>205</v>
      </c>
      <c r="C147" s="40">
        <v>8.7840000000000007</v>
      </c>
      <c r="D147" s="41">
        <f t="shared" si="7"/>
        <v>12.297600000000001</v>
      </c>
      <c r="E147" s="42">
        <f t="shared" si="6"/>
        <v>409.83606557377044</v>
      </c>
      <c r="F147" s="43">
        <f t="shared" si="6"/>
        <v>292.74004683840747</v>
      </c>
    </row>
    <row r="148" spans="1:6">
      <c r="A148" s="44" t="s">
        <v>1001</v>
      </c>
      <c r="B148" s="44" t="s">
        <v>206</v>
      </c>
      <c r="C148" s="40">
        <v>8.4960000000000004</v>
      </c>
      <c r="D148" s="41">
        <f t="shared" si="7"/>
        <v>11.894399999999999</v>
      </c>
      <c r="E148" s="42">
        <f t="shared" si="6"/>
        <v>423.72881355932202</v>
      </c>
      <c r="F148" s="43">
        <f t="shared" si="6"/>
        <v>302.66343825665859</v>
      </c>
    </row>
    <row r="149" spans="1:6">
      <c r="A149" s="44" t="s">
        <v>1002</v>
      </c>
      <c r="B149" s="44" t="s">
        <v>207</v>
      </c>
      <c r="C149" s="40">
        <v>4.6530000000000005</v>
      </c>
      <c r="D149" s="41">
        <f t="shared" si="7"/>
        <v>6.5142000000000007</v>
      </c>
      <c r="E149" s="42">
        <f t="shared" si="6"/>
        <v>773.69439071566728</v>
      </c>
      <c r="F149" s="43">
        <f t="shared" si="6"/>
        <v>552.63885051119087</v>
      </c>
    </row>
    <row r="150" spans="1:6">
      <c r="A150" s="44" t="s">
        <v>1003</v>
      </c>
      <c r="B150" s="44" t="s">
        <v>208</v>
      </c>
      <c r="C150" s="40">
        <v>11.07</v>
      </c>
      <c r="D150" s="41">
        <f t="shared" si="7"/>
        <v>15.497999999999999</v>
      </c>
      <c r="E150" s="42">
        <f t="shared" si="6"/>
        <v>325.20325203252031</v>
      </c>
      <c r="F150" s="43">
        <f t="shared" si="6"/>
        <v>232.28803716608596</v>
      </c>
    </row>
    <row r="151" spans="1:6">
      <c r="A151" s="53" t="s">
        <v>209</v>
      </c>
      <c r="B151" s="55" t="s">
        <v>1004</v>
      </c>
      <c r="C151" s="54" t="s">
        <v>210</v>
      </c>
      <c r="D151" s="32">
        <f t="shared" ref="D151:D214" si="8">C151*1.2</f>
        <v>72</v>
      </c>
      <c r="E151" s="33">
        <f t="shared" ref="E151:F166" si="9">3600/C151</f>
        <v>60</v>
      </c>
      <c r="F151" s="15">
        <f t="shared" si="9"/>
        <v>50</v>
      </c>
    </row>
    <row r="152" spans="1:6">
      <c r="A152" s="53" t="s">
        <v>212</v>
      </c>
      <c r="B152" s="55" t="s">
        <v>211</v>
      </c>
      <c r="C152" s="54" t="s">
        <v>213</v>
      </c>
      <c r="D152" s="32">
        <f t="shared" si="8"/>
        <v>144</v>
      </c>
      <c r="E152" s="33">
        <f t="shared" si="9"/>
        <v>30</v>
      </c>
      <c r="F152" s="15">
        <f t="shared" si="9"/>
        <v>25</v>
      </c>
    </row>
    <row r="153" spans="1:6">
      <c r="A153" s="53" t="s">
        <v>215</v>
      </c>
      <c r="B153" s="55" t="s">
        <v>214</v>
      </c>
      <c r="C153" s="54" t="s">
        <v>210</v>
      </c>
      <c r="D153" s="32">
        <f t="shared" si="8"/>
        <v>72</v>
      </c>
      <c r="E153" s="33">
        <f t="shared" si="9"/>
        <v>60</v>
      </c>
      <c r="F153" s="15">
        <f t="shared" si="9"/>
        <v>50</v>
      </c>
    </row>
    <row r="154" spans="1:6">
      <c r="A154" s="53" t="s">
        <v>217</v>
      </c>
      <c r="B154" s="55" t="s">
        <v>216</v>
      </c>
      <c r="C154" s="54" t="s">
        <v>218</v>
      </c>
      <c r="D154" s="32">
        <f t="shared" si="8"/>
        <v>288</v>
      </c>
      <c r="E154" s="33">
        <f t="shared" si="9"/>
        <v>15</v>
      </c>
      <c r="F154" s="15">
        <f t="shared" si="9"/>
        <v>12.5</v>
      </c>
    </row>
    <row r="155" spans="1:6">
      <c r="A155" s="53" t="s">
        <v>219</v>
      </c>
      <c r="B155" s="55" t="s">
        <v>12</v>
      </c>
      <c r="C155" s="54" t="s">
        <v>65</v>
      </c>
      <c r="D155" s="32">
        <f t="shared" si="8"/>
        <v>36</v>
      </c>
      <c r="E155" s="33">
        <f t="shared" si="9"/>
        <v>120</v>
      </c>
      <c r="F155" s="15">
        <f t="shared" si="9"/>
        <v>100</v>
      </c>
    </row>
    <row r="156" spans="1:6">
      <c r="A156" s="53" t="s">
        <v>221</v>
      </c>
      <c r="B156" s="55" t="s">
        <v>220</v>
      </c>
      <c r="C156" s="54" t="s">
        <v>222</v>
      </c>
      <c r="D156" s="32">
        <f t="shared" si="8"/>
        <v>172.79999999999998</v>
      </c>
      <c r="E156" s="33">
        <f t="shared" si="9"/>
        <v>25</v>
      </c>
      <c r="F156" s="15">
        <f t="shared" si="9"/>
        <v>20.833333333333336</v>
      </c>
    </row>
    <row r="157" spans="1:6">
      <c r="A157" s="55" t="s">
        <v>1005</v>
      </c>
      <c r="B157" s="55" t="s">
        <v>223</v>
      </c>
      <c r="C157" s="54" t="s">
        <v>224</v>
      </c>
      <c r="D157" s="32">
        <f t="shared" si="8"/>
        <v>4.32</v>
      </c>
      <c r="E157" s="33">
        <f t="shared" si="9"/>
        <v>1000</v>
      </c>
      <c r="F157" s="15">
        <f t="shared" si="9"/>
        <v>833.33333333333326</v>
      </c>
    </row>
    <row r="158" spans="1:6">
      <c r="A158" s="55" t="s">
        <v>1006</v>
      </c>
      <c r="B158" s="55" t="s">
        <v>13</v>
      </c>
      <c r="C158" s="54">
        <v>22</v>
      </c>
      <c r="D158" s="32">
        <f t="shared" si="8"/>
        <v>26.4</v>
      </c>
      <c r="E158" s="33">
        <f t="shared" si="9"/>
        <v>163.63636363636363</v>
      </c>
      <c r="F158" s="15">
        <f t="shared" si="9"/>
        <v>136.36363636363637</v>
      </c>
    </row>
    <row r="159" spans="1:6">
      <c r="A159" s="55" t="s">
        <v>1007</v>
      </c>
      <c r="B159" s="55" t="s">
        <v>45</v>
      </c>
      <c r="C159" s="54" t="s">
        <v>225</v>
      </c>
      <c r="D159" s="32">
        <f t="shared" si="8"/>
        <v>96.935999999999993</v>
      </c>
      <c r="E159" s="33">
        <f t="shared" si="9"/>
        <v>44.56548650656103</v>
      </c>
      <c r="F159" s="15">
        <f t="shared" si="9"/>
        <v>37.137905422134196</v>
      </c>
    </row>
    <row r="160" spans="1:6">
      <c r="A160" s="53" t="s">
        <v>226</v>
      </c>
      <c r="B160" s="55" t="s">
        <v>30</v>
      </c>
      <c r="C160" s="54" t="s">
        <v>227</v>
      </c>
      <c r="D160" s="32">
        <f t="shared" si="8"/>
        <v>32.603999999999999</v>
      </c>
      <c r="E160" s="33">
        <f t="shared" si="9"/>
        <v>132.49907986750091</v>
      </c>
      <c r="F160" s="15">
        <f t="shared" si="9"/>
        <v>110.4158998895841</v>
      </c>
    </row>
    <row r="161" spans="1:6">
      <c r="A161" s="53" t="s">
        <v>228</v>
      </c>
      <c r="B161" s="55" t="s">
        <v>34</v>
      </c>
      <c r="C161" s="54" t="s">
        <v>61</v>
      </c>
      <c r="D161" s="32">
        <f t="shared" si="8"/>
        <v>21.599999999999998</v>
      </c>
      <c r="E161" s="33">
        <f t="shared" si="9"/>
        <v>200</v>
      </c>
      <c r="F161" s="15">
        <f t="shared" si="9"/>
        <v>166.66666666666669</v>
      </c>
    </row>
    <row r="162" spans="1:6">
      <c r="A162" s="53" t="s">
        <v>229</v>
      </c>
      <c r="B162" s="55" t="s">
        <v>32</v>
      </c>
      <c r="C162" s="54" t="s">
        <v>58</v>
      </c>
      <c r="D162" s="32">
        <f t="shared" si="8"/>
        <v>14.399999999999999</v>
      </c>
      <c r="E162" s="33">
        <f t="shared" si="9"/>
        <v>300</v>
      </c>
      <c r="F162" s="15">
        <f t="shared" si="9"/>
        <v>250.00000000000003</v>
      </c>
    </row>
    <row r="163" spans="1:6">
      <c r="A163" s="53" t="s">
        <v>230</v>
      </c>
      <c r="B163" s="55" t="s">
        <v>31</v>
      </c>
      <c r="C163" s="54" t="s">
        <v>231</v>
      </c>
      <c r="D163" s="32">
        <f t="shared" si="8"/>
        <v>67.835999999999999</v>
      </c>
      <c r="E163" s="33">
        <f t="shared" si="9"/>
        <v>63.683000176897224</v>
      </c>
      <c r="F163" s="15">
        <f t="shared" si="9"/>
        <v>53.069166814081022</v>
      </c>
    </row>
    <row r="164" spans="1:6">
      <c r="A164" s="55" t="s">
        <v>1008</v>
      </c>
      <c r="B164" s="55" t="s">
        <v>35</v>
      </c>
      <c r="C164" s="54">
        <v>13</v>
      </c>
      <c r="D164" s="32">
        <f t="shared" si="8"/>
        <v>15.6</v>
      </c>
      <c r="E164" s="33">
        <f t="shared" si="9"/>
        <v>276.92307692307691</v>
      </c>
      <c r="F164" s="15">
        <f t="shared" si="9"/>
        <v>230.76923076923077</v>
      </c>
    </row>
    <row r="165" spans="1:6">
      <c r="A165" s="55" t="s">
        <v>1009</v>
      </c>
      <c r="B165" s="55" t="s">
        <v>33</v>
      </c>
      <c r="C165" s="54">
        <v>47</v>
      </c>
      <c r="D165" s="32">
        <f t="shared" si="8"/>
        <v>56.4</v>
      </c>
      <c r="E165" s="33">
        <f t="shared" si="9"/>
        <v>76.59574468085107</v>
      </c>
      <c r="F165" s="15">
        <f t="shared" si="9"/>
        <v>63.829787234042556</v>
      </c>
    </row>
    <row r="166" spans="1:6">
      <c r="A166" s="55" t="s">
        <v>1010</v>
      </c>
      <c r="B166" s="55" t="s">
        <v>14</v>
      </c>
      <c r="C166" s="54">
        <v>93</v>
      </c>
      <c r="D166" s="32">
        <f t="shared" si="8"/>
        <v>111.6</v>
      </c>
      <c r="E166" s="33">
        <f t="shared" si="9"/>
        <v>38.70967741935484</v>
      </c>
      <c r="F166" s="15">
        <f t="shared" si="9"/>
        <v>32.258064516129032</v>
      </c>
    </row>
    <row r="167" spans="1:6">
      <c r="A167" s="55" t="s">
        <v>1011</v>
      </c>
      <c r="B167" s="55" t="s">
        <v>15</v>
      </c>
      <c r="C167" s="54">
        <v>36</v>
      </c>
      <c r="D167" s="32">
        <f t="shared" si="8"/>
        <v>43.199999999999996</v>
      </c>
      <c r="E167" s="33">
        <f t="shared" ref="E167:F231" si="10">3600/C167</f>
        <v>100</v>
      </c>
      <c r="F167" s="15">
        <f t="shared" si="10"/>
        <v>83.333333333333343</v>
      </c>
    </row>
    <row r="168" spans="1:6">
      <c r="A168" s="55" t="s">
        <v>1012</v>
      </c>
      <c r="B168" s="55" t="s">
        <v>232</v>
      </c>
      <c r="C168" s="54">
        <v>20</v>
      </c>
      <c r="D168" s="32">
        <f t="shared" si="8"/>
        <v>24</v>
      </c>
      <c r="E168" s="33">
        <f t="shared" si="10"/>
        <v>180</v>
      </c>
      <c r="F168" s="15">
        <f t="shared" si="10"/>
        <v>150</v>
      </c>
    </row>
    <row r="169" spans="1:6">
      <c r="A169" s="55" t="s">
        <v>1013</v>
      </c>
      <c r="B169" s="55" t="s">
        <v>233</v>
      </c>
      <c r="C169" s="54" t="s">
        <v>234</v>
      </c>
      <c r="D169" s="32">
        <f t="shared" si="8"/>
        <v>21.287999999999997</v>
      </c>
      <c r="E169" s="33">
        <f t="shared" si="10"/>
        <v>202.93122886133034</v>
      </c>
      <c r="F169" s="15">
        <f t="shared" si="10"/>
        <v>169.10935738444198</v>
      </c>
    </row>
    <row r="170" spans="1:6">
      <c r="A170" s="55" t="s">
        <v>1014</v>
      </c>
      <c r="B170" s="55" t="s">
        <v>16</v>
      </c>
      <c r="C170" s="54">
        <v>72</v>
      </c>
      <c r="D170" s="32">
        <f t="shared" si="8"/>
        <v>86.399999999999991</v>
      </c>
      <c r="E170" s="33">
        <f t="shared" si="10"/>
        <v>50</v>
      </c>
      <c r="F170" s="15">
        <f t="shared" si="10"/>
        <v>41.666666666666671</v>
      </c>
    </row>
    <row r="171" spans="1:6">
      <c r="A171" s="53" t="s">
        <v>235</v>
      </c>
      <c r="B171" s="55" t="s">
        <v>17</v>
      </c>
      <c r="C171" s="54" t="s">
        <v>236</v>
      </c>
      <c r="D171" s="32">
        <f t="shared" si="8"/>
        <v>1749.768</v>
      </c>
      <c r="E171" s="33">
        <f t="shared" si="10"/>
        <v>2.4688987340035933</v>
      </c>
      <c r="F171" s="15">
        <f t="shared" si="10"/>
        <v>2.0574156116696614</v>
      </c>
    </row>
    <row r="172" spans="1:6">
      <c r="A172" s="55" t="s">
        <v>1015</v>
      </c>
      <c r="B172" s="55" t="s">
        <v>237</v>
      </c>
      <c r="C172" s="54">
        <v>15</v>
      </c>
      <c r="D172" s="32">
        <f t="shared" si="8"/>
        <v>18</v>
      </c>
      <c r="E172" s="33">
        <f t="shared" si="10"/>
        <v>240</v>
      </c>
      <c r="F172" s="15">
        <f t="shared" si="10"/>
        <v>200</v>
      </c>
    </row>
    <row r="173" spans="1:6">
      <c r="A173" s="53" t="s">
        <v>238</v>
      </c>
      <c r="B173" s="55" t="s">
        <v>18</v>
      </c>
      <c r="C173" s="54" t="s">
        <v>239</v>
      </c>
      <c r="D173" s="32">
        <f t="shared" si="8"/>
        <v>18.707999999999998</v>
      </c>
      <c r="E173" s="33">
        <f t="shared" si="10"/>
        <v>230.91725465041694</v>
      </c>
      <c r="F173" s="15">
        <f t="shared" si="10"/>
        <v>192.43104554201412</v>
      </c>
    </row>
    <row r="174" spans="1:6">
      <c r="A174" s="55" t="s">
        <v>1016</v>
      </c>
      <c r="B174" s="55" t="s">
        <v>20</v>
      </c>
      <c r="C174" s="54" t="s">
        <v>240</v>
      </c>
      <c r="D174" s="32">
        <f t="shared" si="8"/>
        <v>2154.348</v>
      </c>
      <c r="E174" s="33">
        <f t="shared" si="10"/>
        <v>2.0052470631485719</v>
      </c>
      <c r="F174" s="15">
        <f t="shared" si="10"/>
        <v>1.6710392192904768</v>
      </c>
    </row>
    <row r="175" spans="1:6">
      <c r="A175" s="53" t="s">
        <v>241</v>
      </c>
      <c r="B175" s="55" t="s">
        <v>22</v>
      </c>
      <c r="C175" s="54" t="s">
        <v>242</v>
      </c>
      <c r="D175" s="32">
        <f t="shared" si="8"/>
        <v>93.6</v>
      </c>
      <c r="E175" s="33">
        <f t="shared" si="10"/>
        <v>46.153846153846153</v>
      </c>
      <c r="F175" s="15">
        <f t="shared" si="10"/>
        <v>38.461538461538467</v>
      </c>
    </row>
    <row r="176" spans="1:6">
      <c r="A176" s="53" t="s">
        <v>243</v>
      </c>
      <c r="B176" s="55" t="s">
        <v>23</v>
      </c>
      <c r="C176" s="54" t="s">
        <v>244</v>
      </c>
      <c r="D176" s="32">
        <f t="shared" si="8"/>
        <v>216</v>
      </c>
      <c r="E176" s="33">
        <f t="shared" si="10"/>
        <v>20</v>
      </c>
      <c r="F176" s="15">
        <f t="shared" si="10"/>
        <v>16.666666666666668</v>
      </c>
    </row>
    <row r="177" spans="1:6">
      <c r="A177" s="55" t="s">
        <v>1017</v>
      </c>
      <c r="B177" s="55" t="s">
        <v>36</v>
      </c>
      <c r="C177" s="54" t="s">
        <v>246</v>
      </c>
      <c r="D177" s="32">
        <f t="shared" si="8"/>
        <v>41.603999999999999</v>
      </c>
      <c r="E177" s="33">
        <f t="shared" si="10"/>
        <v>103.83616959907701</v>
      </c>
      <c r="F177" s="15">
        <f t="shared" si="10"/>
        <v>86.530141332564185</v>
      </c>
    </row>
    <row r="178" spans="1:6">
      <c r="A178" s="53" t="s">
        <v>248</v>
      </c>
      <c r="B178" s="55" t="s">
        <v>247</v>
      </c>
      <c r="C178" s="54" t="s">
        <v>249</v>
      </c>
      <c r="D178" s="32">
        <f t="shared" si="8"/>
        <v>31.895999999999997</v>
      </c>
      <c r="E178" s="33">
        <f t="shared" si="10"/>
        <v>135.44018058690745</v>
      </c>
      <c r="F178" s="15">
        <f t="shared" si="10"/>
        <v>112.86681715575622</v>
      </c>
    </row>
    <row r="179" spans="1:6">
      <c r="A179" s="53" t="s">
        <v>251</v>
      </c>
      <c r="B179" s="55" t="s">
        <v>250</v>
      </c>
      <c r="C179" s="54" t="s">
        <v>252</v>
      </c>
      <c r="D179" s="32">
        <f t="shared" si="8"/>
        <v>8.3520000000000003</v>
      </c>
      <c r="E179" s="33">
        <f t="shared" si="10"/>
        <v>517.24137931034488</v>
      </c>
      <c r="F179" s="15">
        <f t="shared" si="10"/>
        <v>431.0344827586207</v>
      </c>
    </row>
    <row r="180" spans="1:6">
      <c r="A180" s="53" t="s">
        <v>253</v>
      </c>
      <c r="B180" s="55" t="s">
        <v>39</v>
      </c>
      <c r="C180" s="54" t="s">
        <v>254</v>
      </c>
      <c r="D180" s="32">
        <f t="shared" si="8"/>
        <v>18.72</v>
      </c>
      <c r="E180" s="33">
        <f t="shared" si="10"/>
        <v>230.76923076923077</v>
      </c>
      <c r="F180" s="15">
        <f t="shared" si="10"/>
        <v>192.30769230769232</v>
      </c>
    </row>
    <row r="181" spans="1:6">
      <c r="A181" s="53" t="s">
        <v>255</v>
      </c>
      <c r="B181" s="55" t="s">
        <v>40</v>
      </c>
      <c r="C181" s="54" t="s">
        <v>256</v>
      </c>
      <c r="D181" s="32">
        <f t="shared" si="8"/>
        <v>20.88</v>
      </c>
      <c r="E181" s="33">
        <f t="shared" si="10"/>
        <v>206.89655172413794</v>
      </c>
      <c r="F181" s="15">
        <f t="shared" si="10"/>
        <v>172.41379310344828</v>
      </c>
    </row>
    <row r="182" spans="1:6">
      <c r="A182" s="53" t="s">
        <v>257</v>
      </c>
      <c r="B182" s="55" t="s">
        <v>47</v>
      </c>
      <c r="C182" s="54" t="s">
        <v>258</v>
      </c>
      <c r="D182" s="32">
        <f t="shared" si="8"/>
        <v>16.943999999999999</v>
      </c>
      <c r="E182" s="33">
        <f t="shared" si="10"/>
        <v>254.957507082153</v>
      </c>
      <c r="F182" s="15">
        <f t="shared" si="10"/>
        <v>212.46458923512748</v>
      </c>
    </row>
    <row r="183" spans="1:6">
      <c r="A183" s="55" t="s">
        <v>1018</v>
      </c>
      <c r="B183" s="55" t="s">
        <v>259</v>
      </c>
      <c r="C183" s="54" t="s">
        <v>260</v>
      </c>
      <c r="D183" s="32">
        <f t="shared" si="8"/>
        <v>29.639999999999997</v>
      </c>
      <c r="E183" s="33">
        <f t="shared" si="10"/>
        <v>145.74898785425103</v>
      </c>
      <c r="F183" s="15">
        <f t="shared" si="10"/>
        <v>121.45748987854252</v>
      </c>
    </row>
    <row r="184" spans="1:6">
      <c r="A184" s="53" t="s">
        <v>1019</v>
      </c>
      <c r="B184" s="55" t="s">
        <v>261</v>
      </c>
      <c r="C184" s="54" t="s">
        <v>262</v>
      </c>
      <c r="D184" s="32">
        <f t="shared" si="8"/>
        <v>50.4</v>
      </c>
      <c r="E184" s="33">
        <f t="shared" si="10"/>
        <v>85.714285714285708</v>
      </c>
      <c r="F184" s="15">
        <f t="shared" si="10"/>
        <v>71.428571428571431</v>
      </c>
    </row>
    <row r="185" spans="1:6">
      <c r="A185" s="55" t="s">
        <v>1020</v>
      </c>
      <c r="B185" s="55" t="s">
        <v>263</v>
      </c>
      <c r="C185" s="54">
        <v>30</v>
      </c>
      <c r="D185" s="32">
        <f t="shared" si="8"/>
        <v>36</v>
      </c>
      <c r="E185" s="33">
        <f t="shared" si="10"/>
        <v>120</v>
      </c>
      <c r="F185" s="15">
        <f t="shared" si="10"/>
        <v>100</v>
      </c>
    </row>
    <row r="186" spans="1:6">
      <c r="A186" s="53" t="s">
        <v>265</v>
      </c>
      <c r="B186" s="55" t="s">
        <v>264</v>
      </c>
      <c r="C186" s="54" t="s">
        <v>65</v>
      </c>
      <c r="D186" s="32">
        <f t="shared" si="8"/>
        <v>36</v>
      </c>
      <c r="E186" s="33">
        <f t="shared" si="10"/>
        <v>120</v>
      </c>
      <c r="F186" s="15">
        <f t="shared" si="10"/>
        <v>100</v>
      </c>
    </row>
    <row r="187" spans="1:6">
      <c r="A187" s="53" t="s">
        <v>267</v>
      </c>
      <c r="B187" s="55" t="s">
        <v>266</v>
      </c>
      <c r="C187" s="54" t="s">
        <v>268</v>
      </c>
      <c r="D187" s="32">
        <f t="shared" si="8"/>
        <v>26.063999999999997</v>
      </c>
      <c r="E187" s="33">
        <f t="shared" si="10"/>
        <v>165.74585635359117</v>
      </c>
      <c r="F187" s="15">
        <f t="shared" si="10"/>
        <v>138.12154696132598</v>
      </c>
    </row>
    <row r="188" spans="1:6">
      <c r="A188" s="55" t="s">
        <v>1021</v>
      </c>
      <c r="B188" s="55" t="s">
        <v>269</v>
      </c>
      <c r="C188" s="54">
        <v>43</v>
      </c>
      <c r="D188" s="32">
        <f t="shared" si="8"/>
        <v>51.6</v>
      </c>
      <c r="E188" s="33">
        <f t="shared" si="10"/>
        <v>83.720930232558146</v>
      </c>
      <c r="F188" s="15">
        <f t="shared" si="10"/>
        <v>69.767441860465112</v>
      </c>
    </row>
    <row r="189" spans="1:6">
      <c r="A189" s="55" t="s">
        <v>1022</v>
      </c>
      <c r="B189" s="55" t="s">
        <v>270</v>
      </c>
      <c r="C189" s="54" t="s">
        <v>271</v>
      </c>
      <c r="D189" s="32">
        <f t="shared" si="8"/>
        <v>478.82399999999996</v>
      </c>
      <c r="E189" s="33">
        <f t="shared" si="10"/>
        <v>9.022104155180191</v>
      </c>
      <c r="F189" s="15">
        <f t="shared" si="10"/>
        <v>7.5184201293168273</v>
      </c>
    </row>
    <row r="190" spans="1:6">
      <c r="A190" s="53" t="s">
        <v>273</v>
      </c>
      <c r="B190" s="55" t="s">
        <v>272</v>
      </c>
      <c r="C190" s="54" t="s">
        <v>274</v>
      </c>
      <c r="D190" s="32">
        <f t="shared" si="8"/>
        <v>344.32799999999997</v>
      </c>
      <c r="E190" s="33">
        <f t="shared" si="10"/>
        <v>12.546176901094306</v>
      </c>
      <c r="F190" s="15">
        <f t="shared" si="10"/>
        <v>10.455147417578589</v>
      </c>
    </row>
    <row r="191" spans="1:6">
      <c r="A191" s="53" t="s">
        <v>276</v>
      </c>
      <c r="B191" s="55" t="s">
        <v>275</v>
      </c>
      <c r="C191" s="54" t="s">
        <v>277</v>
      </c>
      <c r="D191" s="32">
        <f t="shared" si="8"/>
        <v>14.52</v>
      </c>
      <c r="E191" s="33">
        <f t="shared" si="10"/>
        <v>297.52066115702479</v>
      </c>
      <c r="F191" s="15">
        <f t="shared" si="10"/>
        <v>247.93388429752068</v>
      </c>
    </row>
    <row r="192" spans="1:6">
      <c r="A192" s="53" t="s">
        <v>279</v>
      </c>
      <c r="B192" s="55" t="s">
        <v>278</v>
      </c>
      <c r="C192" s="54" t="s">
        <v>280</v>
      </c>
      <c r="D192" s="32">
        <f t="shared" si="8"/>
        <v>2592</v>
      </c>
      <c r="E192" s="33">
        <f t="shared" si="10"/>
        <v>1.6666666666666667</v>
      </c>
      <c r="F192" s="15">
        <f t="shared" si="10"/>
        <v>1.3888888888888888</v>
      </c>
    </row>
    <row r="193" spans="1:6">
      <c r="A193" s="53" t="s">
        <v>282</v>
      </c>
      <c r="B193" s="55" t="s">
        <v>281</v>
      </c>
      <c r="C193" s="54" t="s">
        <v>283</v>
      </c>
      <c r="D193" s="32">
        <f t="shared" si="8"/>
        <v>228.14400000000001</v>
      </c>
      <c r="E193" s="33">
        <f t="shared" si="10"/>
        <v>18.935409215232486</v>
      </c>
      <c r="F193" s="15">
        <f t="shared" si="10"/>
        <v>15.779507679360403</v>
      </c>
    </row>
    <row r="194" spans="1:6">
      <c r="A194" s="53" t="s">
        <v>285</v>
      </c>
      <c r="B194" s="55" t="s">
        <v>284</v>
      </c>
      <c r="C194" s="54" t="s">
        <v>286</v>
      </c>
      <c r="D194" s="32">
        <f t="shared" si="8"/>
        <v>654.3359999999999</v>
      </c>
      <c r="E194" s="33">
        <f t="shared" si="10"/>
        <v>6.602112676056338</v>
      </c>
      <c r="F194" s="15">
        <f t="shared" si="10"/>
        <v>5.5017605633802829</v>
      </c>
    </row>
    <row r="195" spans="1:6">
      <c r="A195" s="53" t="s">
        <v>288</v>
      </c>
      <c r="B195" s="55" t="s">
        <v>287</v>
      </c>
      <c r="C195" s="54" t="s">
        <v>289</v>
      </c>
      <c r="D195" s="32">
        <f t="shared" si="8"/>
        <v>892.70399999999995</v>
      </c>
      <c r="E195" s="33">
        <f t="shared" si="10"/>
        <v>4.8392300247338422</v>
      </c>
      <c r="F195" s="15">
        <f t="shared" si="10"/>
        <v>4.0326916872782022</v>
      </c>
    </row>
    <row r="196" spans="1:6">
      <c r="A196" s="53" t="s">
        <v>291</v>
      </c>
      <c r="B196" s="55" t="s">
        <v>290</v>
      </c>
      <c r="C196" s="54" t="s">
        <v>292</v>
      </c>
      <c r="D196" s="32">
        <f t="shared" si="8"/>
        <v>1491.0239999999999</v>
      </c>
      <c r="E196" s="33">
        <f t="shared" si="10"/>
        <v>2.897337668608956</v>
      </c>
      <c r="F196" s="15">
        <f t="shared" si="10"/>
        <v>2.41444805717413</v>
      </c>
    </row>
    <row r="197" spans="1:6">
      <c r="A197" s="53" t="s">
        <v>294</v>
      </c>
      <c r="B197" s="55" t="s">
        <v>293</v>
      </c>
      <c r="C197" s="54" t="s">
        <v>295</v>
      </c>
      <c r="D197" s="32">
        <f t="shared" si="8"/>
        <v>899.07600000000002</v>
      </c>
      <c r="E197" s="33">
        <f t="shared" si="10"/>
        <v>4.8049330646130022</v>
      </c>
      <c r="F197" s="15">
        <f t="shared" si="10"/>
        <v>4.004110887177502</v>
      </c>
    </row>
    <row r="198" spans="1:6">
      <c r="A198" s="53" t="s">
        <v>297</v>
      </c>
      <c r="B198" s="55" t="s">
        <v>296</v>
      </c>
      <c r="C198" s="54" t="s">
        <v>298</v>
      </c>
      <c r="D198" s="32">
        <f t="shared" si="8"/>
        <v>1044.492</v>
      </c>
      <c r="E198" s="33">
        <f t="shared" si="10"/>
        <v>4.1359818935903769</v>
      </c>
      <c r="F198" s="15">
        <f t="shared" si="10"/>
        <v>3.4466515779919811</v>
      </c>
    </row>
    <row r="199" spans="1:6">
      <c r="A199" s="53" t="s">
        <v>300</v>
      </c>
      <c r="B199" s="55" t="s">
        <v>299</v>
      </c>
      <c r="C199" s="54" t="s">
        <v>301</v>
      </c>
      <c r="D199" s="32">
        <f t="shared" si="8"/>
        <v>357.84</v>
      </c>
      <c r="E199" s="33">
        <f t="shared" si="10"/>
        <v>12.072434607645876</v>
      </c>
      <c r="F199" s="15">
        <f t="shared" si="10"/>
        <v>10.06036217303823</v>
      </c>
    </row>
    <row r="200" spans="1:6">
      <c r="A200" s="53" t="s">
        <v>303</v>
      </c>
      <c r="B200" s="55" t="s">
        <v>302</v>
      </c>
      <c r="C200" s="54" t="s">
        <v>304</v>
      </c>
      <c r="D200" s="32">
        <f t="shared" si="8"/>
        <v>613.06799999999998</v>
      </c>
      <c r="E200" s="33">
        <f t="shared" si="10"/>
        <v>7.0465266495723151</v>
      </c>
      <c r="F200" s="15">
        <f t="shared" si="10"/>
        <v>5.8721055413102627</v>
      </c>
    </row>
    <row r="201" spans="1:6">
      <c r="A201" s="53" t="s">
        <v>1024</v>
      </c>
      <c r="B201" s="55" t="s">
        <v>1025</v>
      </c>
      <c r="C201" s="54">
        <v>7.74</v>
      </c>
      <c r="D201" s="32">
        <f t="shared" si="8"/>
        <v>9.2880000000000003</v>
      </c>
      <c r="E201" s="33">
        <f t="shared" si="10"/>
        <v>465.11627906976742</v>
      </c>
      <c r="F201" s="15">
        <f t="shared" si="10"/>
        <v>387.59689922480618</v>
      </c>
    </row>
    <row r="202" spans="1:6">
      <c r="A202" s="44" t="s">
        <v>1026</v>
      </c>
      <c r="B202" s="44" t="s">
        <v>1027</v>
      </c>
      <c r="C202" s="40">
        <v>92.79</v>
      </c>
      <c r="D202" s="41">
        <f t="shared" si="8"/>
        <v>111.348</v>
      </c>
      <c r="E202" s="42">
        <f t="shared" si="10"/>
        <v>38.797284190106687</v>
      </c>
      <c r="F202" s="43">
        <f t="shared" si="10"/>
        <v>32.331070158422243</v>
      </c>
    </row>
    <row r="203" spans="1:6">
      <c r="A203" s="39" t="s">
        <v>306</v>
      </c>
      <c r="B203" s="39" t="s">
        <v>305</v>
      </c>
      <c r="C203" s="40"/>
      <c r="D203" s="41">
        <f t="shared" si="8"/>
        <v>0</v>
      </c>
      <c r="E203" s="42" t="e">
        <f t="shared" si="10"/>
        <v>#DIV/0!</v>
      </c>
      <c r="F203" s="43" t="e">
        <f t="shared" si="10"/>
        <v>#DIV/0!</v>
      </c>
    </row>
    <row r="204" spans="1:6">
      <c r="A204" s="39" t="s">
        <v>308</v>
      </c>
      <c r="B204" s="39" t="s">
        <v>307</v>
      </c>
      <c r="C204" s="40"/>
      <c r="D204" s="41">
        <f t="shared" si="8"/>
        <v>0</v>
      </c>
      <c r="E204" s="42" t="e">
        <f t="shared" si="10"/>
        <v>#DIV/0!</v>
      </c>
      <c r="F204" s="43" t="e">
        <f t="shared" si="10"/>
        <v>#DIV/0!</v>
      </c>
    </row>
    <row r="205" spans="1:6">
      <c r="A205" s="39" t="s">
        <v>310</v>
      </c>
      <c r="B205" s="39" t="s">
        <v>309</v>
      </c>
      <c r="C205" s="40" t="s">
        <v>311</v>
      </c>
      <c r="D205" s="41">
        <f t="shared" si="8"/>
        <v>111.348</v>
      </c>
      <c r="E205" s="42">
        <f t="shared" si="10"/>
        <v>38.797284190106687</v>
      </c>
      <c r="F205" s="43">
        <f t="shared" si="10"/>
        <v>32.331070158422243</v>
      </c>
    </row>
    <row r="206" spans="1:6">
      <c r="A206" s="39" t="s">
        <v>313</v>
      </c>
      <c r="B206" s="39" t="s">
        <v>312</v>
      </c>
      <c r="C206" s="40"/>
      <c r="D206" s="41">
        <f t="shared" si="8"/>
        <v>0</v>
      </c>
      <c r="E206" s="42" t="e">
        <f t="shared" si="10"/>
        <v>#DIV/0!</v>
      </c>
      <c r="F206" s="43" t="e">
        <f t="shared" si="10"/>
        <v>#DIV/0!</v>
      </c>
    </row>
    <row r="207" spans="1:6">
      <c r="A207" s="39" t="s">
        <v>315</v>
      </c>
      <c r="B207" s="39" t="s">
        <v>314</v>
      </c>
      <c r="C207" s="40"/>
      <c r="D207" s="41">
        <f t="shared" si="8"/>
        <v>0</v>
      </c>
      <c r="E207" s="42" t="e">
        <f t="shared" si="10"/>
        <v>#DIV/0!</v>
      </c>
      <c r="F207" s="43" t="e">
        <f t="shared" si="10"/>
        <v>#DIV/0!</v>
      </c>
    </row>
    <row r="208" spans="1:6">
      <c r="A208" s="39" t="s">
        <v>317</v>
      </c>
      <c r="B208" s="39" t="s">
        <v>316</v>
      </c>
      <c r="C208" s="40" t="s">
        <v>65</v>
      </c>
      <c r="D208" s="41">
        <f t="shared" si="8"/>
        <v>36</v>
      </c>
      <c r="E208" s="42">
        <f t="shared" si="10"/>
        <v>120</v>
      </c>
      <c r="F208" s="43">
        <f t="shared" si="10"/>
        <v>100</v>
      </c>
    </row>
    <row r="209" spans="1:6">
      <c r="A209" s="39" t="s">
        <v>319</v>
      </c>
      <c r="B209" s="39" t="s">
        <v>318</v>
      </c>
      <c r="C209" s="40" t="s">
        <v>320</v>
      </c>
      <c r="D209" s="41">
        <f t="shared" si="8"/>
        <v>470.02799999999996</v>
      </c>
      <c r="E209" s="42">
        <f t="shared" si="10"/>
        <v>9.1909418162322254</v>
      </c>
      <c r="F209" s="43">
        <f t="shared" si="10"/>
        <v>7.6591181801935209</v>
      </c>
    </row>
    <row r="210" spans="1:6">
      <c r="A210" s="39" t="s">
        <v>322</v>
      </c>
      <c r="B210" s="39" t="s">
        <v>321</v>
      </c>
      <c r="C210" s="40" t="s">
        <v>323</v>
      </c>
      <c r="D210" s="41">
        <f t="shared" si="8"/>
        <v>240.624</v>
      </c>
      <c r="E210" s="42">
        <f t="shared" si="10"/>
        <v>17.953321364452425</v>
      </c>
      <c r="F210" s="43">
        <f t="shared" si="10"/>
        <v>14.961101137043686</v>
      </c>
    </row>
    <row r="211" spans="1:6">
      <c r="A211" s="39" t="s">
        <v>325</v>
      </c>
      <c r="B211" s="39" t="s">
        <v>324</v>
      </c>
      <c r="C211" s="40" t="s">
        <v>326</v>
      </c>
      <c r="D211" s="41">
        <f t="shared" si="8"/>
        <v>128.328</v>
      </c>
      <c r="E211" s="42">
        <f t="shared" si="10"/>
        <v>33.663736674770902</v>
      </c>
      <c r="F211" s="43">
        <f t="shared" si="10"/>
        <v>28.053113895642415</v>
      </c>
    </row>
    <row r="212" spans="1:6">
      <c r="A212" s="39" t="s">
        <v>328</v>
      </c>
      <c r="B212" s="39" t="s">
        <v>327</v>
      </c>
      <c r="C212" s="40" t="s">
        <v>329</v>
      </c>
      <c r="D212" s="41">
        <f t="shared" si="8"/>
        <v>11.543999999999999</v>
      </c>
      <c r="E212" s="42">
        <f t="shared" si="10"/>
        <v>374.22037422037425</v>
      </c>
      <c r="F212" s="43">
        <f t="shared" si="10"/>
        <v>311.85031185031187</v>
      </c>
    </row>
    <row r="213" spans="1:6">
      <c r="A213" s="39" t="s">
        <v>331</v>
      </c>
      <c r="B213" s="39" t="s">
        <v>330</v>
      </c>
      <c r="C213" s="40" t="s">
        <v>332</v>
      </c>
      <c r="D213" s="41">
        <f t="shared" si="8"/>
        <v>229.452</v>
      </c>
      <c r="E213" s="42">
        <f t="shared" si="10"/>
        <v>18.827467182678728</v>
      </c>
      <c r="F213" s="43">
        <f t="shared" si="10"/>
        <v>15.689555985565608</v>
      </c>
    </row>
    <row r="214" spans="1:6">
      <c r="A214" s="39" t="s">
        <v>334</v>
      </c>
      <c r="B214" s="39" t="s">
        <v>333</v>
      </c>
      <c r="C214" s="40" t="s">
        <v>335</v>
      </c>
      <c r="D214" s="41">
        <f t="shared" si="8"/>
        <v>28.055999999999997</v>
      </c>
      <c r="E214" s="42">
        <f t="shared" si="10"/>
        <v>153.97775876817795</v>
      </c>
      <c r="F214" s="43">
        <f t="shared" si="10"/>
        <v>128.31479897348163</v>
      </c>
    </row>
    <row r="215" spans="1:6">
      <c r="A215" s="39" t="s">
        <v>337</v>
      </c>
      <c r="B215" s="39" t="s">
        <v>336</v>
      </c>
      <c r="C215" s="40" t="s">
        <v>338</v>
      </c>
      <c r="D215" s="41">
        <f t="shared" ref="D215:D278" si="11">C215*1.2</f>
        <v>23.423999999999999</v>
      </c>
      <c r="E215" s="42">
        <f t="shared" si="10"/>
        <v>184.42622950819671</v>
      </c>
      <c r="F215" s="43">
        <f t="shared" si="10"/>
        <v>153.68852459016395</v>
      </c>
    </row>
    <row r="216" spans="1:6">
      <c r="A216" s="39" t="s">
        <v>340</v>
      </c>
      <c r="B216" s="39" t="s">
        <v>339</v>
      </c>
      <c r="C216" s="40" t="s">
        <v>341</v>
      </c>
      <c r="D216" s="41">
        <f t="shared" si="11"/>
        <v>153.19199999999998</v>
      </c>
      <c r="E216" s="42">
        <f t="shared" si="10"/>
        <v>28.199906000313334</v>
      </c>
      <c r="F216" s="43">
        <f t="shared" si="10"/>
        <v>23.499921666927779</v>
      </c>
    </row>
    <row r="217" spans="1:6">
      <c r="A217" s="39" t="s">
        <v>343</v>
      </c>
      <c r="B217" s="39" t="s">
        <v>342</v>
      </c>
      <c r="C217" s="40" t="s">
        <v>344</v>
      </c>
      <c r="D217" s="41">
        <f t="shared" si="11"/>
        <v>144.804</v>
      </c>
      <c r="E217" s="42">
        <f t="shared" si="10"/>
        <v>29.833430015745421</v>
      </c>
      <c r="F217" s="43">
        <f t="shared" si="10"/>
        <v>24.861191679787851</v>
      </c>
    </row>
    <row r="218" spans="1:6">
      <c r="A218" s="39" t="s">
        <v>346</v>
      </c>
      <c r="B218" s="39" t="s">
        <v>345</v>
      </c>
      <c r="C218" s="40" t="s">
        <v>347</v>
      </c>
      <c r="D218" s="41">
        <f t="shared" si="11"/>
        <v>180.864</v>
      </c>
      <c r="E218" s="42">
        <f t="shared" si="10"/>
        <v>23.885350318471339</v>
      </c>
      <c r="F218" s="43">
        <f t="shared" si="10"/>
        <v>19.904458598726116</v>
      </c>
    </row>
    <row r="219" spans="1:6">
      <c r="A219" s="39" t="s">
        <v>349</v>
      </c>
      <c r="B219" s="39" t="s">
        <v>348</v>
      </c>
      <c r="C219" s="40" t="s">
        <v>350</v>
      </c>
      <c r="D219" s="41">
        <f t="shared" si="11"/>
        <v>61.367999999999995</v>
      </c>
      <c r="E219" s="42">
        <f t="shared" si="10"/>
        <v>70.394994133750487</v>
      </c>
      <c r="F219" s="43">
        <f t="shared" si="10"/>
        <v>58.662495111458746</v>
      </c>
    </row>
    <row r="220" spans="1:6">
      <c r="A220" s="39" t="s">
        <v>352</v>
      </c>
      <c r="B220" s="39" t="s">
        <v>351</v>
      </c>
      <c r="C220" s="40" t="s">
        <v>353</v>
      </c>
      <c r="D220" s="41">
        <f t="shared" si="11"/>
        <v>44.627999999999993</v>
      </c>
      <c r="E220" s="42">
        <f t="shared" si="10"/>
        <v>96.800215111589139</v>
      </c>
      <c r="F220" s="43">
        <f t="shared" si="10"/>
        <v>80.666845926324299</v>
      </c>
    </row>
    <row r="221" spans="1:6">
      <c r="A221" s="39" t="s">
        <v>355</v>
      </c>
      <c r="B221" s="39" t="s">
        <v>354</v>
      </c>
      <c r="C221" s="40" t="s">
        <v>356</v>
      </c>
      <c r="D221" s="41">
        <f t="shared" si="11"/>
        <v>78.755999999999986</v>
      </c>
      <c r="E221" s="42">
        <f t="shared" si="10"/>
        <v>54.852963583726961</v>
      </c>
      <c r="F221" s="43">
        <f t="shared" si="10"/>
        <v>45.710802986439134</v>
      </c>
    </row>
    <row r="222" spans="1:6">
      <c r="A222" s="39" t="s">
        <v>358</v>
      </c>
      <c r="B222" s="39" t="s">
        <v>357</v>
      </c>
      <c r="C222" s="40" t="s">
        <v>359</v>
      </c>
      <c r="D222" s="41">
        <f t="shared" si="11"/>
        <v>110.268</v>
      </c>
      <c r="E222" s="42">
        <f t="shared" si="10"/>
        <v>39.177277179236043</v>
      </c>
      <c r="F222" s="43">
        <f t="shared" si="10"/>
        <v>32.6477309826967</v>
      </c>
    </row>
    <row r="223" spans="1:6">
      <c r="A223" s="39" t="s">
        <v>361</v>
      </c>
      <c r="B223" s="39" t="s">
        <v>360</v>
      </c>
      <c r="C223" s="40" t="s">
        <v>362</v>
      </c>
      <c r="D223" s="41">
        <f t="shared" si="11"/>
        <v>38.76</v>
      </c>
      <c r="E223" s="42">
        <f t="shared" si="10"/>
        <v>111.45510835913313</v>
      </c>
      <c r="F223" s="43">
        <f t="shared" si="10"/>
        <v>92.879256965944279</v>
      </c>
    </row>
    <row r="224" spans="1:6">
      <c r="A224" s="39" t="s">
        <v>364</v>
      </c>
      <c r="B224" s="39" t="s">
        <v>363</v>
      </c>
      <c r="C224" s="40" t="s">
        <v>365</v>
      </c>
      <c r="D224" s="41">
        <f t="shared" si="11"/>
        <v>336.94800000000004</v>
      </c>
      <c r="E224" s="42">
        <f t="shared" si="10"/>
        <v>12.820969407742441</v>
      </c>
      <c r="F224" s="43">
        <f t="shared" si="10"/>
        <v>10.6841411731187</v>
      </c>
    </row>
    <row r="225" spans="1:6">
      <c r="A225" s="39" t="s">
        <v>367</v>
      </c>
      <c r="B225" s="39" t="s">
        <v>366</v>
      </c>
      <c r="C225" s="40" t="s">
        <v>368</v>
      </c>
      <c r="D225" s="41">
        <f t="shared" si="11"/>
        <v>38.315999999999995</v>
      </c>
      <c r="E225" s="42">
        <f t="shared" si="10"/>
        <v>112.74663326025681</v>
      </c>
      <c r="F225" s="43">
        <f t="shared" si="10"/>
        <v>93.955527716880681</v>
      </c>
    </row>
    <row r="226" spans="1:6">
      <c r="A226" s="39" t="s">
        <v>370</v>
      </c>
      <c r="B226" s="39" t="s">
        <v>369</v>
      </c>
      <c r="C226" s="40" t="s">
        <v>371</v>
      </c>
      <c r="D226" s="41">
        <f t="shared" si="11"/>
        <v>303.67199999999997</v>
      </c>
      <c r="E226" s="42">
        <f t="shared" si="10"/>
        <v>14.225875286493322</v>
      </c>
      <c r="F226" s="43">
        <f t="shared" si="10"/>
        <v>11.85489607207777</v>
      </c>
    </row>
    <row r="227" spans="1:6">
      <c r="A227" s="39" t="s">
        <v>373</v>
      </c>
      <c r="B227" s="39" t="s">
        <v>372</v>
      </c>
      <c r="C227" s="40" t="s">
        <v>374</v>
      </c>
      <c r="D227" s="41">
        <f t="shared" si="11"/>
        <v>153.756</v>
      </c>
      <c r="E227" s="42">
        <f t="shared" si="10"/>
        <v>28.096464528213534</v>
      </c>
      <c r="F227" s="43">
        <f t="shared" si="10"/>
        <v>23.413720440177944</v>
      </c>
    </row>
    <row r="228" spans="1:6">
      <c r="A228" s="39" t="s">
        <v>376</v>
      </c>
      <c r="B228" s="39" t="s">
        <v>375</v>
      </c>
      <c r="C228" s="40" t="s">
        <v>377</v>
      </c>
      <c r="D228" s="41">
        <f t="shared" si="11"/>
        <v>120.89999999999999</v>
      </c>
      <c r="E228" s="42">
        <f t="shared" si="10"/>
        <v>35.732009925558316</v>
      </c>
      <c r="F228" s="43">
        <f t="shared" si="10"/>
        <v>29.776674937965261</v>
      </c>
    </row>
    <row r="229" spans="1:6">
      <c r="A229" s="39" t="s">
        <v>379</v>
      </c>
      <c r="B229" s="39" t="s">
        <v>378</v>
      </c>
      <c r="C229" s="40" t="s">
        <v>380</v>
      </c>
      <c r="D229" s="41">
        <f t="shared" si="11"/>
        <v>249.744</v>
      </c>
      <c r="E229" s="42">
        <f t="shared" si="10"/>
        <v>17.297712857966559</v>
      </c>
      <c r="F229" s="43">
        <f t="shared" si="10"/>
        <v>14.414760714972131</v>
      </c>
    </row>
    <row r="230" spans="1:6">
      <c r="A230" s="39" t="s">
        <v>382</v>
      </c>
      <c r="B230" s="39" t="s">
        <v>381</v>
      </c>
      <c r="C230" s="40" t="s">
        <v>383</v>
      </c>
      <c r="D230" s="41">
        <f t="shared" si="11"/>
        <v>213.29999999999998</v>
      </c>
      <c r="E230" s="42">
        <f t="shared" si="10"/>
        <v>20.253164556962027</v>
      </c>
      <c r="F230" s="43">
        <f t="shared" si="10"/>
        <v>16.877637130801688</v>
      </c>
    </row>
    <row r="231" spans="1:6">
      <c r="A231" s="39" t="s">
        <v>385</v>
      </c>
      <c r="B231" s="39" t="s">
        <v>384</v>
      </c>
      <c r="C231" s="40" t="s">
        <v>386</v>
      </c>
      <c r="D231" s="41">
        <f t="shared" si="11"/>
        <v>15.311999999999999</v>
      </c>
      <c r="E231" s="42">
        <f t="shared" si="10"/>
        <v>282.13166144200625</v>
      </c>
      <c r="F231" s="43">
        <f t="shared" si="10"/>
        <v>235.10971786833858</v>
      </c>
    </row>
    <row r="232" spans="1:6">
      <c r="A232" s="39" t="s">
        <v>388</v>
      </c>
      <c r="B232" s="39" t="s">
        <v>387</v>
      </c>
      <c r="C232" s="40" t="s">
        <v>389</v>
      </c>
      <c r="D232" s="41">
        <f t="shared" si="11"/>
        <v>27.671999999999997</v>
      </c>
      <c r="E232" s="42">
        <f t="shared" ref="E232:F292" si="12">3600/C232</f>
        <v>156.11448395490027</v>
      </c>
      <c r="F232" s="43">
        <f t="shared" si="12"/>
        <v>130.09540329575023</v>
      </c>
    </row>
    <row r="233" spans="1:6">
      <c r="A233" s="39" t="s">
        <v>391</v>
      </c>
      <c r="B233" s="39" t="s">
        <v>390</v>
      </c>
      <c r="C233" s="40" t="s">
        <v>392</v>
      </c>
      <c r="D233" s="41">
        <f t="shared" si="11"/>
        <v>86.063999999999993</v>
      </c>
      <c r="E233" s="42">
        <f t="shared" si="12"/>
        <v>50.1952035694367</v>
      </c>
      <c r="F233" s="43">
        <f t="shared" si="12"/>
        <v>41.829336307863919</v>
      </c>
    </row>
    <row r="234" spans="1:6">
      <c r="A234" s="39" t="s">
        <v>394</v>
      </c>
      <c r="B234" s="39" t="s">
        <v>393</v>
      </c>
      <c r="C234" s="40" t="s">
        <v>395</v>
      </c>
      <c r="D234" s="41">
        <f t="shared" si="11"/>
        <v>1049.8440000000001</v>
      </c>
      <c r="E234" s="42">
        <f t="shared" si="12"/>
        <v>4.1148970704218915</v>
      </c>
      <c r="F234" s="43">
        <f t="shared" si="12"/>
        <v>3.4290808920182427</v>
      </c>
    </row>
    <row r="235" spans="1:6">
      <c r="A235" s="39" t="s">
        <v>1028</v>
      </c>
      <c r="B235" s="39" t="s">
        <v>396</v>
      </c>
      <c r="C235" s="40" t="s">
        <v>397</v>
      </c>
      <c r="D235" s="41">
        <f t="shared" si="11"/>
        <v>378.33599999999996</v>
      </c>
      <c r="E235" s="42">
        <f t="shared" si="12"/>
        <v>11.418421720375541</v>
      </c>
      <c r="F235" s="43">
        <f t="shared" si="12"/>
        <v>9.5153514336462841</v>
      </c>
    </row>
    <row r="236" spans="1:6">
      <c r="A236" s="39" t="s">
        <v>399</v>
      </c>
      <c r="B236" s="39" t="s">
        <v>398</v>
      </c>
      <c r="C236" s="40" t="s">
        <v>400</v>
      </c>
      <c r="D236" s="41">
        <f t="shared" si="11"/>
        <v>360</v>
      </c>
      <c r="E236" s="42">
        <f t="shared" si="12"/>
        <v>12</v>
      </c>
      <c r="F236" s="43">
        <f t="shared" si="12"/>
        <v>10</v>
      </c>
    </row>
    <row r="237" spans="1:6">
      <c r="A237" s="39" t="s">
        <v>402</v>
      </c>
      <c r="B237" s="39" t="s">
        <v>401</v>
      </c>
      <c r="C237" s="40" t="s">
        <v>67</v>
      </c>
      <c r="D237" s="41">
        <f t="shared" si="11"/>
        <v>48</v>
      </c>
      <c r="E237" s="42">
        <f t="shared" si="12"/>
        <v>90</v>
      </c>
      <c r="F237" s="43">
        <f t="shared" si="12"/>
        <v>75</v>
      </c>
    </row>
    <row r="238" spans="1:6">
      <c r="A238" s="53" t="s">
        <v>1030</v>
      </c>
      <c r="B238" s="55" t="s">
        <v>1031</v>
      </c>
      <c r="C238" s="54">
        <v>100</v>
      </c>
      <c r="D238" s="32">
        <f t="shared" si="11"/>
        <v>120</v>
      </c>
      <c r="E238" s="33">
        <f t="shared" si="12"/>
        <v>36</v>
      </c>
      <c r="F238" s="15">
        <f t="shared" si="12"/>
        <v>30</v>
      </c>
    </row>
    <row r="239" spans="1:6">
      <c r="A239" s="53" t="s">
        <v>403</v>
      </c>
      <c r="B239" s="55" t="s">
        <v>44</v>
      </c>
      <c r="C239" s="54" t="s">
        <v>404</v>
      </c>
      <c r="D239" s="32">
        <f t="shared" si="11"/>
        <v>300</v>
      </c>
      <c r="E239" s="33">
        <f t="shared" si="12"/>
        <v>14.4</v>
      </c>
      <c r="F239" s="15">
        <f t="shared" si="12"/>
        <v>12</v>
      </c>
    </row>
    <row r="240" spans="1:6">
      <c r="A240" s="53" t="s">
        <v>1032</v>
      </c>
      <c r="B240" s="55" t="s">
        <v>26</v>
      </c>
      <c r="C240" s="54" t="s">
        <v>405</v>
      </c>
      <c r="D240" s="32">
        <f t="shared" si="11"/>
        <v>720</v>
      </c>
      <c r="E240" s="33">
        <f t="shared" si="12"/>
        <v>6</v>
      </c>
      <c r="F240" s="15">
        <f t="shared" si="12"/>
        <v>5</v>
      </c>
    </row>
    <row r="241" spans="1:6">
      <c r="A241" s="53" t="s">
        <v>406</v>
      </c>
      <c r="B241" s="55" t="s">
        <v>6</v>
      </c>
      <c r="C241" s="54" t="s">
        <v>407</v>
      </c>
      <c r="D241" s="32">
        <f t="shared" si="11"/>
        <v>1200</v>
      </c>
      <c r="E241" s="33">
        <f t="shared" si="12"/>
        <v>3.6</v>
      </c>
      <c r="F241" s="15">
        <f t="shared" si="12"/>
        <v>3</v>
      </c>
    </row>
    <row r="242" spans="1:6">
      <c r="A242" s="53" t="s">
        <v>408</v>
      </c>
      <c r="B242" s="55" t="s">
        <v>28</v>
      </c>
      <c r="C242" s="54" t="s">
        <v>409</v>
      </c>
      <c r="D242" s="32">
        <f t="shared" si="11"/>
        <v>1800</v>
      </c>
      <c r="E242" s="33">
        <f t="shared" si="12"/>
        <v>2.4</v>
      </c>
      <c r="F242" s="15">
        <f t="shared" si="12"/>
        <v>2</v>
      </c>
    </row>
    <row r="243" spans="1:6">
      <c r="A243" s="55" t="s">
        <v>1033</v>
      </c>
      <c r="B243" s="55" t="s">
        <v>410</v>
      </c>
      <c r="C243" s="54" t="s">
        <v>62</v>
      </c>
      <c r="D243" s="32">
        <f t="shared" si="11"/>
        <v>26.4</v>
      </c>
      <c r="E243" s="33">
        <f t="shared" si="12"/>
        <v>163.63636363636363</v>
      </c>
      <c r="F243" s="15">
        <f t="shared" si="12"/>
        <v>136.36363636363637</v>
      </c>
    </row>
    <row r="244" spans="1:6">
      <c r="A244" s="53" t="s">
        <v>1034</v>
      </c>
      <c r="B244" s="55" t="s">
        <v>10</v>
      </c>
      <c r="C244" s="54" t="s">
        <v>411</v>
      </c>
      <c r="D244" s="32">
        <f t="shared" si="11"/>
        <v>23.963999999999999</v>
      </c>
      <c r="E244" s="33">
        <f t="shared" si="12"/>
        <v>180.27040560841263</v>
      </c>
      <c r="F244" s="15">
        <f t="shared" si="12"/>
        <v>150.22533800701052</v>
      </c>
    </row>
    <row r="245" spans="1:6">
      <c r="A245" s="53" t="s">
        <v>413</v>
      </c>
      <c r="B245" s="55" t="s">
        <v>412</v>
      </c>
      <c r="C245" s="54" t="s">
        <v>414</v>
      </c>
      <c r="D245" s="32">
        <f t="shared" si="11"/>
        <v>4.2</v>
      </c>
      <c r="E245" s="33">
        <f t="shared" si="12"/>
        <v>1028.5714285714287</v>
      </c>
      <c r="F245" s="15">
        <f t="shared" si="12"/>
        <v>857.14285714285711</v>
      </c>
    </row>
    <row r="246" spans="1:6">
      <c r="A246" s="53" t="s">
        <v>1035</v>
      </c>
      <c r="B246" s="55" t="s">
        <v>415</v>
      </c>
      <c r="C246" s="54" t="s">
        <v>416</v>
      </c>
      <c r="D246" s="32">
        <f t="shared" si="11"/>
        <v>3.3479999999999999</v>
      </c>
      <c r="E246" s="33">
        <f t="shared" si="12"/>
        <v>1290.3225806451612</v>
      </c>
      <c r="F246" s="15">
        <f t="shared" si="12"/>
        <v>1075.2688172043011</v>
      </c>
    </row>
    <row r="247" spans="1:6">
      <c r="A247" s="55" t="s">
        <v>1036</v>
      </c>
      <c r="B247" s="55" t="s">
        <v>11</v>
      </c>
      <c r="C247" s="54" t="s">
        <v>417</v>
      </c>
      <c r="D247" s="32">
        <f t="shared" si="11"/>
        <v>24.167999999999999</v>
      </c>
      <c r="E247" s="33">
        <f t="shared" si="12"/>
        <v>178.74875868917576</v>
      </c>
      <c r="F247" s="15">
        <f t="shared" si="12"/>
        <v>148.95729890764648</v>
      </c>
    </row>
    <row r="248" spans="1:6">
      <c r="A248" s="55" t="s">
        <v>1037</v>
      </c>
      <c r="B248" s="55" t="s">
        <v>418</v>
      </c>
      <c r="C248" s="54" t="s">
        <v>419</v>
      </c>
      <c r="D248" s="32">
        <f t="shared" si="11"/>
        <v>35.495999999999995</v>
      </c>
      <c r="E248" s="33">
        <f t="shared" si="12"/>
        <v>121.70385395537527</v>
      </c>
      <c r="F248" s="15">
        <f t="shared" si="12"/>
        <v>101.41987829614605</v>
      </c>
    </row>
    <row r="249" spans="1:6">
      <c r="A249" s="55" t="s">
        <v>1038</v>
      </c>
      <c r="B249" s="55" t="s">
        <v>420</v>
      </c>
      <c r="C249" s="54">
        <v>140</v>
      </c>
      <c r="D249" s="32">
        <f t="shared" si="11"/>
        <v>168</v>
      </c>
      <c r="E249" s="33">
        <f t="shared" si="12"/>
        <v>25.714285714285715</v>
      </c>
      <c r="F249" s="15">
        <f t="shared" si="12"/>
        <v>21.428571428571427</v>
      </c>
    </row>
    <row r="250" spans="1:6">
      <c r="A250" s="53" t="s">
        <v>422</v>
      </c>
      <c r="B250" s="55" t="s">
        <v>421</v>
      </c>
      <c r="C250" s="54" t="s">
        <v>423</v>
      </c>
      <c r="D250" s="32">
        <f t="shared" si="11"/>
        <v>74.399999999999991</v>
      </c>
      <c r="E250" s="33">
        <f t="shared" si="12"/>
        <v>58.064516129032256</v>
      </c>
      <c r="F250" s="15">
        <f t="shared" si="12"/>
        <v>48.387096774193552</v>
      </c>
    </row>
    <row r="251" spans="1:6">
      <c r="A251" s="55" t="s">
        <v>1039</v>
      </c>
      <c r="B251" s="55" t="s">
        <v>424</v>
      </c>
      <c r="C251" s="54" t="s">
        <v>425</v>
      </c>
      <c r="D251" s="32">
        <f t="shared" si="11"/>
        <v>132.108</v>
      </c>
      <c r="E251" s="33">
        <f t="shared" si="12"/>
        <v>32.70051775819784</v>
      </c>
      <c r="F251" s="15">
        <f t="shared" si="12"/>
        <v>27.250431465164866</v>
      </c>
    </row>
    <row r="252" spans="1:6">
      <c r="A252" s="55" t="s">
        <v>1040</v>
      </c>
      <c r="B252" s="55" t="s">
        <v>426</v>
      </c>
      <c r="C252" s="54" t="s">
        <v>65</v>
      </c>
      <c r="D252" s="32">
        <f t="shared" si="11"/>
        <v>36</v>
      </c>
      <c r="E252" s="33">
        <f t="shared" si="12"/>
        <v>120</v>
      </c>
      <c r="F252" s="15">
        <f t="shared" si="12"/>
        <v>100</v>
      </c>
    </row>
    <row r="253" spans="1:6">
      <c r="A253" s="53" t="s">
        <v>428</v>
      </c>
      <c r="B253" s="55" t="s">
        <v>427</v>
      </c>
      <c r="C253" s="54" t="s">
        <v>429</v>
      </c>
      <c r="D253" s="32">
        <f t="shared" si="11"/>
        <v>17.483999999999998</v>
      </c>
      <c r="E253" s="33">
        <f t="shared" si="12"/>
        <v>247.08304735758406</v>
      </c>
      <c r="F253" s="15">
        <f t="shared" si="12"/>
        <v>205.90253946465342</v>
      </c>
    </row>
    <row r="254" spans="1:6">
      <c r="A254" s="53" t="s">
        <v>1041</v>
      </c>
      <c r="B254" s="55" t="s">
        <v>430</v>
      </c>
      <c r="C254" s="54" t="s">
        <v>431</v>
      </c>
      <c r="D254" s="32">
        <f t="shared" si="11"/>
        <v>11.4</v>
      </c>
      <c r="E254" s="33">
        <f t="shared" si="12"/>
        <v>378.94736842105266</v>
      </c>
      <c r="F254" s="15">
        <f t="shared" si="12"/>
        <v>315.78947368421052</v>
      </c>
    </row>
    <row r="255" spans="1:6">
      <c r="A255" s="53" t="s">
        <v>433</v>
      </c>
      <c r="B255" s="55" t="s">
        <v>432</v>
      </c>
      <c r="C255" s="54" t="s">
        <v>423</v>
      </c>
      <c r="D255" s="32">
        <f t="shared" si="11"/>
        <v>74.399999999999991</v>
      </c>
      <c r="E255" s="33">
        <f t="shared" si="12"/>
        <v>58.064516129032256</v>
      </c>
      <c r="F255" s="15">
        <f t="shared" si="12"/>
        <v>48.387096774193552</v>
      </c>
    </row>
    <row r="256" spans="1:6">
      <c r="A256" s="53" t="s">
        <v>435</v>
      </c>
      <c r="B256" s="55" t="s">
        <v>434</v>
      </c>
      <c r="C256" s="54" t="s">
        <v>436</v>
      </c>
      <c r="D256" s="32">
        <f t="shared" si="11"/>
        <v>95.82</v>
      </c>
      <c r="E256" s="33">
        <f t="shared" si="12"/>
        <v>45.084533500313093</v>
      </c>
      <c r="F256" s="15">
        <f t="shared" si="12"/>
        <v>37.570444583594245</v>
      </c>
    </row>
    <row r="257" spans="1:6">
      <c r="A257" s="55" t="s">
        <v>1042</v>
      </c>
      <c r="B257" s="55" t="s">
        <v>437</v>
      </c>
      <c r="C257" s="54" t="s">
        <v>213</v>
      </c>
      <c r="D257" s="32">
        <f t="shared" si="11"/>
        <v>144</v>
      </c>
      <c r="E257" s="33">
        <f t="shared" si="12"/>
        <v>30</v>
      </c>
      <c r="F257" s="15">
        <f t="shared" si="12"/>
        <v>25</v>
      </c>
    </row>
    <row r="258" spans="1:6">
      <c r="A258" s="55" t="s">
        <v>1043</v>
      </c>
      <c r="B258" s="55" t="s">
        <v>438</v>
      </c>
      <c r="C258" s="54" t="s">
        <v>439</v>
      </c>
      <c r="D258" s="32">
        <f t="shared" si="11"/>
        <v>27.887999999999998</v>
      </c>
      <c r="E258" s="33">
        <f t="shared" si="12"/>
        <v>154.90533562822719</v>
      </c>
      <c r="F258" s="15">
        <f t="shared" si="12"/>
        <v>129.08777969018934</v>
      </c>
    </row>
    <row r="259" spans="1:6">
      <c r="A259" s="55" t="s">
        <v>1044</v>
      </c>
      <c r="B259" s="55" t="s">
        <v>440</v>
      </c>
      <c r="C259" s="54" t="s">
        <v>441</v>
      </c>
      <c r="D259" s="32">
        <f t="shared" si="11"/>
        <v>180</v>
      </c>
      <c r="E259" s="33">
        <f t="shared" si="12"/>
        <v>24</v>
      </c>
      <c r="F259" s="15">
        <f t="shared" si="12"/>
        <v>20</v>
      </c>
    </row>
    <row r="260" spans="1:6">
      <c r="A260" s="55" t="s">
        <v>1045</v>
      </c>
      <c r="B260" s="55" t="s">
        <v>442</v>
      </c>
      <c r="C260" s="54" t="s">
        <v>443</v>
      </c>
      <c r="D260" s="32">
        <f t="shared" si="11"/>
        <v>115.89599999999999</v>
      </c>
      <c r="E260" s="33">
        <f t="shared" si="12"/>
        <v>37.274798094843653</v>
      </c>
      <c r="F260" s="15">
        <f t="shared" si="12"/>
        <v>31.062331745703048</v>
      </c>
    </row>
    <row r="261" spans="1:6">
      <c r="A261" s="55" t="s">
        <v>1046</v>
      </c>
      <c r="B261" s="55" t="s">
        <v>444</v>
      </c>
      <c r="C261" s="54" t="s">
        <v>445</v>
      </c>
      <c r="D261" s="32">
        <f t="shared" si="11"/>
        <v>35.387999999999998</v>
      </c>
      <c r="E261" s="33">
        <f t="shared" si="12"/>
        <v>122.07527975584945</v>
      </c>
      <c r="F261" s="15">
        <f t="shared" si="12"/>
        <v>101.7293997965412</v>
      </c>
    </row>
    <row r="262" spans="1:6">
      <c r="A262" s="55" t="s">
        <v>1047</v>
      </c>
      <c r="B262" s="55" t="s">
        <v>446</v>
      </c>
      <c r="C262" s="54" t="s">
        <v>74</v>
      </c>
      <c r="D262" s="32">
        <f t="shared" si="11"/>
        <v>16.2</v>
      </c>
      <c r="E262" s="33">
        <f t="shared" si="12"/>
        <v>266.66666666666669</v>
      </c>
      <c r="F262" s="15">
        <f t="shared" si="12"/>
        <v>222.22222222222223</v>
      </c>
    </row>
    <row r="263" spans="1:6">
      <c r="A263" s="53" t="s">
        <v>1048</v>
      </c>
      <c r="B263" s="55" t="s">
        <v>447</v>
      </c>
      <c r="C263" s="54" t="s">
        <v>448</v>
      </c>
      <c r="D263" s="32">
        <f t="shared" si="11"/>
        <v>102.624</v>
      </c>
      <c r="E263" s="33">
        <f t="shared" si="12"/>
        <v>42.095416276894298</v>
      </c>
      <c r="F263" s="15">
        <f t="shared" si="12"/>
        <v>35.079513564078582</v>
      </c>
    </row>
    <row r="264" spans="1:6">
      <c r="A264" s="53" t="s">
        <v>450</v>
      </c>
      <c r="B264" s="55" t="s">
        <v>449</v>
      </c>
      <c r="C264" s="54" t="s">
        <v>210</v>
      </c>
      <c r="D264" s="32">
        <f t="shared" si="11"/>
        <v>72</v>
      </c>
      <c r="E264" s="33">
        <f t="shared" si="12"/>
        <v>60</v>
      </c>
      <c r="F264" s="15">
        <f t="shared" si="12"/>
        <v>50</v>
      </c>
    </row>
    <row r="265" spans="1:6">
      <c r="A265" s="53" t="s">
        <v>452</v>
      </c>
      <c r="B265" s="55" t="s">
        <v>451</v>
      </c>
      <c r="C265" s="54" t="s">
        <v>210</v>
      </c>
      <c r="D265" s="32">
        <f t="shared" si="11"/>
        <v>72</v>
      </c>
      <c r="E265" s="33">
        <f t="shared" si="12"/>
        <v>60</v>
      </c>
      <c r="F265" s="15">
        <f t="shared" si="12"/>
        <v>50</v>
      </c>
    </row>
    <row r="266" spans="1:6">
      <c r="A266" s="53" t="s">
        <v>454</v>
      </c>
      <c r="B266" s="55" t="s">
        <v>453</v>
      </c>
      <c r="C266" s="54" t="s">
        <v>455</v>
      </c>
      <c r="D266" s="32">
        <f t="shared" si="11"/>
        <v>864</v>
      </c>
      <c r="E266" s="33">
        <f t="shared" si="12"/>
        <v>5</v>
      </c>
      <c r="F266" s="15">
        <f t="shared" si="12"/>
        <v>4.166666666666667</v>
      </c>
    </row>
    <row r="267" spans="1:6">
      <c r="A267" s="53" t="s">
        <v>457</v>
      </c>
      <c r="B267" s="55" t="s">
        <v>456</v>
      </c>
      <c r="C267" s="54" t="s">
        <v>210</v>
      </c>
      <c r="D267" s="32">
        <f t="shared" si="11"/>
        <v>72</v>
      </c>
      <c r="E267" s="33">
        <f t="shared" si="12"/>
        <v>60</v>
      </c>
      <c r="F267" s="15">
        <f t="shared" si="12"/>
        <v>50</v>
      </c>
    </row>
    <row r="268" spans="1:6">
      <c r="A268" s="39" t="s">
        <v>1049</v>
      </c>
      <c r="B268" s="44" t="s">
        <v>1050</v>
      </c>
      <c r="C268" s="40">
        <v>2.5</v>
      </c>
      <c r="D268" s="41">
        <f t="shared" si="11"/>
        <v>3</v>
      </c>
      <c r="E268" s="42">
        <f t="shared" si="12"/>
        <v>1440</v>
      </c>
      <c r="F268" s="43">
        <f t="shared" si="12"/>
        <v>1200</v>
      </c>
    </row>
    <row r="269" spans="1:6">
      <c r="A269" s="39" t="s">
        <v>459</v>
      </c>
      <c r="B269" s="44" t="s">
        <v>458</v>
      </c>
      <c r="C269" s="40" t="s">
        <v>50</v>
      </c>
      <c r="D269" s="41">
        <f t="shared" si="11"/>
        <v>2.4</v>
      </c>
      <c r="E269" s="42">
        <f t="shared" si="12"/>
        <v>1800</v>
      </c>
      <c r="F269" s="43">
        <f t="shared" si="12"/>
        <v>1500</v>
      </c>
    </row>
    <row r="270" spans="1:6">
      <c r="A270" s="39" t="s">
        <v>461</v>
      </c>
      <c r="B270" s="44" t="s">
        <v>460</v>
      </c>
      <c r="C270" s="40" t="s">
        <v>136</v>
      </c>
      <c r="D270" s="41">
        <f t="shared" si="11"/>
        <v>6.1679999999999993</v>
      </c>
      <c r="E270" s="42">
        <f t="shared" si="12"/>
        <v>700.38910505836577</v>
      </c>
      <c r="F270" s="43">
        <f t="shared" si="12"/>
        <v>583.65758754863816</v>
      </c>
    </row>
    <row r="271" spans="1:6">
      <c r="A271" s="39" t="s">
        <v>463</v>
      </c>
      <c r="B271" s="44" t="s">
        <v>462</v>
      </c>
      <c r="C271" s="40" t="s">
        <v>52</v>
      </c>
      <c r="D271" s="41">
        <f t="shared" si="11"/>
        <v>4.8</v>
      </c>
      <c r="E271" s="42">
        <f t="shared" si="12"/>
        <v>900</v>
      </c>
      <c r="F271" s="43">
        <f t="shared" si="12"/>
        <v>750</v>
      </c>
    </row>
    <row r="272" spans="1:6">
      <c r="A272" s="39" t="s">
        <v>465</v>
      </c>
      <c r="B272" s="44" t="s">
        <v>464</v>
      </c>
      <c r="C272" s="40">
        <v>2.5</v>
      </c>
      <c r="D272" s="41">
        <f t="shared" si="11"/>
        <v>3</v>
      </c>
      <c r="E272" s="42">
        <f t="shared" si="12"/>
        <v>1440</v>
      </c>
      <c r="F272" s="43">
        <f t="shared" si="12"/>
        <v>1200</v>
      </c>
    </row>
    <row r="273" spans="1:6">
      <c r="A273" s="39" t="s">
        <v>467</v>
      </c>
      <c r="B273" s="44" t="s">
        <v>466</v>
      </c>
      <c r="C273" s="40" t="s">
        <v>54</v>
      </c>
      <c r="D273" s="41">
        <f t="shared" si="11"/>
        <v>7.1999999999999993</v>
      </c>
      <c r="E273" s="42">
        <f t="shared" si="12"/>
        <v>600</v>
      </c>
      <c r="F273" s="43">
        <f t="shared" si="12"/>
        <v>500.00000000000006</v>
      </c>
    </row>
    <row r="274" spans="1:6">
      <c r="A274" s="39" t="s">
        <v>469</v>
      </c>
      <c r="B274" s="44" t="s">
        <v>468</v>
      </c>
      <c r="C274" s="40" t="s">
        <v>470</v>
      </c>
      <c r="D274" s="41">
        <f t="shared" si="11"/>
        <v>1.7999999999999998</v>
      </c>
      <c r="E274" s="42">
        <f t="shared" si="12"/>
        <v>2400</v>
      </c>
      <c r="F274" s="43">
        <f t="shared" si="12"/>
        <v>2000.0000000000002</v>
      </c>
    </row>
    <row r="275" spans="1:6">
      <c r="A275" s="39" t="s">
        <v>472</v>
      </c>
      <c r="B275" s="44" t="s">
        <v>471</v>
      </c>
      <c r="C275" s="40">
        <v>6</v>
      </c>
      <c r="D275" s="41">
        <f t="shared" si="11"/>
        <v>7.1999999999999993</v>
      </c>
      <c r="E275" s="42">
        <f t="shared" si="12"/>
        <v>600</v>
      </c>
      <c r="F275" s="43">
        <f t="shared" si="12"/>
        <v>500.00000000000006</v>
      </c>
    </row>
    <row r="276" spans="1:6">
      <c r="A276" s="39" t="s">
        <v>474</v>
      </c>
      <c r="B276" s="44" t="s">
        <v>473</v>
      </c>
      <c r="C276" s="40" t="s">
        <v>63</v>
      </c>
      <c r="D276" s="41">
        <f t="shared" si="11"/>
        <v>13.404</v>
      </c>
      <c r="E276" s="42">
        <f t="shared" si="12"/>
        <v>322.2918531781558</v>
      </c>
      <c r="F276" s="43">
        <f t="shared" si="12"/>
        <v>268.57654431512981</v>
      </c>
    </row>
    <row r="277" spans="1:6">
      <c r="A277" s="39" t="s">
        <v>476</v>
      </c>
      <c r="B277" s="44" t="s">
        <v>475</v>
      </c>
      <c r="C277" s="40">
        <v>12</v>
      </c>
      <c r="D277" s="41">
        <f t="shared" si="11"/>
        <v>14.399999999999999</v>
      </c>
      <c r="E277" s="42">
        <f t="shared" si="12"/>
        <v>300</v>
      </c>
      <c r="F277" s="43">
        <f t="shared" si="12"/>
        <v>250.00000000000003</v>
      </c>
    </row>
    <row r="278" spans="1:6">
      <c r="A278" s="39" t="s">
        <v>478</v>
      </c>
      <c r="B278" s="44" t="s">
        <v>477</v>
      </c>
      <c r="C278" s="40">
        <v>13</v>
      </c>
      <c r="D278" s="41">
        <f t="shared" si="11"/>
        <v>15.6</v>
      </c>
      <c r="E278" s="42">
        <f t="shared" si="12"/>
        <v>276.92307692307691</v>
      </c>
      <c r="F278" s="43">
        <f t="shared" si="12"/>
        <v>230.76923076923077</v>
      </c>
    </row>
    <row r="279" spans="1:6">
      <c r="A279" s="39" t="s">
        <v>480</v>
      </c>
      <c r="B279" s="44" t="s">
        <v>479</v>
      </c>
      <c r="C279" s="40">
        <v>18</v>
      </c>
      <c r="D279" s="41">
        <f t="shared" ref="D279:D330" si="13">C279*1.2</f>
        <v>21.599999999999998</v>
      </c>
      <c r="E279" s="42">
        <f t="shared" si="12"/>
        <v>200</v>
      </c>
      <c r="F279" s="43">
        <f t="shared" si="12"/>
        <v>166.66666666666669</v>
      </c>
    </row>
    <row r="280" spans="1:6">
      <c r="A280" s="39" t="s">
        <v>1051</v>
      </c>
      <c r="B280" s="44" t="s">
        <v>481</v>
      </c>
      <c r="C280" s="40" t="s">
        <v>53</v>
      </c>
      <c r="D280" s="41">
        <f t="shared" si="13"/>
        <v>6</v>
      </c>
      <c r="E280" s="42">
        <f t="shared" si="12"/>
        <v>720</v>
      </c>
      <c r="F280" s="43">
        <f t="shared" si="12"/>
        <v>600</v>
      </c>
    </row>
    <row r="281" spans="1:6">
      <c r="A281" s="39" t="s">
        <v>483</v>
      </c>
      <c r="B281" s="44" t="s">
        <v>482</v>
      </c>
      <c r="C281" s="40" t="s">
        <v>53</v>
      </c>
      <c r="D281" s="41">
        <f t="shared" si="13"/>
        <v>6</v>
      </c>
      <c r="E281" s="42">
        <f t="shared" si="12"/>
        <v>720</v>
      </c>
      <c r="F281" s="43">
        <f t="shared" si="12"/>
        <v>600</v>
      </c>
    </row>
    <row r="282" spans="1:6">
      <c r="A282" s="39" t="s">
        <v>1052</v>
      </c>
      <c r="B282" s="44" t="s">
        <v>484</v>
      </c>
      <c r="C282" s="40">
        <v>2.5</v>
      </c>
      <c r="D282" s="41">
        <f t="shared" si="13"/>
        <v>3</v>
      </c>
      <c r="E282" s="42">
        <f t="shared" si="12"/>
        <v>1440</v>
      </c>
      <c r="F282" s="43">
        <f t="shared" si="12"/>
        <v>1200</v>
      </c>
    </row>
    <row r="283" spans="1:6">
      <c r="A283" s="39" t="s">
        <v>1053</v>
      </c>
      <c r="B283" s="44" t="s">
        <v>485</v>
      </c>
      <c r="C283" s="40">
        <v>14</v>
      </c>
      <c r="D283" s="41">
        <f t="shared" si="13"/>
        <v>16.8</v>
      </c>
      <c r="E283" s="42">
        <f t="shared" si="12"/>
        <v>257.14285714285717</v>
      </c>
      <c r="F283" s="43">
        <f t="shared" si="12"/>
        <v>214.28571428571428</v>
      </c>
    </row>
    <row r="284" spans="1:6">
      <c r="A284" s="39" t="s">
        <v>1054</v>
      </c>
      <c r="B284" s="44" t="s">
        <v>486</v>
      </c>
      <c r="C284" s="40">
        <v>5</v>
      </c>
      <c r="D284" s="41">
        <f t="shared" si="13"/>
        <v>6</v>
      </c>
      <c r="E284" s="42">
        <f t="shared" si="12"/>
        <v>720</v>
      </c>
      <c r="F284" s="43">
        <f t="shared" si="12"/>
        <v>600</v>
      </c>
    </row>
    <row r="285" spans="1:6">
      <c r="A285" s="39" t="s">
        <v>1055</v>
      </c>
      <c r="B285" s="44" t="s">
        <v>487</v>
      </c>
      <c r="C285" s="40" t="s">
        <v>488</v>
      </c>
      <c r="D285" s="41">
        <f t="shared" si="13"/>
        <v>6.7079999999999993</v>
      </c>
      <c r="E285" s="42">
        <f t="shared" si="12"/>
        <v>644.00715563506265</v>
      </c>
      <c r="F285" s="43">
        <f t="shared" si="12"/>
        <v>536.67262969588558</v>
      </c>
    </row>
    <row r="286" spans="1:6">
      <c r="A286" s="39" t="s">
        <v>1056</v>
      </c>
      <c r="B286" s="44" t="s">
        <v>489</v>
      </c>
      <c r="C286" s="40" t="s">
        <v>128</v>
      </c>
      <c r="D286" s="41">
        <f t="shared" si="13"/>
        <v>5.3999999999999995</v>
      </c>
      <c r="E286" s="42">
        <f t="shared" si="12"/>
        <v>800</v>
      </c>
      <c r="F286" s="43">
        <f t="shared" si="12"/>
        <v>666.66666666666674</v>
      </c>
    </row>
    <row r="287" spans="1:6">
      <c r="A287" s="39" t="s">
        <v>1057</v>
      </c>
      <c r="B287" s="44" t="s">
        <v>490</v>
      </c>
      <c r="C287" s="40" t="s">
        <v>491</v>
      </c>
      <c r="D287" s="41">
        <f t="shared" si="13"/>
        <v>16.763999999999999</v>
      </c>
      <c r="E287" s="42">
        <f t="shared" si="12"/>
        <v>257.69506084466713</v>
      </c>
      <c r="F287" s="43">
        <f t="shared" si="12"/>
        <v>214.74588403722262</v>
      </c>
    </row>
    <row r="288" spans="1:6">
      <c r="A288" s="39" t="s">
        <v>493</v>
      </c>
      <c r="B288" s="44" t="s">
        <v>492</v>
      </c>
      <c r="C288" s="40">
        <v>5.5</v>
      </c>
      <c r="D288" s="41">
        <f t="shared" si="13"/>
        <v>6.6</v>
      </c>
      <c r="E288" s="42">
        <f t="shared" si="12"/>
        <v>654.5454545454545</v>
      </c>
      <c r="F288" s="43">
        <f t="shared" si="12"/>
        <v>545.4545454545455</v>
      </c>
    </row>
    <row r="289" spans="1:6">
      <c r="A289" s="39" t="s">
        <v>495</v>
      </c>
      <c r="B289" s="44" t="s">
        <v>494</v>
      </c>
      <c r="C289" s="40">
        <v>6</v>
      </c>
      <c r="D289" s="41">
        <f t="shared" si="13"/>
        <v>7.1999999999999993</v>
      </c>
      <c r="E289" s="42">
        <f t="shared" si="12"/>
        <v>600</v>
      </c>
      <c r="F289" s="43">
        <f t="shared" si="12"/>
        <v>500.00000000000006</v>
      </c>
    </row>
    <row r="290" spans="1:6">
      <c r="A290" s="39" t="s">
        <v>497</v>
      </c>
      <c r="B290" s="44" t="s">
        <v>496</v>
      </c>
      <c r="C290" s="40">
        <v>10</v>
      </c>
      <c r="D290" s="41">
        <f t="shared" si="13"/>
        <v>12</v>
      </c>
      <c r="E290" s="42">
        <f t="shared" si="12"/>
        <v>360</v>
      </c>
      <c r="F290" s="43">
        <f t="shared" si="12"/>
        <v>300</v>
      </c>
    </row>
    <row r="291" spans="1:6">
      <c r="A291" s="39" t="s">
        <v>499</v>
      </c>
      <c r="B291" s="44" t="s">
        <v>498</v>
      </c>
      <c r="C291" s="40">
        <v>18</v>
      </c>
      <c r="D291" s="41">
        <f t="shared" si="13"/>
        <v>21.599999999999998</v>
      </c>
      <c r="E291" s="42">
        <f t="shared" si="12"/>
        <v>200</v>
      </c>
      <c r="F291" s="43">
        <f t="shared" si="12"/>
        <v>166.66666666666669</v>
      </c>
    </row>
    <row r="292" spans="1:6">
      <c r="A292" s="39" t="s">
        <v>501</v>
      </c>
      <c r="B292" s="44" t="s">
        <v>500</v>
      </c>
      <c r="C292" s="40">
        <v>6.5</v>
      </c>
      <c r="D292" s="41">
        <f t="shared" si="13"/>
        <v>7.8</v>
      </c>
      <c r="E292" s="42">
        <f t="shared" si="12"/>
        <v>553.84615384615381</v>
      </c>
      <c r="F292" s="43">
        <f t="shared" si="12"/>
        <v>461.53846153846155</v>
      </c>
    </row>
    <row r="293" spans="1:6">
      <c r="A293" s="39" t="s">
        <v>503</v>
      </c>
      <c r="B293" s="44" t="s">
        <v>502</v>
      </c>
      <c r="C293" s="40">
        <v>1.8</v>
      </c>
      <c r="D293" s="41">
        <f t="shared" si="13"/>
        <v>2.16</v>
      </c>
      <c r="E293" s="42">
        <f t="shared" ref="E293:F367" si="14">3600/C293</f>
        <v>2000</v>
      </c>
      <c r="F293" s="43">
        <f t="shared" si="14"/>
        <v>1666.6666666666665</v>
      </c>
    </row>
    <row r="294" spans="1:6">
      <c r="A294" s="39" t="s">
        <v>505</v>
      </c>
      <c r="B294" s="44" t="s">
        <v>504</v>
      </c>
      <c r="C294" s="40">
        <v>1.2</v>
      </c>
      <c r="D294" s="41">
        <f t="shared" si="13"/>
        <v>1.44</v>
      </c>
      <c r="E294" s="42">
        <f t="shared" si="14"/>
        <v>3000</v>
      </c>
      <c r="F294" s="43">
        <f t="shared" si="14"/>
        <v>2500</v>
      </c>
    </row>
    <row r="295" spans="1:6">
      <c r="A295" s="39" t="s">
        <v>507</v>
      </c>
      <c r="B295" s="44" t="s">
        <v>506</v>
      </c>
      <c r="C295" s="40">
        <v>3</v>
      </c>
      <c r="D295" s="41">
        <f t="shared" si="13"/>
        <v>3.5999999999999996</v>
      </c>
      <c r="E295" s="42">
        <f t="shared" si="14"/>
        <v>1200</v>
      </c>
      <c r="F295" s="43">
        <f t="shared" si="14"/>
        <v>1000.0000000000001</v>
      </c>
    </row>
    <row r="296" spans="1:6">
      <c r="A296" s="39" t="s">
        <v>509</v>
      </c>
      <c r="B296" s="44" t="s">
        <v>508</v>
      </c>
      <c r="C296" s="40" t="s">
        <v>510</v>
      </c>
      <c r="D296" s="41">
        <f t="shared" si="13"/>
        <v>2.3519999999999999</v>
      </c>
      <c r="E296" s="42">
        <f t="shared" si="14"/>
        <v>1836.7346938775511</v>
      </c>
      <c r="F296" s="43">
        <f t="shared" si="14"/>
        <v>1530.6122448979593</v>
      </c>
    </row>
    <row r="297" spans="1:6">
      <c r="A297" s="39" t="s">
        <v>512</v>
      </c>
      <c r="B297" s="44" t="s">
        <v>511</v>
      </c>
      <c r="C297" s="40">
        <v>3.6</v>
      </c>
      <c r="D297" s="41">
        <f t="shared" si="13"/>
        <v>4.32</v>
      </c>
      <c r="E297" s="42">
        <f t="shared" si="14"/>
        <v>1000</v>
      </c>
      <c r="F297" s="43">
        <f t="shared" si="14"/>
        <v>833.33333333333326</v>
      </c>
    </row>
    <row r="298" spans="1:6">
      <c r="A298" s="39" t="s">
        <v>1058</v>
      </c>
      <c r="B298" s="44" t="s">
        <v>513</v>
      </c>
      <c r="C298" s="40">
        <v>8.5</v>
      </c>
      <c r="D298" s="41">
        <f t="shared" si="13"/>
        <v>10.199999999999999</v>
      </c>
      <c r="E298" s="42">
        <f t="shared" si="14"/>
        <v>423.52941176470586</v>
      </c>
      <c r="F298" s="43">
        <f t="shared" si="14"/>
        <v>352.94117647058823</v>
      </c>
    </row>
    <row r="299" spans="1:6">
      <c r="A299" s="39" t="s">
        <v>1059</v>
      </c>
      <c r="B299" s="44" t="s">
        <v>514</v>
      </c>
      <c r="C299" s="40">
        <v>6</v>
      </c>
      <c r="D299" s="41">
        <f t="shared" si="13"/>
        <v>7.1999999999999993</v>
      </c>
      <c r="E299" s="42">
        <f t="shared" si="14"/>
        <v>600</v>
      </c>
      <c r="F299" s="43">
        <f t="shared" si="14"/>
        <v>500.00000000000006</v>
      </c>
    </row>
    <row r="300" spans="1:6">
      <c r="A300" s="39" t="s">
        <v>516</v>
      </c>
      <c r="B300" s="44" t="s">
        <v>515</v>
      </c>
      <c r="C300" s="40">
        <v>10</v>
      </c>
      <c r="D300" s="41">
        <f t="shared" si="13"/>
        <v>12</v>
      </c>
      <c r="E300" s="42">
        <f t="shared" si="14"/>
        <v>360</v>
      </c>
      <c r="F300" s="43">
        <f t="shared" si="14"/>
        <v>300</v>
      </c>
    </row>
    <row r="301" spans="1:6">
      <c r="A301" s="39" t="s">
        <v>518</v>
      </c>
      <c r="B301" s="44" t="s">
        <v>517</v>
      </c>
      <c r="C301" s="40">
        <v>8</v>
      </c>
      <c r="D301" s="41">
        <f t="shared" si="13"/>
        <v>9.6</v>
      </c>
      <c r="E301" s="42">
        <f t="shared" si="14"/>
        <v>450</v>
      </c>
      <c r="F301" s="43">
        <f t="shared" si="14"/>
        <v>375</v>
      </c>
    </row>
    <row r="302" spans="1:6">
      <c r="A302" s="39" t="s">
        <v>520</v>
      </c>
      <c r="B302" s="44" t="s">
        <v>519</v>
      </c>
      <c r="C302" s="40">
        <v>5</v>
      </c>
      <c r="D302" s="41">
        <f t="shared" si="13"/>
        <v>6</v>
      </c>
      <c r="E302" s="42">
        <f t="shared" si="14"/>
        <v>720</v>
      </c>
      <c r="F302" s="43">
        <f t="shared" si="14"/>
        <v>600</v>
      </c>
    </row>
    <row r="303" spans="1:6">
      <c r="A303" s="39" t="s">
        <v>522</v>
      </c>
      <c r="B303" s="44" t="s">
        <v>521</v>
      </c>
      <c r="C303" s="40">
        <v>10</v>
      </c>
      <c r="D303" s="41">
        <f t="shared" si="13"/>
        <v>12</v>
      </c>
      <c r="E303" s="42">
        <f t="shared" si="14"/>
        <v>360</v>
      </c>
      <c r="F303" s="43">
        <f t="shared" si="14"/>
        <v>300</v>
      </c>
    </row>
    <row r="304" spans="1:6">
      <c r="A304" s="39" t="s">
        <v>524</v>
      </c>
      <c r="B304" s="44" t="s">
        <v>523</v>
      </c>
      <c r="C304" s="40">
        <v>10</v>
      </c>
      <c r="D304" s="41">
        <f t="shared" si="13"/>
        <v>12</v>
      </c>
      <c r="E304" s="42">
        <f t="shared" si="14"/>
        <v>360</v>
      </c>
      <c r="F304" s="43">
        <f t="shared" si="14"/>
        <v>300</v>
      </c>
    </row>
    <row r="305" spans="1:6">
      <c r="A305" s="39" t="s">
        <v>526</v>
      </c>
      <c r="B305" s="44" t="s">
        <v>525</v>
      </c>
      <c r="C305" s="40">
        <v>22</v>
      </c>
      <c r="D305" s="41">
        <f t="shared" si="13"/>
        <v>26.4</v>
      </c>
      <c r="E305" s="42">
        <f t="shared" si="14"/>
        <v>163.63636363636363</v>
      </c>
      <c r="F305" s="43">
        <f t="shared" si="14"/>
        <v>136.36363636363637</v>
      </c>
    </row>
    <row r="306" spans="1:6">
      <c r="A306" s="39" t="s">
        <v>528</v>
      </c>
      <c r="B306" s="44" t="s">
        <v>527</v>
      </c>
      <c r="C306" s="40">
        <v>5</v>
      </c>
      <c r="D306" s="41">
        <f t="shared" si="13"/>
        <v>6</v>
      </c>
      <c r="E306" s="42">
        <f t="shared" si="14"/>
        <v>720</v>
      </c>
      <c r="F306" s="43">
        <f t="shared" si="14"/>
        <v>600</v>
      </c>
    </row>
    <row r="307" spans="1:6">
      <c r="A307" s="39" t="s">
        <v>530</v>
      </c>
      <c r="B307" s="44" t="s">
        <v>529</v>
      </c>
      <c r="C307" s="40" t="s">
        <v>531</v>
      </c>
      <c r="D307" s="41">
        <f t="shared" si="13"/>
        <v>0.36</v>
      </c>
      <c r="E307" s="42">
        <f t="shared" si="14"/>
        <v>12000</v>
      </c>
      <c r="F307" s="43">
        <f t="shared" si="14"/>
        <v>10000</v>
      </c>
    </row>
    <row r="308" spans="1:6">
      <c r="A308" s="39" t="s">
        <v>533</v>
      </c>
      <c r="B308" s="44" t="s">
        <v>532</v>
      </c>
      <c r="C308" s="40">
        <v>36</v>
      </c>
      <c r="D308" s="41">
        <f t="shared" si="13"/>
        <v>43.199999999999996</v>
      </c>
      <c r="E308" s="42">
        <f t="shared" si="14"/>
        <v>100</v>
      </c>
      <c r="F308" s="43">
        <f t="shared" si="14"/>
        <v>83.333333333333343</v>
      </c>
    </row>
    <row r="309" spans="1:6">
      <c r="A309" s="39" t="s">
        <v>535</v>
      </c>
      <c r="B309" s="44" t="s">
        <v>534</v>
      </c>
      <c r="C309" s="40">
        <v>14</v>
      </c>
      <c r="D309" s="41">
        <f t="shared" si="13"/>
        <v>16.8</v>
      </c>
      <c r="E309" s="42">
        <f t="shared" si="14"/>
        <v>257.14285714285717</v>
      </c>
      <c r="F309" s="43">
        <f t="shared" si="14"/>
        <v>214.28571428571428</v>
      </c>
    </row>
    <row r="310" spans="1:6">
      <c r="A310" s="39" t="s">
        <v>1060</v>
      </c>
      <c r="B310" s="44" t="s">
        <v>536</v>
      </c>
      <c r="C310" s="40">
        <v>20</v>
      </c>
      <c r="D310" s="41">
        <f t="shared" si="13"/>
        <v>24</v>
      </c>
      <c r="E310" s="42">
        <f t="shared" si="14"/>
        <v>180</v>
      </c>
      <c r="F310" s="43">
        <f t="shared" si="14"/>
        <v>150</v>
      </c>
    </row>
    <row r="311" spans="1:6">
      <c r="A311" s="39" t="s">
        <v>538</v>
      </c>
      <c r="B311" s="44" t="s">
        <v>537</v>
      </c>
      <c r="C311" s="40">
        <v>7.5</v>
      </c>
      <c r="D311" s="41">
        <f t="shared" si="13"/>
        <v>9</v>
      </c>
      <c r="E311" s="42">
        <f t="shared" si="14"/>
        <v>480</v>
      </c>
      <c r="F311" s="43">
        <f t="shared" si="14"/>
        <v>400</v>
      </c>
    </row>
    <row r="312" spans="1:6">
      <c r="A312" s="39" t="s">
        <v>1061</v>
      </c>
      <c r="B312" s="44" t="s">
        <v>539</v>
      </c>
      <c r="C312" s="40">
        <v>4</v>
      </c>
      <c r="D312" s="41">
        <f t="shared" si="13"/>
        <v>4.8</v>
      </c>
      <c r="E312" s="42">
        <f t="shared" si="14"/>
        <v>900</v>
      </c>
      <c r="F312" s="43">
        <f t="shared" si="14"/>
        <v>750</v>
      </c>
    </row>
    <row r="313" spans="1:6">
      <c r="A313" s="39" t="s">
        <v>541</v>
      </c>
      <c r="B313" s="44" t="s">
        <v>540</v>
      </c>
      <c r="C313" s="40">
        <v>3.5</v>
      </c>
      <c r="D313" s="41">
        <f t="shared" si="13"/>
        <v>4.2</v>
      </c>
      <c r="E313" s="42">
        <f t="shared" si="14"/>
        <v>1028.5714285714287</v>
      </c>
      <c r="F313" s="43">
        <f t="shared" si="14"/>
        <v>857.14285714285711</v>
      </c>
    </row>
    <row r="314" spans="1:6">
      <c r="A314" s="39" t="s">
        <v>543</v>
      </c>
      <c r="B314" s="44" t="s">
        <v>542</v>
      </c>
      <c r="C314" s="40" t="s">
        <v>470</v>
      </c>
      <c r="D314" s="41">
        <f t="shared" si="13"/>
        <v>1.7999999999999998</v>
      </c>
      <c r="E314" s="42">
        <f t="shared" si="14"/>
        <v>2400</v>
      </c>
      <c r="F314" s="43">
        <f t="shared" si="14"/>
        <v>2000.0000000000002</v>
      </c>
    </row>
    <row r="315" spans="1:6">
      <c r="A315" s="39" t="s">
        <v>1062</v>
      </c>
      <c r="B315" s="44" t="s">
        <v>544</v>
      </c>
      <c r="C315" s="40">
        <v>3</v>
      </c>
      <c r="D315" s="41">
        <f t="shared" si="13"/>
        <v>3.5999999999999996</v>
      </c>
      <c r="E315" s="42">
        <f t="shared" si="14"/>
        <v>1200</v>
      </c>
      <c r="F315" s="43">
        <f t="shared" si="14"/>
        <v>1000.0000000000001</v>
      </c>
    </row>
    <row r="316" spans="1:6">
      <c r="A316" s="39" t="s">
        <v>546</v>
      </c>
      <c r="B316" s="44" t="s">
        <v>545</v>
      </c>
      <c r="C316" s="40" t="s">
        <v>431</v>
      </c>
      <c r="D316" s="41">
        <f t="shared" si="13"/>
        <v>11.4</v>
      </c>
      <c r="E316" s="42">
        <f t="shared" si="14"/>
        <v>378.94736842105266</v>
      </c>
      <c r="F316" s="43">
        <f t="shared" si="14"/>
        <v>315.78947368421052</v>
      </c>
    </row>
    <row r="317" spans="1:6">
      <c r="A317" s="39" t="s">
        <v>548</v>
      </c>
      <c r="B317" s="44" t="s">
        <v>547</v>
      </c>
      <c r="C317" s="40">
        <v>24</v>
      </c>
      <c r="D317" s="41">
        <f t="shared" si="13"/>
        <v>28.799999999999997</v>
      </c>
      <c r="E317" s="42">
        <f t="shared" si="14"/>
        <v>150</v>
      </c>
      <c r="F317" s="43">
        <f t="shared" si="14"/>
        <v>125.00000000000001</v>
      </c>
    </row>
    <row r="318" spans="1:6">
      <c r="A318" s="39" t="s">
        <v>550</v>
      </c>
      <c r="B318" s="44" t="s">
        <v>549</v>
      </c>
      <c r="C318" s="40">
        <v>12</v>
      </c>
      <c r="D318" s="41">
        <f t="shared" si="13"/>
        <v>14.399999999999999</v>
      </c>
      <c r="E318" s="42">
        <f t="shared" si="14"/>
        <v>300</v>
      </c>
      <c r="F318" s="43">
        <f t="shared" si="14"/>
        <v>250.00000000000003</v>
      </c>
    </row>
    <row r="319" spans="1:6">
      <c r="A319" s="39" t="s">
        <v>552</v>
      </c>
      <c r="B319" s="44" t="s">
        <v>551</v>
      </c>
      <c r="C319" s="40" t="s">
        <v>60</v>
      </c>
      <c r="D319" s="41">
        <f t="shared" si="13"/>
        <v>18</v>
      </c>
      <c r="E319" s="42">
        <f t="shared" si="14"/>
        <v>240</v>
      </c>
      <c r="F319" s="43">
        <f t="shared" si="14"/>
        <v>200</v>
      </c>
    </row>
    <row r="320" spans="1:6">
      <c r="A320" s="39" t="s">
        <v>554</v>
      </c>
      <c r="B320" s="44" t="s">
        <v>553</v>
      </c>
      <c r="C320" s="40" t="s">
        <v>555</v>
      </c>
      <c r="D320" s="41">
        <f t="shared" si="13"/>
        <v>2.2320000000000002</v>
      </c>
      <c r="E320" s="42">
        <f t="shared" si="14"/>
        <v>1935.4838709677417</v>
      </c>
      <c r="F320" s="43">
        <f t="shared" si="14"/>
        <v>1612.9032258064515</v>
      </c>
    </row>
    <row r="321" spans="1:6">
      <c r="A321" s="39" t="s">
        <v>557</v>
      </c>
      <c r="B321" s="44" t="s">
        <v>556</v>
      </c>
      <c r="C321" s="40" t="s">
        <v>558</v>
      </c>
      <c r="D321" s="41">
        <f t="shared" si="13"/>
        <v>7.3439999999999994</v>
      </c>
      <c r="E321" s="42">
        <f t="shared" si="14"/>
        <v>588.23529411764707</v>
      </c>
      <c r="F321" s="43">
        <f t="shared" si="14"/>
        <v>490.1960784313726</v>
      </c>
    </row>
    <row r="322" spans="1:6">
      <c r="A322" s="39" t="s">
        <v>560</v>
      </c>
      <c r="B322" s="44" t="s">
        <v>559</v>
      </c>
      <c r="C322" s="40">
        <v>2.5</v>
      </c>
      <c r="D322" s="41">
        <f t="shared" si="13"/>
        <v>3</v>
      </c>
      <c r="E322" s="42">
        <f t="shared" si="14"/>
        <v>1440</v>
      </c>
      <c r="F322" s="43">
        <f t="shared" si="14"/>
        <v>1200</v>
      </c>
    </row>
    <row r="323" spans="1:6">
      <c r="A323" s="39" t="s">
        <v>1063</v>
      </c>
      <c r="B323" s="44" t="s">
        <v>561</v>
      </c>
      <c r="C323" s="40" t="s">
        <v>562</v>
      </c>
      <c r="D323" s="41">
        <f t="shared" si="13"/>
        <v>8.6639999999999997</v>
      </c>
      <c r="E323" s="42">
        <f t="shared" si="14"/>
        <v>498.6149584487535</v>
      </c>
      <c r="F323" s="43">
        <f t="shared" si="14"/>
        <v>415.51246537396122</v>
      </c>
    </row>
    <row r="324" spans="1:6">
      <c r="A324" s="39" t="s">
        <v>1064</v>
      </c>
      <c r="B324" s="44" t="s">
        <v>563</v>
      </c>
      <c r="C324" s="40" t="s">
        <v>59</v>
      </c>
      <c r="D324" s="41">
        <f t="shared" si="13"/>
        <v>15.6</v>
      </c>
      <c r="E324" s="42">
        <f t="shared" si="14"/>
        <v>276.92307692307691</v>
      </c>
      <c r="F324" s="43">
        <f t="shared" si="14"/>
        <v>230.76923076923077</v>
      </c>
    </row>
    <row r="325" spans="1:6">
      <c r="A325" s="39" t="s">
        <v>565</v>
      </c>
      <c r="B325" s="44" t="s">
        <v>564</v>
      </c>
      <c r="C325" s="40" t="s">
        <v>51</v>
      </c>
      <c r="D325" s="41">
        <f t="shared" si="13"/>
        <v>3.5999999999999996</v>
      </c>
      <c r="E325" s="42">
        <f t="shared" si="14"/>
        <v>1200</v>
      </c>
      <c r="F325" s="43">
        <f t="shared" si="14"/>
        <v>1000.0000000000001</v>
      </c>
    </row>
    <row r="326" spans="1:6">
      <c r="A326" s="39" t="s">
        <v>567</v>
      </c>
      <c r="B326" s="44" t="s">
        <v>566</v>
      </c>
      <c r="C326" s="40" t="s">
        <v>63</v>
      </c>
      <c r="D326" s="41">
        <f t="shared" si="13"/>
        <v>13.404</v>
      </c>
      <c r="E326" s="42">
        <f t="shared" si="14"/>
        <v>322.2918531781558</v>
      </c>
      <c r="F326" s="43">
        <f t="shared" si="14"/>
        <v>268.57654431512981</v>
      </c>
    </row>
    <row r="327" spans="1:6">
      <c r="A327" s="39" t="s">
        <v>1065</v>
      </c>
      <c r="B327" s="44" t="s">
        <v>568</v>
      </c>
      <c r="C327" s="40" t="s">
        <v>569</v>
      </c>
      <c r="D327" s="41">
        <f t="shared" si="13"/>
        <v>7.8599999999999994</v>
      </c>
      <c r="E327" s="42">
        <f t="shared" si="14"/>
        <v>549.61832061068708</v>
      </c>
      <c r="F327" s="43">
        <f t="shared" si="14"/>
        <v>458.01526717557255</v>
      </c>
    </row>
    <row r="328" spans="1:6">
      <c r="A328" s="39" t="s">
        <v>571</v>
      </c>
      <c r="B328" s="44" t="s">
        <v>570</v>
      </c>
      <c r="C328" s="40" t="s">
        <v>50</v>
      </c>
      <c r="D328" s="41">
        <f t="shared" si="13"/>
        <v>2.4</v>
      </c>
      <c r="E328" s="42">
        <f t="shared" si="14"/>
        <v>1800</v>
      </c>
      <c r="F328" s="43">
        <f t="shared" si="14"/>
        <v>1500</v>
      </c>
    </row>
    <row r="329" spans="1:6">
      <c r="A329" s="47" t="s">
        <v>573</v>
      </c>
      <c r="B329" s="35" t="s">
        <v>572</v>
      </c>
      <c r="C329" s="48" t="s">
        <v>50</v>
      </c>
      <c r="D329" s="49">
        <f t="shared" si="13"/>
        <v>2.4</v>
      </c>
      <c r="E329" s="50">
        <f t="shared" si="14"/>
        <v>1800</v>
      </c>
      <c r="F329" s="43">
        <f t="shared" si="14"/>
        <v>1500</v>
      </c>
    </row>
    <row r="330" spans="1:6">
      <c r="A330" s="39" t="s">
        <v>1066</v>
      </c>
      <c r="B330" s="44" t="s">
        <v>574</v>
      </c>
      <c r="C330" s="40">
        <v>5</v>
      </c>
      <c r="D330" s="41">
        <f t="shared" si="13"/>
        <v>6</v>
      </c>
      <c r="E330" s="42">
        <f t="shared" si="14"/>
        <v>720</v>
      </c>
      <c r="F330" s="43">
        <f t="shared" si="14"/>
        <v>600</v>
      </c>
    </row>
    <row r="331" spans="1:6">
      <c r="A331" s="53" t="s">
        <v>1067</v>
      </c>
      <c r="B331" s="53" t="s">
        <v>1068</v>
      </c>
      <c r="C331" s="54">
        <v>9.4700000000000006</v>
      </c>
      <c r="D331" s="32">
        <f>C331*1.15</f>
        <v>10.890499999999999</v>
      </c>
      <c r="E331" s="33">
        <f t="shared" si="14"/>
        <v>380.14783526927135</v>
      </c>
      <c r="F331" s="15">
        <f t="shared" si="14"/>
        <v>330.56333501675772</v>
      </c>
    </row>
    <row r="332" spans="1:6">
      <c r="A332" s="53" t="s">
        <v>1069</v>
      </c>
      <c r="B332" s="53" t="s">
        <v>771</v>
      </c>
      <c r="C332" s="54">
        <v>9</v>
      </c>
      <c r="D332" s="32">
        <f t="shared" ref="D332:D356" si="15">C332*1.2</f>
        <v>10.799999999999999</v>
      </c>
      <c r="E332" s="33">
        <f t="shared" si="14"/>
        <v>400</v>
      </c>
      <c r="F332" s="15">
        <f t="shared" si="14"/>
        <v>333.33333333333337</v>
      </c>
    </row>
    <row r="333" spans="1:6">
      <c r="A333" s="53" t="s">
        <v>1070</v>
      </c>
      <c r="B333" s="53" t="s">
        <v>772</v>
      </c>
      <c r="C333" s="54">
        <v>9</v>
      </c>
      <c r="D333" s="32">
        <f t="shared" si="15"/>
        <v>10.799999999999999</v>
      </c>
      <c r="E333" s="33">
        <f t="shared" si="14"/>
        <v>400</v>
      </c>
      <c r="F333" s="15">
        <f t="shared" si="14"/>
        <v>333.33333333333337</v>
      </c>
    </row>
    <row r="334" spans="1:6">
      <c r="A334" s="53" t="s">
        <v>1071</v>
      </c>
      <c r="B334" s="53" t="s">
        <v>773</v>
      </c>
      <c r="C334" s="54">
        <v>8.57</v>
      </c>
      <c r="D334" s="32">
        <f t="shared" si="15"/>
        <v>10.284000000000001</v>
      </c>
      <c r="E334" s="33">
        <f t="shared" si="14"/>
        <v>420.07001166861141</v>
      </c>
      <c r="F334" s="15">
        <f t="shared" si="14"/>
        <v>350.05834305717616</v>
      </c>
    </row>
    <row r="335" spans="1:6">
      <c r="A335" s="53" t="s">
        <v>1072</v>
      </c>
      <c r="B335" s="53" t="s">
        <v>774</v>
      </c>
      <c r="C335" s="54">
        <v>16.36</v>
      </c>
      <c r="D335" s="32">
        <f t="shared" si="15"/>
        <v>19.631999999999998</v>
      </c>
      <c r="E335" s="33">
        <f t="shared" si="14"/>
        <v>220.04889975550122</v>
      </c>
      <c r="F335" s="15">
        <f t="shared" si="14"/>
        <v>183.37408312958436</v>
      </c>
    </row>
    <row r="336" spans="1:6">
      <c r="A336" s="53" t="s">
        <v>1073</v>
      </c>
      <c r="B336" s="53" t="s">
        <v>775</v>
      </c>
      <c r="C336" s="54">
        <v>6</v>
      </c>
      <c r="D336" s="32">
        <f t="shared" si="15"/>
        <v>7.1999999999999993</v>
      </c>
      <c r="E336" s="33">
        <f t="shared" si="14"/>
        <v>600</v>
      </c>
      <c r="F336" s="15">
        <f t="shared" si="14"/>
        <v>500.00000000000006</v>
      </c>
    </row>
    <row r="337" spans="1:6">
      <c r="A337" s="53" t="s">
        <v>1074</v>
      </c>
      <c r="B337" s="53" t="s">
        <v>776</v>
      </c>
      <c r="C337" s="54">
        <v>14.4</v>
      </c>
      <c r="D337" s="32">
        <f t="shared" si="15"/>
        <v>17.28</v>
      </c>
      <c r="E337" s="33">
        <f t="shared" si="14"/>
        <v>250</v>
      </c>
      <c r="F337" s="15">
        <f t="shared" si="14"/>
        <v>208.33333333333331</v>
      </c>
    </row>
    <row r="338" spans="1:6">
      <c r="A338" s="53" t="s">
        <v>1075</v>
      </c>
      <c r="B338" s="53" t="s">
        <v>777</v>
      </c>
      <c r="C338" s="54">
        <v>12</v>
      </c>
      <c r="D338" s="32">
        <f t="shared" si="15"/>
        <v>14.399999999999999</v>
      </c>
      <c r="E338" s="33">
        <f t="shared" si="14"/>
        <v>300</v>
      </c>
      <c r="F338" s="15">
        <f t="shared" si="14"/>
        <v>250.00000000000003</v>
      </c>
    </row>
    <row r="339" spans="1:6">
      <c r="A339" s="53" t="s">
        <v>1076</v>
      </c>
      <c r="B339" s="53" t="s">
        <v>778</v>
      </c>
      <c r="C339" s="54">
        <v>6</v>
      </c>
      <c r="D339" s="32">
        <f t="shared" si="15"/>
        <v>7.1999999999999993</v>
      </c>
      <c r="E339" s="33">
        <f t="shared" si="14"/>
        <v>600</v>
      </c>
      <c r="F339" s="15">
        <f t="shared" si="14"/>
        <v>500.00000000000006</v>
      </c>
    </row>
    <row r="340" spans="1:6">
      <c r="A340" s="53" t="s">
        <v>1077</v>
      </c>
      <c r="B340" s="53" t="s">
        <v>779</v>
      </c>
      <c r="C340" s="54">
        <v>6.48</v>
      </c>
      <c r="D340" s="32">
        <f t="shared" si="15"/>
        <v>7.7759999999999998</v>
      </c>
      <c r="E340" s="33">
        <f t="shared" si="14"/>
        <v>555.55555555555554</v>
      </c>
      <c r="F340" s="15">
        <f t="shared" si="14"/>
        <v>462.96296296296299</v>
      </c>
    </row>
    <row r="341" spans="1:6">
      <c r="A341" s="53" t="s">
        <v>1078</v>
      </c>
      <c r="B341" s="53" t="s">
        <v>780</v>
      </c>
      <c r="C341" s="54">
        <v>9.4700000000000006</v>
      </c>
      <c r="D341" s="32">
        <f t="shared" si="15"/>
        <v>11.364000000000001</v>
      </c>
      <c r="E341" s="33">
        <f t="shared" si="14"/>
        <v>380.14783526927135</v>
      </c>
      <c r="F341" s="15">
        <f t="shared" si="14"/>
        <v>316.78986272439278</v>
      </c>
    </row>
    <row r="342" spans="1:6">
      <c r="A342" s="53" t="s">
        <v>1079</v>
      </c>
      <c r="B342" s="53" t="s">
        <v>781</v>
      </c>
      <c r="C342" s="54">
        <v>12.84</v>
      </c>
      <c r="D342" s="32">
        <f t="shared" si="15"/>
        <v>15.407999999999999</v>
      </c>
      <c r="E342" s="33">
        <f t="shared" si="14"/>
        <v>280.37383177570092</v>
      </c>
      <c r="F342" s="15">
        <f t="shared" si="14"/>
        <v>233.64485981308411</v>
      </c>
    </row>
    <row r="343" spans="1:6">
      <c r="A343" s="53" t="s">
        <v>1080</v>
      </c>
      <c r="B343" s="53" t="s">
        <v>782</v>
      </c>
      <c r="C343" s="54">
        <v>5</v>
      </c>
      <c r="D343" s="32">
        <f t="shared" si="15"/>
        <v>6</v>
      </c>
      <c r="E343" s="33">
        <f t="shared" si="14"/>
        <v>720</v>
      </c>
      <c r="F343" s="15">
        <f t="shared" si="14"/>
        <v>600</v>
      </c>
    </row>
    <row r="344" spans="1:6">
      <c r="A344" s="53" t="s">
        <v>1081</v>
      </c>
      <c r="B344" s="53" t="s">
        <v>783</v>
      </c>
      <c r="C344" s="54">
        <v>8.64</v>
      </c>
      <c r="D344" s="32">
        <f t="shared" si="15"/>
        <v>10.368</v>
      </c>
      <c r="E344" s="33">
        <f t="shared" si="14"/>
        <v>416.66666666666663</v>
      </c>
      <c r="F344" s="15">
        <f t="shared" si="14"/>
        <v>347.22222222222223</v>
      </c>
    </row>
    <row r="345" spans="1:6">
      <c r="A345" s="53" t="s">
        <v>1082</v>
      </c>
      <c r="B345" s="53" t="s">
        <v>784</v>
      </c>
      <c r="C345" s="54">
        <v>7.5</v>
      </c>
      <c r="D345" s="32">
        <f t="shared" si="15"/>
        <v>9</v>
      </c>
      <c r="E345" s="33">
        <f t="shared" si="14"/>
        <v>480</v>
      </c>
      <c r="F345" s="15">
        <f t="shared" si="14"/>
        <v>400</v>
      </c>
    </row>
    <row r="346" spans="1:6">
      <c r="A346" s="53" t="s">
        <v>1083</v>
      </c>
      <c r="B346" s="53" t="s">
        <v>785</v>
      </c>
      <c r="C346" s="54">
        <v>25</v>
      </c>
      <c r="D346" s="32">
        <f t="shared" si="15"/>
        <v>30</v>
      </c>
      <c r="E346" s="33">
        <f t="shared" si="14"/>
        <v>144</v>
      </c>
      <c r="F346" s="15">
        <f t="shared" si="14"/>
        <v>120</v>
      </c>
    </row>
    <row r="347" spans="1:6">
      <c r="A347" s="53" t="s">
        <v>1084</v>
      </c>
      <c r="B347" s="53" t="s">
        <v>786</v>
      </c>
      <c r="C347" s="54">
        <v>10</v>
      </c>
      <c r="D347" s="32">
        <f t="shared" si="15"/>
        <v>12</v>
      </c>
      <c r="E347" s="33">
        <f t="shared" si="14"/>
        <v>360</v>
      </c>
      <c r="F347" s="15">
        <f t="shared" si="14"/>
        <v>300</v>
      </c>
    </row>
    <row r="348" spans="1:6">
      <c r="A348" s="53" t="s">
        <v>1085</v>
      </c>
      <c r="B348" s="53" t="s">
        <v>787</v>
      </c>
      <c r="C348" s="54">
        <v>29.34</v>
      </c>
      <c r="D348" s="32">
        <f t="shared" si="15"/>
        <v>35.207999999999998</v>
      </c>
      <c r="E348" s="33">
        <f t="shared" si="14"/>
        <v>122.69938650306749</v>
      </c>
      <c r="F348" s="15">
        <f t="shared" si="14"/>
        <v>102.24948875255625</v>
      </c>
    </row>
    <row r="349" spans="1:6">
      <c r="A349" s="53" t="s">
        <v>1086</v>
      </c>
      <c r="B349" s="53" t="s">
        <v>788</v>
      </c>
      <c r="C349" s="54">
        <v>10</v>
      </c>
      <c r="D349" s="32">
        <f t="shared" si="15"/>
        <v>12</v>
      </c>
      <c r="E349" s="33">
        <f t="shared" si="14"/>
        <v>360</v>
      </c>
      <c r="F349" s="15">
        <f t="shared" si="14"/>
        <v>300</v>
      </c>
    </row>
    <row r="350" spans="1:6">
      <c r="A350" s="53" t="s">
        <v>1087</v>
      </c>
      <c r="B350" s="53" t="s">
        <v>789</v>
      </c>
      <c r="C350" s="54">
        <v>17.420000000000002</v>
      </c>
      <c r="D350" s="32">
        <f t="shared" si="15"/>
        <v>20.904</v>
      </c>
      <c r="E350" s="33">
        <f t="shared" si="14"/>
        <v>206.65901262916185</v>
      </c>
      <c r="F350" s="15">
        <f t="shared" si="14"/>
        <v>172.21584385763489</v>
      </c>
    </row>
    <row r="351" spans="1:6">
      <c r="A351" s="53" t="s">
        <v>1088</v>
      </c>
      <c r="B351" s="53" t="s">
        <v>790</v>
      </c>
      <c r="C351" s="54">
        <v>19.45</v>
      </c>
      <c r="D351" s="32">
        <f t="shared" si="15"/>
        <v>23.34</v>
      </c>
      <c r="E351" s="33">
        <f t="shared" si="14"/>
        <v>185.08997429305913</v>
      </c>
      <c r="F351" s="15">
        <f t="shared" si="14"/>
        <v>154.24164524421593</v>
      </c>
    </row>
    <row r="352" spans="1:6">
      <c r="A352" s="53" t="s">
        <v>1089</v>
      </c>
      <c r="B352" s="53" t="s">
        <v>791</v>
      </c>
      <c r="C352" s="54">
        <v>10</v>
      </c>
      <c r="D352" s="32">
        <f t="shared" si="15"/>
        <v>12</v>
      </c>
      <c r="E352" s="33">
        <f t="shared" si="14"/>
        <v>360</v>
      </c>
      <c r="F352" s="15">
        <f t="shared" si="14"/>
        <v>300</v>
      </c>
    </row>
    <row r="353" spans="1:6">
      <c r="A353" s="53" t="s">
        <v>1090</v>
      </c>
      <c r="B353" s="53" t="s">
        <v>792</v>
      </c>
      <c r="C353" s="54">
        <v>9</v>
      </c>
      <c r="D353" s="32">
        <f t="shared" si="15"/>
        <v>10.799999999999999</v>
      </c>
      <c r="E353" s="33">
        <f t="shared" si="14"/>
        <v>400</v>
      </c>
      <c r="F353" s="15">
        <f t="shared" si="14"/>
        <v>333.33333333333337</v>
      </c>
    </row>
    <row r="354" spans="1:6">
      <c r="A354" s="53" t="s">
        <v>1091</v>
      </c>
      <c r="B354" s="53" t="s">
        <v>793</v>
      </c>
      <c r="C354" s="54">
        <v>19</v>
      </c>
      <c r="D354" s="32">
        <f t="shared" si="15"/>
        <v>22.8</v>
      </c>
      <c r="E354" s="33">
        <f t="shared" si="14"/>
        <v>189.47368421052633</v>
      </c>
      <c r="F354" s="15">
        <f t="shared" si="14"/>
        <v>157.89473684210526</v>
      </c>
    </row>
    <row r="355" spans="1:6">
      <c r="A355" s="53" t="s">
        <v>1092</v>
      </c>
      <c r="B355" s="53" t="s">
        <v>794</v>
      </c>
      <c r="C355" s="54">
        <v>19</v>
      </c>
      <c r="D355" s="32">
        <f t="shared" si="15"/>
        <v>22.8</v>
      </c>
      <c r="E355" s="33">
        <f t="shared" si="14"/>
        <v>189.47368421052633</v>
      </c>
      <c r="F355" s="15">
        <f t="shared" si="14"/>
        <v>157.89473684210526</v>
      </c>
    </row>
    <row r="356" spans="1:6">
      <c r="A356" s="53" t="s">
        <v>1093</v>
      </c>
      <c r="B356" s="53" t="s">
        <v>795</v>
      </c>
      <c r="C356" s="54">
        <v>17.420000000000002</v>
      </c>
      <c r="D356" s="32">
        <f t="shared" si="15"/>
        <v>20.904</v>
      </c>
      <c r="E356" s="33">
        <f t="shared" si="14"/>
        <v>206.65901262916185</v>
      </c>
      <c r="F356" s="15">
        <f t="shared" si="14"/>
        <v>172.21584385763489</v>
      </c>
    </row>
    <row r="357" spans="1:6">
      <c r="A357" s="53" t="s">
        <v>576</v>
      </c>
      <c r="B357" s="53" t="s">
        <v>575</v>
      </c>
      <c r="C357" s="54">
        <v>1</v>
      </c>
      <c r="D357" s="32"/>
      <c r="E357" s="33">
        <f t="shared" si="14"/>
        <v>3600</v>
      </c>
      <c r="F357" s="15" t="e">
        <f t="shared" si="14"/>
        <v>#DIV/0!</v>
      </c>
    </row>
    <row r="358" spans="1:6">
      <c r="A358" s="53" t="s">
        <v>584</v>
      </c>
      <c r="B358" s="53" t="s">
        <v>583</v>
      </c>
      <c r="C358" s="54">
        <v>1</v>
      </c>
      <c r="D358" s="54"/>
      <c r="E358" s="33">
        <f t="shared" si="14"/>
        <v>3600</v>
      </c>
      <c r="F358" s="15" t="e">
        <f t="shared" si="14"/>
        <v>#DIV/0!</v>
      </c>
    </row>
    <row r="359" spans="1:6">
      <c r="A359" s="53" t="s">
        <v>586</v>
      </c>
      <c r="B359" s="53" t="s">
        <v>585</v>
      </c>
      <c r="C359" s="54">
        <v>1</v>
      </c>
      <c r="D359" s="54"/>
      <c r="E359" s="33">
        <f t="shared" si="14"/>
        <v>3600</v>
      </c>
      <c r="F359" s="15" t="e">
        <f t="shared" si="14"/>
        <v>#DIV/0!</v>
      </c>
    </row>
    <row r="360" spans="1:6">
      <c r="A360" s="53" t="s">
        <v>588</v>
      </c>
      <c r="B360" s="53" t="s">
        <v>587</v>
      </c>
      <c r="C360" s="54">
        <v>1</v>
      </c>
      <c r="D360" s="54"/>
      <c r="E360" s="33">
        <f t="shared" si="14"/>
        <v>3600</v>
      </c>
      <c r="F360" s="15" t="e">
        <f t="shared" si="14"/>
        <v>#DIV/0!</v>
      </c>
    </row>
    <row r="361" spans="1:6">
      <c r="A361" s="53" t="s">
        <v>590</v>
      </c>
      <c r="B361" s="53" t="s">
        <v>589</v>
      </c>
      <c r="C361" s="54">
        <v>1</v>
      </c>
      <c r="D361" s="54"/>
      <c r="E361" s="33">
        <f t="shared" si="14"/>
        <v>3600</v>
      </c>
      <c r="F361" s="15" t="e">
        <f t="shared" si="14"/>
        <v>#DIV/0!</v>
      </c>
    </row>
    <row r="362" spans="1:6">
      <c r="A362" s="53" t="s">
        <v>592</v>
      </c>
      <c r="B362" s="53" t="s">
        <v>591</v>
      </c>
      <c r="C362" s="54">
        <v>1</v>
      </c>
      <c r="D362" s="54"/>
      <c r="E362" s="33">
        <f t="shared" si="14"/>
        <v>3600</v>
      </c>
      <c r="F362" s="15" t="e">
        <f t="shared" si="14"/>
        <v>#DIV/0!</v>
      </c>
    </row>
    <row r="363" spans="1:6">
      <c r="A363" s="53" t="s">
        <v>594</v>
      </c>
      <c r="B363" s="53" t="s">
        <v>593</v>
      </c>
      <c r="C363" s="54">
        <v>1</v>
      </c>
      <c r="D363" s="54"/>
      <c r="E363" s="33">
        <f t="shared" si="14"/>
        <v>3600</v>
      </c>
      <c r="F363" s="15" t="e">
        <f t="shared" si="14"/>
        <v>#DIV/0!</v>
      </c>
    </row>
    <row r="364" spans="1:6">
      <c r="A364" s="53" t="s">
        <v>596</v>
      </c>
      <c r="B364" s="53" t="s">
        <v>595</v>
      </c>
      <c r="C364" s="54">
        <v>1</v>
      </c>
      <c r="D364" s="54"/>
      <c r="E364" s="33">
        <f t="shared" si="14"/>
        <v>3600</v>
      </c>
      <c r="F364" s="15" t="e">
        <f t="shared" si="14"/>
        <v>#DIV/0!</v>
      </c>
    </row>
    <row r="365" spans="1:6">
      <c r="A365" s="53" t="s">
        <v>578</v>
      </c>
      <c r="B365" s="53" t="s">
        <v>577</v>
      </c>
      <c r="C365" s="54">
        <v>1</v>
      </c>
      <c r="D365" s="54"/>
      <c r="E365" s="33">
        <f t="shared" si="14"/>
        <v>3600</v>
      </c>
      <c r="F365" s="15" t="e">
        <f t="shared" si="14"/>
        <v>#DIV/0!</v>
      </c>
    </row>
    <row r="366" spans="1:6">
      <c r="A366" s="53" t="s">
        <v>580</v>
      </c>
      <c r="B366" s="53" t="s">
        <v>579</v>
      </c>
      <c r="C366" s="54">
        <v>1</v>
      </c>
      <c r="D366" s="54"/>
      <c r="E366" s="33">
        <f t="shared" si="14"/>
        <v>3600</v>
      </c>
      <c r="F366" s="15" t="e">
        <f t="shared" si="14"/>
        <v>#DIV/0!</v>
      </c>
    </row>
    <row r="367" spans="1:6">
      <c r="A367" s="53" t="s">
        <v>582</v>
      </c>
      <c r="B367" s="53" t="s">
        <v>581</v>
      </c>
      <c r="C367" s="54">
        <v>1</v>
      </c>
      <c r="D367" s="54"/>
      <c r="E367" s="33">
        <f t="shared" si="14"/>
        <v>3600</v>
      </c>
      <c r="F367" s="15" t="e">
        <f t="shared" si="14"/>
        <v>#DIV/0!</v>
      </c>
    </row>
    <row r="369" spans="3:5">
      <c r="C369" s="16"/>
      <c r="D369" s="16"/>
      <c r="E369" s="16"/>
    </row>
  </sheetData>
  <phoneticPr fontId="1" type="noConversion"/>
  <conditionalFormatting sqref="A45:A46">
    <cfRule type="expression" priority="2" stopIfTrue="1">
      <formula>MAX(#REF!)</formula>
    </cfRule>
  </conditionalFormatting>
  <conditionalFormatting sqref="A56:A61">
    <cfRule type="expression" priority="1" stopIfTrue="1">
      <formula>MAX(#REF!)</formula>
    </cfRule>
  </conditionalFormatting>
  <pageMargins left="0" right="0" top="0" bottom="0" header="0" footer="0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C00000"/>
  </sheetPr>
  <dimension ref="A1:E30"/>
  <sheetViews>
    <sheetView workbookViewId="0">
      <selection activeCell="G16" sqref="G16"/>
    </sheetView>
  </sheetViews>
  <sheetFormatPr defaultRowHeight="13.5"/>
  <cols>
    <col min="1" max="1" width="9" style="51"/>
    <col min="2" max="2" width="23.125" style="51" customWidth="1"/>
    <col min="3" max="3" width="11.125" style="51" customWidth="1"/>
    <col min="4" max="4" width="7.5" style="51" bestFit="1" customWidth="1"/>
    <col min="5" max="16384" width="9" style="51"/>
  </cols>
  <sheetData>
    <row r="1" spans="1:5" ht="15" customHeight="1">
      <c r="A1" s="51" t="s">
        <v>640</v>
      </c>
      <c r="B1" s="58" t="s">
        <v>637</v>
      </c>
      <c r="C1" s="51" t="s">
        <v>638</v>
      </c>
      <c r="D1" s="51" t="s">
        <v>644</v>
      </c>
    </row>
    <row r="2" spans="1:5">
      <c r="A2" s="51" t="str">
        <f>IF(B2="","",VLOOKUP(B2,工序!$A$1:$D$505,2,0))</f>
        <v>A4</v>
      </c>
      <c r="B2" s="51" t="s">
        <v>690</v>
      </c>
      <c r="C2" s="52">
        <f>IF(B2="","",VLOOKUP(B2,工序!$A$1:$D$505,4,0))</f>
        <v>7.2799999999999994</v>
      </c>
      <c r="D2" s="51">
        <v>12</v>
      </c>
      <c r="E2" s="51">
        <f>C2*D2</f>
        <v>87.359999999999985</v>
      </c>
    </row>
    <row r="3" spans="1:5">
      <c r="A3" s="51" t="str">
        <f>IF(B3="","",VLOOKUP(B3,工序!$A$1:$D$505,2,0))</f>
        <v>A9</v>
      </c>
      <c r="B3" s="51" t="s">
        <v>760</v>
      </c>
      <c r="C3" s="52">
        <f>IF(B3="","",VLOOKUP(B3,工序!$A$1:$D$505,4,0))</f>
        <v>13</v>
      </c>
      <c r="D3" s="51">
        <v>12</v>
      </c>
      <c r="E3" s="51">
        <f t="shared" ref="E3:E26" si="0">C3*D3</f>
        <v>156</v>
      </c>
    </row>
    <row r="4" spans="1:5">
      <c r="A4" s="51" t="str">
        <f>IF(B4="","",VLOOKUP(B4,工序!$A$1:$D$505,2,0))</f>
        <v>A8</v>
      </c>
      <c r="B4" s="51" t="s">
        <v>762</v>
      </c>
      <c r="C4" s="52">
        <f>IF(B4="","",VLOOKUP(B4,工序!$A$1:$D$505,4,0))</f>
        <v>4.42</v>
      </c>
      <c r="D4" s="51">
        <v>12</v>
      </c>
      <c r="E4" s="51">
        <f t="shared" si="0"/>
        <v>53.04</v>
      </c>
    </row>
    <row r="5" spans="1:5">
      <c r="A5" s="51" t="str">
        <f>IF(B5="","",VLOOKUP(B5,工序!$A$1:$D$505,2,0))</f>
        <v>A14</v>
      </c>
      <c r="B5" s="62" t="s">
        <v>649</v>
      </c>
      <c r="C5" s="52">
        <f>IF(B5="","",VLOOKUP(B5,工序!$A$1:$D$505,4,0))</f>
        <v>13.2</v>
      </c>
      <c r="D5" s="51">
        <v>12</v>
      </c>
      <c r="E5" s="51">
        <f t="shared" si="0"/>
        <v>158.39999999999998</v>
      </c>
    </row>
    <row r="6" spans="1:5">
      <c r="A6" s="51" t="str">
        <f>IF(B6="","",VLOOKUP(B6,工序!$A$1:$D$505,2,0))</f>
        <v>A19</v>
      </c>
      <c r="B6" s="62" t="s">
        <v>679</v>
      </c>
      <c r="C6" s="52">
        <f>IF(B6="","",VLOOKUP(B6,工序!$A$1:$D$505,4,0))</f>
        <v>28.799999999999997</v>
      </c>
      <c r="D6" s="51">
        <v>12</v>
      </c>
      <c r="E6" s="51">
        <f t="shared" si="0"/>
        <v>345.59999999999997</v>
      </c>
    </row>
    <row r="7" spans="1:5">
      <c r="A7" s="51" t="str">
        <f>IF(B7="","",VLOOKUP(B7,工序!$A$1:$D$505,2,0))</f>
        <v>A23</v>
      </c>
      <c r="B7" s="58" t="s">
        <v>598</v>
      </c>
      <c r="C7" s="52">
        <f>IF(B7="","",VLOOKUP(B7,工序!$A$1:$D$505,4,0))</f>
        <v>13.319999999999999</v>
      </c>
      <c r="D7" s="51">
        <v>12</v>
      </c>
      <c r="E7" s="51">
        <f t="shared" si="0"/>
        <v>159.83999999999997</v>
      </c>
    </row>
    <row r="8" spans="1:5">
      <c r="A8" s="51" t="str">
        <f>IF(B8="","",VLOOKUP(B8,工序!$A$1:$D$505,2,0))</f>
        <v>A29</v>
      </c>
      <c r="B8" s="51" t="s">
        <v>691</v>
      </c>
      <c r="C8" s="52">
        <f>IF(B8="","",VLOOKUP(B8,工序!$A$1:$D$505,4,0))</f>
        <v>9.1199999999999992</v>
      </c>
      <c r="D8" s="51">
        <v>12</v>
      </c>
      <c r="E8" s="51">
        <f t="shared" si="0"/>
        <v>109.44</v>
      </c>
    </row>
    <row r="9" spans="1:5">
      <c r="A9" s="51" t="str">
        <f>IF(B9="","",VLOOKUP(B9,工序!$A$1:$D$505,2,0))</f>
        <v>A34</v>
      </c>
      <c r="B9" s="51" t="s">
        <v>642</v>
      </c>
      <c r="C9" s="52">
        <f>IF(B9="","",VLOOKUP(B9,工序!$A$1:$D$505,4,0))</f>
        <v>6.6</v>
      </c>
      <c r="D9" s="51">
        <v>12</v>
      </c>
      <c r="E9" s="51">
        <f t="shared" si="0"/>
        <v>79.199999999999989</v>
      </c>
    </row>
    <row r="10" spans="1:5">
      <c r="A10" s="51" t="str">
        <f>IF(B10="","",VLOOKUP(B10,工序!$A$1:$D$505,2,0))</f>
        <v>A33</v>
      </c>
      <c r="B10" s="58" t="s">
        <v>706</v>
      </c>
      <c r="C10" s="52">
        <f>IF(B10="","",VLOOKUP(B10,工序!$A$1:$D$505,4,0))</f>
        <v>7.1999999999999993</v>
      </c>
      <c r="D10" s="51">
        <v>12</v>
      </c>
      <c r="E10" s="51">
        <f t="shared" si="0"/>
        <v>86.399999999999991</v>
      </c>
    </row>
    <row r="11" spans="1:5">
      <c r="A11" s="51" t="str">
        <f>IF(B11="","",VLOOKUP(B11,工序!$A$1:$D$505,2,0))</f>
        <v>A36</v>
      </c>
      <c r="B11" s="51" t="s">
        <v>707</v>
      </c>
      <c r="C11" s="52">
        <f>IF(B11="","",VLOOKUP(B11,工序!$A$1:$D$505,4,0))</f>
        <v>18.850000000000001</v>
      </c>
      <c r="D11" s="51">
        <v>12</v>
      </c>
      <c r="E11" s="51">
        <f t="shared" si="0"/>
        <v>226.20000000000002</v>
      </c>
    </row>
    <row r="12" spans="1:5">
      <c r="A12" s="51" t="str">
        <f>IF(B12="","",VLOOKUP(B12,工序!$A$1:$D$505,2,0))</f>
        <v>A41</v>
      </c>
      <c r="B12" s="51" t="s">
        <v>694</v>
      </c>
      <c r="C12" s="52">
        <f>IF(B12="","",VLOOKUP(B12,工序!$A$1:$D$505,4,0))</f>
        <v>16.799999999999997</v>
      </c>
      <c r="D12" s="51">
        <v>12</v>
      </c>
      <c r="E12" s="51">
        <f t="shared" si="0"/>
        <v>201.59999999999997</v>
      </c>
    </row>
    <row r="13" spans="1:5">
      <c r="A13" s="51" t="str">
        <f>IF(B13="","",VLOOKUP(B13,工序!$A$1:$D$505,2,0))</f>
        <v>A52</v>
      </c>
      <c r="B13" s="51" t="s">
        <v>680</v>
      </c>
      <c r="C13" s="52">
        <f>IF(B13="","",VLOOKUP(B13,工序!$A$1:$D$505,4,0))</f>
        <v>14</v>
      </c>
      <c r="D13" s="51">
        <v>12</v>
      </c>
      <c r="E13" s="51">
        <f t="shared" si="0"/>
        <v>168</v>
      </c>
    </row>
    <row r="14" spans="1:5">
      <c r="A14" s="51" t="str">
        <f>IF(B14="","",VLOOKUP(B14,工序!$A$1:$D$505,2,0))</f>
        <v>A59</v>
      </c>
      <c r="B14" s="51" t="s">
        <v>698</v>
      </c>
      <c r="C14" s="52">
        <f>IF(B14="","",VLOOKUP(B14,工序!$A$1:$D$505,4,0))</f>
        <v>20.8</v>
      </c>
      <c r="D14" s="51">
        <v>12</v>
      </c>
      <c r="E14" s="51">
        <f t="shared" si="0"/>
        <v>249.60000000000002</v>
      </c>
    </row>
    <row r="15" spans="1:5">
      <c r="A15" s="51" t="str">
        <f>IF(B15="","",VLOOKUP(B15,工序!$A$1:$D$505,2,0))</f>
        <v>A62</v>
      </c>
      <c r="B15" s="51" t="s">
        <v>700</v>
      </c>
      <c r="C15" s="52">
        <f>IF(B15="","",VLOOKUP(B15,工序!$A$1:$D$505,4,0))</f>
        <v>16.559999999999999</v>
      </c>
      <c r="D15" s="51">
        <v>12</v>
      </c>
      <c r="E15" s="51">
        <f t="shared" si="0"/>
        <v>198.71999999999997</v>
      </c>
    </row>
    <row r="16" spans="1:5">
      <c r="A16" s="51" t="str">
        <f>IF(B16="","",VLOOKUP(B16,工序!$A$1:$D$505,2,0))</f>
        <v>A63</v>
      </c>
      <c r="B16" s="51" t="s">
        <v>629</v>
      </c>
      <c r="C16" s="52">
        <f>IF(B16="","",VLOOKUP(B16,工序!$A$1:$D$505,4,0))</f>
        <v>14.399999999999999</v>
      </c>
      <c r="D16" s="51">
        <v>12</v>
      </c>
      <c r="E16" s="51">
        <f t="shared" si="0"/>
        <v>172.79999999999998</v>
      </c>
    </row>
    <row r="17" spans="1:5">
      <c r="A17" s="51" t="str">
        <f>IF(B17="","",VLOOKUP(B17,工序!$A$1:$D$505,2,0))</f>
        <v>A64</v>
      </c>
      <c r="B17" s="51" t="s">
        <v>697</v>
      </c>
      <c r="C17" s="52">
        <f>IF(B17="","",VLOOKUP(B17,工序!$A$1:$D$505,4,0))</f>
        <v>14.399999999999999</v>
      </c>
      <c r="D17" s="51">
        <v>12</v>
      </c>
      <c r="E17" s="51">
        <f t="shared" si="0"/>
        <v>172.79999999999998</v>
      </c>
    </row>
    <row r="18" spans="1:5">
      <c r="A18" s="51" t="str">
        <f>IF(B18="","",VLOOKUP(B18,工序!$A$1:$D$505,2,0))</f>
        <v>A65</v>
      </c>
      <c r="B18" s="51" t="s">
        <v>656</v>
      </c>
      <c r="C18" s="52">
        <f>IF(B18="","",VLOOKUP(B18,工序!$A$1:$D$505,4,0))</f>
        <v>27.3</v>
      </c>
      <c r="D18" s="51">
        <v>12</v>
      </c>
      <c r="E18" s="51">
        <f t="shared" si="0"/>
        <v>327.60000000000002</v>
      </c>
    </row>
    <row r="19" spans="1:5">
      <c r="A19" s="51" t="str">
        <f>IF(B19="","",VLOOKUP(B19,工序!$A$1:$D$505,2,0))</f>
        <v>A63</v>
      </c>
      <c r="B19" s="51" t="s">
        <v>696</v>
      </c>
      <c r="C19" s="52">
        <f>IF(B19="","",VLOOKUP(B19,工序!$A$1:$D$505,4,0))</f>
        <v>14.399999999999999</v>
      </c>
      <c r="D19" s="51">
        <v>12</v>
      </c>
      <c r="E19" s="51">
        <f t="shared" si="0"/>
        <v>172.79999999999998</v>
      </c>
    </row>
    <row r="20" spans="1:5">
      <c r="A20" s="51" t="str">
        <f>IF(B20="","",VLOOKUP(B20,工序!$A$1:$D$505,2,0))</f>
        <v>A68</v>
      </c>
      <c r="B20" s="51" t="s">
        <v>712</v>
      </c>
      <c r="C20" s="52">
        <f>IF(B20="","",VLOOKUP(B20,工序!$A$1:$D$505,4,0))</f>
        <v>32.199999999999996</v>
      </c>
      <c r="D20" s="51">
        <v>12</v>
      </c>
      <c r="E20" s="51">
        <f t="shared" si="0"/>
        <v>386.4</v>
      </c>
    </row>
    <row r="21" spans="1:5">
      <c r="A21" s="51" t="str">
        <f>IF(B21="","",VLOOKUP(B21,工序!$A$1:$D$505,2,0))</f>
        <v>A70</v>
      </c>
      <c r="B21" s="58" t="s">
        <v>709</v>
      </c>
      <c r="C21" s="52">
        <f>IF(B21="","",VLOOKUP(B21,工序!$A$1:$D$505,4,0))</f>
        <v>33</v>
      </c>
      <c r="D21" s="51">
        <v>12</v>
      </c>
      <c r="E21" s="51">
        <f t="shared" si="0"/>
        <v>396</v>
      </c>
    </row>
    <row r="22" spans="1:5">
      <c r="A22" s="51" t="str">
        <f>IF(B22="","",VLOOKUP(B22,工序!$A$1:$D$505,2,0))</f>
        <v>A71</v>
      </c>
      <c r="B22" s="58" t="s">
        <v>633</v>
      </c>
      <c r="C22" s="52">
        <f>IF(B22="","",VLOOKUP(B22,工序!$A$1:$D$505,4,0))</f>
        <v>17.399999999999999</v>
      </c>
      <c r="D22" s="51">
        <v>12</v>
      </c>
      <c r="E22" s="51">
        <f t="shared" si="0"/>
        <v>208.79999999999998</v>
      </c>
    </row>
    <row r="23" spans="1:5">
      <c r="A23" s="51" t="str">
        <f>IF(B23="","",VLOOKUP(B23,工序!$A$1:$D$505,2,0))</f>
        <v>A73</v>
      </c>
      <c r="B23" s="58" t="s">
        <v>635</v>
      </c>
      <c r="C23" s="52">
        <f>IF(B23="","",VLOOKUP(B23,工序!$A$1:$D$505,4,0))</f>
        <v>12.239999999999998</v>
      </c>
      <c r="D23" s="51">
        <v>12</v>
      </c>
      <c r="E23" s="51">
        <f t="shared" si="0"/>
        <v>146.88</v>
      </c>
    </row>
    <row r="24" spans="1:5">
      <c r="A24" s="51" t="str">
        <f>IF(B24="","",VLOOKUP(B24,工序!$A$1:$D$505,2,0))</f>
        <v>A77</v>
      </c>
      <c r="B24" s="63" t="s">
        <v>19</v>
      </c>
      <c r="C24" s="52">
        <f>IF(B24="","",VLOOKUP(B24,工序!$A$1:$D$505,4,0))</f>
        <v>15.6</v>
      </c>
      <c r="D24" s="51">
        <v>12</v>
      </c>
      <c r="E24" s="51">
        <f t="shared" si="0"/>
        <v>187.2</v>
      </c>
    </row>
    <row r="25" spans="1:5">
      <c r="A25" s="51" t="str">
        <f>IF(B25="","",VLOOKUP(B25,工序!$A$1:$D$505,2,0))</f>
        <v>A78</v>
      </c>
      <c r="B25" s="64" t="s">
        <v>21</v>
      </c>
      <c r="C25" s="52">
        <f>IF(B25="","",VLOOKUP(B25,工序!$A$1:$D$505,4,0))</f>
        <v>15.6</v>
      </c>
      <c r="D25" s="51">
        <v>12</v>
      </c>
      <c r="E25" s="51">
        <f t="shared" si="0"/>
        <v>187.2</v>
      </c>
    </row>
    <row r="26" spans="1:5">
      <c r="A26" s="25" t="str">
        <f>IF(B26="","",VLOOKUP(B26,工序!$A$1:$D$505,2,0))</f>
        <v>A80</v>
      </c>
      <c r="B26" s="26" t="s">
        <v>636</v>
      </c>
      <c r="C26" s="27">
        <f>IF(B26="","",VLOOKUP(B26,工序!$A$1:$D$505,4,0))</f>
        <v>5.3999999999999995</v>
      </c>
      <c r="D26" s="51">
        <v>12</v>
      </c>
      <c r="E26" s="51">
        <f t="shared" si="0"/>
        <v>64.8</v>
      </c>
    </row>
    <row r="27" spans="1:5">
      <c r="C27" s="52"/>
    </row>
    <row r="28" spans="1:5">
      <c r="C28" s="52"/>
    </row>
    <row r="29" spans="1:5">
      <c r="A29" s="51" t="str">
        <f>IF(B29="","",VLOOKUP(B29,工序!$A$1:$D$505,2,0))</f>
        <v/>
      </c>
      <c r="D29" s="51">
        <f>SUM(C2:C26)</f>
        <v>391.89</v>
      </c>
    </row>
    <row r="30" spans="1:5">
      <c r="D30" s="51">
        <f>D29/60</f>
        <v>6.5314999999999994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C00000"/>
  </sheetPr>
  <dimension ref="A1:D30"/>
  <sheetViews>
    <sheetView topLeftCell="A14" workbookViewId="0">
      <selection activeCell="D26" sqref="A1:D26"/>
    </sheetView>
  </sheetViews>
  <sheetFormatPr defaultRowHeight="13.5"/>
  <cols>
    <col min="2" max="2" width="23.125" customWidth="1"/>
    <col min="3" max="3" width="11.125" customWidth="1"/>
    <col min="4" max="4" width="17" customWidth="1"/>
  </cols>
  <sheetData>
    <row r="1" spans="1:4" ht="15" customHeight="1">
      <c r="A1" t="s">
        <v>640</v>
      </c>
      <c r="B1" s="7" t="s">
        <v>637</v>
      </c>
      <c r="C1" t="s">
        <v>638</v>
      </c>
      <c r="D1" t="s">
        <v>644</v>
      </c>
    </row>
    <row r="2" spans="1:4">
      <c r="A2" t="str">
        <f>IF(B2="","",VLOOKUP(B2,工序!$A$1:$D$505,2,0))</f>
        <v>A4</v>
      </c>
      <c r="B2" t="s">
        <v>690</v>
      </c>
      <c r="C2" s="1">
        <f>IF(B2="","",VLOOKUP(B2,工序!$A$1:$D$505,4,0))</f>
        <v>7.2799999999999994</v>
      </c>
      <c r="D2">
        <v>1</v>
      </c>
    </row>
    <row r="3" spans="1:4">
      <c r="A3" t="str">
        <f>IF(B3="","",VLOOKUP(B3,工序!$A$1:$D$505,2,0))</f>
        <v>A9</v>
      </c>
      <c r="B3" t="s">
        <v>760</v>
      </c>
      <c r="C3" s="1">
        <f>IF(B3="","",VLOOKUP(B3,工序!$A$1:$D$505,4,0))</f>
        <v>13</v>
      </c>
      <c r="D3">
        <v>1</v>
      </c>
    </row>
    <row r="4" spans="1:4">
      <c r="A4" t="str">
        <f>IF(B4="","",VLOOKUP(B4,工序!$A$1:$D$505,2,0))</f>
        <v>A8</v>
      </c>
      <c r="B4" t="s">
        <v>762</v>
      </c>
      <c r="C4" s="1">
        <f>IF(B4="","",VLOOKUP(B4,工序!$A$1:$D$505,4,0))</f>
        <v>4.42</v>
      </c>
      <c r="D4">
        <v>1</v>
      </c>
    </row>
    <row r="5" spans="1:4">
      <c r="A5" t="str">
        <f>IF(B5="","",VLOOKUP(B5,工序!$A$1:$D$505,2,0))</f>
        <v>A14</v>
      </c>
      <c r="B5" s="11" t="s">
        <v>649</v>
      </c>
      <c r="C5" s="1">
        <f>IF(B5="","",VLOOKUP(B5,工序!$A$1:$D$505,4,0))</f>
        <v>13.2</v>
      </c>
      <c r="D5" s="9">
        <v>1</v>
      </c>
    </row>
    <row r="6" spans="1:4">
      <c r="A6" t="str">
        <f>IF(B6="","",VLOOKUP(B6,工序!$A$1:$D$505,2,0))</f>
        <v>A19</v>
      </c>
      <c r="B6" s="11" t="s">
        <v>679</v>
      </c>
      <c r="C6" s="1">
        <f>IF(B6="","",VLOOKUP(B6,工序!$A$1:$D$505,4,0))</f>
        <v>28.799999999999997</v>
      </c>
      <c r="D6">
        <v>1</v>
      </c>
    </row>
    <row r="7" spans="1:4">
      <c r="A7" t="str">
        <f>IF(B7="","",VLOOKUP(B7,工序!$A$1:$D$505,2,0))</f>
        <v>A23</v>
      </c>
      <c r="B7" s="7" t="s">
        <v>598</v>
      </c>
      <c r="C7" s="1">
        <f>IF(B7="","",VLOOKUP(B7,工序!$A$1:$D$505,4,0))</f>
        <v>13.319999999999999</v>
      </c>
      <c r="D7">
        <v>1</v>
      </c>
    </row>
    <row r="8" spans="1:4">
      <c r="A8" t="str">
        <f>IF(B8="","",VLOOKUP(B8,工序!$A$1:$D$505,2,0))</f>
        <v>A29</v>
      </c>
      <c r="B8" t="s">
        <v>692</v>
      </c>
      <c r="C8" s="1">
        <f>IF(B8="","",VLOOKUP(B8,工序!$A$1:$D$505,4,0))</f>
        <v>9.1199999999999992</v>
      </c>
      <c r="D8">
        <v>1</v>
      </c>
    </row>
    <row r="9" spans="1:4">
      <c r="A9" t="str">
        <f>IF(B9="","",VLOOKUP(B9,工序!$A$1:$D$505,2,0))</f>
        <v>A34</v>
      </c>
      <c r="B9" t="s">
        <v>693</v>
      </c>
      <c r="C9" s="1">
        <f>IF(B9="","",VLOOKUP(B9,工序!$A$1:$D$505,4,0))</f>
        <v>6.6</v>
      </c>
      <c r="D9">
        <v>1</v>
      </c>
    </row>
    <row r="10" spans="1:4">
      <c r="A10" t="str">
        <f>IF(B10="","",VLOOKUP(B10,工序!$A$1:$D$505,2,0))</f>
        <v>A33</v>
      </c>
      <c r="B10" s="7" t="s">
        <v>706</v>
      </c>
      <c r="C10" s="1">
        <f>IF(B10="","",VLOOKUP(B10,工序!$A$1:$D$505,4,0))</f>
        <v>7.1999999999999993</v>
      </c>
      <c r="D10">
        <v>1</v>
      </c>
    </row>
    <row r="11" spans="1:4">
      <c r="A11" t="str">
        <f>IF(B11="","",VLOOKUP(B11,工序!$A$1:$D$505,2,0))</f>
        <v>A36</v>
      </c>
      <c r="B11" t="s">
        <v>707</v>
      </c>
      <c r="C11" s="1">
        <f>IF(B11="","",VLOOKUP(B11,工序!$A$1:$D$505,4,0))</f>
        <v>18.850000000000001</v>
      </c>
      <c r="D11">
        <v>1</v>
      </c>
    </row>
    <row r="12" spans="1:4">
      <c r="A12" t="str">
        <f>IF(B12="","",VLOOKUP(B12,工序!$A$1:$D$505,2,0))</f>
        <v>A41</v>
      </c>
      <c r="B12" t="s">
        <v>694</v>
      </c>
      <c r="C12" s="1">
        <f>IF(B12="","",VLOOKUP(B12,工序!$A$1:$D$505,4,0))</f>
        <v>16.799999999999997</v>
      </c>
      <c r="D12">
        <v>1</v>
      </c>
    </row>
    <row r="13" spans="1:4">
      <c r="A13" t="str">
        <f>IF(B13="","",VLOOKUP(B13,工序!$A$1:$D$505,2,0))</f>
        <v>A52</v>
      </c>
      <c r="B13" t="s">
        <v>680</v>
      </c>
      <c r="C13" s="1">
        <f>IF(B13="","",VLOOKUP(B13,工序!$A$1:$D$505,4,0))</f>
        <v>14</v>
      </c>
      <c r="D13">
        <v>1</v>
      </c>
    </row>
    <row r="14" spans="1:4">
      <c r="A14" t="str">
        <f>IF(B14="","",VLOOKUP(B14,工序!$A$1:$D$505,2,0))</f>
        <v>A59</v>
      </c>
      <c r="B14" t="s">
        <v>698</v>
      </c>
      <c r="C14" s="1">
        <f>IF(B14="","",VLOOKUP(B14,工序!$A$1:$D$505,4,0))</f>
        <v>20.8</v>
      </c>
      <c r="D14">
        <v>1</v>
      </c>
    </row>
    <row r="15" spans="1:4">
      <c r="A15" t="str">
        <f>IF(B15="","",VLOOKUP(B15,工序!$A$1:$D$505,2,0))</f>
        <v>A62</v>
      </c>
      <c r="B15" t="s">
        <v>700</v>
      </c>
      <c r="C15" s="1">
        <f>IF(B15="","",VLOOKUP(B15,工序!$A$1:$D$505,4,0))</f>
        <v>16.559999999999999</v>
      </c>
      <c r="D15">
        <v>1</v>
      </c>
    </row>
    <row r="16" spans="1:4">
      <c r="A16" t="str">
        <f>IF(B16="","",VLOOKUP(B16,工序!$A$1:$D$505,2,0))</f>
        <v>A63</v>
      </c>
      <c r="B16" t="s">
        <v>629</v>
      </c>
      <c r="C16" s="1">
        <f>IF(B16="","",VLOOKUP(B16,工序!$A$1:$D$505,4,0))</f>
        <v>14.399999999999999</v>
      </c>
      <c r="D16">
        <v>1</v>
      </c>
    </row>
    <row r="17" spans="1:4">
      <c r="A17" t="str">
        <f>IF(B17="","",VLOOKUP(B17,工序!$A$1:$D$505,2,0))</f>
        <v>A64</v>
      </c>
      <c r="B17" t="s">
        <v>697</v>
      </c>
      <c r="C17" s="1">
        <f>IF(B17="","",VLOOKUP(B17,工序!$A$1:$D$505,4,0))</f>
        <v>14.399999999999999</v>
      </c>
      <c r="D17">
        <v>1</v>
      </c>
    </row>
    <row r="18" spans="1:4">
      <c r="A18" t="str">
        <f>IF(B18="","",VLOOKUP(B18,工序!$A$1:$D$505,2,0))</f>
        <v>A65</v>
      </c>
      <c r="B18" t="s">
        <v>656</v>
      </c>
      <c r="C18" s="1">
        <f>IF(B18="","",VLOOKUP(B18,工序!$A$1:$D$505,4,0))</f>
        <v>27.3</v>
      </c>
      <c r="D18">
        <v>1</v>
      </c>
    </row>
    <row r="19" spans="1:4">
      <c r="A19" t="str">
        <f>IF(B19="","",VLOOKUP(B19,工序!$A$1:$D$505,2,0))</f>
        <v>A63</v>
      </c>
      <c r="B19" t="s">
        <v>703</v>
      </c>
      <c r="C19" s="1">
        <f>IF(B19="","",VLOOKUP(B19,工序!$A$1:$D$505,4,0))</f>
        <v>14.399999999999999</v>
      </c>
      <c r="D19">
        <v>1</v>
      </c>
    </row>
    <row r="20" spans="1:4">
      <c r="A20" t="str">
        <f>IF(B20="","",VLOOKUP(B20,工序!$A$1:$D$505,2,0))</f>
        <v>A68</v>
      </c>
      <c r="B20" t="s">
        <v>712</v>
      </c>
      <c r="C20" s="1">
        <f>IF(B20="","",VLOOKUP(B20,工序!$A$1:$D$505,4,0))</f>
        <v>32.199999999999996</v>
      </c>
      <c r="D20">
        <v>1</v>
      </c>
    </row>
    <row r="21" spans="1:4">
      <c r="A21" t="str">
        <f>IF(B21="","",VLOOKUP(B21,工序!$A$1:$D$505,2,0))</f>
        <v>A70</v>
      </c>
      <c r="B21" s="7" t="s">
        <v>709</v>
      </c>
      <c r="C21" s="1">
        <f>IF(B21="","",VLOOKUP(B21,工序!$A$1:$D$505,4,0))</f>
        <v>33</v>
      </c>
      <c r="D21">
        <v>1</v>
      </c>
    </row>
    <row r="22" spans="1:4">
      <c r="A22" t="str">
        <f>IF(B22="","",VLOOKUP(B22,工序!$A$1:$D$505,2,0))</f>
        <v>A71</v>
      </c>
      <c r="B22" s="7" t="s">
        <v>633</v>
      </c>
      <c r="C22" s="1">
        <f>IF(B22="","",VLOOKUP(B22,工序!$A$1:$D$505,4,0))</f>
        <v>17.399999999999999</v>
      </c>
      <c r="D22">
        <v>1</v>
      </c>
    </row>
    <row r="23" spans="1:4">
      <c r="A23" t="str">
        <f>IF(B23="","",VLOOKUP(B23,工序!$A$1:$D$505,2,0))</f>
        <v>A73</v>
      </c>
      <c r="B23" s="7" t="s">
        <v>635</v>
      </c>
      <c r="C23" s="1">
        <f>IF(B23="","",VLOOKUP(B23,工序!$A$1:$D$505,4,0))</f>
        <v>12.239999999999998</v>
      </c>
      <c r="D23">
        <v>1</v>
      </c>
    </row>
    <row r="24" spans="1:4">
      <c r="A24" t="str">
        <f>IF(B24="","",VLOOKUP(B24,工序!$A$1:$D$505,2,0))</f>
        <v>A77</v>
      </c>
      <c r="B24" s="12" t="s">
        <v>19</v>
      </c>
      <c r="C24" s="1">
        <f>IF(B24="","",VLOOKUP(B24,工序!$A$1:$D$505,4,0))</f>
        <v>15.6</v>
      </c>
      <c r="D24">
        <v>1</v>
      </c>
    </row>
    <row r="25" spans="1:4">
      <c r="A25" t="str">
        <f>IF(B25="","",VLOOKUP(B25,工序!$A$1:$D$505,2,0))</f>
        <v>A78</v>
      </c>
      <c r="B25" s="13" t="s">
        <v>21</v>
      </c>
      <c r="C25" s="1">
        <f>IF(B25="","",VLOOKUP(B25,工序!$A$1:$D$505,4,0))</f>
        <v>15.6</v>
      </c>
      <c r="D25">
        <v>1</v>
      </c>
    </row>
    <row r="26" spans="1:4">
      <c r="A26" s="25" t="str">
        <f>IF(B26="","",VLOOKUP(B26,工序!$A$1:$D$505,2,0))</f>
        <v>A80</v>
      </c>
      <c r="B26" s="26" t="s">
        <v>636</v>
      </c>
      <c r="C26" s="27">
        <f>IF(B26="","",VLOOKUP(B26,工序!$A$1:$D$505,4,0))</f>
        <v>5.3999999999999995</v>
      </c>
      <c r="D26" s="25">
        <v>1</v>
      </c>
    </row>
    <row r="27" spans="1:4">
      <c r="C27" s="1"/>
    </row>
    <row r="28" spans="1:4">
      <c r="C28" s="1"/>
    </row>
    <row r="29" spans="1:4">
      <c r="A29" t="str">
        <f>IF(B29="","",VLOOKUP(B29,工序!$A$1:$D$505,2,0))</f>
        <v/>
      </c>
      <c r="D29">
        <f>SUM(C2:C26)</f>
        <v>391.89</v>
      </c>
    </row>
    <row r="30" spans="1:4">
      <c r="D30">
        <f>D29/60</f>
        <v>6.5314999999999994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C00000"/>
  </sheetPr>
  <dimension ref="A1:E31"/>
  <sheetViews>
    <sheetView topLeftCell="A6" workbookViewId="0">
      <selection activeCell="I27" sqref="I27"/>
    </sheetView>
  </sheetViews>
  <sheetFormatPr defaultRowHeight="13.5"/>
  <cols>
    <col min="1" max="1" width="9" style="51"/>
    <col min="2" max="2" width="23.125" style="51" customWidth="1"/>
    <col min="3" max="3" width="11.125" style="51" customWidth="1"/>
    <col min="4" max="4" width="17" style="51" customWidth="1"/>
    <col min="5" max="16384" width="9" style="51"/>
  </cols>
  <sheetData>
    <row r="1" spans="1:5" ht="15" customHeight="1">
      <c r="A1" s="51" t="s">
        <v>640</v>
      </c>
      <c r="B1" s="58" t="s">
        <v>637</v>
      </c>
      <c r="C1" s="51" t="s">
        <v>638</v>
      </c>
      <c r="D1" s="51" t="s">
        <v>644</v>
      </c>
    </row>
    <row r="2" spans="1:5">
      <c r="A2" s="51" t="str">
        <f>IF(B2="","",VLOOKUP(B2,工序!$A$1:$D$505,2,0))</f>
        <v>A4</v>
      </c>
      <c r="B2" s="51" t="s">
        <v>690</v>
      </c>
      <c r="C2" s="52">
        <f>IF(B2="","",VLOOKUP(B2,工序!$A$1:$D$505,4,0))</f>
        <v>7.2799999999999994</v>
      </c>
      <c r="D2" s="51">
        <v>12</v>
      </c>
      <c r="E2" s="51">
        <f>C2*D2</f>
        <v>87.359999999999985</v>
      </c>
    </row>
    <row r="3" spans="1:5">
      <c r="A3" s="51" t="str">
        <f>IF(B3="","",VLOOKUP(B3,工序!$A$1:$D$505,2,0))</f>
        <v>A9</v>
      </c>
      <c r="B3" s="51" t="s">
        <v>760</v>
      </c>
      <c r="C3" s="52">
        <f>IF(B3="","",VLOOKUP(B3,工序!$A$1:$D$505,4,0))</f>
        <v>13</v>
      </c>
      <c r="D3" s="51">
        <v>12</v>
      </c>
      <c r="E3" s="51">
        <f t="shared" ref="E3:E28" si="0">C3*D3</f>
        <v>156</v>
      </c>
    </row>
    <row r="4" spans="1:5">
      <c r="A4" s="51" t="str">
        <f>IF(B4="","",VLOOKUP(B4,工序!$A$1:$D$505,2,0))</f>
        <v>A8</v>
      </c>
      <c r="B4" s="51" t="s">
        <v>762</v>
      </c>
      <c r="C4" s="52">
        <f>IF(B4="","",VLOOKUP(B4,工序!$A$1:$D$505,4,0))</f>
        <v>4.42</v>
      </c>
      <c r="D4" s="51">
        <v>12</v>
      </c>
      <c r="E4" s="51">
        <f t="shared" si="0"/>
        <v>53.04</v>
      </c>
    </row>
    <row r="5" spans="1:5">
      <c r="A5" s="60" t="str">
        <f>IF(B5="","",VLOOKUP(B5,工序!$A$1:$D$505,2,0))</f>
        <v>A14</v>
      </c>
      <c r="B5" s="62" t="s">
        <v>649</v>
      </c>
      <c r="C5" s="52">
        <f>IF(B5="","",VLOOKUP(B5,工序!$A$1:$D$505,4,0))</f>
        <v>13.2</v>
      </c>
      <c r="D5" s="51">
        <v>12</v>
      </c>
      <c r="E5" s="51">
        <f t="shared" si="0"/>
        <v>158.39999999999998</v>
      </c>
    </row>
    <row r="6" spans="1:5">
      <c r="A6" s="51" t="str">
        <f>IF(B6="","",VLOOKUP(B6,工序!$A$1:$D$505,2,0))</f>
        <v>A19</v>
      </c>
      <c r="B6" s="62" t="s">
        <v>679</v>
      </c>
      <c r="C6" s="52">
        <f>IF(B6="","",VLOOKUP(B6,工序!$A$1:$D$505,4,0))</f>
        <v>28.799999999999997</v>
      </c>
      <c r="D6" s="51">
        <v>12</v>
      </c>
      <c r="E6" s="51">
        <f t="shared" si="0"/>
        <v>345.59999999999997</v>
      </c>
    </row>
    <row r="7" spans="1:5">
      <c r="A7" s="51" t="str">
        <f>IF(B7="","",VLOOKUP(B7,工序!$A$1:$D$505,2,0))</f>
        <v>A23</v>
      </c>
      <c r="B7" s="58" t="s">
        <v>598</v>
      </c>
      <c r="C7" s="52">
        <f>IF(B7="","",VLOOKUP(B7,工序!$A$1:$D$505,4,0))</f>
        <v>13.319999999999999</v>
      </c>
      <c r="D7" s="51">
        <v>12</v>
      </c>
      <c r="E7" s="51">
        <f t="shared" si="0"/>
        <v>159.83999999999997</v>
      </c>
    </row>
    <row r="8" spans="1:5">
      <c r="A8" s="51" t="str">
        <f>IF(B8="","",VLOOKUP(B8,工序!$A$1:$D$505,2,0))</f>
        <v>A29</v>
      </c>
      <c r="B8" s="51" t="s">
        <v>691</v>
      </c>
      <c r="C8" s="52">
        <f>IF(B8="","",VLOOKUP(B8,工序!$A$1:$D$505,4,0))</f>
        <v>9.1199999999999992</v>
      </c>
      <c r="D8" s="51">
        <v>12</v>
      </c>
      <c r="E8" s="51">
        <f t="shared" si="0"/>
        <v>109.44</v>
      </c>
    </row>
    <row r="9" spans="1:5">
      <c r="A9" s="51" t="str">
        <f>IF(B9="","",VLOOKUP(B9,工序!$A$1:$D$505,2,0))</f>
        <v>A34</v>
      </c>
      <c r="B9" s="51" t="s">
        <v>642</v>
      </c>
      <c r="C9" s="52">
        <f>IF(B9="","",VLOOKUP(B9,工序!$A$1:$D$505,4,0))</f>
        <v>6.6</v>
      </c>
      <c r="D9" s="51">
        <v>12</v>
      </c>
      <c r="E9" s="51">
        <f t="shared" si="0"/>
        <v>79.199999999999989</v>
      </c>
    </row>
    <row r="10" spans="1:5">
      <c r="A10" s="51" t="str">
        <f>IF(B10="","",VLOOKUP(B10,工序!$A$1:$D$505,2,0))</f>
        <v>A33</v>
      </c>
      <c r="B10" s="58" t="s">
        <v>706</v>
      </c>
      <c r="C10" s="52">
        <f>IF(B10="","",VLOOKUP(B10,工序!$A$1:$D$505,4,0))</f>
        <v>7.1999999999999993</v>
      </c>
      <c r="D10" s="51">
        <v>12</v>
      </c>
      <c r="E10" s="51">
        <f t="shared" si="0"/>
        <v>86.399999999999991</v>
      </c>
    </row>
    <row r="11" spans="1:5">
      <c r="A11" s="51" t="str">
        <f>IF(B11="","",VLOOKUP(B11,工序!$A$1:$D$505,2,0))</f>
        <v>A36</v>
      </c>
      <c r="B11" s="51" t="s">
        <v>707</v>
      </c>
      <c r="C11" s="52">
        <f>IF(B11="","",VLOOKUP(B11,工序!$A$1:$D$505,4,0))</f>
        <v>18.850000000000001</v>
      </c>
      <c r="D11" s="51">
        <v>12</v>
      </c>
      <c r="E11" s="51">
        <f t="shared" si="0"/>
        <v>226.20000000000002</v>
      </c>
    </row>
    <row r="12" spans="1:5">
      <c r="A12" s="51" t="str">
        <f>IF(B12="","",VLOOKUP(B12,工序!$A$1:$D$505,2,0))</f>
        <v>A39</v>
      </c>
      <c r="B12" s="51" t="s">
        <v>708</v>
      </c>
      <c r="C12" s="52">
        <f>IF(B12="","",VLOOKUP(B12,工序!$A$1:$D$505,4,0))</f>
        <v>7</v>
      </c>
      <c r="D12" s="51">
        <v>12</v>
      </c>
      <c r="E12" s="51">
        <f t="shared" si="0"/>
        <v>84</v>
      </c>
    </row>
    <row r="13" spans="1:5">
      <c r="A13" s="51" t="str">
        <f>IF(B13="","",VLOOKUP(B13,工序!$A$1:$D$505,2,0))</f>
        <v>A41</v>
      </c>
      <c r="B13" s="51" t="s">
        <v>694</v>
      </c>
      <c r="C13" s="52">
        <f>IF(B13="","",VLOOKUP(B13,工序!$A$1:$D$505,4,0))</f>
        <v>16.799999999999997</v>
      </c>
      <c r="D13" s="51">
        <v>12</v>
      </c>
      <c r="E13" s="51">
        <f t="shared" si="0"/>
        <v>201.59999999999997</v>
      </c>
    </row>
    <row r="14" spans="1:5">
      <c r="A14" s="51" t="str">
        <f>IF(B14="","",VLOOKUP(B14,工序!$A$1:$D$505,2,0))</f>
        <v>A51</v>
      </c>
      <c r="B14" s="51" t="s">
        <v>695</v>
      </c>
      <c r="C14" s="52">
        <f>IF(B14="","",VLOOKUP(B14,工序!$A$1:$D$505,4,0))</f>
        <v>16.799999999999997</v>
      </c>
      <c r="D14" s="51">
        <v>12</v>
      </c>
      <c r="E14" s="51">
        <f t="shared" si="0"/>
        <v>201.59999999999997</v>
      </c>
    </row>
    <row r="15" spans="1:5">
      <c r="A15" s="51" t="str">
        <f>IF(B15="","",VLOOKUP(B15,工序!$A$1:$D$505,2,0))</f>
        <v>A58</v>
      </c>
      <c r="B15" s="51" t="s">
        <v>729</v>
      </c>
      <c r="C15" s="52">
        <f>IF(B15="","",VLOOKUP(B15,工序!$A$1:$D$505,4,0))</f>
        <v>8.4500000000000011</v>
      </c>
      <c r="D15" s="51">
        <v>12</v>
      </c>
      <c r="E15" s="51">
        <f t="shared" si="0"/>
        <v>101.4</v>
      </c>
    </row>
    <row r="16" spans="1:5">
      <c r="A16" s="51" t="str">
        <f>IF(B16="","",VLOOKUP(B16,工序!$A$1:$D$505,2,0))</f>
        <v>A59</v>
      </c>
      <c r="B16" s="51" t="s">
        <v>698</v>
      </c>
      <c r="C16" s="52">
        <f>IF(B16="","",VLOOKUP(B16,工序!$A$1:$D$505,4,0))</f>
        <v>20.8</v>
      </c>
      <c r="D16" s="51">
        <v>12</v>
      </c>
      <c r="E16" s="51">
        <f t="shared" si="0"/>
        <v>249.60000000000002</v>
      </c>
    </row>
    <row r="17" spans="1:5">
      <c r="A17" s="51" t="str">
        <f>IF(B17="","",VLOOKUP(B17,工序!$A$1:$D$505,2,0))</f>
        <v>A62</v>
      </c>
      <c r="B17" s="51" t="s">
        <v>700</v>
      </c>
      <c r="C17" s="52">
        <f>IF(B17="","",VLOOKUP(B17,工序!$A$1:$D$505,4,0))</f>
        <v>16.559999999999999</v>
      </c>
      <c r="D17" s="51">
        <v>12</v>
      </c>
      <c r="E17" s="51">
        <f t="shared" si="0"/>
        <v>198.71999999999997</v>
      </c>
    </row>
    <row r="18" spans="1:5">
      <c r="A18" s="51" t="str">
        <f>IF(B18="","",VLOOKUP(B18,工序!$A$1:$D$505,2,0))</f>
        <v>A63</v>
      </c>
      <c r="B18" s="51" t="s">
        <v>696</v>
      </c>
      <c r="C18" s="52">
        <f>IF(B18="","",VLOOKUP(B18,工序!$A$1:$D$505,4,0))</f>
        <v>14.399999999999999</v>
      </c>
      <c r="D18" s="51">
        <v>12</v>
      </c>
      <c r="E18" s="51">
        <f t="shared" si="0"/>
        <v>172.79999999999998</v>
      </c>
    </row>
    <row r="19" spans="1:5">
      <c r="A19" s="51" t="str">
        <f>IF(B19="","",VLOOKUP(B19,工序!$A$1:$D$505,2,0))</f>
        <v>A64</v>
      </c>
      <c r="B19" s="51" t="s">
        <v>697</v>
      </c>
      <c r="C19" s="52">
        <f>IF(B19="","",VLOOKUP(B19,工序!$A$1:$D$505,4,0))</f>
        <v>14.399999999999999</v>
      </c>
      <c r="D19" s="51">
        <v>12</v>
      </c>
      <c r="E19" s="51">
        <f t="shared" si="0"/>
        <v>172.79999999999998</v>
      </c>
    </row>
    <row r="20" spans="1:5">
      <c r="A20" s="51" t="str">
        <f>IF(B20="","",VLOOKUP(B20,工序!$A$1:$D$505,2,0))</f>
        <v>A65</v>
      </c>
      <c r="B20" s="51" t="s">
        <v>702</v>
      </c>
      <c r="C20" s="52">
        <f>IF(B20="","",VLOOKUP(B20,工序!$A$1:$D$505,4,0))</f>
        <v>27.3</v>
      </c>
      <c r="D20" s="51">
        <v>12</v>
      </c>
      <c r="E20" s="51">
        <f t="shared" si="0"/>
        <v>327.60000000000002</v>
      </c>
    </row>
    <row r="21" spans="1:5">
      <c r="A21" s="51" t="str">
        <f>IF(B21="","",VLOOKUP(B21,工序!$A$1:$D$505,2,0))</f>
        <v>A63</v>
      </c>
      <c r="B21" s="51" t="s">
        <v>696</v>
      </c>
      <c r="C21" s="52">
        <f>IF(B21="","",VLOOKUP(B21,工序!$A$1:$D$505,4,0))</f>
        <v>14.399999999999999</v>
      </c>
      <c r="D21" s="51">
        <v>12</v>
      </c>
      <c r="E21" s="51">
        <f t="shared" si="0"/>
        <v>172.79999999999998</v>
      </c>
    </row>
    <row r="22" spans="1:5">
      <c r="A22" s="51" t="str">
        <f>IF(B22="","",VLOOKUP(B22,工序!$A$1:$D$505,2,0))</f>
        <v>A68</v>
      </c>
      <c r="B22" s="51" t="s">
        <v>712</v>
      </c>
      <c r="C22" s="52">
        <f>IF(B22="","",VLOOKUP(B22,工序!$A$1:$D$505,4,0))</f>
        <v>32.199999999999996</v>
      </c>
      <c r="D22" s="51">
        <v>12</v>
      </c>
      <c r="E22" s="51">
        <f t="shared" si="0"/>
        <v>386.4</v>
      </c>
    </row>
    <row r="23" spans="1:5">
      <c r="A23" s="51" t="str">
        <f>IF(B23="","",VLOOKUP(B23,工序!$A$1:$D$505,2,0))</f>
        <v>A70</v>
      </c>
      <c r="B23" s="58" t="s">
        <v>709</v>
      </c>
      <c r="C23" s="52">
        <f>IF(B23="","",VLOOKUP(B23,工序!$A$1:$D$505,4,0))</f>
        <v>33</v>
      </c>
      <c r="D23" s="51">
        <v>12</v>
      </c>
      <c r="E23" s="51">
        <f t="shared" si="0"/>
        <v>396</v>
      </c>
    </row>
    <row r="24" spans="1:5">
      <c r="A24" s="51" t="str">
        <f>IF(B24="","",VLOOKUP(B24,工序!$A$1:$D$505,2,0))</f>
        <v>A71</v>
      </c>
      <c r="B24" s="58" t="s">
        <v>633</v>
      </c>
      <c r="C24" s="52">
        <f>IF(B24="","",VLOOKUP(B24,工序!$A$1:$D$505,4,0))</f>
        <v>17.399999999999999</v>
      </c>
      <c r="D24" s="51">
        <v>12</v>
      </c>
      <c r="E24" s="51">
        <f t="shared" si="0"/>
        <v>208.79999999999998</v>
      </c>
    </row>
    <row r="25" spans="1:5">
      <c r="A25" s="51" t="str">
        <f>IF(B25="","",VLOOKUP(B25,工序!$A$1:$D$505,2,0))</f>
        <v>A73</v>
      </c>
      <c r="B25" s="58" t="s">
        <v>635</v>
      </c>
      <c r="C25" s="52">
        <f>IF(B25="","",VLOOKUP(B25,工序!$A$1:$D$505,4,0))</f>
        <v>12.239999999999998</v>
      </c>
      <c r="D25" s="51">
        <v>12</v>
      </c>
      <c r="E25" s="51">
        <f t="shared" si="0"/>
        <v>146.88</v>
      </c>
    </row>
    <row r="26" spans="1:5">
      <c r="A26" s="51" t="str">
        <f>IF(B26="","",VLOOKUP(B26,工序!$A$1:$D$505,2,0))</f>
        <v>A77</v>
      </c>
      <c r="B26" s="63" t="s">
        <v>19</v>
      </c>
      <c r="C26" s="52">
        <f>IF(B26="","",VLOOKUP(B26,工序!$A$1:$D$505,4,0))</f>
        <v>15.6</v>
      </c>
      <c r="D26" s="51">
        <v>12</v>
      </c>
      <c r="E26" s="51">
        <f t="shared" si="0"/>
        <v>187.2</v>
      </c>
    </row>
    <row r="27" spans="1:5">
      <c r="A27" s="51" t="str">
        <f>IF(B27="","",VLOOKUP(B27,工序!$A$1:$D$505,2,0))</f>
        <v>A78</v>
      </c>
      <c r="B27" s="64" t="s">
        <v>21</v>
      </c>
      <c r="C27" s="52">
        <f>IF(B27="","",VLOOKUP(B27,工序!$A$1:$D$505,4,0))</f>
        <v>15.6</v>
      </c>
      <c r="D27" s="51">
        <v>12</v>
      </c>
      <c r="E27" s="51">
        <f t="shared" si="0"/>
        <v>187.2</v>
      </c>
    </row>
    <row r="28" spans="1:5">
      <c r="A28" s="25" t="str">
        <f>IF(B28="","",VLOOKUP(B28,工序!$A$1:$D$505,2,0))</f>
        <v>A80</v>
      </c>
      <c r="B28" s="26" t="s">
        <v>636</v>
      </c>
      <c r="C28" s="27">
        <f>IF(B28="","",VLOOKUP(B28,工序!$A$1:$D$505,4,0))</f>
        <v>5.3999999999999995</v>
      </c>
      <c r="D28" s="51">
        <v>12</v>
      </c>
      <c r="E28" s="25">
        <f t="shared" si="0"/>
        <v>64.8</v>
      </c>
    </row>
    <row r="29" spans="1:5">
      <c r="C29" s="52"/>
    </row>
    <row r="30" spans="1:5">
      <c r="C30" s="52"/>
      <c r="E30" s="52">
        <f>SUM(E2:E28)</f>
        <v>4921.68</v>
      </c>
    </row>
    <row r="31" spans="1:5">
      <c r="A31" s="51" t="str">
        <f>IF(B31="","",VLOOKUP(B31,工序!$A$1:$D$505,2,0))</f>
        <v/>
      </c>
      <c r="E31" s="51">
        <f>E30/60</f>
        <v>82.028000000000006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C00000"/>
  </sheetPr>
  <dimension ref="A1:E31"/>
  <sheetViews>
    <sheetView workbookViewId="0">
      <selection activeCell="D2" sqref="D2:D21"/>
    </sheetView>
  </sheetViews>
  <sheetFormatPr defaultRowHeight="13.5"/>
  <cols>
    <col min="2" max="2" width="23.125" customWidth="1"/>
    <col min="3" max="3" width="11.125" customWidth="1"/>
    <col min="4" max="4" width="17" customWidth="1"/>
  </cols>
  <sheetData>
    <row r="1" spans="1:5" ht="15" customHeight="1">
      <c r="A1" t="s">
        <v>640</v>
      </c>
      <c r="B1" s="7" t="s">
        <v>637</v>
      </c>
      <c r="C1" t="s">
        <v>638</v>
      </c>
      <c r="D1" t="s">
        <v>644</v>
      </c>
    </row>
    <row r="2" spans="1:5">
      <c r="A2" t="str">
        <f>IF(B2="","",VLOOKUP(B2,工序!$A$1:$D$505,2,0))</f>
        <v>A4</v>
      </c>
      <c r="B2" t="s">
        <v>690</v>
      </c>
      <c r="C2" s="1">
        <f>IF(B2="","",VLOOKUP(B2,工序!$A$1:$D$505,4,0))</f>
        <v>7.2799999999999994</v>
      </c>
      <c r="D2">
        <v>1</v>
      </c>
      <c r="E2">
        <f>C2*D2</f>
        <v>7.2799999999999994</v>
      </c>
    </row>
    <row r="3" spans="1:5">
      <c r="A3" t="str">
        <f>IF(B3="","",VLOOKUP(B3,工序!$A$1:$D$505,2,0))</f>
        <v>A9</v>
      </c>
      <c r="B3" t="s">
        <v>760</v>
      </c>
      <c r="C3" s="1">
        <f>IF(B3="","",VLOOKUP(B3,工序!$A$1:$D$505,4,0))</f>
        <v>13</v>
      </c>
      <c r="D3">
        <v>1</v>
      </c>
      <c r="E3">
        <f t="shared" ref="E3:E9" si="0">C3*D3</f>
        <v>13</v>
      </c>
    </row>
    <row r="4" spans="1:5">
      <c r="A4" t="str">
        <f>IF(B4="","",VLOOKUP(B4,工序!$A$1:$D$505,2,0))</f>
        <v>A8</v>
      </c>
      <c r="B4" t="s">
        <v>762</v>
      </c>
      <c r="C4" s="1">
        <f>IF(B4="","",VLOOKUP(B4,工序!$A$1:$D$505,4,0))</f>
        <v>4.42</v>
      </c>
      <c r="D4">
        <v>1</v>
      </c>
      <c r="E4">
        <f t="shared" si="0"/>
        <v>4.42</v>
      </c>
    </row>
    <row r="5" spans="1:5">
      <c r="A5" s="9" t="str">
        <f>IF(B5="","",VLOOKUP(B5,工序!$A$1:$D$505,2,0))</f>
        <v>A14</v>
      </c>
      <c r="B5" s="11" t="s">
        <v>649</v>
      </c>
      <c r="C5" s="1">
        <f>IF(B5="","",VLOOKUP(B5,工序!$A$1:$D$505,4,0))</f>
        <v>13.2</v>
      </c>
      <c r="D5" s="9">
        <v>1</v>
      </c>
      <c r="E5">
        <f t="shared" si="0"/>
        <v>13.2</v>
      </c>
    </row>
    <row r="6" spans="1:5">
      <c r="A6" t="str">
        <f>IF(B6="","",VLOOKUP(B6,工序!$A$1:$D$505,2,0))</f>
        <v>A19</v>
      </c>
      <c r="B6" s="11" t="s">
        <v>679</v>
      </c>
      <c r="C6" s="1">
        <f>IF(B6="","",VLOOKUP(B6,工序!$A$1:$D$505,4,0))</f>
        <v>28.799999999999997</v>
      </c>
      <c r="D6">
        <v>1</v>
      </c>
      <c r="E6">
        <f t="shared" si="0"/>
        <v>28.799999999999997</v>
      </c>
    </row>
    <row r="7" spans="1:5">
      <c r="A7" t="str">
        <f>IF(B7="","",VLOOKUP(B7,工序!$A$1:$D$505,2,0))</f>
        <v>A23</v>
      </c>
      <c r="B7" s="7" t="s">
        <v>598</v>
      </c>
      <c r="C7" s="1">
        <f>IF(B7="","",VLOOKUP(B7,工序!$A$1:$D$505,4,0))</f>
        <v>13.319999999999999</v>
      </c>
      <c r="D7">
        <v>1</v>
      </c>
      <c r="E7">
        <f t="shared" si="0"/>
        <v>13.319999999999999</v>
      </c>
    </row>
    <row r="8" spans="1:5">
      <c r="A8" t="str">
        <f>IF(B8="","",VLOOKUP(B8,工序!$A$1:$D$505,2,0))</f>
        <v>A29</v>
      </c>
      <c r="B8" t="s">
        <v>692</v>
      </c>
      <c r="C8" s="1">
        <f>IF(B8="","",VLOOKUP(B8,工序!$A$1:$D$505,4,0))</f>
        <v>9.1199999999999992</v>
      </c>
      <c r="D8">
        <v>1</v>
      </c>
      <c r="E8">
        <f t="shared" si="0"/>
        <v>9.1199999999999992</v>
      </c>
    </row>
    <row r="9" spans="1:5">
      <c r="A9" t="str">
        <f>IF(B9="","",VLOOKUP(B9,工序!$A$1:$D$505,2,0))</f>
        <v>A34</v>
      </c>
      <c r="B9" t="s">
        <v>693</v>
      </c>
      <c r="C9" s="1">
        <f>IF(B9="","",VLOOKUP(B9,工序!$A$1:$D$505,4,0))</f>
        <v>6.6</v>
      </c>
      <c r="D9">
        <v>1</v>
      </c>
      <c r="E9">
        <f t="shared" si="0"/>
        <v>6.6</v>
      </c>
    </row>
    <row r="10" spans="1:5">
      <c r="A10" t="str">
        <f>IF(B10="","",VLOOKUP(B10,工序!$A$1:$D$505,2,0))</f>
        <v>A33</v>
      </c>
      <c r="B10" s="7" t="s">
        <v>706</v>
      </c>
      <c r="C10" s="1">
        <f>IF(B10="","",VLOOKUP(B10,工序!$A$1:$D$505,4,0))</f>
        <v>7.1999999999999993</v>
      </c>
      <c r="D10">
        <v>1</v>
      </c>
      <c r="E10">
        <f t="shared" ref="E10:E28" si="1">C10*D10</f>
        <v>7.1999999999999993</v>
      </c>
    </row>
    <row r="11" spans="1:5">
      <c r="A11" t="str">
        <f>IF(B11="","",VLOOKUP(B11,工序!$A$1:$D$505,2,0))</f>
        <v>A36</v>
      </c>
      <c r="B11" t="s">
        <v>707</v>
      </c>
      <c r="C11" s="1">
        <f>IF(B11="","",VLOOKUP(B11,工序!$A$1:$D$505,4,0))</f>
        <v>18.850000000000001</v>
      </c>
      <c r="D11">
        <v>1</v>
      </c>
      <c r="E11">
        <f t="shared" si="1"/>
        <v>18.850000000000001</v>
      </c>
    </row>
    <row r="12" spans="1:5">
      <c r="A12" t="str">
        <f>IF(B12="","",VLOOKUP(B12,工序!$A$1:$D$505,2,0))</f>
        <v>A39</v>
      </c>
      <c r="B12" t="s">
        <v>708</v>
      </c>
      <c r="C12" s="1">
        <f>IF(B12="","",VLOOKUP(B12,工序!$A$1:$D$505,4,0))</f>
        <v>7</v>
      </c>
      <c r="D12">
        <v>1</v>
      </c>
      <c r="E12">
        <f t="shared" si="1"/>
        <v>7</v>
      </c>
    </row>
    <row r="13" spans="1:5">
      <c r="A13" t="str">
        <f>IF(B13="","",VLOOKUP(B13,工序!$A$1:$D$505,2,0))</f>
        <v>A41</v>
      </c>
      <c r="B13" t="s">
        <v>694</v>
      </c>
      <c r="C13" s="1">
        <f>IF(B13="","",VLOOKUP(B13,工序!$A$1:$D$505,4,0))</f>
        <v>16.799999999999997</v>
      </c>
      <c r="D13">
        <v>1</v>
      </c>
      <c r="E13">
        <f t="shared" si="1"/>
        <v>16.799999999999997</v>
      </c>
    </row>
    <row r="14" spans="1:5">
      <c r="A14" t="str">
        <f>IF(B14="","",VLOOKUP(B14,工序!$A$1:$D$505,2,0))</f>
        <v>A51</v>
      </c>
      <c r="B14" t="s">
        <v>695</v>
      </c>
      <c r="C14" s="1">
        <f>IF(B14="","",VLOOKUP(B14,工序!$A$1:$D$505,4,0))</f>
        <v>16.799999999999997</v>
      </c>
      <c r="D14">
        <v>1</v>
      </c>
      <c r="E14">
        <f t="shared" si="1"/>
        <v>16.799999999999997</v>
      </c>
    </row>
    <row r="15" spans="1:5">
      <c r="A15" t="str">
        <f>IF(B15="","",VLOOKUP(B15,工序!$A$1:$D$505,2,0))</f>
        <v>A58</v>
      </c>
      <c r="B15" t="s">
        <v>732</v>
      </c>
      <c r="C15" s="1">
        <f>IF(B15="","",VLOOKUP(B15,工序!$A$1:$D$505,4,0))</f>
        <v>8.4500000000000011</v>
      </c>
      <c r="D15">
        <v>1</v>
      </c>
      <c r="E15">
        <f t="shared" si="1"/>
        <v>8.4500000000000011</v>
      </c>
    </row>
    <row r="16" spans="1:5">
      <c r="A16" t="str">
        <f>IF(B16="","",VLOOKUP(B16,工序!$A$1:$D$505,2,0))</f>
        <v>A59</v>
      </c>
      <c r="B16" t="s">
        <v>698</v>
      </c>
      <c r="C16" s="1">
        <f>IF(B16="","",VLOOKUP(B16,工序!$A$1:$D$505,4,0))</f>
        <v>20.8</v>
      </c>
      <c r="D16">
        <v>1</v>
      </c>
      <c r="E16">
        <f t="shared" si="1"/>
        <v>20.8</v>
      </c>
    </row>
    <row r="17" spans="1:5">
      <c r="A17" t="str">
        <f>IF(B17="","",VLOOKUP(B17,工序!$A$1:$D$505,2,0))</f>
        <v>A62</v>
      </c>
      <c r="B17" t="s">
        <v>700</v>
      </c>
      <c r="C17" s="1">
        <f>IF(B17="","",VLOOKUP(B17,工序!$A$1:$D$505,4,0))</f>
        <v>16.559999999999999</v>
      </c>
      <c r="D17">
        <v>1</v>
      </c>
      <c r="E17">
        <f t="shared" si="1"/>
        <v>16.559999999999999</v>
      </c>
    </row>
    <row r="18" spans="1:5">
      <c r="A18" t="str">
        <f>IF(B18="","",VLOOKUP(B18,工序!$A$1:$D$505,2,0))</f>
        <v>A63</v>
      </c>
      <c r="B18" t="s">
        <v>696</v>
      </c>
      <c r="C18" s="1">
        <f>IF(B18="","",VLOOKUP(B18,工序!$A$1:$D$505,4,0))</f>
        <v>14.399999999999999</v>
      </c>
      <c r="D18">
        <v>1</v>
      </c>
      <c r="E18">
        <f t="shared" si="1"/>
        <v>14.399999999999999</v>
      </c>
    </row>
    <row r="19" spans="1:5">
      <c r="A19" t="str">
        <f>IF(B19="","",VLOOKUP(B19,工序!$A$1:$D$505,2,0))</f>
        <v>A64</v>
      </c>
      <c r="B19" t="s">
        <v>697</v>
      </c>
      <c r="C19" s="1">
        <f>IF(B19="","",VLOOKUP(B19,工序!$A$1:$D$505,4,0))</f>
        <v>14.399999999999999</v>
      </c>
      <c r="D19">
        <v>1</v>
      </c>
      <c r="E19">
        <f t="shared" si="1"/>
        <v>14.399999999999999</v>
      </c>
    </row>
    <row r="20" spans="1:5">
      <c r="A20" t="str">
        <f>IF(B20="","",VLOOKUP(B20,工序!$A$1:$D$505,2,0))</f>
        <v>A65</v>
      </c>
      <c r="B20" t="s">
        <v>702</v>
      </c>
      <c r="C20" s="1">
        <f>IF(B20="","",VLOOKUP(B20,工序!$A$1:$D$505,4,0))</f>
        <v>27.3</v>
      </c>
      <c r="D20">
        <v>1</v>
      </c>
      <c r="E20">
        <f t="shared" si="1"/>
        <v>27.3</v>
      </c>
    </row>
    <row r="21" spans="1:5">
      <c r="A21" t="str">
        <f>IF(B21="","",VLOOKUP(B21,工序!$A$1:$D$505,2,0))</f>
        <v>A63</v>
      </c>
      <c r="B21" t="s">
        <v>703</v>
      </c>
      <c r="C21" s="1">
        <f>IF(B21="","",VLOOKUP(B21,工序!$A$1:$D$505,4,0))</f>
        <v>14.399999999999999</v>
      </c>
      <c r="D21">
        <v>1</v>
      </c>
      <c r="E21">
        <f t="shared" si="1"/>
        <v>14.399999999999999</v>
      </c>
    </row>
    <row r="22" spans="1:5">
      <c r="A22" t="str">
        <f>IF(B22="","",VLOOKUP(B22,工序!$A$1:$D$505,2,0))</f>
        <v>A68</v>
      </c>
      <c r="B22" t="s">
        <v>712</v>
      </c>
      <c r="C22" s="1">
        <f>IF(B22="","",VLOOKUP(B22,工序!$A$1:$D$505,4,0))</f>
        <v>32.199999999999996</v>
      </c>
      <c r="D22">
        <v>1</v>
      </c>
      <c r="E22">
        <f t="shared" si="1"/>
        <v>32.199999999999996</v>
      </c>
    </row>
    <row r="23" spans="1:5">
      <c r="A23" t="str">
        <f>IF(B23="","",VLOOKUP(B23,工序!$A$1:$D$505,2,0))</f>
        <v>A70</v>
      </c>
      <c r="B23" s="7" t="s">
        <v>709</v>
      </c>
      <c r="C23" s="1">
        <f>IF(B23="","",VLOOKUP(B23,工序!$A$1:$D$505,4,0))</f>
        <v>33</v>
      </c>
      <c r="D23">
        <v>1</v>
      </c>
      <c r="E23">
        <f t="shared" si="1"/>
        <v>33</v>
      </c>
    </row>
    <row r="24" spans="1:5">
      <c r="A24" t="str">
        <f>IF(B24="","",VLOOKUP(B24,工序!$A$1:$D$505,2,0))</f>
        <v>A71</v>
      </c>
      <c r="B24" s="7" t="s">
        <v>633</v>
      </c>
      <c r="C24" s="1">
        <f>IF(B24="","",VLOOKUP(B24,工序!$A$1:$D$505,4,0))</f>
        <v>17.399999999999999</v>
      </c>
      <c r="D24">
        <v>1</v>
      </c>
      <c r="E24">
        <f t="shared" si="1"/>
        <v>17.399999999999999</v>
      </c>
    </row>
    <row r="25" spans="1:5">
      <c r="A25" t="str">
        <f>IF(B25="","",VLOOKUP(B25,工序!$A$1:$D$505,2,0))</f>
        <v>A73</v>
      </c>
      <c r="B25" s="7" t="s">
        <v>635</v>
      </c>
      <c r="C25" s="1">
        <f>IF(B25="","",VLOOKUP(B25,工序!$A$1:$D$505,4,0))</f>
        <v>12.239999999999998</v>
      </c>
      <c r="D25">
        <v>1</v>
      </c>
      <c r="E25">
        <f t="shared" si="1"/>
        <v>12.239999999999998</v>
      </c>
    </row>
    <row r="26" spans="1:5">
      <c r="A26" t="str">
        <f>IF(B26="","",VLOOKUP(B26,工序!$A$1:$D$505,2,0))</f>
        <v>A77</v>
      </c>
      <c r="B26" s="12" t="s">
        <v>19</v>
      </c>
      <c r="C26" s="1">
        <f>IF(B26="","",VLOOKUP(B26,工序!$A$1:$D$505,4,0))</f>
        <v>15.6</v>
      </c>
      <c r="D26">
        <v>1</v>
      </c>
      <c r="E26">
        <f t="shared" si="1"/>
        <v>15.6</v>
      </c>
    </row>
    <row r="27" spans="1:5">
      <c r="A27" t="str">
        <f>IF(B27="","",VLOOKUP(B27,工序!$A$1:$D$505,2,0))</f>
        <v>A78</v>
      </c>
      <c r="B27" s="13" t="s">
        <v>21</v>
      </c>
      <c r="C27" s="1">
        <f>IF(B27="","",VLOOKUP(B27,工序!$A$1:$D$505,4,0))</f>
        <v>15.6</v>
      </c>
      <c r="D27">
        <v>1</v>
      </c>
      <c r="E27">
        <f t="shared" si="1"/>
        <v>15.6</v>
      </c>
    </row>
    <row r="28" spans="1:5">
      <c r="A28" s="25" t="str">
        <f>IF(B28="","",VLOOKUP(B28,工序!$A$1:$D$505,2,0))</f>
        <v>A80</v>
      </c>
      <c r="B28" s="26" t="s">
        <v>636</v>
      </c>
      <c r="C28" s="27">
        <f>IF(B28="","",VLOOKUP(B28,工序!$A$1:$D$505,4,0))</f>
        <v>5.3999999999999995</v>
      </c>
      <c r="D28" s="25">
        <v>1</v>
      </c>
      <c r="E28" s="25">
        <f t="shared" si="1"/>
        <v>5.3999999999999995</v>
      </c>
    </row>
    <row r="29" spans="1:5">
      <c r="C29" s="1"/>
    </row>
    <row r="30" spans="1:5">
      <c r="C30" s="1"/>
      <c r="E30" s="1">
        <f>SUM(E2:E28)</f>
        <v>410.14</v>
      </c>
    </row>
    <row r="31" spans="1:5">
      <c r="A31" t="str">
        <f>IF(B31="","",VLOOKUP(B31,工序!$A$1:$D$505,2,0))</f>
        <v/>
      </c>
      <c r="E31">
        <f>E30/60</f>
        <v>6.8356666666666666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25"/>
  <sheetViews>
    <sheetView topLeftCell="A13" workbookViewId="0">
      <selection activeCell="H16" sqref="H16"/>
    </sheetView>
  </sheetViews>
  <sheetFormatPr defaultRowHeight="13.5"/>
  <cols>
    <col min="2" max="2" width="20.5" bestFit="1" customWidth="1"/>
  </cols>
  <sheetData>
    <row r="1" spans="1:4">
      <c r="A1" s="51" t="s">
        <v>640</v>
      </c>
      <c r="B1" s="58" t="s">
        <v>637</v>
      </c>
      <c r="C1" s="51" t="s">
        <v>638</v>
      </c>
      <c r="D1" s="51" t="s">
        <v>644</v>
      </c>
    </row>
    <row r="2" spans="1:4">
      <c r="A2" s="51" t="str">
        <f>IF(B2="","",VLOOKUP(B2,工序!$A$1:$D$505,2,0))</f>
        <v>A4</v>
      </c>
      <c r="B2" s="51" t="s">
        <v>690</v>
      </c>
      <c r="C2" s="52">
        <f>IF(B2="","",VLOOKUP(B2,工序!$A$1:$D$505,4,0))</f>
        <v>7.2799999999999994</v>
      </c>
      <c r="D2" s="51">
        <v>2</v>
      </c>
    </row>
    <row r="3" spans="1:4">
      <c r="A3" s="51" t="str">
        <f>IF(B3="","",VLOOKUP(B3,工序!$A$1:$D$505,2,0))</f>
        <v>A9</v>
      </c>
      <c r="B3" s="51" t="s">
        <v>760</v>
      </c>
      <c r="C3" s="52">
        <f>IF(B3="","",VLOOKUP(B3,工序!$A$1:$D$505,4,0))</f>
        <v>13</v>
      </c>
      <c r="D3" s="51">
        <v>2</v>
      </c>
    </row>
    <row r="4" spans="1:4">
      <c r="A4" s="51" t="str">
        <f>IF(B4="","",VLOOKUP(B4,工序!$A$1:$D$505,2,0))</f>
        <v>A8</v>
      </c>
      <c r="B4" s="51" t="s">
        <v>645</v>
      </c>
      <c r="C4" s="52">
        <f>IF(B4="","",VLOOKUP(B4,工序!$A$1:$D$505,4,0))</f>
        <v>4.42</v>
      </c>
      <c r="D4" s="51">
        <v>2</v>
      </c>
    </row>
    <row r="5" spans="1:4">
      <c r="A5" s="51" t="str">
        <f>IF(B5="","",VLOOKUP(B5,工序!$A$1:$D$505,2,0))</f>
        <v>A14</v>
      </c>
      <c r="B5" s="62" t="s">
        <v>649</v>
      </c>
      <c r="C5" s="52">
        <f>IF(B5="","",VLOOKUP(B5,工序!$A$1:$D$505,4,0))</f>
        <v>13.2</v>
      </c>
      <c r="D5" s="60">
        <v>1</v>
      </c>
    </row>
    <row r="6" spans="1:4">
      <c r="A6" s="51" t="str">
        <f>IF(B6="","",VLOOKUP(B6,工序!$A$1:$D$505,2,0))</f>
        <v>A19</v>
      </c>
      <c r="B6" s="62" t="s">
        <v>678</v>
      </c>
      <c r="C6" s="52">
        <f>IF(B6="","",VLOOKUP(B6,工序!$A$1:$D$505,4,0))</f>
        <v>28.799999999999997</v>
      </c>
      <c r="D6" s="51">
        <v>1</v>
      </c>
    </row>
    <row r="7" spans="1:4">
      <c r="A7" s="51" t="str">
        <f>IF(B7="","",VLOOKUP(B7,工序!$A$1:$D$505,2,0))</f>
        <v>A23</v>
      </c>
      <c r="B7" s="58" t="s">
        <v>598</v>
      </c>
      <c r="C7" s="52">
        <f>IF(B7="","",VLOOKUP(B7,工序!$A$1:$D$505,4,0))</f>
        <v>13.319999999999999</v>
      </c>
      <c r="D7" s="51">
        <v>2</v>
      </c>
    </row>
    <row r="8" spans="1:4">
      <c r="A8" s="51" t="str">
        <f>IF(B8="","",VLOOKUP(B8,工序!$A$1:$D$505,2,0))</f>
        <v>A29</v>
      </c>
      <c r="B8" s="51" t="s">
        <v>599</v>
      </c>
      <c r="C8" s="52">
        <f>IF(B8="","",VLOOKUP(B8,工序!$A$1:$D$505,4,0))</f>
        <v>9.1199999999999992</v>
      </c>
      <c r="D8" s="51">
        <v>2</v>
      </c>
    </row>
    <row r="9" spans="1:4">
      <c r="A9" s="51" t="str">
        <f>IF(B9="","",VLOOKUP(B9,工序!$A$1:$D$505,2,0))</f>
        <v>A34</v>
      </c>
      <c r="B9" s="51" t="s">
        <v>642</v>
      </c>
      <c r="C9" s="52">
        <f>IF(B9="","",VLOOKUP(B9,工序!$A$1:$D$505,4,0))</f>
        <v>6.6</v>
      </c>
      <c r="D9" s="51">
        <v>2</v>
      </c>
    </row>
    <row r="10" spans="1:4">
      <c r="A10" s="51" t="str">
        <f>IF(B10="","",VLOOKUP(B10,工序!$A$1:$D$505,2,0))</f>
        <v>A33</v>
      </c>
      <c r="B10" s="58" t="s">
        <v>706</v>
      </c>
      <c r="C10" s="52">
        <f>IF(B10="","",VLOOKUP(B10,工序!$A$1:$D$505,4,0))</f>
        <v>7.1999999999999993</v>
      </c>
      <c r="D10" s="51">
        <v>2</v>
      </c>
    </row>
    <row r="11" spans="1:4">
      <c r="A11" s="51" t="str">
        <f>IF(B11="","",VLOOKUP(B11,工序!$A$1:$D$505,2,0))</f>
        <v>A36</v>
      </c>
      <c r="B11" s="51" t="s">
        <v>602</v>
      </c>
      <c r="C11" s="52">
        <f>IF(B11="","",VLOOKUP(B11,工序!$A$1:$D$505,4,0))</f>
        <v>18.850000000000001</v>
      </c>
      <c r="D11" s="51">
        <v>2</v>
      </c>
    </row>
    <row r="12" spans="1:4">
      <c r="A12" s="51" t="str">
        <f>IF(B12="","",VLOOKUP(B12,工序!$A$1:$D$505,2,0))</f>
        <v>A41</v>
      </c>
      <c r="B12" s="51" t="s">
        <v>694</v>
      </c>
      <c r="C12" s="52">
        <f>IF(B12="","",VLOOKUP(B12,工序!$A$1:$D$505,4,0))</f>
        <v>16.799999999999997</v>
      </c>
      <c r="D12" s="51">
        <v>2</v>
      </c>
    </row>
    <row r="13" spans="1:4">
      <c r="A13" s="51" t="str">
        <f>IF(B13="","",VLOOKUP(B13,工序!$A$1:$D$505,2,0))</f>
        <v>A52</v>
      </c>
      <c r="B13" s="51" t="s">
        <v>680</v>
      </c>
      <c r="C13" s="52">
        <f>IF(B13="","",VLOOKUP(B13,工序!$A$1:$D$505,4,0))</f>
        <v>14</v>
      </c>
      <c r="D13" s="51">
        <v>2</v>
      </c>
    </row>
    <row r="14" spans="1:4">
      <c r="A14" s="51" t="str">
        <f>IF(B14="","",VLOOKUP(B14,工序!$A$1:$D$505,2,0))</f>
        <v>A59</v>
      </c>
      <c r="B14" s="51" t="s">
        <v>631</v>
      </c>
      <c r="C14" s="52">
        <f>IF(B14="","",VLOOKUP(B14,工序!$A$1:$D$505,4,0))</f>
        <v>20.8</v>
      </c>
      <c r="D14" s="51">
        <v>2</v>
      </c>
    </row>
    <row r="15" spans="1:4">
      <c r="A15" s="51" t="str">
        <f>IF(B15="","",VLOOKUP(B15,工序!$A$1:$D$505,2,0))</f>
        <v>A62</v>
      </c>
      <c r="B15" s="51" t="s">
        <v>643</v>
      </c>
      <c r="C15" s="52">
        <f>IF(B15="","",VLOOKUP(B15,工序!$A$1:$D$505,4,0))</f>
        <v>16.559999999999999</v>
      </c>
      <c r="D15" s="51">
        <v>2</v>
      </c>
    </row>
    <row r="16" spans="1:4">
      <c r="A16" s="51" t="str">
        <f>IF(B16="","",VLOOKUP(B16,工序!$A$1:$D$505,2,0))</f>
        <v>A63</v>
      </c>
      <c r="B16" s="51" t="s">
        <v>629</v>
      </c>
      <c r="C16" s="52">
        <f>IF(B16="","",VLOOKUP(B16,工序!$A$1:$D$505,4,0))</f>
        <v>14.399999999999999</v>
      </c>
      <c r="D16" s="51">
        <v>2</v>
      </c>
    </row>
    <row r="17" spans="1:4">
      <c r="A17" s="51" t="str">
        <f>IF(B17="","",VLOOKUP(B17,工序!$A$1:$D$505,2,0))</f>
        <v>A64</v>
      </c>
      <c r="B17" s="51" t="s">
        <v>655</v>
      </c>
      <c r="C17" s="52">
        <f>IF(B17="","",VLOOKUP(B17,工序!$A$1:$D$505,4,0))</f>
        <v>14.399999999999999</v>
      </c>
      <c r="D17" s="51">
        <v>1</v>
      </c>
    </row>
    <row r="18" spans="1:4">
      <c r="A18" s="51" t="str">
        <f>IF(B18="","",VLOOKUP(B18,工序!$A$1:$D$505,2,0))</f>
        <v>A65</v>
      </c>
      <c r="B18" s="51" t="s">
        <v>632</v>
      </c>
      <c r="C18" s="52">
        <f>IF(B18="","",VLOOKUP(B18,工序!$A$1:$D$505,4,0))</f>
        <v>27.3</v>
      </c>
      <c r="D18" s="51">
        <v>1</v>
      </c>
    </row>
    <row r="19" spans="1:4">
      <c r="A19" s="51" t="str">
        <f>IF(B19="","",VLOOKUP(B19,工序!$A$1:$D$505,2,0))</f>
        <v>A63</v>
      </c>
      <c r="B19" s="51" t="s">
        <v>629</v>
      </c>
      <c r="C19" s="52">
        <f>IF(B19="","",VLOOKUP(B19,工序!$A$1:$D$505,4,0))</f>
        <v>14.399999999999999</v>
      </c>
      <c r="D19" s="51">
        <v>2</v>
      </c>
    </row>
    <row r="20" spans="1:4">
      <c r="A20" s="51" t="str">
        <f>IF(B20="","",VLOOKUP(B20,工序!$A$1:$D$505,2,0))</f>
        <v>A70</v>
      </c>
      <c r="B20" s="58" t="s">
        <v>657</v>
      </c>
      <c r="C20" s="52">
        <f>IF(B20="","",VLOOKUP(B20,工序!$A$1:$D$505,4,0))</f>
        <v>33</v>
      </c>
      <c r="D20" s="51">
        <v>1</v>
      </c>
    </row>
    <row r="21" spans="1:4">
      <c r="A21" s="51" t="str">
        <f>IF(B21="","",VLOOKUP(B21,工序!$A$1:$D$505,2,0))</f>
        <v>A71</v>
      </c>
      <c r="B21" s="58" t="s">
        <v>633</v>
      </c>
      <c r="C21" s="52">
        <f>IF(B21="","",VLOOKUP(B21,工序!$A$1:$D$505,4,0))</f>
        <v>17.399999999999999</v>
      </c>
      <c r="D21" s="51">
        <v>1</v>
      </c>
    </row>
    <row r="22" spans="1:4">
      <c r="A22" s="51" t="str">
        <f>IF(B22="","",VLOOKUP(B22,工序!$A$1:$D$505,2,0))</f>
        <v>A73</v>
      </c>
      <c r="B22" s="58" t="s">
        <v>635</v>
      </c>
      <c r="C22" s="52">
        <f>IF(B22="","",VLOOKUP(B22,工序!$A$1:$D$505,4,0))</f>
        <v>12.239999999999998</v>
      </c>
      <c r="D22" s="51">
        <v>2</v>
      </c>
    </row>
    <row r="23" spans="1:4">
      <c r="A23" s="51" t="str">
        <f>IF(B23="","",VLOOKUP(B23,工序!$A$1:$D$505,2,0))</f>
        <v>A77</v>
      </c>
      <c r="B23" s="63" t="s">
        <v>19</v>
      </c>
      <c r="C23" s="52">
        <f>IF(B23="","",VLOOKUP(B23,工序!$A$1:$D$505,4,0))</f>
        <v>15.6</v>
      </c>
      <c r="D23" s="51">
        <v>2</v>
      </c>
    </row>
    <row r="24" spans="1:4">
      <c r="A24" s="51" t="str">
        <f>IF(B24="","",VLOOKUP(B24,工序!$A$1:$D$505,2,0))</f>
        <v>A78</v>
      </c>
      <c r="B24" s="64" t="s">
        <v>21</v>
      </c>
      <c r="C24" s="52">
        <f>IF(B24="","",VLOOKUP(B24,工序!$A$1:$D$505,4,0))</f>
        <v>15.6</v>
      </c>
      <c r="D24" s="51">
        <v>1</v>
      </c>
    </row>
    <row r="25" spans="1:4">
      <c r="A25" s="25" t="str">
        <f>IF(B25="","",VLOOKUP(B25,工序!$A$1:$D$505,2,0))</f>
        <v>A80</v>
      </c>
      <c r="B25" s="26" t="s">
        <v>636</v>
      </c>
      <c r="C25" s="27">
        <f>IF(B25="","",VLOOKUP(B25,工序!$A$1:$D$505,4,0))</f>
        <v>5.3999999999999995</v>
      </c>
      <c r="D25" s="25">
        <v>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0000"/>
  </sheetPr>
  <dimension ref="B1:G34"/>
  <sheetViews>
    <sheetView topLeftCell="A13" workbookViewId="0">
      <selection activeCell="F34" sqref="F34"/>
    </sheetView>
  </sheetViews>
  <sheetFormatPr defaultRowHeight="13.5"/>
  <cols>
    <col min="1" max="2" width="9" style="1"/>
    <col min="3" max="3" width="26.125" style="1" customWidth="1"/>
    <col min="4" max="4" width="8.25" style="1" customWidth="1"/>
    <col min="5" max="5" width="13.25" style="1" customWidth="1"/>
    <col min="6" max="16384" width="9" style="1"/>
  </cols>
  <sheetData>
    <row r="1" spans="2:7">
      <c r="B1" t="s">
        <v>640</v>
      </c>
      <c r="C1" s="7" t="s">
        <v>637</v>
      </c>
      <c r="D1" t="s">
        <v>638</v>
      </c>
      <c r="E1" t="s">
        <v>644</v>
      </c>
      <c r="F1" t="s">
        <v>639</v>
      </c>
    </row>
    <row r="2" spans="2:7">
      <c r="B2" s="17" t="str">
        <f>IF(C2="","",VLOOKUP(C2,工序!$A$1:$D$505,2,0))</f>
        <v>A5</v>
      </c>
      <c r="C2" s="18" t="s">
        <v>713</v>
      </c>
      <c r="D2" s="19">
        <f>IF(C2="","",VLOOKUP(C2,工序!$A$1:$D$505,4,0))</f>
        <v>7.8000000000000007</v>
      </c>
      <c r="E2" s="19">
        <v>2</v>
      </c>
      <c r="F2" s="19">
        <f>D2*E2</f>
        <v>15.600000000000001</v>
      </c>
      <c r="G2" s="8"/>
    </row>
    <row r="3" spans="2:7">
      <c r="B3" s="17" t="str">
        <f>IF(C3="","",VLOOKUP(C3,工序!$A$1:$D$505,2,0))</f>
        <v>A8</v>
      </c>
      <c r="C3" s="4" t="s">
        <v>3</v>
      </c>
      <c r="D3" s="19">
        <f>IF(C3="","",VLOOKUP(C3,工序!$A$1:$D$505,4,0))</f>
        <v>4.42</v>
      </c>
      <c r="E3" s="19">
        <v>2</v>
      </c>
      <c r="F3" s="19">
        <f t="shared" ref="F3:F31" si="0">D3*E3</f>
        <v>8.84</v>
      </c>
    </row>
    <row r="4" spans="2:7">
      <c r="B4" s="21" t="str">
        <f>IF(C4="","",VLOOKUP(C4,工序!$A$1:$D$505,2,0))</f>
        <v>A16</v>
      </c>
      <c r="C4" s="22" t="s">
        <v>714</v>
      </c>
      <c r="D4" s="23">
        <f>IF(C4="","",VLOOKUP(C4,工序!$A$1:$D$505,4,0))</f>
        <v>27.75</v>
      </c>
      <c r="E4" s="23">
        <v>1</v>
      </c>
      <c r="F4" s="23">
        <f t="shared" si="0"/>
        <v>27.75</v>
      </c>
    </row>
    <row r="5" spans="2:7">
      <c r="B5" s="17" t="str">
        <f>IF(C5="","",VLOOKUP(C5,工序!$A$1:$D$505,2,0))</f>
        <v>A30</v>
      </c>
      <c r="C5" s="5" t="s">
        <v>716</v>
      </c>
      <c r="D5" s="19">
        <f>IF(C5="","",VLOOKUP(C5,工序!$A$1:$D$505,4,0))</f>
        <v>12.239999999999998</v>
      </c>
      <c r="E5" s="19">
        <v>2</v>
      </c>
      <c r="F5" s="19">
        <f t="shared" si="0"/>
        <v>24.479999999999997</v>
      </c>
    </row>
    <row r="6" spans="2:7">
      <c r="B6" s="17" t="str">
        <f>IF(C6="","",VLOOKUP(C6,工序!$A$1:$D$505,2,0))</f>
        <v>A31</v>
      </c>
      <c r="C6" s="3" t="s">
        <v>653</v>
      </c>
      <c r="D6" s="19">
        <f>IF(C6="","",VLOOKUP(C6,工序!$A$1:$D$505,4,0))</f>
        <v>8.4</v>
      </c>
      <c r="E6" s="19">
        <v>2</v>
      </c>
      <c r="F6" s="19">
        <f t="shared" si="0"/>
        <v>16.8</v>
      </c>
    </row>
    <row r="7" spans="2:7">
      <c r="B7" s="17" t="str">
        <f>IF(C7="","",VLOOKUP(C7,工序!$A$1:$D$505,2,0))</f>
        <v>A32</v>
      </c>
      <c r="C7" s="5" t="s">
        <v>654</v>
      </c>
      <c r="D7" s="19">
        <f>IF(C7="","",VLOOKUP(C7,工序!$A$1:$D$505,4,0))</f>
        <v>11.52</v>
      </c>
      <c r="E7" s="19">
        <v>2</v>
      </c>
      <c r="F7" s="19">
        <f t="shared" si="0"/>
        <v>23.04</v>
      </c>
    </row>
    <row r="8" spans="2:7">
      <c r="B8" s="17" t="str">
        <f>IF(C8="","",VLOOKUP(C8,工序!$A$1:$D$505,2,0))</f>
        <v>A28</v>
      </c>
      <c r="C8" s="6" t="s">
        <v>651</v>
      </c>
      <c r="D8" s="19">
        <f>IF(C8="","",VLOOKUP(C8,工序!$A$1:$D$505,4,0))</f>
        <v>13.692</v>
      </c>
      <c r="E8" s="19">
        <v>2</v>
      </c>
      <c r="F8" s="19">
        <f t="shared" si="0"/>
        <v>27.384</v>
      </c>
    </row>
    <row r="9" spans="2:7">
      <c r="B9" s="17" t="str">
        <f>IF(C9="","",VLOOKUP(C9,工序!$A$1:$D$505,2,0))</f>
        <v>A29</v>
      </c>
      <c r="C9" s="6" t="s">
        <v>652</v>
      </c>
      <c r="D9" s="19">
        <f>IF(C9="","",VLOOKUP(C9,工序!$A$1:$D$505,4,0))</f>
        <v>9.1199999999999992</v>
      </c>
      <c r="E9" s="19">
        <v>2</v>
      </c>
      <c r="F9" s="19">
        <f t="shared" si="0"/>
        <v>18.239999999999998</v>
      </c>
    </row>
    <row r="10" spans="2:7">
      <c r="B10" s="17" t="str">
        <f>IF(C10="","",VLOOKUP(C10,工序!$A$1:$D$505,2,0))</f>
        <v>A34</v>
      </c>
      <c r="C10" s="6" t="s">
        <v>717</v>
      </c>
      <c r="D10" s="19">
        <f>IF(C10="","",VLOOKUP(C10,工序!$A$1:$D$505,4,0))</f>
        <v>6.6</v>
      </c>
      <c r="E10" s="19">
        <v>2</v>
      </c>
      <c r="F10" s="19">
        <f t="shared" ref="F10" si="1">D10*E10</f>
        <v>13.2</v>
      </c>
    </row>
    <row r="11" spans="2:7">
      <c r="B11" s="17" t="str">
        <f>IF(C11="","",VLOOKUP(C11,工序!$A$1:$D$505,2,0))</f>
        <v>A38</v>
      </c>
      <c r="C11" s="20" t="s">
        <v>718</v>
      </c>
      <c r="D11" s="19">
        <f>IF(C11="","",VLOOKUP(C11,工序!$A$1:$D$505,4,0))</f>
        <v>23.400000000000002</v>
      </c>
      <c r="E11" s="19">
        <v>2</v>
      </c>
      <c r="F11" s="19">
        <f t="shared" si="0"/>
        <v>46.800000000000004</v>
      </c>
    </row>
    <row r="12" spans="2:7">
      <c r="B12" s="17" t="str">
        <f>IF(C12="","",VLOOKUP(C12,工序!$A$1:$D$505,2,0))</f>
        <v>A39</v>
      </c>
      <c r="C12" s="20" t="s">
        <v>719</v>
      </c>
      <c r="D12" s="19">
        <f>IF(C12="","",VLOOKUP(C12,工序!$A$1:$D$505,4,0))</f>
        <v>7</v>
      </c>
      <c r="E12" s="19">
        <v>2</v>
      </c>
      <c r="F12" s="19">
        <f t="shared" si="0"/>
        <v>14</v>
      </c>
    </row>
    <row r="13" spans="2:7">
      <c r="B13" s="17" t="str">
        <f>IF(C13="","",VLOOKUP(C13,工序!$A$1:$D$505,2,0))</f>
        <v>A42</v>
      </c>
      <c r="C13" s="20" t="s">
        <v>721</v>
      </c>
      <c r="D13" s="19">
        <f>IF(C13="","",VLOOKUP(C13,工序!$A$1:$D$505,4,0))</f>
        <v>18.707000000000001</v>
      </c>
      <c r="E13" s="19">
        <v>2</v>
      </c>
      <c r="F13" s="19">
        <f t="shared" si="0"/>
        <v>37.414000000000001</v>
      </c>
    </row>
    <row r="14" spans="2:7">
      <c r="B14" s="17" t="str">
        <f>IF(C14="","",VLOOKUP(C14,工序!$A$1:$D$505,2,0))</f>
        <v>A44</v>
      </c>
      <c r="C14" s="20" t="s">
        <v>723</v>
      </c>
      <c r="D14" s="19">
        <f>IF(C14="","",VLOOKUP(C14,工序!$A$1:$D$505,4,0))</f>
        <v>51.300000000000004</v>
      </c>
      <c r="E14" s="19">
        <v>2</v>
      </c>
      <c r="F14" s="19">
        <f t="shared" si="0"/>
        <v>102.60000000000001</v>
      </c>
    </row>
    <row r="15" spans="2:7">
      <c r="B15" s="17" t="str">
        <f>IF(C15="","",VLOOKUP(C15,工序!$A$1:$D$505,2,0))</f>
        <v>A47</v>
      </c>
      <c r="C15" s="20" t="s">
        <v>724</v>
      </c>
      <c r="D15" s="19">
        <f>IF(C15="","",VLOOKUP(C15,工序!$A$1:$D$505,4,0))</f>
        <v>15.340000000000002</v>
      </c>
      <c r="E15" s="19">
        <v>2</v>
      </c>
      <c r="F15" s="19">
        <f t="shared" si="0"/>
        <v>30.680000000000003</v>
      </c>
    </row>
    <row r="16" spans="2:7">
      <c r="B16" s="17" t="str">
        <f>IF(C16="","",VLOOKUP(C16,工序!$A$1:$D$505,2,0))</f>
        <v>A49</v>
      </c>
      <c r="C16" s="20" t="s">
        <v>727</v>
      </c>
      <c r="D16" s="19">
        <f>IF(C16="","",VLOOKUP(C16,工序!$A$1:$D$505,4,0))</f>
        <v>9.516</v>
      </c>
      <c r="E16" s="19">
        <v>2</v>
      </c>
      <c r="F16" s="19">
        <f t="shared" si="0"/>
        <v>19.032</v>
      </c>
    </row>
    <row r="17" spans="2:6">
      <c r="B17" s="17" t="str">
        <f>IF(C17="","",VLOOKUP(C17,工序!$A$1:$D$505,2,0))</f>
        <v>A50</v>
      </c>
      <c r="C17" s="20" t="s">
        <v>7</v>
      </c>
      <c r="D17" s="19">
        <f>IF(C17="","",VLOOKUP(C17,工序!$A$1:$D$505,4,0))</f>
        <v>7.15</v>
      </c>
      <c r="E17" s="19">
        <v>2</v>
      </c>
      <c r="F17" s="19">
        <f t="shared" si="0"/>
        <v>14.3</v>
      </c>
    </row>
    <row r="18" spans="2:6">
      <c r="B18" s="17" t="str">
        <f>IF(C18="","",VLOOKUP(C18,工序!$A$1:$D$505,2,0))</f>
        <v>A51</v>
      </c>
      <c r="C18" s="20" t="s">
        <v>725</v>
      </c>
      <c r="D18" s="19">
        <f>IF(C18="","",VLOOKUP(C18,工序!$A$1:$D$505,4,0))</f>
        <v>16.799999999999997</v>
      </c>
      <c r="E18" s="19">
        <v>2</v>
      </c>
      <c r="F18" s="19">
        <f t="shared" si="0"/>
        <v>33.599999999999994</v>
      </c>
    </row>
    <row r="19" spans="2:6">
      <c r="B19" s="17" t="str">
        <f>IF(C19="","",VLOOKUP(C19,工序!$A$1:$D$505,2,0))</f>
        <v>A58</v>
      </c>
      <c r="C19" s="20" t="s">
        <v>729</v>
      </c>
      <c r="D19" s="19">
        <f>IF(C19="","",VLOOKUP(C19,工序!$A$1:$D$505,4,0))</f>
        <v>8.4500000000000011</v>
      </c>
      <c r="E19" s="19">
        <v>2</v>
      </c>
      <c r="F19" s="19">
        <f t="shared" si="0"/>
        <v>16.900000000000002</v>
      </c>
    </row>
    <row r="20" spans="2:6">
      <c r="B20" s="17" t="str">
        <f>IF(C20="","",VLOOKUP(C20,工序!$A$1:$D$505,2,0))</f>
        <v>A59</v>
      </c>
      <c r="C20" s="18" t="s">
        <v>631</v>
      </c>
      <c r="D20" s="19">
        <f>IF(C20="","",VLOOKUP(C20,工序!$A$1:$D$505,4,0))</f>
        <v>20.8</v>
      </c>
      <c r="E20" s="19">
        <v>2</v>
      </c>
      <c r="F20" s="19">
        <f>D20*E20</f>
        <v>41.6</v>
      </c>
    </row>
    <row r="21" spans="2:6">
      <c r="B21" s="17" t="str">
        <f>IF(C21="","",VLOOKUP(C21,工序!$A$1:$D$505,2,0))</f>
        <v>A62</v>
      </c>
      <c r="C21" s="18" t="s">
        <v>643</v>
      </c>
      <c r="D21" s="19">
        <f>IF(C21="","",VLOOKUP(C21,工序!$A$1:$D$505,4,0))</f>
        <v>16.559999999999999</v>
      </c>
      <c r="E21" s="19">
        <v>2</v>
      </c>
      <c r="F21" s="19">
        <f>D21*E21</f>
        <v>33.119999999999997</v>
      </c>
    </row>
    <row r="22" spans="2:6">
      <c r="B22" s="17" t="str">
        <f>IF(C22="","",VLOOKUP(C22,工序!$A$1:$D$505,2,0))</f>
        <v>A63</v>
      </c>
      <c r="C22" s="18" t="s">
        <v>629</v>
      </c>
      <c r="D22" s="19">
        <f>IF(C22="","",VLOOKUP(C22,工序!$A$1:$D$505,4,0))</f>
        <v>14.399999999999999</v>
      </c>
      <c r="E22" s="19">
        <v>2</v>
      </c>
      <c r="F22" s="19">
        <f t="shared" si="0"/>
        <v>28.799999999999997</v>
      </c>
    </row>
    <row r="23" spans="2:6">
      <c r="B23" s="17" t="str">
        <f>IF(C23="","",VLOOKUP(C23,工序!$A$1:$D$505,2,0))</f>
        <v>A64</v>
      </c>
      <c r="C23" s="18" t="s">
        <v>9</v>
      </c>
      <c r="D23" s="19">
        <f>IF(C23="","",VLOOKUP(C23,工序!$A$1:$D$505,4,0))</f>
        <v>14.399999999999999</v>
      </c>
      <c r="E23" s="19">
        <v>1</v>
      </c>
      <c r="F23" s="19">
        <f t="shared" si="0"/>
        <v>14.399999999999999</v>
      </c>
    </row>
    <row r="24" spans="2:6">
      <c r="B24" s="17" t="str">
        <f>IF(C24="","",VLOOKUP(C24,工序!$A$1:$D$505,2,0))</f>
        <v>A65</v>
      </c>
      <c r="C24" s="18" t="s">
        <v>632</v>
      </c>
      <c r="D24" s="19">
        <f>IF(C24="","",VLOOKUP(C24,工序!$A$1:$D$505,4,0))</f>
        <v>27.3</v>
      </c>
      <c r="E24" s="19">
        <v>2</v>
      </c>
      <c r="F24" s="19">
        <f t="shared" si="0"/>
        <v>54.6</v>
      </c>
    </row>
    <row r="25" spans="2:6">
      <c r="B25" s="17" t="str">
        <f>IF(C25="","",VLOOKUP(C25,工序!$A$1:$D$505,2,0))</f>
        <v>A63</v>
      </c>
      <c r="C25" s="18" t="s">
        <v>629</v>
      </c>
      <c r="D25" s="19">
        <f>IF(C25="","",VLOOKUP(C25,工序!$A$1:$D$505,4,0))</f>
        <v>14.399999999999999</v>
      </c>
      <c r="E25" s="19">
        <v>2</v>
      </c>
      <c r="F25" s="19">
        <f t="shared" si="0"/>
        <v>28.799999999999997</v>
      </c>
    </row>
    <row r="26" spans="2:6">
      <c r="B26" s="17" t="str">
        <f>IF(C26="","",VLOOKUP(C26,工序!$A$1:$D$505,2,0))</f>
        <v>A70</v>
      </c>
      <c r="C26" s="18" t="s">
        <v>730</v>
      </c>
      <c r="D26" s="19">
        <f>IF(C26="","",VLOOKUP(C26,工序!$A$1:$D$505,4,0))</f>
        <v>33</v>
      </c>
      <c r="E26" s="19">
        <v>1</v>
      </c>
      <c r="F26" s="19">
        <f t="shared" si="0"/>
        <v>33</v>
      </c>
    </row>
    <row r="27" spans="2:6">
      <c r="B27" s="17" t="str">
        <f>IF(C27="","",VLOOKUP(C27,工序!$A$1:$D$505,2,0))</f>
        <v>A71</v>
      </c>
      <c r="C27" s="18" t="s">
        <v>633</v>
      </c>
      <c r="D27" s="19">
        <f>IF(C27="","",VLOOKUP(C27,工序!$A$1:$D$505,4,0))</f>
        <v>17.399999999999999</v>
      </c>
      <c r="E27" s="19">
        <v>2</v>
      </c>
      <c r="F27" s="19">
        <f t="shared" si="0"/>
        <v>34.799999999999997</v>
      </c>
    </row>
    <row r="28" spans="2:6">
      <c r="B28" s="17" t="str">
        <f>IF(C28="","",VLOOKUP(C28,工序!$A$1:$D$505,2,0))</f>
        <v>A73</v>
      </c>
      <c r="C28" s="18" t="s">
        <v>635</v>
      </c>
      <c r="D28" s="19">
        <f>IF(C28="","",VLOOKUP(C28,工序!$A$1:$D$505,4,0))</f>
        <v>12.239999999999998</v>
      </c>
      <c r="E28" s="19">
        <v>2</v>
      </c>
      <c r="F28" s="19">
        <f t="shared" si="0"/>
        <v>24.479999999999997</v>
      </c>
    </row>
    <row r="29" spans="2:6">
      <c r="B29" s="17" t="str">
        <f>IF(C29="","",VLOOKUP(C29,工序!$A$1:$D$505,2,0))</f>
        <v>A77</v>
      </c>
      <c r="C29" s="18" t="s">
        <v>731</v>
      </c>
      <c r="D29" s="19">
        <f>IF(C29="","",VLOOKUP(C29,工序!$A$1:$D$505,4,0))</f>
        <v>15.6</v>
      </c>
      <c r="E29" s="19">
        <v>2</v>
      </c>
      <c r="F29" s="19">
        <f t="shared" si="0"/>
        <v>31.2</v>
      </c>
    </row>
    <row r="30" spans="2:6">
      <c r="B30" s="17" t="str">
        <f>IF(C30="","",VLOOKUP(C30,工序!$A$1:$D$505,2,0))</f>
        <v>A78</v>
      </c>
      <c r="C30" s="3" t="s">
        <v>21</v>
      </c>
      <c r="D30" s="19">
        <f>IF(C30="","",VLOOKUP(C30,工序!$A$1:$D$505,4,0))</f>
        <v>15.6</v>
      </c>
      <c r="E30" s="19">
        <v>1</v>
      </c>
      <c r="F30" s="19">
        <f t="shared" si="0"/>
        <v>15.6</v>
      </c>
    </row>
    <row r="31" spans="2:6">
      <c r="B31" s="21" t="str">
        <f>IF(C31="","",VLOOKUP(C31,工序!$A$1:$D$505,2,0))</f>
        <v>A80</v>
      </c>
      <c r="C31" s="24" t="s">
        <v>636</v>
      </c>
      <c r="D31" s="23">
        <f>IF(C31="","",VLOOKUP(C31,工序!$A$1:$D$505,4,0))</f>
        <v>5.3999999999999995</v>
      </c>
      <c r="E31" s="23">
        <v>1</v>
      </c>
      <c r="F31" s="23">
        <f t="shared" si="0"/>
        <v>5.3999999999999995</v>
      </c>
    </row>
    <row r="33" spans="6:6">
      <c r="F33" s="1">
        <f>SUM(F2:F32)</f>
        <v>836.45999999999992</v>
      </c>
    </row>
    <row r="34" spans="6:6">
      <c r="F34">
        <f>F33/60</f>
        <v>13.940999999999999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0000"/>
  </sheetPr>
  <dimension ref="A1:E35"/>
  <sheetViews>
    <sheetView topLeftCell="B13" workbookViewId="0">
      <selection activeCell="D21" sqref="D21"/>
    </sheetView>
  </sheetViews>
  <sheetFormatPr defaultRowHeight="13.5"/>
  <cols>
    <col min="1" max="1" width="9" style="1"/>
    <col min="2" max="2" width="31.375" style="1" customWidth="1"/>
    <col min="3" max="3" width="17.25" style="1" customWidth="1"/>
    <col min="4" max="4" width="22.625" style="1" customWidth="1"/>
    <col min="5" max="16384" width="9" style="1"/>
  </cols>
  <sheetData>
    <row r="1" spans="1:5">
      <c r="A1" t="s">
        <v>640</v>
      </c>
      <c r="B1" s="7" t="s">
        <v>637</v>
      </c>
      <c r="C1" t="s">
        <v>638</v>
      </c>
      <c r="D1" t="s">
        <v>644</v>
      </c>
      <c r="E1" t="s">
        <v>639</v>
      </c>
    </row>
    <row r="2" spans="1:5">
      <c r="A2" s="17" t="str">
        <f>IF(B2="","",VLOOKUP(B2,工序!$A$1:$D$505,2,0))</f>
        <v>A5</v>
      </c>
      <c r="B2" s="18" t="s">
        <v>713</v>
      </c>
      <c r="C2" s="19">
        <f>IF(B2="","",VLOOKUP(B2,工序!$A$1:$D$505,4,0))</f>
        <v>7.8000000000000007</v>
      </c>
      <c r="D2" s="19">
        <v>2</v>
      </c>
      <c r="E2" s="19">
        <f>C2*D2</f>
        <v>15.600000000000001</v>
      </c>
    </row>
    <row r="3" spans="1:5">
      <c r="A3" s="17" t="str">
        <f>IF(B3="","",VLOOKUP(B3,工序!$A$1:$D$505,2,0))</f>
        <v>A8</v>
      </c>
      <c r="B3" s="4" t="s">
        <v>3</v>
      </c>
      <c r="C3" s="19">
        <f>IF(B3="","",VLOOKUP(B3,工序!$A$1:$D$505,4,0))</f>
        <v>4.42</v>
      </c>
      <c r="D3" s="19">
        <v>2</v>
      </c>
      <c r="E3" s="19">
        <f t="shared" ref="E3:E32" si="0">C3*D3</f>
        <v>8.84</v>
      </c>
    </row>
    <row r="4" spans="1:5">
      <c r="A4" s="21" t="str">
        <f>IF(B4="","",VLOOKUP(B4,工序!$A$1:$D$505,2,0))</f>
        <v>A16</v>
      </c>
      <c r="B4" s="22" t="s">
        <v>715</v>
      </c>
      <c r="C4" s="23">
        <f>IF(B4="","",VLOOKUP(B4,工序!$A$1:$D$505,4,0))</f>
        <v>27.75</v>
      </c>
      <c r="D4" s="23">
        <v>1</v>
      </c>
      <c r="E4" s="23">
        <f t="shared" si="0"/>
        <v>27.75</v>
      </c>
    </row>
    <row r="5" spans="1:5">
      <c r="A5" s="17" t="str">
        <f>IF(B5="","",VLOOKUP(B5,工序!$A$1:$D$505,2,0))</f>
        <v>A30</v>
      </c>
      <c r="B5" s="5" t="s">
        <v>716</v>
      </c>
      <c r="C5" s="19">
        <f>IF(B5="","",VLOOKUP(B5,工序!$A$1:$D$505,4,0))</f>
        <v>12.239999999999998</v>
      </c>
      <c r="D5" s="19">
        <v>2</v>
      </c>
      <c r="E5" s="19">
        <f t="shared" si="0"/>
        <v>24.479999999999997</v>
      </c>
    </row>
    <row r="6" spans="1:5">
      <c r="A6" s="17" t="str">
        <f>IF(B6="","",VLOOKUP(B6,工序!$A$1:$D$505,2,0))</f>
        <v>A31</v>
      </c>
      <c r="B6" s="3" t="s">
        <v>653</v>
      </c>
      <c r="C6" s="19">
        <f>IF(B6="","",VLOOKUP(B6,工序!$A$1:$D$505,4,0))</f>
        <v>8.4</v>
      </c>
      <c r="D6" s="19">
        <v>2</v>
      </c>
      <c r="E6" s="19">
        <f t="shared" si="0"/>
        <v>16.8</v>
      </c>
    </row>
    <row r="7" spans="1:5">
      <c r="A7" s="17" t="str">
        <f>IF(B7="","",VLOOKUP(B7,工序!$A$1:$D$505,2,0))</f>
        <v>A32</v>
      </c>
      <c r="B7" s="5" t="s">
        <v>654</v>
      </c>
      <c r="C7" s="19">
        <f>IF(B7="","",VLOOKUP(B7,工序!$A$1:$D$505,4,0))</f>
        <v>11.52</v>
      </c>
      <c r="D7" s="19">
        <v>2</v>
      </c>
      <c r="E7" s="19">
        <f t="shared" si="0"/>
        <v>23.04</v>
      </c>
    </row>
    <row r="8" spans="1:5">
      <c r="A8" s="17" t="str">
        <f>IF(B8="","",VLOOKUP(B8,工序!$A$1:$D$505,2,0))</f>
        <v>A28</v>
      </c>
      <c r="B8" s="6" t="s">
        <v>651</v>
      </c>
      <c r="C8" s="19">
        <f>IF(B8="","",VLOOKUP(B8,工序!$A$1:$D$505,4,0))</f>
        <v>13.692</v>
      </c>
      <c r="D8" s="19">
        <v>2</v>
      </c>
      <c r="E8" s="19">
        <f t="shared" si="0"/>
        <v>27.384</v>
      </c>
    </row>
    <row r="9" spans="1:5">
      <c r="A9" s="17" t="str">
        <f>IF(B9="","",VLOOKUP(B9,工序!$A$1:$D$505,2,0))</f>
        <v>A29</v>
      </c>
      <c r="B9" s="6" t="s">
        <v>652</v>
      </c>
      <c r="C9" s="19">
        <f>IF(B9="","",VLOOKUP(B9,工序!$A$1:$D$505,4,0))</f>
        <v>9.1199999999999992</v>
      </c>
      <c r="D9" s="19">
        <v>2</v>
      </c>
      <c r="E9" s="19">
        <f t="shared" si="0"/>
        <v>18.239999999999998</v>
      </c>
    </row>
    <row r="10" spans="1:5">
      <c r="A10" s="17" t="str">
        <f>IF(B10="","",VLOOKUP(B10,工序!$A$1:$D$505,2,0))</f>
        <v>A34</v>
      </c>
      <c r="B10" s="6" t="s">
        <v>717</v>
      </c>
      <c r="C10" s="19">
        <f>IF(B10="","",VLOOKUP(B10,工序!$A$1:$D$505,4,0))</f>
        <v>6.6</v>
      </c>
      <c r="D10" s="19">
        <v>2</v>
      </c>
      <c r="E10" s="19">
        <f t="shared" si="0"/>
        <v>13.2</v>
      </c>
    </row>
    <row r="11" spans="1:5">
      <c r="A11" s="17" t="str">
        <f>IF(B11="","",VLOOKUP(B11,工序!$A$1:$D$505,2,0))</f>
        <v>A38</v>
      </c>
      <c r="B11" s="20" t="s">
        <v>718</v>
      </c>
      <c r="C11" s="19">
        <f>IF(B11="","",VLOOKUP(B11,工序!$A$1:$D$505,4,0))</f>
        <v>23.400000000000002</v>
      </c>
      <c r="D11" s="19">
        <v>2</v>
      </c>
      <c r="E11" s="19">
        <f t="shared" si="0"/>
        <v>46.800000000000004</v>
      </c>
    </row>
    <row r="12" spans="1:5">
      <c r="A12" s="17" t="str">
        <f>IF(B12="","",VLOOKUP(B12,工序!$A$1:$D$505,2,0))</f>
        <v>A39</v>
      </c>
      <c r="B12" s="20" t="s">
        <v>719</v>
      </c>
      <c r="C12" s="19">
        <f>IF(B12="","",VLOOKUP(B12,工序!$A$1:$D$505,4,0))</f>
        <v>7</v>
      </c>
      <c r="D12" s="19">
        <v>1</v>
      </c>
      <c r="E12" s="19">
        <f t="shared" si="0"/>
        <v>7</v>
      </c>
    </row>
    <row r="13" spans="1:5">
      <c r="A13" s="17" t="str">
        <f>IF(B13="","",VLOOKUP(B13,工序!$A$1:$D$505,2,0))</f>
        <v>A42</v>
      </c>
      <c r="B13" s="20" t="s">
        <v>721</v>
      </c>
      <c r="C13" s="19">
        <f>IF(B13="","",VLOOKUP(B13,工序!$A$1:$D$505,4,0))</f>
        <v>18.707000000000001</v>
      </c>
      <c r="D13" s="19">
        <v>2</v>
      </c>
      <c r="E13" s="19">
        <f t="shared" si="0"/>
        <v>37.414000000000001</v>
      </c>
    </row>
    <row r="14" spans="1:5">
      <c r="A14" s="17" t="str">
        <f>IF(B14="","",VLOOKUP(B14,工序!$A$1:$D$505,2,0))</f>
        <v>A44</v>
      </c>
      <c r="B14" s="20" t="s">
        <v>723</v>
      </c>
      <c r="C14" s="19">
        <f>IF(B14="","",VLOOKUP(B14,工序!$A$1:$D$505,4,0))</f>
        <v>51.300000000000004</v>
      </c>
      <c r="D14" s="19">
        <v>2</v>
      </c>
      <c r="E14" s="19">
        <f t="shared" si="0"/>
        <v>102.60000000000001</v>
      </c>
    </row>
    <row r="15" spans="1:5">
      <c r="A15" s="17" t="str">
        <f>IF(B15="","",VLOOKUP(B15,工序!$A$1:$D$505,2,0))</f>
        <v>A47</v>
      </c>
      <c r="B15" s="20" t="s">
        <v>724</v>
      </c>
      <c r="C15" s="19">
        <f>IF(B15="","",VLOOKUP(B15,工序!$A$1:$D$505,4,0))</f>
        <v>15.340000000000002</v>
      </c>
      <c r="D15" s="19">
        <v>2</v>
      </c>
      <c r="E15" s="19">
        <f t="shared" si="0"/>
        <v>30.680000000000003</v>
      </c>
    </row>
    <row r="16" spans="1:5">
      <c r="A16" s="17" t="str">
        <f>IF(B16="","",VLOOKUP(B16,工序!$A$1:$D$505,2,0))</f>
        <v>A49</v>
      </c>
      <c r="B16" s="20" t="s">
        <v>726</v>
      </c>
      <c r="C16" s="19">
        <f>IF(B16="","",VLOOKUP(B16,工序!$A$1:$D$505,4,0))</f>
        <v>9.516</v>
      </c>
      <c r="D16" s="19">
        <v>2</v>
      </c>
      <c r="E16" s="19">
        <f t="shared" si="0"/>
        <v>19.032</v>
      </c>
    </row>
    <row r="17" spans="1:5">
      <c r="A17" s="17" t="str">
        <f>IF(B17="","",VLOOKUP(B17,工序!$A$1:$D$505,2,0))</f>
        <v>A50</v>
      </c>
      <c r="B17" s="20" t="s">
        <v>7</v>
      </c>
      <c r="C17" s="19">
        <f>IF(B17="","",VLOOKUP(B17,工序!$A$1:$D$505,4,0))</f>
        <v>7.15</v>
      </c>
      <c r="D17" s="19">
        <v>2</v>
      </c>
      <c r="E17" s="19">
        <f t="shared" si="0"/>
        <v>14.3</v>
      </c>
    </row>
    <row r="18" spans="1:5">
      <c r="A18" s="17" t="str">
        <f>IF(B18="","",VLOOKUP(B18,工序!$A$1:$D$505,2,0))</f>
        <v>A51</v>
      </c>
      <c r="B18" s="20" t="s">
        <v>725</v>
      </c>
      <c r="C18" s="19">
        <f>IF(B18="","",VLOOKUP(B18,工序!$A$1:$D$505,4,0))</f>
        <v>16.799999999999997</v>
      </c>
      <c r="D18" s="19">
        <v>1</v>
      </c>
      <c r="E18" s="19">
        <f t="shared" si="0"/>
        <v>16.799999999999997</v>
      </c>
    </row>
    <row r="19" spans="1:5">
      <c r="A19" s="17" t="str">
        <f>IF(B19="","",VLOOKUP(B19,工序!$A$1:$D$505,2,0))</f>
        <v>A52</v>
      </c>
      <c r="B19" s="20" t="s">
        <v>733</v>
      </c>
      <c r="C19" s="19">
        <f>IF(B19="","",VLOOKUP(B19,工序!$A$1:$D$505,4,0))</f>
        <v>14</v>
      </c>
      <c r="D19" s="19">
        <v>1</v>
      </c>
      <c r="E19" s="19">
        <f t="shared" ref="E19:E20" si="1">C19*D19</f>
        <v>14</v>
      </c>
    </row>
    <row r="20" spans="1:5">
      <c r="A20" s="17" t="str">
        <f>IF(B20="","",VLOOKUP(B20,工序!$A$1:$D$505,2,0))</f>
        <v>A58</v>
      </c>
      <c r="B20" s="20" t="s">
        <v>729</v>
      </c>
      <c r="C20" s="19">
        <f>IF(B20="","",VLOOKUP(B20,工序!$A$1:$D$505,4,0))</f>
        <v>8.4500000000000011</v>
      </c>
      <c r="D20" s="19">
        <v>2</v>
      </c>
      <c r="E20" s="19">
        <f t="shared" si="1"/>
        <v>16.900000000000002</v>
      </c>
    </row>
    <row r="21" spans="1:5">
      <c r="A21" s="17" t="str">
        <f>IF(B21="","",VLOOKUP(B21,工序!$A$1:$D$505,2,0))</f>
        <v>A59</v>
      </c>
      <c r="B21" s="18" t="s">
        <v>631</v>
      </c>
      <c r="C21" s="19">
        <f>IF(B21="","",VLOOKUP(B21,工序!$A$1:$D$505,4,0))</f>
        <v>20.8</v>
      </c>
      <c r="D21" s="19">
        <v>2</v>
      </c>
      <c r="E21" s="19">
        <f>C21*D21</f>
        <v>41.6</v>
      </c>
    </row>
    <row r="22" spans="1:5">
      <c r="A22" s="17" t="str">
        <f>IF(B22="","",VLOOKUP(B22,工序!$A$1:$D$505,2,0))</f>
        <v>A62</v>
      </c>
      <c r="B22" s="18" t="s">
        <v>643</v>
      </c>
      <c r="C22" s="19">
        <f>IF(B22="","",VLOOKUP(B22,工序!$A$1:$D$505,4,0))</f>
        <v>16.559999999999999</v>
      </c>
      <c r="D22" s="19">
        <v>2</v>
      </c>
      <c r="E22" s="19">
        <f>C22*D22</f>
        <v>33.119999999999997</v>
      </c>
    </row>
    <row r="23" spans="1:5">
      <c r="A23" s="17" t="str">
        <f>IF(B23="","",VLOOKUP(B23,工序!$A$1:$D$505,2,0))</f>
        <v>A63</v>
      </c>
      <c r="B23" s="18" t="s">
        <v>629</v>
      </c>
      <c r="C23" s="19">
        <f>IF(B23="","",VLOOKUP(B23,工序!$A$1:$D$505,4,0))</f>
        <v>14.399999999999999</v>
      </c>
      <c r="D23" s="19">
        <v>2</v>
      </c>
      <c r="E23" s="19">
        <f t="shared" si="0"/>
        <v>28.799999999999997</v>
      </c>
    </row>
    <row r="24" spans="1:5">
      <c r="A24" s="17" t="str">
        <f>IF(B24="","",VLOOKUP(B24,工序!$A$1:$D$505,2,0))</f>
        <v>A64</v>
      </c>
      <c r="B24" s="18" t="s">
        <v>9</v>
      </c>
      <c r="C24" s="19">
        <f>IF(B24="","",VLOOKUP(B24,工序!$A$1:$D$505,4,0))</f>
        <v>14.399999999999999</v>
      </c>
      <c r="D24" s="19">
        <v>1</v>
      </c>
      <c r="E24" s="19">
        <f t="shared" si="0"/>
        <v>14.399999999999999</v>
      </c>
    </row>
    <row r="25" spans="1:5">
      <c r="A25" s="17" t="str">
        <f>IF(B25="","",VLOOKUP(B25,工序!$A$1:$D$505,2,0))</f>
        <v>A65</v>
      </c>
      <c r="B25" s="18" t="s">
        <v>632</v>
      </c>
      <c r="C25" s="19">
        <f>IF(B25="","",VLOOKUP(B25,工序!$A$1:$D$505,4,0))</f>
        <v>27.3</v>
      </c>
      <c r="D25" s="19">
        <v>2</v>
      </c>
      <c r="E25" s="19">
        <f t="shared" si="0"/>
        <v>54.6</v>
      </c>
    </row>
    <row r="26" spans="1:5">
      <c r="A26" s="17" t="str">
        <f>IF(B26="","",VLOOKUP(B26,工序!$A$1:$D$505,2,0))</f>
        <v>A63</v>
      </c>
      <c r="B26" s="18" t="s">
        <v>629</v>
      </c>
      <c r="C26" s="19">
        <f>IF(B26="","",VLOOKUP(B26,工序!$A$1:$D$505,4,0))</f>
        <v>14.399999999999999</v>
      </c>
      <c r="D26" s="19">
        <v>2</v>
      </c>
      <c r="E26" s="19">
        <f t="shared" si="0"/>
        <v>28.799999999999997</v>
      </c>
    </row>
    <row r="27" spans="1:5">
      <c r="A27" s="17" t="str">
        <f>IF(B27="","",VLOOKUP(B27,工序!$A$1:$D$505,2,0))</f>
        <v>A70</v>
      </c>
      <c r="B27" s="18" t="s">
        <v>730</v>
      </c>
      <c r="C27" s="19">
        <f>IF(B27="","",VLOOKUP(B27,工序!$A$1:$D$505,4,0))</f>
        <v>33</v>
      </c>
      <c r="D27" s="19">
        <v>1</v>
      </c>
      <c r="E27" s="19">
        <f t="shared" si="0"/>
        <v>33</v>
      </c>
    </row>
    <row r="28" spans="1:5">
      <c r="A28" s="17" t="str">
        <f>IF(B28="","",VLOOKUP(B28,工序!$A$1:$D$505,2,0))</f>
        <v>A71</v>
      </c>
      <c r="B28" s="18" t="s">
        <v>633</v>
      </c>
      <c r="C28" s="19">
        <f>IF(B28="","",VLOOKUP(B28,工序!$A$1:$D$505,4,0))</f>
        <v>17.399999999999999</v>
      </c>
      <c r="D28" s="19">
        <v>2</v>
      </c>
      <c r="E28" s="19">
        <f t="shared" si="0"/>
        <v>34.799999999999997</v>
      </c>
    </row>
    <row r="29" spans="1:5">
      <c r="A29" s="17" t="str">
        <f>IF(B29="","",VLOOKUP(B29,工序!$A$1:$D$505,2,0))</f>
        <v>A73</v>
      </c>
      <c r="B29" s="18" t="s">
        <v>635</v>
      </c>
      <c r="C29" s="19">
        <f>IF(B29="","",VLOOKUP(B29,工序!$A$1:$D$505,4,0))</f>
        <v>12.239999999999998</v>
      </c>
      <c r="D29" s="19">
        <v>2</v>
      </c>
      <c r="E29" s="19">
        <f t="shared" si="0"/>
        <v>24.479999999999997</v>
      </c>
    </row>
    <row r="30" spans="1:5">
      <c r="A30" s="17" t="str">
        <f>IF(B30="","",VLOOKUP(B30,工序!$A$1:$D$505,2,0))</f>
        <v>A77</v>
      </c>
      <c r="B30" s="18" t="s">
        <v>731</v>
      </c>
      <c r="C30" s="19">
        <f>IF(B30="","",VLOOKUP(B30,工序!$A$1:$D$505,4,0))</f>
        <v>15.6</v>
      </c>
      <c r="D30" s="19">
        <v>2</v>
      </c>
      <c r="E30" s="19">
        <f t="shared" si="0"/>
        <v>31.2</v>
      </c>
    </row>
    <row r="31" spans="1:5">
      <c r="A31" s="17" t="str">
        <f>IF(B31="","",VLOOKUP(B31,工序!$A$1:$D$505,2,0))</f>
        <v>A78</v>
      </c>
      <c r="B31" s="3" t="s">
        <v>21</v>
      </c>
      <c r="C31" s="19">
        <f>IF(B31="","",VLOOKUP(B31,工序!$A$1:$D$505,4,0))</f>
        <v>15.6</v>
      </c>
      <c r="D31" s="19">
        <v>1</v>
      </c>
      <c r="E31" s="19">
        <f t="shared" si="0"/>
        <v>15.6</v>
      </c>
    </row>
    <row r="32" spans="1:5">
      <c r="A32" s="21" t="str">
        <f>IF(B32="","",VLOOKUP(B32,工序!$A$1:$D$505,2,0))</f>
        <v>A80</v>
      </c>
      <c r="B32" s="24" t="s">
        <v>636</v>
      </c>
      <c r="C32" s="23">
        <f>IF(B32="","",VLOOKUP(B32,工序!$A$1:$D$505,4,0))</f>
        <v>5.3999999999999995</v>
      </c>
      <c r="D32" s="23">
        <v>1</v>
      </c>
      <c r="E32" s="23">
        <f t="shared" si="0"/>
        <v>5.3999999999999995</v>
      </c>
    </row>
    <row r="34" spans="5:5">
      <c r="E34" s="1">
        <f>SUM(E2:E32)</f>
        <v>826.66</v>
      </c>
    </row>
    <row r="35" spans="5:5">
      <c r="E35">
        <f>E34/60</f>
        <v>13.777666666666667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C00000"/>
  </sheetPr>
  <dimension ref="A1:E33"/>
  <sheetViews>
    <sheetView topLeftCell="A13" workbookViewId="0">
      <selection activeCell="A29" sqref="A29:E29"/>
    </sheetView>
  </sheetViews>
  <sheetFormatPr defaultRowHeight="13.5"/>
  <cols>
    <col min="1" max="1" width="9" style="2"/>
    <col min="2" max="2" width="22.375" style="2" customWidth="1"/>
    <col min="3" max="3" width="7.5" style="2" bestFit="1" customWidth="1"/>
    <col min="4" max="4" width="5.25" style="2" bestFit="1" customWidth="1"/>
    <col min="5" max="5" width="18.875" style="2" customWidth="1"/>
    <col min="6" max="16384" width="9" style="2"/>
  </cols>
  <sheetData>
    <row r="1" spans="1:5">
      <c r="A1" t="s">
        <v>640</v>
      </c>
      <c r="B1" s="7" t="s">
        <v>637</v>
      </c>
      <c r="C1" t="s">
        <v>638</v>
      </c>
      <c r="D1" t="s">
        <v>644</v>
      </c>
      <c r="E1" t="s">
        <v>639</v>
      </c>
    </row>
    <row r="2" spans="1:5">
      <c r="A2" s="17" t="str">
        <f>IF(B2="","",VLOOKUP(B2,工序!$A$1:$D$505,2,0))</f>
        <v>A5</v>
      </c>
      <c r="B2" s="18" t="s">
        <v>713</v>
      </c>
      <c r="C2" s="19">
        <f>IF(B2="","",VLOOKUP(B2,工序!$A$1:$D$505,4,0))</f>
        <v>7.8000000000000007</v>
      </c>
      <c r="D2" s="19">
        <v>2</v>
      </c>
      <c r="E2" s="19">
        <f>C2*D2</f>
        <v>15.600000000000001</v>
      </c>
    </row>
    <row r="3" spans="1:5">
      <c r="A3" s="17" t="str">
        <f>IF(B3="","",VLOOKUP(B3,工序!$A$1:$D$505,2,0))</f>
        <v>A8</v>
      </c>
      <c r="B3" s="4" t="s">
        <v>3</v>
      </c>
      <c r="C3" s="19">
        <f>IF(B3="","",VLOOKUP(B3,工序!$A$1:$D$505,4,0))</f>
        <v>4.42</v>
      </c>
      <c r="D3" s="19">
        <v>2</v>
      </c>
      <c r="E3" s="19">
        <f t="shared" ref="E3:E29" si="0">C3*D3</f>
        <v>8.84</v>
      </c>
    </row>
    <row r="4" spans="1:5">
      <c r="A4" s="21" t="str">
        <f>IF(B4="","",VLOOKUP(B4,工序!$A$1:$D$505,2,0))</f>
        <v>A16</v>
      </c>
      <c r="B4" s="22" t="s">
        <v>715</v>
      </c>
      <c r="C4" s="23">
        <f>IF(B4="","",VLOOKUP(B4,工序!$A$1:$D$505,4,0))</f>
        <v>27.75</v>
      </c>
      <c r="D4" s="23">
        <v>1</v>
      </c>
      <c r="E4" s="23">
        <f t="shared" si="0"/>
        <v>27.75</v>
      </c>
    </row>
    <row r="5" spans="1:5">
      <c r="A5" s="17" t="str">
        <f>IF(B5="","",VLOOKUP(B5,工序!$A$1:$D$505,2,0))</f>
        <v>A30</v>
      </c>
      <c r="B5" s="5" t="s">
        <v>716</v>
      </c>
      <c r="C5" s="19">
        <f>IF(B5="","",VLOOKUP(B5,工序!$A$1:$D$505,4,0))</f>
        <v>12.239999999999998</v>
      </c>
      <c r="D5" s="19">
        <v>2</v>
      </c>
      <c r="E5" s="19">
        <f t="shared" si="0"/>
        <v>24.479999999999997</v>
      </c>
    </row>
    <row r="6" spans="1:5">
      <c r="A6" s="17" t="str">
        <f>IF(B6="","",VLOOKUP(B6,工序!$A$1:$D$505,2,0))</f>
        <v>A31</v>
      </c>
      <c r="B6" s="3" t="s">
        <v>653</v>
      </c>
      <c r="C6" s="19">
        <f>IF(B6="","",VLOOKUP(B6,工序!$A$1:$D$505,4,0))</f>
        <v>8.4</v>
      </c>
      <c r="D6" s="19">
        <v>2</v>
      </c>
      <c r="E6" s="19">
        <f t="shared" si="0"/>
        <v>16.8</v>
      </c>
    </row>
    <row r="7" spans="1:5" ht="15" customHeight="1">
      <c r="A7" s="17" t="str">
        <f>IF(B7="","",VLOOKUP(B7,工序!$A$1:$D$505,2,0))</f>
        <v>A32</v>
      </c>
      <c r="B7" s="5" t="s">
        <v>654</v>
      </c>
      <c r="C7" s="19">
        <f>IF(B7="","",VLOOKUP(B7,工序!$A$1:$D$505,4,0))</f>
        <v>11.52</v>
      </c>
      <c r="D7" s="19">
        <v>2</v>
      </c>
      <c r="E7" s="19">
        <f t="shared" si="0"/>
        <v>23.04</v>
      </c>
    </row>
    <row r="8" spans="1:5">
      <c r="A8" s="17" t="str">
        <f>IF(B8="","",VLOOKUP(B8,工序!$A$1:$D$505,2,0))</f>
        <v>A28</v>
      </c>
      <c r="B8" s="6" t="s">
        <v>651</v>
      </c>
      <c r="C8" s="19">
        <f>IF(B8="","",VLOOKUP(B8,工序!$A$1:$D$505,4,0))</f>
        <v>13.692</v>
      </c>
      <c r="D8" s="19">
        <v>2</v>
      </c>
      <c r="E8" s="19">
        <f t="shared" si="0"/>
        <v>27.384</v>
      </c>
    </row>
    <row r="9" spans="1:5">
      <c r="A9" s="17" t="str">
        <f>IF(B9="","",VLOOKUP(B9,工序!$A$1:$D$505,2,0))</f>
        <v>A29</v>
      </c>
      <c r="B9" s="6" t="s">
        <v>652</v>
      </c>
      <c r="C9" s="19">
        <f>IF(B9="","",VLOOKUP(B9,工序!$A$1:$D$505,4,0))</f>
        <v>9.1199999999999992</v>
      </c>
      <c r="D9" s="19">
        <v>2</v>
      </c>
      <c r="E9" s="19">
        <f t="shared" si="0"/>
        <v>18.239999999999998</v>
      </c>
    </row>
    <row r="10" spans="1:5">
      <c r="A10" s="17" t="str">
        <f>IF(B10="","",VLOOKUP(B10,工序!$A$1:$D$505,2,0))</f>
        <v>A34</v>
      </c>
      <c r="B10" s="6" t="s">
        <v>717</v>
      </c>
      <c r="C10" s="19">
        <f>IF(B10="","",VLOOKUP(B10,工序!$A$1:$D$505,4,0))</f>
        <v>6.6</v>
      </c>
      <c r="D10" s="19">
        <v>2</v>
      </c>
      <c r="E10" s="19">
        <f t="shared" si="0"/>
        <v>13.2</v>
      </c>
    </row>
    <row r="11" spans="1:5">
      <c r="A11" s="17" t="str">
        <f>IF(B11="","",VLOOKUP(B11,工序!$A$1:$D$505,2,0))</f>
        <v>A38</v>
      </c>
      <c r="B11" s="20" t="s">
        <v>718</v>
      </c>
      <c r="C11" s="19">
        <f>IF(B11="","",VLOOKUP(B11,工序!$A$1:$D$505,4,0))</f>
        <v>23.400000000000002</v>
      </c>
      <c r="D11" s="19">
        <v>2</v>
      </c>
      <c r="E11" s="19">
        <f t="shared" si="0"/>
        <v>46.800000000000004</v>
      </c>
    </row>
    <row r="12" spans="1:5">
      <c r="A12" s="17" t="str">
        <f>IF(B12="","",VLOOKUP(B12,工序!$A$1:$D$505,2,0))</f>
        <v>A42</v>
      </c>
      <c r="B12" s="20" t="s">
        <v>721</v>
      </c>
      <c r="C12" s="19">
        <f>IF(B12="","",VLOOKUP(B12,工序!$A$1:$D$505,4,0))</f>
        <v>18.707000000000001</v>
      </c>
      <c r="D12" s="19">
        <v>2</v>
      </c>
      <c r="E12" s="19">
        <f t="shared" si="0"/>
        <v>37.414000000000001</v>
      </c>
    </row>
    <row r="13" spans="1:5">
      <c r="A13" s="17" t="str">
        <f>IF(B13="","",VLOOKUP(B13,工序!$A$1:$D$505,2,0))</f>
        <v>A44</v>
      </c>
      <c r="B13" s="20" t="s">
        <v>723</v>
      </c>
      <c r="C13" s="19">
        <f>IF(B13="","",VLOOKUP(B13,工序!$A$1:$D$505,4,0))</f>
        <v>51.300000000000004</v>
      </c>
      <c r="D13" s="19">
        <v>2</v>
      </c>
      <c r="E13" s="19">
        <f t="shared" si="0"/>
        <v>102.60000000000001</v>
      </c>
    </row>
    <row r="14" spans="1:5">
      <c r="A14" s="17" t="str">
        <f>IF(B14="","",VLOOKUP(B14,工序!$A$1:$D$505,2,0))</f>
        <v>A47</v>
      </c>
      <c r="B14" s="20" t="s">
        <v>724</v>
      </c>
      <c r="C14" s="19">
        <f>IF(B14="","",VLOOKUP(B14,工序!$A$1:$D$505,4,0))</f>
        <v>15.340000000000002</v>
      </c>
      <c r="D14" s="19">
        <v>2</v>
      </c>
      <c r="E14" s="19">
        <f t="shared" si="0"/>
        <v>30.680000000000003</v>
      </c>
    </row>
    <row r="15" spans="1:5">
      <c r="A15" s="17" t="str">
        <f>IF(B15="","",VLOOKUP(B15,工序!$A$1:$D$505,2,0))</f>
        <v>A49</v>
      </c>
      <c r="B15" s="20" t="s">
        <v>726</v>
      </c>
      <c r="C15" s="19">
        <f>IF(B15="","",VLOOKUP(B15,工序!$A$1:$D$505,4,0))</f>
        <v>9.516</v>
      </c>
      <c r="D15" s="19">
        <v>2</v>
      </c>
      <c r="E15" s="19">
        <f t="shared" si="0"/>
        <v>19.032</v>
      </c>
    </row>
    <row r="16" spans="1:5">
      <c r="A16" s="17" t="str">
        <f>IF(B16="","",VLOOKUP(B16,工序!$A$1:$D$505,2,0))</f>
        <v>A50</v>
      </c>
      <c r="B16" s="20" t="s">
        <v>7</v>
      </c>
      <c r="C16" s="19">
        <f>IF(B16="","",VLOOKUP(B16,工序!$A$1:$D$505,4,0))</f>
        <v>7.15</v>
      </c>
      <c r="D16" s="19">
        <v>2</v>
      </c>
      <c r="E16" s="19">
        <f t="shared" si="0"/>
        <v>14.3</v>
      </c>
    </row>
    <row r="17" spans="1:5">
      <c r="A17" s="17" t="str">
        <f>IF(B17="","",VLOOKUP(B17,工序!$A$1:$D$505,2,0))</f>
        <v>A52</v>
      </c>
      <c r="B17" s="20" t="s">
        <v>734</v>
      </c>
      <c r="C17" s="19">
        <f>IF(B17="","",VLOOKUP(B17,工序!$A$1:$D$505,4,0))</f>
        <v>14</v>
      </c>
      <c r="D17" s="19">
        <v>2</v>
      </c>
      <c r="E17" s="19">
        <f t="shared" si="0"/>
        <v>28</v>
      </c>
    </row>
    <row r="18" spans="1:5">
      <c r="A18" s="17" t="str">
        <f>IF(B18="","",VLOOKUP(B18,工序!$A$1:$D$505,2,0))</f>
        <v>A59</v>
      </c>
      <c r="B18" s="18" t="s">
        <v>631</v>
      </c>
      <c r="C18" s="19">
        <f>IF(B18="","",VLOOKUP(B18,工序!$A$1:$D$505,4,0))</f>
        <v>20.8</v>
      </c>
      <c r="D18" s="19">
        <v>2</v>
      </c>
      <c r="E18" s="19">
        <f>C18*D18</f>
        <v>41.6</v>
      </c>
    </row>
    <row r="19" spans="1:5">
      <c r="A19" s="17" t="str">
        <f>IF(B19="","",VLOOKUP(B19,工序!$A$1:$D$505,2,0))</f>
        <v>A62</v>
      </c>
      <c r="B19" s="18" t="s">
        <v>643</v>
      </c>
      <c r="C19" s="19">
        <f>IF(B19="","",VLOOKUP(B19,工序!$A$1:$D$505,4,0))</f>
        <v>16.559999999999999</v>
      </c>
      <c r="D19" s="19">
        <v>2</v>
      </c>
      <c r="E19" s="19">
        <f>C19*D19</f>
        <v>33.119999999999997</v>
      </c>
    </row>
    <row r="20" spans="1:5">
      <c r="A20" s="17" t="str">
        <f>IF(B20="","",VLOOKUP(B20,工序!$A$1:$D$505,2,0))</f>
        <v>A63</v>
      </c>
      <c r="B20" s="18" t="s">
        <v>629</v>
      </c>
      <c r="C20" s="19">
        <f>IF(B20="","",VLOOKUP(B20,工序!$A$1:$D$505,4,0))</f>
        <v>14.399999999999999</v>
      </c>
      <c r="D20" s="19">
        <v>2</v>
      </c>
      <c r="E20" s="19">
        <f t="shared" si="0"/>
        <v>28.799999999999997</v>
      </c>
    </row>
    <row r="21" spans="1:5">
      <c r="A21" s="17" t="str">
        <f>IF(B21="","",VLOOKUP(B21,工序!$A$1:$D$505,2,0))</f>
        <v>A64</v>
      </c>
      <c r="B21" s="18" t="s">
        <v>9</v>
      </c>
      <c r="C21" s="19">
        <f>IF(B21="","",VLOOKUP(B21,工序!$A$1:$D$505,4,0))</f>
        <v>14.399999999999999</v>
      </c>
      <c r="D21" s="19">
        <v>1</v>
      </c>
      <c r="E21" s="19">
        <f t="shared" si="0"/>
        <v>14.399999999999999</v>
      </c>
    </row>
    <row r="22" spans="1:5">
      <c r="A22" s="17" t="str">
        <f>IF(B22="","",VLOOKUP(B22,工序!$A$1:$D$505,2,0))</f>
        <v>A65</v>
      </c>
      <c r="B22" s="18" t="s">
        <v>632</v>
      </c>
      <c r="C22" s="19">
        <f>IF(B22="","",VLOOKUP(B22,工序!$A$1:$D$505,4,0))</f>
        <v>27.3</v>
      </c>
      <c r="D22" s="19">
        <v>2</v>
      </c>
      <c r="E22" s="19">
        <f t="shared" si="0"/>
        <v>54.6</v>
      </c>
    </row>
    <row r="23" spans="1:5">
      <c r="A23" s="17" t="str">
        <f>IF(B23="","",VLOOKUP(B23,工序!$A$1:$D$505,2,0))</f>
        <v>A63</v>
      </c>
      <c r="B23" s="18" t="s">
        <v>629</v>
      </c>
      <c r="C23" s="19">
        <f>IF(B23="","",VLOOKUP(B23,工序!$A$1:$D$505,4,0))</f>
        <v>14.399999999999999</v>
      </c>
      <c r="D23" s="19">
        <v>2</v>
      </c>
      <c r="E23" s="19">
        <f t="shared" si="0"/>
        <v>28.799999999999997</v>
      </c>
    </row>
    <row r="24" spans="1:5">
      <c r="A24" s="17" t="str">
        <f>IF(B24="","",VLOOKUP(B24,工序!$A$1:$D$505,2,0))</f>
        <v>A70</v>
      </c>
      <c r="B24" s="18" t="s">
        <v>730</v>
      </c>
      <c r="C24" s="19">
        <f>IF(B24="","",VLOOKUP(B24,工序!$A$1:$D$505,4,0))</f>
        <v>33</v>
      </c>
      <c r="D24" s="19">
        <v>1</v>
      </c>
      <c r="E24" s="19">
        <f t="shared" si="0"/>
        <v>33</v>
      </c>
    </row>
    <row r="25" spans="1:5">
      <c r="A25" s="17" t="str">
        <f>IF(B25="","",VLOOKUP(B25,工序!$A$1:$D$505,2,0))</f>
        <v>A71</v>
      </c>
      <c r="B25" s="18" t="s">
        <v>633</v>
      </c>
      <c r="C25" s="19">
        <f>IF(B25="","",VLOOKUP(B25,工序!$A$1:$D$505,4,0))</f>
        <v>17.399999999999999</v>
      </c>
      <c r="D25" s="19">
        <v>2</v>
      </c>
      <c r="E25" s="19">
        <f t="shared" si="0"/>
        <v>34.799999999999997</v>
      </c>
    </row>
    <row r="26" spans="1:5">
      <c r="A26" s="17" t="str">
        <f>IF(B26="","",VLOOKUP(B26,工序!$A$1:$D$505,2,0))</f>
        <v>A73</v>
      </c>
      <c r="B26" s="18" t="s">
        <v>635</v>
      </c>
      <c r="C26" s="19">
        <f>IF(B26="","",VLOOKUP(B26,工序!$A$1:$D$505,4,0))</f>
        <v>12.239999999999998</v>
      </c>
      <c r="D26" s="19">
        <v>2</v>
      </c>
      <c r="E26" s="19">
        <f t="shared" si="0"/>
        <v>24.479999999999997</v>
      </c>
    </row>
    <row r="27" spans="1:5">
      <c r="A27" s="17" t="str">
        <f>IF(B27="","",VLOOKUP(B27,工序!$A$1:$D$505,2,0))</f>
        <v>A77</v>
      </c>
      <c r="B27" s="18" t="s">
        <v>731</v>
      </c>
      <c r="C27" s="19">
        <f>IF(B27="","",VLOOKUP(B27,工序!$A$1:$D$505,4,0))</f>
        <v>15.6</v>
      </c>
      <c r="D27" s="19">
        <v>2</v>
      </c>
      <c r="E27" s="19">
        <f t="shared" si="0"/>
        <v>31.2</v>
      </c>
    </row>
    <row r="28" spans="1:5">
      <c r="A28" s="17" t="str">
        <f>IF(B28="","",VLOOKUP(B28,工序!$A$1:$D$505,2,0))</f>
        <v>A78</v>
      </c>
      <c r="B28" s="3" t="s">
        <v>21</v>
      </c>
      <c r="C28" s="19">
        <f>IF(B28="","",VLOOKUP(B28,工序!$A$1:$D$505,4,0))</f>
        <v>15.6</v>
      </c>
      <c r="D28" s="19">
        <v>1</v>
      </c>
      <c r="E28" s="19">
        <f t="shared" si="0"/>
        <v>15.6</v>
      </c>
    </row>
    <row r="29" spans="1:5">
      <c r="A29" s="21" t="str">
        <f>IF(B29="","",VLOOKUP(B29,工序!$A$1:$D$505,2,0))</f>
        <v>A80</v>
      </c>
      <c r="B29" s="24" t="s">
        <v>636</v>
      </c>
      <c r="C29" s="23">
        <f>IF(B29="","",VLOOKUP(B29,工序!$A$1:$D$505,4,0))</f>
        <v>5.3999999999999995</v>
      </c>
      <c r="D29" s="23">
        <v>1</v>
      </c>
      <c r="E29" s="23">
        <f t="shared" si="0"/>
        <v>5.3999999999999995</v>
      </c>
    </row>
    <row r="30" spans="1:5">
      <c r="A30" s="1"/>
      <c r="B30" s="1"/>
      <c r="C30" s="1"/>
      <c r="D30" s="1"/>
      <c r="E30" s="1"/>
    </row>
    <row r="31" spans="1:5">
      <c r="A31" s="1"/>
      <c r="B31" s="1"/>
      <c r="C31" s="1"/>
      <c r="D31" s="1"/>
      <c r="E31" s="1">
        <f>SUM(E2:E29)</f>
        <v>799.95999999999992</v>
      </c>
    </row>
    <row r="32" spans="1:5">
      <c r="A32" s="1"/>
      <c r="B32" s="1"/>
      <c r="C32" s="1"/>
      <c r="D32" s="1"/>
      <c r="E32">
        <f>E31/60</f>
        <v>13.332666666666665</v>
      </c>
    </row>
    <row r="33" spans="1:5">
      <c r="A33" s="1"/>
      <c r="B33" s="1"/>
      <c r="C33" s="1"/>
      <c r="D33" s="1"/>
      <c r="E33" s="1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0000"/>
  </sheetPr>
  <dimension ref="A1:E34"/>
  <sheetViews>
    <sheetView topLeftCell="A13" workbookViewId="0">
      <selection activeCell="F35" sqref="F35"/>
    </sheetView>
  </sheetViews>
  <sheetFormatPr defaultRowHeight="13.5"/>
  <cols>
    <col min="1" max="1" width="9" style="51"/>
    <col min="2" max="2" width="25.625" style="51" customWidth="1"/>
    <col min="3" max="3" width="13.125" style="51" customWidth="1"/>
    <col min="4" max="4" width="20.25" style="51" customWidth="1"/>
    <col min="5" max="16384" width="9" style="51"/>
  </cols>
  <sheetData>
    <row r="1" spans="1:5">
      <c r="A1" s="51" t="s">
        <v>640</v>
      </c>
      <c r="B1" s="58" t="s">
        <v>637</v>
      </c>
      <c r="C1" s="51" t="s">
        <v>638</v>
      </c>
      <c r="D1" s="51" t="s">
        <v>644</v>
      </c>
      <c r="E1" s="51" t="s">
        <v>639</v>
      </c>
    </row>
    <row r="2" spans="1:5">
      <c r="A2" s="57" t="str">
        <f>IF(B2="","",VLOOKUP(B2,工序!$A$1:$D$505,2,0))</f>
        <v>A5</v>
      </c>
      <c r="B2" s="18" t="s">
        <v>713</v>
      </c>
      <c r="C2" s="19">
        <f>IF(B2="","",VLOOKUP(B2,工序!$A$1:$D$505,4,0))</f>
        <v>7.8000000000000007</v>
      </c>
      <c r="D2" s="19">
        <v>24</v>
      </c>
      <c r="E2" s="19">
        <f>C2*D2</f>
        <v>187.20000000000002</v>
      </c>
    </row>
    <row r="3" spans="1:5">
      <c r="A3" s="57" t="str">
        <f>IF(B3="","",VLOOKUP(B3,工序!$A$1:$D$505,2,0))</f>
        <v>A8</v>
      </c>
      <c r="B3" s="54" t="s">
        <v>3</v>
      </c>
      <c r="C3" s="19">
        <f>IF(B3="","",VLOOKUP(B3,工序!$A$1:$D$505,4,0))</f>
        <v>4.42</v>
      </c>
      <c r="D3" s="19">
        <v>24</v>
      </c>
      <c r="E3" s="19">
        <f t="shared" ref="E3:E31" si="0">C3*D3</f>
        <v>106.08</v>
      </c>
    </row>
    <row r="4" spans="1:5">
      <c r="A4" s="21" t="str">
        <f>IF(B4="","",VLOOKUP(B4,工序!$A$1:$D$505,2,0))</f>
        <v>A16</v>
      </c>
      <c r="B4" s="22" t="s">
        <v>715</v>
      </c>
      <c r="C4" s="23">
        <f>IF(B4="","",VLOOKUP(B4,工序!$A$1:$D$505,4,0))</f>
        <v>27.75</v>
      </c>
      <c r="D4" s="19">
        <v>24</v>
      </c>
      <c r="E4" s="23">
        <f t="shared" si="0"/>
        <v>666</v>
      </c>
    </row>
    <row r="5" spans="1:5">
      <c r="A5" s="57" t="str">
        <f>IF(B5="","",VLOOKUP(B5,工序!$A$1:$D$505,2,0))</f>
        <v>A30</v>
      </c>
      <c r="B5" s="55" t="s">
        <v>716</v>
      </c>
      <c r="C5" s="19">
        <f>IF(B5="","",VLOOKUP(B5,工序!$A$1:$D$505,4,0))</f>
        <v>12.239999999999998</v>
      </c>
      <c r="D5" s="19">
        <v>24</v>
      </c>
      <c r="E5" s="19">
        <f t="shared" si="0"/>
        <v>293.76</v>
      </c>
    </row>
    <row r="6" spans="1:5">
      <c r="A6" s="57" t="str">
        <f>IF(B6="","",VLOOKUP(B6,工序!$A$1:$D$505,2,0))</f>
        <v>A31</v>
      </c>
      <c r="B6" s="53" t="s">
        <v>653</v>
      </c>
      <c r="C6" s="19">
        <f>IF(B6="","",VLOOKUP(B6,工序!$A$1:$D$505,4,0))</f>
        <v>8.4</v>
      </c>
      <c r="D6" s="19">
        <v>24</v>
      </c>
      <c r="E6" s="19">
        <f t="shared" si="0"/>
        <v>201.60000000000002</v>
      </c>
    </row>
    <row r="7" spans="1:5">
      <c r="A7" s="57" t="str">
        <f>IF(B7="","",VLOOKUP(B7,工序!$A$1:$D$505,2,0))</f>
        <v>A32</v>
      </c>
      <c r="B7" s="55" t="s">
        <v>654</v>
      </c>
      <c r="C7" s="19">
        <f>IF(B7="","",VLOOKUP(B7,工序!$A$1:$D$505,4,0))</f>
        <v>11.52</v>
      </c>
      <c r="D7" s="19">
        <v>24</v>
      </c>
      <c r="E7" s="19">
        <f t="shared" si="0"/>
        <v>276.48</v>
      </c>
    </row>
    <row r="8" spans="1:5">
      <c r="A8" s="57" t="str">
        <f>IF(B8="","",VLOOKUP(B8,工序!$A$1:$D$505,2,0))</f>
        <v>A29</v>
      </c>
      <c r="B8" s="56" t="s">
        <v>652</v>
      </c>
      <c r="C8" s="19">
        <f>IF(B8="","",VLOOKUP(B8,工序!$A$1:$D$505,4,0))</f>
        <v>9.1199999999999992</v>
      </c>
      <c r="D8" s="19">
        <v>24</v>
      </c>
      <c r="E8" s="19">
        <f t="shared" si="0"/>
        <v>218.88</v>
      </c>
    </row>
    <row r="9" spans="1:5">
      <c r="A9" s="57" t="str">
        <f>IF(B9="","",VLOOKUP(B9,工序!$A$1:$D$505,2,0))</f>
        <v>A34</v>
      </c>
      <c r="B9" s="56" t="s">
        <v>717</v>
      </c>
      <c r="C9" s="19">
        <f>IF(B9="","",VLOOKUP(B9,工序!$A$1:$D$505,4,0))</f>
        <v>6.6</v>
      </c>
      <c r="D9" s="19">
        <v>24</v>
      </c>
      <c r="E9" s="19">
        <f t="shared" si="0"/>
        <v>158.39999999999998</v>
      </c>
    </row>
    <row r="10" spans="1:5">
      <c r="A10" s="57" t="str">
        <f>IF(B10="","",VLOOKUP(B10,工序!$A$1:$D$505,2,0))</f>
        <v>A37</v>
      </c>
      <c r="B10" s="56" t="s">
        <v>748</v>
      </c>
      <c r="C10" s="19">
        <f>IF(B10="","",VLOOKUP(B10,工序!$A$1:$D$505,4,0))</f>
        <v>52</v>
      </c>
      <c r="D10" s="19">
        <v>24</v>
      </c>
      <c r="E10" s="19">
        <f t="shared" si="0"/>
        <v>1248</v>
      </c>
    </row>
    <row r="11" spans="1:5">
      <c r="A11" s="57" t="str">
        <f>IF(B11="","",VLOOKUP(B11,工序!$A$1:$D$505,2,0))</f>
        <v>A38</v>
      </c>
      <c r="B11" s="20" t="s">
        <v>718</v>
      </c>
      <c r="C11" s="19">
        <f>IF(B11="","",VLOOKUP(B11,工序!$A$1:$D$505,4,0))</f>
        <v>23.400000000000002</v>
      </c>
      <c r="D11" s="19">
        <v>24</v>
      </c>
      <c r="E11" s="19">
        <f t="shared" si="0"/>
        <v>561.6</v>
      </c>
    </row>
    <row r="12" spans="1:5">
      <c r="A12" s="57" t="str">
        <f>IF(B12="","",VLOOKUP(B12,工序!$A$1:$D$505,2,0))</f>
        <v>A39</v>
      </c>
      <c r="B12" s="20" t="s">
        <v>719</v>
      </c>
      <c r="C12" s="19">
        <f>IF(B12="","",VLOOKUP(B12,工序!$A$1:$D$505,4,0))</f>
        <v>7</v>
      </c>
      <c r="D12" s="19">
        <v>24</v>
      </c>
      <c r="E12" s="19">
        <f t="shared" si="0"/>
        <v>168</v>
      </c>
    </row>
    <row r="13" spans="1:5">
      <c r="A13" s="57" t="str">
        <f>IF(B13="","",VLOOKUP(B13,工序!$A$1:$D$505,2,0))</f>
        <v>A42</v>
      </c>
      <c r="B13" s="20" t="s">
        <v>721</v>
      </c>
      <c r="C13" s="19">
        <f>IF(B13="","",VLOOKUP(B13,工序!$A$1:$D$505,4,0))</f>
        <v>18.707000000000001</v>
      </c>
      <c r="D13" s="19">
        <v>24</v>
      </c>
      <c r="E13" s="19">
        <f t="shared" si="0"/>
        <v>448.96800000000002</v>
      </c>
    </row>
    <row r="14" spans="1:5">
      <c r="A14" s="57" t="str">
        <f>IF(B14="","",VLOOKUP(B14,工序!$A$1:$D$505,2,0))</f>
        <v>A44</v>
      </c>
      <c r="B14" s="20" t="s">
        <v>723</v>
      </c>
      <c r="C14" s="19">
        <f>IF(B14="","",VLOOKUP(B14,工序!$A$1:$D$505,4,0))</f>
        <v>51.300000000000004</v>
      </c>
      <c r="D14" s="19">
        <v>24</v>
      </c>
      <c r="E14" s="19">
        <f t="shared" si="0"/>
        <v>1231.2</v>
      </c>
    </row>
    <row r="15" spans="1:5">
      <c r="A15" s="57" t="str">
        <f>IF(B15="","",VLOOKUP(B15,工序!$A$1:$D$505,2,0))</f>
        <v>A47</v>
      </c>
      <c r="B15" s="20" t="s">
        <v>724</v>
      </c>
      <c r="C15" s="19">
        <f>IF(B15="","",VLOOKUP(B15,工序!$A$1:$D$505,4,0))</f>
        <v>15.340000000000002</v>
      </c>
      <c r="D15" s="19">
        <v>24</v>
      </c>
      <c r="E15" s="19">
        <f t="shared" si="0"/>
        <v>368.16</v>
      </c>
    </row>
    <row r="16" spans="1:5">
      <c r="A16" s="57" t="str">
        <f>IF(B16="","",VLOOKUP(B16,工序!$A$1:$D$505,2,0))</f>
        <v>A49</v>
      </c>
      <c r="B16" s="20" t="s">
        <v>726</v>
      </c>
      <c r="C16" s="19">
        <f>IF(B16="","",VLOOKUP(B16,工序!$A$1:$D$505,4,0))</f>
        <v>9.516</v>
      </c>
      <c r="D16" s="19">
        <v>24</v>
      </c>
      <c r="E16" s="19">
        <f t="shared" si="0"/>
        <v>228.38400000000001</v>
      </c>
    </row>
    <row r="17" spans="1:5">
      <c r="A17" s="57" t="str">
        <f>IF(B17="","",VLOOKUP(B17,工序!$A$1:$D$505,2,0))</f>
        <v>A50</v>
      </c>
      <c r="B17" s="20" t="s">
        <v>7</v>
      </c>
      <c r="C17" s="19">
        <f>IF(B17="","",VLOOKUP(B17,工序!$A$1:$D$505,4,0))</f>
        <v>7.15</v>
      </c>
      <c r="D17" s="19">
        <v>24</v>
      </c>
      <c r="E17" s="19">
        <f t="shared" si="0"/>
        <v>171.60000000000002</v>
      </c>
    </row>
    <row r="18" spans="1:5">
      <c r="A18" s="57" t="str">
        <f>IF(B18="","",VLOOKUP(B18,工序!$A$1:$D$505,2,0))</f>
        <v>A51</v>
      </c>
      <c r="B18" s="20" t="s">
        <v>725</v>
      </c>
      <c r="C18" s="19">
        <f>IF(B18="","",VLOOKUP(B18,工序!$A$1:$D$505,4,0))</f>
        <v>16.799999999999997</v>
      </c>
      <c r="D18" s="19">
        <v>24</v>
      </c>
      <c r="E18" s="19">
        <f t="shared" si="0"/>
        <v>403.19999999999993</v>
      </c>
    </row>
    <row r="19" spans="1:5">
      <c r="A19" s="57" t="str">
        <f>IF(B19="","",VLOOKUP(B19,工序!$A$1:$D$505,2,0))</f>
        <v>A58</v>
      </c>
      <c r="B19" s="20" t="s">
        <v>729</v>
      </c>
      <c r="C19" s="19">
        <f>IF(B19="","",VLOOKUP(B19,工序!$A$1:$D$505,4,0))</f>
        <v>8.4500000000000011</v>
      </c>
      <c r="D19" s="19">
        <v>24</v>
      </c>
      <c r="E19" s="19">
        <f t="shared" si="0"/>
        <v>202.8</v>
      </c>
    </row>
    <row r="20" spans="1:5">
      <c r="A20" s="57" t="str">
        <f>IF(B20="","",VLOOKUP(B20,工序!$A$1:$D$505,2,0))</f>
        <v>A59</v>
      </c>
      <c r="B20" s="18" t="s">
        <v>631</v>
      </c>
      <c r="C20" s="19">
        <f>IF(B20="","",VLOOKUP(B20,工序!$A$1:$D$505,4,0))</f>
        <v>20.8</v>
      </c>
      <c r="D20" s="19">
        <v>24</v>
      </c>
      <c r="E20" s="19">
        <f>C20*D20</f>
        <v>499.20000000000005</v>
      </c>
    </row>
    <row r="21" spans="1:5">
      <c r="A21" s="57" t="str">
        <f>IF(B21="","",VLOOKUP(B21,工序!$A$1:$D$505,2,0))</f>
        <v>A62</v>
      </c>
      <c r="B21" s="18" t="s">
        <v>643</v>
      </c>
      <c r="C21" s="19">
        <f>IF(B21="","",VLOOKUP(B21,工序!$A$1:$D$505,4,0))</f>
        <v>16.559999999999999</v>
      </c>
      <c r="D21" s="19">
        <v>24</v>
      </c>
      <c r="E21" s="19">
        <f>C21*D21</f>
        <v>397.43999999999994</v>
      </c>
    </row>
    <row r="22" spans="1:5">
      <c r="A22" s="57" t="str">
        <f>IF(B22="","",VLOOKUP(B22,工序!$A$1:$D$505,2,0))</f>
        <v>A63</v>
      </c>
      <c r="B22" s="18" t="s">
        <v>629</v>
      </c>
      <c r="C22" s="19">
        <f>IF(B22="","",VLOOKUP(B22,工序!$A$1:$D$505,4,0))</f>
        <v>14.399999999999999</v>
      </c>
      <c r="D22" s="19">
        <v>24</v>
      </c>
      <c r="E22" s="19">
        <f t="shared" si="0"/>
        <v>345.59999999999997</v>
      </c>
    </row>
    <row r="23" spans="1:5">
      <c r="A23" s="57" t="str">
        <f>IF(B23="","",VLOOKUP(B23,工序!$A$1:$D$505,2,0))</f>
        <v>A64</v>
      </c>
      <c r="B23" s="18" t="s">
        <v>9</v>
      </c>
      <c r="C23" s="19">
        <f>IF(B23="","",VLOOKUP(B23,工序!$A$1:$D$505,4,0))</f>
        <v>14.399999999999999</v>
      </c>
      <c r="D23" s="19">
        <v>24</v>
      </c>
      <c r="E23" s="19">
        <f t="shared" si="0"/>
        <v>345.59999999999997</v>
      </c>
    </row>
    <row r="24" spans="1:5">
      <c r="A24" s="57" t="str">
        <f>IF(B24="","",VLOOKUP(B24,工序!$A$1:$D$505,2,0))</f>
        <v>A65</v>
      </c>
      <c r="B24" s="18" t="s">
        <v>632</v>
      </c>
      <c r="C24" s="19">
        <f>IF(B24="","",VLOOKUP(B24,工序!$A$1:$D$505,4,0))</f>
        <v>27.3</v>
      </c>
      <c r="D24" s="19">
        <v>24</v>
      </c>
      <c r="E24" s="19">
        <f t="shared" si="0"/>
        <v>655.20000000000005</v>
      </c>
    </row>
    <row r="25" spans="1:5">
      <c r="A25" s="57" t="str">
        <f>IF(B25="","",VLOOKUP(B25,工序!$A$1:$D$505,2,0))</f>
        <v>A63</v>
      </c>
      <c r="B25" s="18" t="s">
        <v>629</v>
      </c>
      <c r="C25" s="19">
        <f>IF(B25="","",VLOOKUP(B25,工序!$A$1:$D$505,4,0))</f>
        <v>14.399999999999999</v>
      </c>
      <c r="D25" s="19">
        <v>24</v>
      </c>
      <c r="E25" s="19">
        <f t="shared" si="0"/>
        <v>345.59999999999997</v>
      </c>
    </row>
    <row r="26" spans="1:5">
      <c r="A26" s="57" t="str">
        <f>IF(B26="","",VLOOKUP(B26,工序!$A$1:$D$505,2,0))</f>
        <v>A70</v>
      </c>
      <c r="B26" s="18" t="s">
        <v>730</v>
      </c>
      <c r="C26" s="19">
        <f>IF(B26="","",VLOOKUP(B26,工序!$A$1:$D$505,4,0))</f>
        <v>33</v>
      </c>
      <c r="D26" s="19">
        <v>24</v>
      </c>
      <c r="E26" s="19">
        <f t="shared" si="0"/>
        <v>792</v>
      </c>
    </row>
    <row r="27" spans="1:5">
      <c r="A27" s="57" t="str">
        <f>IF(B27="","",VLOOKUP(B27,工序!$A$1:$D$505,2,0))</f>
        <v>A71</v>
      </c>
      <c r="B27" s="18" t="s">
        <v>633</v>
      </c>
      <c r="C27" s="19">
        <f>IF(B27="","",VLOOKUP(B27,工序!$A$1:$D$505,4,0))</f>
        <v>17.399999999999999</v>
      </c>
      <c r="D27" s="19">
        <v>24</v>
      </c>
      <c r="E27" s="19">
        <f t="shared" si="0"/>
        <v>417.59999999999997</v>
      </c>
    </row>
    <row r="28" spans="1:5">
      <c r="A28" s="57" t="str">
        <f>IF(B28="","",VLOOKUP(B28,工序!$A$1:$D$505,2,0))</f>
        <v>A77</v>
      </c>
      <c r="B28" s="18" t="s">
        <v>731</v>
      </c>
      <c r="C28" s="19">
        <f>IF(B28="","",VLOOKUP(B28,工序!$A$1:$D$505,4,0))</f>
        <v>15.6</v>
      </c>
      <c r="D28" s="19">
        <v>24</v>
      </c>
      <c r="E28" s="19">
        <f t="shared" si="0"/>
        <v>374.4</v>
      </c>
    </row>
    <row r="29" spans="1:5">
      <c r="A29" s="57" t="str">
        <f>IF(B29="","",VLOOKUP(B29,工序!$A$1:$D$505,2,0))</f>
        <v>A79</v>
      </c>
      <c r="B29" s="18" t="s">
        <v>865</v>
      </c>
      <c r="C29" s="19">
        <f>IF(B29="","",VLOOKUP(B29,工序!$A$1:$D$505,4,0))</f>
        <v>9.36</v>
      </c>
      <c r="D29" s="19">
        <v>24</v>
      </c>
      <c r="E29" s="19">
        <f t="shared" si="0"/>
        <v>224.64</v>
      </c>
    </row>
    <row r="30" spans="1:5">
      <c r="A30" s="57" t="str">
        <f>IF(B30="","",VLOOKUP(B30,工序!$A$1:$D$505,2,0))</f>
        <v>A78</v>
      </c>
      <c r="B30" s="53" t="s">
        <v>21</v>
      </c>
      <c r="C30" s="19">
        <f>IF(B30="","",VLOOKUP(B30,工序!$A$1:$D$505,4,0))</f>
        <v>15.6</v>
      </c>
      <c r="D30" s="19">
        <v>24</v>
      </c>
      <c r="E30" s="19">
        <f t="shared" si="0"/>
        <v>374.4</v>
      </c>
    </row>
    <row r="31" spans="1:5">
      <c r="A31" s="21" t="str">
        <f>IF(B31="","",VLOOKUP(B31,工序!$A$1:$D$505,2,0))</f>
        <v>A80</v>
      </c>
      <c r="B31" s="24" t="s">
        <v>636</v>
      </c>
      <c r="C31" s="23">
        <f>IF(B31="","",VLOOKUP(B31,工序!$A$1:$D$505,4,0))</f>
        <v>5.3999999999999995</v>
      </c>
      <c r="D31" s="19">
        <v>24</v>
      </c>
      <c r="E31" s="23">
        <f t="shared" si="0"/>
        <v>129.6</v>
      </c>
    </row>
    <row r="33" spans="5:5">
      <c r="E33" s="52">
        <f>SUM(E4:E31)</f>
        <v>11748.312</v>
      </c>
    </row>
    <row r="34" spans="5:5">
      <c r="E34" s="51">
        <f>E33/60</f>
        <v>195.80519999999999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FF0000"/>
  </sheetPr>
  <dimension ref="A1:E34"/>
  <sheetViews>
    <sheetView topLeftCell="A8" workbookViewId="0">
      <selection activeCell="A28" sqref="A28:E31"/>
    </sheetView>
  </sheetViews>
  <sheetFormatPr defaultRowHeight="13.5"/>
  <cols>
    <col min="1" max="1" width="9" style="51"/>
    <col min="2" max="2" width="25.625" style="51" customWidth="1"/>
    <col min="3" max="3" width="13.125" style="51" customWidth="1"/>
    <col min="4" max="4" width="20.25" style="51" customWidth="1"/>
    <col min="5" max="16384" width="9" style="51"/>
  </cols>
  <sheetData>
    <row r="1" spans="1:5">
      <c r="A1" s="51" t="s">
        <v>640</v>
      </c>
      <c r="B1" s="58" t="s">
        <v>637</v>
      </c>
      <c r="C1" s="51" t="s">
        <v>638</v>
      </c>
      <c r="D1" s="51" t="s">
        <v>644</v>
      </c>
      <c r="E1" s="51" t="s">
        <v>639</v>
      </c>
    </row>
    <row r="2" spans="1:5">
      <c r="A2" s="57" t="str">
        <f>IF(B2="","",VLOOKUP(B2,工序!$A$1:$D$505,2,0))</f>
        <v>A5</v>
      </c>
      <c r="B2" s="18" t="s">
        <v>713</v>
      </c>
      <c r="C2" s="19">
        <f>IF(B2="","",VLOOKUP(B2,工序!$A$1:$D$505,4,0))</f>
        <v>7.8000000000000007</v>
      </c>
      <c r="D2" s="19">
        <v>12</v>
      </c>
      <c r="E2" s="19">
        <f>C2*D2</f>
        <v>93.600000000000009</v>
      </c>
    </row>
    <row r="3" spans="1:5">
      <c r="A3" s="57" t="str">
        <f>IF(B3="","",VLOOKUP(B3,工序!$A$1:$D$505,2,0))</f>
        <v>A8</v>
      </c>
      <c r="B3" s="54" t="s">
        <v>3</v>
      </c>
      <c r="C3" s="19">
        <f>IF(B3="","",VLOOKUP(B3,工序!$A$1:$D$505,4,0))</f>
        <v>4.42</v>
      </c>
      <c r="D3" s="19">
        <v>12</v>
      </c>
      <c r="E3" s="19">
        <f t="shared" ref="E3:E31" si="0">C3*D3</f>
        <v>53.04</v>
      </c>
    </row>
    <row r="4" spans="1:5">
      <c r="A4" s="21" t="str">
        <f>IF(B4="","",VLOOKUP(B4,工序!$A$1:$D$505,2,0))</f>
        <v>A16</v>
      </c>
      <c r="B4" s="22" t="s">
        <v>715</v>
      </c>
      <c r="C4" s="23">
        <f>IF(B4="","",VLOOKUP(B4,工序!$A$1:$D$505,4,0))</f>
        <v>27.75</v>
      </c>
      <c r="D4" s="19">
        <v>12</v>
      </c>
      <c r="E4" s="23">
        <f t="shared" si="0"/>
        <v>333</v>
      </c>
    </row>
    <row r="5" spans="1:5">
      <c r="A5" s="57" t="str">
        <f>IF(B5="","",VLOOKUP(B5,工序!$A$1:$D$505,2,0))</f>
        <v>A30</v>
      </c>
      <c r="B5" s="55" t="s">
        <v>716</v>
      </c>
      <c r="C5" s="19">
        <f>IF(B5="","",VLOOKUP(B5,工序!$A$1:$D$505,4,0))</f>
        <v>12.239999999999998</v>
      </c>
      <c r="D5" s="19">
        <v>12</v>
      </c>
      <c r="E5" s="19">
        <f t="shared" si="0"/>
        <v>146.88</v>
      </c>
    </row>
    <row r="6" spans="1:5">
      <c r="A6" s="57" t="str">
        <f>IF(B6="","",VLOOKUP(B6,工序!$A$1:$D$505,2,0))</f>
        <v>A31</v>
      </c>
      <c r="B6" s="53" t="s">
        <v>653</v>
      </c>
      <c r="C6" s="19">
        <f>IF(B6="","",VLOOKUP(B6,工序!$A$1:$D$505,4,0))</f>
        <v>8.4</v>
      </c>
      <c r="D6" s="19">
        <v>12</v>
      </c>
      <c r="E6" s="19">
        <f t="shared" si="0"/>
        <v>100.80000000000001</v>
      </c>
    </row>
    <row r="7" spans="1:5">
      <c r="A7" s="57" t="str">
        <f>IF(B7="","",VLOOKUP(B7,工序!$A$1:$D$505,2,0))</f>
        <v>A32</v>
      </c>
      <c r="B7" s="55" t="s">
        <v>654</v>
      </c>
      <c r="C7" s="19">
        <f>IF(B7="","",VLOOKUP(B7,工序!$A$1:$D$505,4,0))</f>
        <v>11.52</v>
      </c>
      <c r="D7" s="19">
        <v>12</v>
      </c>
      <c r="E7" s="19">
        <f t="shared" si="0"/>
        <v>138.24</v>
      </c>
    </row>
    <row r="8" spans="1:5">
      <c r="A8" s="57" t="str">
        <f>IF(B8="","",VLOOKUP(B8,工序!$A$1:$D$505,2,0))</f>
        <v>A29</v>
      </c>
      <c r="B8" s="56" t="s">
        <v>652</v>
      </c>
      <c r="C8" s="19">
        <f>IF(B8="","",VLOOKUP(B8,工序!$A$1:$D$505,4,0))</f>
        <v>9.1199999999999992</v>
      </c>
      <c r="D8" s="19">
        <v>12</v>
      </c>
      <c r="E8" s="19">
        <f t="shared" si="0"/>
        <v>109.44</v>
      </c>
    </row>
    <row r="9" spans="1:5">
      <c r="A9" s="57" t="str">
        <f>IF(B9="","",VLOOKUP(B9,工序!$A$1:$D$505,2,0))</f>
        <v>A34</v>
      </c>
      <c r="B9" s="56" t="s">
        <v>717</v>
      </c>
      <c r="C9" s="19">
        <f>IF(B9="","",VLOOKUP(B9,工序!$A$1:$D$505,4,0))</f>
        <v>6.6</v>
      </c>
      <c r="D9" s="19">
        <v>12</v>
      </c>
      <c r="E9" s="19">
        <f t="shared" si="0"/>
        <v>79.199999999999989</v>
      </c>
    </row>
    <row r="10" spans="1:5">
      <c r="A10" s="57" t="str">
        <f>IF(B10="","",VLOOKUP(B10,工序!$A$1:$D$505,2,0))</f>
        <v>A37</v>
      </c>
      <c r="B10" s="56" t="s">
        <v>748</v>
      </c>
      <c r="C10" s="19">
        <f>IF(B10="","",VLOOKUP(B10,工序!$A$1:$D$505,4,0))</f>
        <v>52</v>
      </c>
      <c r="D10" s="19">
        <v>12</v>
      </c>
      <c r="E10" s="19">
        <f t="shared" si="0"/>
        <v>624</v>
      </c>
    </row>
    <row r="11" spans="1:5">
      <c r="A11" s="57" t="str">
        <f>IF(B11="","",VLOOKUP(B11,工序!$A$1:$D$505,2,0))</f>
        <v>A38</v>
      </c>
      <c r="B11" s="20" t="s">
        <v>718</v>
      </c>
      <c r="C11" s="19">
        <f>IF(B11="","",VLOOKUP(B11,工序!$A$1:$D$505,4,0))</f>
        <v>23.400000000000002</v>
      </c>
      <c r="D11" s="19">
        <v>12</v>
      </c>
      <c r="E11" s="19">
        <f t="shared" si="0"/>
        <v>280.8</v>
      </c>
    </row>
    <row r="12" spans="1:5">
      <c r="A12" s="57" t="str">
        <f>IF(B12="","",VLOOKUP(B12,工序!$A$1:$D$505,2,0))</f>
        <v>A39</v>
      </c>
      <c r="B12" s="20" t="s">
        <v>719</v>
      </c>
      <c r="C12" s="19">
        <f>IF(B12="","",VLOOKUP(B12,工序!$A$1:$D$505,4,0))</f>
        <v>7</v>
      </c>
      <c r="D12" s="19">
        <v>12</v>
      </c>
      <c r="E12" s="19">
        <f t="shared" si="0"/>
        <v>84</v>
      </c>
    </row>
    <row r="13" spans="1:5">
      <c r="A13" s="57" t="str">
        <f>IF(B13="","",VLOOKUP(B13,工序!$A$1:$D$505,2,0))</f>
        <v>A42</v>
      </c>
      <c r="B13" s="20" t="s">
        <v>721</v>
      </c>
      <c r="C13" s="19">
        <f>IF(B13="","",VLOOKUP(B13,工序!$A$1:$D$505,4,0))</f>
        <v>18.707000000000001</v>
      </c>
      <c r="D13" s="19">
        <v>12</v>
      </c>
      <c r="E13" s="19">
        <f t="shared" si="0"/>
        <v>224.48400000000001</v>
      </c>
    </row>
    <row r="14" spans="1:5">
      <c r="A14" s="57" t="str">
        <f>IF(B14="","",VLOOKUP(B14,工序!$A$1:$D$505,2,0))</f>
        <v>A44</v>
      </c>
      <c r="B14" s="20" t="s">
        <v>723</v>
      </c>
      <c r="C14" s="19">
        <f>IF(B14="","",VLOOKUP(B14,工序!$A$1:$D$505,4,0))</f>
        <v>51.300000000000004</v>
      </c>
      <c r="D14" s="19">
        <v>12</v>
      </c>
      <c r="E14" s="19">
        <f t="shared" si="0"/>
        <v>615.6</v>
      </c>
    </row>
    <row r="15" spans="1:5">
      <c r="A15" s="57" t="str">
        <f>IF(B15="","",VLOOKUP(B15,工序!$A$1:$D$505,2,0))</f>
        <v>A47</v>
      </c>
      <c r="B15" s="20" t="s">
        <v>724</v>
      </c>
      <c r="C15" s="19">
        <f>IF(B15="","",VLOOKUP(B15,工序!$A$1:$D$505,4,0))</f>
        <v>15.340000000000002</v>
      </c>
      <c r="D15" s="19">
        <v>12</v>
      </c>
      <c r="E15" s="19">
        <f t="shared" si="0"/>
        <v>184.08</v>
      </c>
    </row>
    <row r="16" spans="1:5">
      <c r="A16" s="57" t="str">
        <f>IF(B16="","",VLOOKUP(B16,工序!$A$1:$D$505,2,0))</f>
        <v>A49</v>
      </c>
      <c r="B16" s="20" t="s">
        <v>726</v>
      </c>
      <c r="C16" s="19">
        <f>IF(B16="","",VLOOKUP(B16,工序!$A$1:$D$505,4,0))</f>
        <v>9.516</v>
      </c>
      <c r="D16" s="19">
        <v>12</v>
      </c>
      <c r="E16" s="19">
        <f t="shared" si="0"/>
        <v>114.19200000000001</v>
      </c>
    </row>
    <row r="17" spans="1:5">
      <c r="A17" s="57" t="str">
        <f>IF(B17="","",VLOOKUP(B17,工序!$A$1:$D$505,2,0))</f>
        <v>A50</v>
      </c>
      <c r="B17" s="20" t="s">
        <v>7</v>
      </c>
      <c r="C17" s="19">
        <f>IF(B17="","",VLOOKUP(B17,工序!$A$1:$D$505,4,0))</f>
        <v>7.15</v>
      </c>
      <c r="D17" s="19">
        <v>12</v>
      </c>
      <c r="E17" s="19">
        <f t="shared" si="0"/>
        <v>85.800000000000011</v>
      </c>
    </row>
    <row r="18" spans="1:5">
      <c r="A18" s="57" t="str">
        <f>IF(B18="","",VLOOKUP(B18,工序!$A$1:$D$505,2,0))</f>
        <v>A51</v>
      </c>
      <c r="B18" s="20" t="s">
        <v>725</v>
      </c>
      <c r="C18" s="19">
        <f>IF(B18="","",VLOOKUP(B18,工序!$A$1:$D$505,4,0))</f>
        <v>16.799999999999997</v>
      </c>
      <c r="D18" s="19">
        <v>12</v>
      </c>
      <c r="E18" s="19">
        <f t="shared" si="0"/>
        <v>201.59999999999997</v>
      </c>
    </row>
    <row r="19" spans="1:5">
      <c r="A19" s="57" t="str">
        <f>IF(B19="","",VLOOKUP(B19,工序!$A$1:$D$505,2,0))</f>
        <v>A58</v>
      </c>
      <c r="B19" s="20" t="s">
        <v>729</v>
      </c>
      <c r="C19" s="19">
        <f>IF(B19="","",VLOOKUP(B19,工序!$A$1:$D$505,4,0))</f>
        <v>8.4500000000000011</v>
      </c>
      <c r="D19" s="19">
        <v>12</v>
      </c>
      <c r="E19" s="19">
        <f t="shared" si="0"/>
        <v>101.4</v>
      </c>
    </row>
    <row r="20" spans="1:5">
      <c r="A20" s="57" t="str">
        <f>IF(B20="","",VLOOKUP(B20,工序!$A$1:$D$505,2,0))</f>
        <v>A59</v>
      </c>
      <c r="B20" s="18" t="s">
        <v>631</v>
      </c>
      <c r="C20" s="19">
        <f>IF(B20="","",VLOOKUP(B20,工序!$A$1:$D$505,4,0))</f>
        <v>20.8</v>
      </c>
      <c r="D20" s="19">
        <v>12</v>
      </c>
      <c r="E20" s="19">
        <f>C20*D20</f>
        <v>249.60000000000002</v>
      </c>
    </row>
    <row r="21" spans="1:5">
      <c r="A21" s="57" t="str">
        <f>IF(B21="","",VLOOKUP(B21,工序!$A$1:$D$505,2,0))</f>
        <v>A62</v>
      </c>
      <c r="B21" s="18" t="s">
        <v>643</v>
      </c>
      <c r="C21" s="19">
        <f>IF(B21="","",VLOOKUP(B21,工序!$A$1:$D$505,4,0))</f>
        <v>16.559999999999999</v>
      </c>
      <c r="D21" s="19">
        <v>12</v>
      </c>
      <c r="E21" s="19">
        <f>C21*D21</f>
        <v>198.71999999999997</v>
      </c>
    </row>
    <row r="22" spans="1:5">
      <c r="A22" s="57" t="str">
        <f>IF(B22="","",VLOOKUP(B22,工序!$A$1:$D$505,2,0))</f>
        <v>A63</v>
      </c>
      <c r="B22" s="18" t="s">
        <v>629</v>
      </c>
      <c r="C22" s="19">
        <f>IF(B22="","",VLOOKUP(B22,工序!$A$1:$D$505,4,0))</f>
        <v>14.399999999999999</v>
      </c>
      <c r="D22" s="19">
        <v>12</v>
      </c>
      <c r="E22" s="19">
        <f t="shared" si="0"/>
        <v>172.79999999999998</v>
      </c>
    </row>
    <row r="23" spans="1:5">
      <c r="A23" s="57" t="str">
        <f>IF(B23="","",VLOOKUP(B23,工序!$A$1:$D$505,2,0))</f>
        <v>A64</v>
      </c>
      <c r="B23" s="18" t="s">
        <v>9</v>
      </c>
      <c r="C23" s="19">
        <f>IF(B23="","",VLOOKUP(B23,工序!$A$1:$D$505,4,0))</f>
        <v>14.399999999999999</v>
      </c>
      <c r="D23" s="19">
        <v>12</v>
      </c>
      <c r="E23" s="19">
        <f t="shared" si="0"/>
        <v>172.79999999999998</v>
      </c>
    </row>
    <row r="24" spans="1:5">
      <c r="A24" s="57" t="str">
        <f>IF(B24="","",VLOOKUP(B24,工序!$A$1:$D$505,2,0))</f>
        <v>A65</v>
      </c>
      <c r="B24" s="18" t="s">
        <v>632</v>
      </c>
      <c r="C24" s="19">
        <f>IF(B24="","",VLOOKUP(B24,工序!$A$1:$D$505,4,0))</f>
        <v>27.3</v>
      </c>
      <c r="D24" s="19">
        <v>12</v>
      </c>
      <c r="E24" s="19">
        <f t="shared" si="0"/>
        <v>327.60000000000002</v>
      </c>
    </row>
    <row r="25" spans="1:5">
      <c r="A25" s="57" t="str">
        <f>IF(B25="","",VLOOKUP(B25,工序!$A$1:$D$505,2,0))</f>
        <v>A63</v>
      </c>
      <c r="B25" s="18" t="s">
        <v>629</v>
      </c>
      <c r="C25" s="19">
        <f>IF(B25="","",VLOOKUP(B25,工序!$A$1:$D$505,4,0))</f>
        <v>14.399999999999999</v>
      </c>
      <c r="D25" s="19">
        <v>12</v>
      </c>
      <c r="E25" s="19">
        <f t="shared" si="0"/>
        <v>172.79999999999998</v>
      </c>
    </row>
    <row r="26" spans="1:5">
      <c r="A26" s="57" t="str">
        <f>IF(B26="","",VLOOKUP(B26,工序!$A$1:$D$505,2,0))</f>
        <v>A70</v>
      </c>
      <c r="B26" s="18" t="s">
        <v>730</v>
      </c>
      <c r="C26" s="19">
        <f>IF(B26="","",VLOOKUP(B26,工序!$A$1:$D$505,4,0))</f>
        <v>33</v>
      </c>
      <c r="D26" s="19">
        <v>12</v>
      </c>
      <c r="E26" s="19">
        <f t="shared" si="0"/>
        <v>396</v>
      </c>
    </row>
    <row r="27" spans="1:5">
      <c r="A27" s="57" t="str">
        <f>IF(B27="","",VLOOKUP(B27,工序!$A$1:$D$505,2,0))</f>
        <v>A71</v>
      </c>
      <c r="B27" s="18" t="s">
        <v>633</v>
      </c>
      <c r="C27" s="19">
        <f>IF(B27="","",VLOOKUP(B27,工序!$A$1:$D$505,4,0))</f>
        <v>17.399999999999999</v>
      </c>
      <c r="D27" s="19">
        <v>12</v>
      </c>
      <c r="E27" s="19">
        <f t="shared" si="0"/>
        <v>208.79999999999998</v>
      </c>
    </row>
    <row r="28" spans="1:5">
      <c r="A28" s="57" t="str">
        <f>IF(B28="","",VLOOKUP(B28,工序!$A$1:$D$505,2,0))</f>
        <v>A77</v>
      </c>
      <c r="B28" s="18" t="s">
        <v>731</v>
      </c>
      <c r="C28" s="19">
        <f>IF(B28="","",VLOOKUP(B28,工序!$A$1:$D$505,4,0))</f>
        <v>15.6</v>
      </c>
      <c r="D28" s="19">
        <v>12</v>
      </c>
      <c r="E28" s="19">
        <f t="shared" si="0"/>
        <v>187.2</v>
      </c>
    </row>
    <row r="29" spans="1:5">
      <c r="A29" s="57" t="str">
        <f>IF(B29="","",VLOOKUP(B29,工序!$A$1:$D$505,2,0))</f>
        <v>A79</v>
      </c>
      <c r="B29" s="18" t="s">
        <v>865</v>
      </c>
      <c r="C29" s="19">
        <f>IF(B29="","",VLOOKUP(B29,工序!$A$1:$D$505,4,0))</f>
        <v>9.36</v>
      </c>
      <c r="D29" s="19">
        <v>12</v>
      </c>
      <c r="E29" s="19">
        <f t="shared" si="0"/>
        <v>112.32</v>
      </c>
    </row>
    <row r="30" spans="1:5">
      <c r="A30" s="57" t="str">
        <f>IF(B30="","",VLOOKUP(B30,工序!$A$1:$D$505,2,0))</f>
        <v>A78</v>
      </c>
      <c r="B30" s="53" t="s">
        <v>21</v>
      </c>
      <c r="C30" s="19">
        <f>IF(B30="","",VLOOKUP(B30,工序!$A$1:$D$505,4,0))</f>
        <v>15.6</v>
      </c>
      <c r="D30" s="19">
        <v>12</v>
      </c>
      <c r="E30" s="19">
        <f t="shared" si="0"/>
        <v>187.2</v>
      </c>
    </row>
    <row r="31" spans="1:5">
      <c r="A31" s="21" t="str">
        <f>IF(B31="","",VLOOKUP(B31,工序!$A$1:$D$505,2,0))</f>
        <v>A80</v>
      </c>
      <c r="B31" s="24" t="s">
        <v>636</v>
      </c>
      <c r="C31" s="23">
        <f>IF(B31="","",VLOOKUP(B31,工序!$A$1:$D$505,4,0))</f>
        <v>5.3999999999999995</v>
      </c>
      <c r="D31" s="19">
        <v>12</v>
      </c>
      <c r="E31" s="23">
        <f t="shared" si="0"/>
        <v>64.8</v>
      </c>
    </row>
    <row r="33" spans="5:5">
      <c r="E33" s="52">
        <f>SUM(E4:E31)</f>
        <v>5874.1559999999999</v>
      </c>
    </row>
    <row r="34" spans="5:5">
      <c r="E34" s="51">
        <f>E33/60</f>
        <v>97.902599999999993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653"/>
  <sheetViews>
    <sheetView tabSelected="1" workbookViewId="0">
      <pane ySplit="1" topLeftCell="A1608" activePane="bottomLeft" state="frozen"/>
      <selection pane="bottomLeft" activeCell="E1628" sqref="E1628"/>
    </sheetView>
  </sheetViews>
  <sheetFormatPr defaultRowHeight="13.5"/>
  <cols>
    <col min="1" max="1" width="23.25" style="51" customWidth="1"/>
    <col min="2" max="2" width="18.5" style="51" customWidth="1"/>
    <col min="3" max="3" width="26.75" style="51" customWidth="1"/>
    <col min="4" max="4" width="16.625" style="51" customWidth="1"/>
    <col min="5" max="5" width="16.25" style="51" customWidth="1"/>
    <col min="6" max="6" width="14.875" style="51" customWidth="1"/>
    <col min="7" max="7" width="19.125" style="51" customWidth="1"/>
    <col min="8" max="16384" width="9" style="51"/>
  </cols>
  <sheetData>
    <row r="1" spans="1:7">
      <c r="A1" s="79" t="s">
        <v>1535</v>
      </c>
      <c r="B1" s="79" t="s">
        <v>1132</v>
      </c>
      <c r="C1" s="79" t="s">
        <v>1133</v>
      </c>
      <c r="D1" s="79"/>
      <c r="E1" s="79" t="s">
        <v>1134</v>
      </c>
      <c r="F1" s="79" t="s">
        <v>1135</v>
      </c>
      <c r="G1" s="79" t="s">
        <v>1136</v>
      </c>
    </row>
    <row r="2" spans="1:7">
      <c r="A2" s="19" t="s">
        <v>1303</v>
      </c>
      <c r="B2" s="19" t="str">
        <f>IF(C2="","",VLOOKUP(C2,[1]工序!$A$1:$D$503,2,0))</f>
        <v>A12</v>
      </c>
      <c r="C2" s="19" t="s">
        <v>801</v>
      </c>
      <c r="D2" s="19" t="s">
        <v>1304</v>
      </c>
      <c r="E2" s="19">
        <f>IF(C2="","",VLOOKUP(C2,[1]工序!$A$1:$D$503,4,0))</f>
        <v>4.0199999999999996</v>
      </c>
      <c r="F2" s="19">
        <v>1</v>
      </c>
      <c r="G2" s="19">
        <f>E2*F2</f>
        <v>4.0199999999999996</v>
      </c>
    </row>
    <row r="3" spans="1:7">
      <c r="A3" s="19" t="s">
        <v>1303</v>
      </c>
      <c r="B3" s="19" t="str">
        <f>IF(C3="","",VLOOKUP(C3,[1]工序!$A$1:$D$503,2,0))</f>
        <v>A90</v>
      </c>
      <c r="C3" s="19" t="s">
        <v>1305</v>
      </c>
      <c r="D3" s="19" t="s">
        <v>1306</v>
      </c>
      <c r="E3" s="19">
        <f>IF(C3="","",VLOOKUP(C3,[1]工序!$A$1:$D$503,4,0))</f>
        <v>3.5999999999999996</v>
      </c>
      <c r="F3" s="19">
        <v>2</v>
      </c>
      <c r="G3" s="19">
        <f t="shared" ref="G3:G23" si="0">E3*F3</f>
        <v>7.1999999999999993</v>
      </c>
    </row>
    <row r="4" spans="1:7">
      <c r="A4" s="19" t="s">
        <v>1307</v>
      </c>
      <c r="B4" s="19" t="str">
        <f>IF(C4="","",VLOOKUP(C4,[1]工序!$A$1:$D$503,2,0))</f>
        <v>A91</v>
      </c>
      <c r="C4" s="19" t="s">
        <v>1308</v>
      </c>
      <c r="D4" s="19" t="s">
        <v>1306</v>
      </c>
      <c r="E4" s="19">
        <f>IF(C4="","",VLOOKUP(C4,[1]工序!$A$1:$D$503,4,0))</f>
        <v>3.5999999999999996</v>
      </c>
      <c r="F4" s="19">
        <v>2</v>
      </c>
      <c r="G4" s="19">
        <f t="shared" si="0"/>
        <v>7.1999999999999993</v>
      </c>
    </row>
    <row r="5" spans="1:7">
      <c r="A5" s="19" t="s">
        <v>1307</v>
      </c>
      <c r="B5" s="19" t="str">
        <f>IF(C5="","",VLOOKUP(C5,[1]工序!$A$1:$D$503,2,0))</f>
        <v>A34</v>
      </c>
      <c r="C5" s="19" t="s">
        <v>1147</v>
      </c>
      <c r="D5" s="19" t="s">
        <v>1306</v>
      </c>
      <c r="E5" s="19">
        <f>IF(C5="","",VLOOKUP(C5,[1]工序!$A$1:$D$503,4,0))</f>
        <v>6.6</v>
      </c>
      <c r="F5" s="19">
        <v>2</v>
      </c>
      <c r="G5" s="19">
        <f t="shared" si="0"/>
        <v>13.2</v>
      </c>
    </row>
    <row r="6" spans="1:7">
      <c r="A6" s="19" t="s">
        <v>1307</v>
      </c>
      <c r="B6" s="19" t="str">
        <f>IF(C6="","",VLOOKUP(C6,[1]工序!$A$1:$D$503,2,0))</f>
        <v>A36</v>
      </c>
      <c r="C6" s="19" t="s">
        <v>1309</v>
      </c>
      <c r="D6" s="19" t="s">
        <v>1306</v>
      </c>
      <c r="E6" s="19">
        <f>IF(C6="","",VLOOKUP(C6,[1]工序!$A$1:$D$503,4,0))</f>
        <v>18.850000000000001</v>
      </c>
      <c r="F6" s="19">
        <v>1</v>
      </c>
      <c r="G6" s="19">
        <f t="shared" si="0"/>
        <v>18.850000000000001</v>
      </c>
    </row>
    <row r="7" spans="1:7">
      <c r="A7" s="19" t="s">
        <v>1307</v>
      </c>
      <c r="B7" s="19" t="str">
        <f>IF(C7="","",VLOOKUP(C7,[1]工序!$A$1:$D$503,2,0))</f>
        <v>A39</v>
      </c>
      <c r="C7" s="19" t="s">
        <v>1310</v>
      </c>
      <c r="D7" s="19" t="s">
        <v>1306</v>
      </c>
      <c r="E7" s="19">
        <f>IF(C7="","",VLOOKUP(C7,[1]工序!$A$1:$D$503,4,0))</f>
        <v>7</v>
      </c>
      <c r="F7" s="19">
        <v>1</v>
      </c>
      <c r="G7" s="19">
        <f t="shared" si="0"/>
        <v>7</v>
      </c>
    </row>
    <row r="8" spans="1:7">
      <c r="A8" s="19" t="s">
        <v>1307</v>
      </c>
      <c r="B8" s="19" t="str">
        <f>IF(C8="","",VLOOKUP(C8,[1]工序!$A$1:$D$503,2,0))</f>
        <v>A55</v>
      </c>
      <c r="C8" s="19" t="s">
        <v>1311</v>
      </c>
      <c r="D8" s="19" t="s">
        <v>1306</v>
      </c>
      <c r="E8" s="19">
        <f>IF(C8="","",VLOOKUP(C8,[1]工序!$A$1:$D$503,4,0))</f>
        <v>12</v>
      </c>
      <c r="F8" s="19">
        <v>1</v>
      </c>
      <c r="G8" s="19">
        <f t="shared" si="0"/>
        <v>12</v>
      </c>
    </row>
    <row r="9" spans="1:7">
      <c r="A9" s="19" t="s">
        <v>1307</v>
      </c>
      <c r="B9" s="19" t="str">
        <f>IF(C9="","",VLOOKUP(C9,[1]工序!$A$1:$D$503,2,0))</f>
        <v>A57</v>
      </c>
      <c r="C9" s="19" t="s">
        <v>1312</v>
      </c>
      <c r="D9" s="19" t="s">
        <v>1306</v>
      </c>
      <c r="E9" s="19">
        <f>IF(C9="","",VLOOKUP(C9,[1]工序!$A$1:$D$503,4,0))</f>
        <v>12</v>
      </c>
      <c r="F9" s="19">
        <v>1</v>
      </c>
      <c r="G9" s="19">
        <f t="shared" si="0"/>
        <v>12</v>
      </c>
    </row>
    <row r="10" spans="1:7">
      <c r="A10" s="19" t="s">
        <v>1307</v>
      </c>
      <c r="B10" s="19" t="str">
        <f>IF(C10="","",VLOOKUP(C10,[1]工序!$A$1:$D$503,2,0))</f>
        <v>A63</v>
      </c>
      <c r="C10" s="19" t="s">
        <v>1153</v>
      </c>
      <c r="D10" s="19" t="s">
        <v>1306</v>
      </c>
      <c r="E10" s="19">
        <f>IF(C10="","",VLOOKUP(C10,[1]工序!$A$1:$D$503,4,0))</f>
        <v>14.399999999999999</v>
      </c>
      <c r="F10" s="19">
        <v>1</v>
      </c>
      <c r="G10" s="19">
        <f t="shared" si="0"/>
        <v>14.399999999999999</v>
      </c>
    </row>
    <row r="11" spans="1:7">
      <c r="A11" s="19" t="s">
        <v>1307</v>
      </c>
      <c r="B11" s="19" t="str">
        <f>IF(C11="","",VLOOKUP(C11,[1]工序!$A$1:$D$503,2,0))</f>
        <v>A64</v>
      </c>
      <c r="C11" s="19" t="s">
        <v>9</v>
      </c>
      <c r="D11" s="19" t="s">
        <v>1306</v>
      </c>
      <c r="E11" s="19">
        <f>IF(C11="","",VLOOKUP(C11,[1]工序!$A$1:$D$503,4,0))</f>
        <v>14.399999999999999</v>
      </c>
      <c r="F11" s="19">
        <v>1</v>
      </c>
      <c r="G11" s="19">
        <f t="shared" si="0"/>
        <v>14.399999999999999</v>
      </c>
    </row>
    <row r="12" spans="1:7">
      <c r="A12" s="19" t="s">
        <v>1307</v>
      </c>
      <c r="B12" s="19" t="str">
        <f>IF(C12="","",VLOOKUP(C12,[1]工序!$A$1:$D$503,2,0))</f>
        <v>A23</v>
      </c>
      <c r="C12" s="19" t="s">
        <v>1313</v>
      </c>
      <c r="D12" s="19" t="s">
        <v>1306</v>
      </c>
      <c r="E12" s="19">
        <f>IF(C12="","",VLOOKUP(C12,[1]工序!$A$1:$D$503,4,0))</f>
        <v>13.319999999999999</v>
      </c>
      <c r="F12" s="19">
        <v>1</v>
      </c>
      <c r="G12" s="19">
        <f t="shared" si="0"/>
        <v>13.319999999999999</v>
      </c>
    </row>
    <row r="13" spans="1:7">
      <c r="A13" s="19" t="s">
        <v>1307</v>
      </c>
      <c r="B13" s="19" t="str">
        <f>IF(C13="","",VLOOKUP(C13,[1]工序!$A$1:$D$503,2,0))</f>
        <v>A48</v>
      </c>
      <c r="C13" s="19" t="s">
        <v>1314</v>
      </c>
      <c r="D13" s="19" t="s">
        <v>1306</v>
      </c>
      <c r="E13" s="19">
        <f>IF(C13="","",VLOOKUP(C13,[1]工序!$A$1:$D$503,4,0))</f>
        <v>11.700000000000001</v>
      </c>
      <c r="F13" s="19">
        <v>1</v>
      </c>
      <c r="G13" s="19">
        <f t="shared" si="0"/>
        <v>11.700000000000001</v>
      </c>
    </row>
    <row r="14" spans="1:7">
      <c r="A14" s="19" t="s">
        <v>1307</v>
      </c>
      <c r="B14" s="19" t="str">
        <f>IF(C14="","",VLOOKUP(C14,[1]工序!$A$1:$D$503,2,0))</f>
        <v>A61</v>
      </c>
      <c r="C14" s="19" t="s">
        <v>1315</v>
      </c>
      <c r="D14" s="19" t="s">
        <v>1306</v>
      </c>
      <c r="E14" s="19">
        <f>IF(C14="","",VLOOKUP(C14,[1]工序!$A$1:$D$503,4,0))</f>
        <v>14.399999999999999</v>
      </c>
      <c r="F14" s="19">
        <v>1</v>
      </c>
      <c r="G14" s="19">
        <f t="shared" si="0"/>
        <v>14.399999999999999</v>
      </c>
    </row>
    <row r="15" spans="1:7">
      <c r="A15" s="19" t="s">
        <v>1307</v>
      </c>
      <c r="B15" s="19" t="str">
        <f>IF(C15="","",VLOOKUP(C15,[1]工序!$A$1:$D$503,2,0))</f>
        <v>A22</v>
      </c>
      <c r="C15" s="19" t="s">
        <v>1316</v>
      </c>
      <c r="D15" s="19" t="s">
        <v>1306</v>
      </c>
      <c r="E15" s="19">
        <f>IF(C15="","",VLOOKUP(C15,[1]工序!$A$1:$D$503,4,0))</f>
        <v>8.4</v>
      </c>
      <c r="F15" s="19">
        <v>1</v>
      </c>
      <c r="G15" s="19">
        <f t="shared" si="0"/>
        <v>8.4</v>
      </c>
    </row>
    <row r="16" spans="1:7">
      <c r="A16" s="19" t="s">
        <v>1307</v>
      </c>
      <c r="B16" s="19" t="str">
        <f>IF(C16="","",VLOOKUP(C16,[1]工序!$A$1:$D$503,2,0))</f>
        <v>A87</v>
      </c>
      <c r="C16" s="19" t="s">
        <v>131</v>
      </c>
      <c r="D16" s="19" t="s">
        <v>1306</v>
      </c>
      <c r="E16" s="19">
        <f>IF(C16="","",VLOOKUP(C16,[1]工序!$A$1:$D$503,4,0))</f>
        <v>20.399999999999999</v>
      </c>
      <c r="F16" s="19">
        <v>1</v>
      </c>
      <c r="G16" s="19">
        <f t="shared" si="0"/>
        <v>20.399999999999999</v>
      </c>
    </row>
    <row r="17" spans="1:7">
      <c r="A17" s="19" t="s">
        <v>1307</v>
      </c>
      <c r="B17" s="19" t="str">
        <f>IF(C17="","",VLOOKUP(C17,[1]工序!$A$1:$D$503,2,0))</f>
        <v>A88</v>
      </c>
      <c r="C17" s="19" t="s">
        <v>133</v>
      </c>
      <c r="D17" s="19" t="s">
        <v>1306</v>
      </c>
      <c r="E17" s="19">
        <f>IF(C17="","",VLOOKUP(C17,[1]工序!$A$1:$D$503,4,0))</f>
        <v>10.199999999999999</v>
      </c>
      <c r="F17" s="19">
        <v>1</v>
      </c>
      <c r="G17" s="19">
        <f t="shared" si="0"/>
        <v>10.199999999999999</v>
      </c>
    </row>
    <row r="18" spans="1:7">
      <c r="A18" s="19" t="s">
        <v>1307</v>
      </c>
      <c r="B18" s="19" t="str">
        <f>IF(C18="","",VLOOKUP(C18,[1]工序!$A$1:$D$503,2,0))</f>
        <v>A84</v>
      </c>
      <c r="C18" s="19" t="s">
        <v>125</v>
      </c>
      <c r="D18" s="19" t="s">
        <v>1306</v>
      </c>
      <c r="E18" s="19">
        <f>IF(C18="","",VLOOKUP(C18,[1]工序!$A$1:$D$503,4,0))</f>
        <v>4.8</v>
      </c>
      <c r="F18" s="19">
        <v>1</v>
      </c>
      <c r="G18" s="19">
        <f t="shared" si="0"/>
        <v>4.8</v>
      </c>
    </row>
    <row r="19" spans="1:7">
      <c r="A19" s="19" t="s">
        <v>1307</v>
      </c>
      <c r="B19" s="19" t="str">
        <f>IF(C19="","",VLOOKUP(C19,[1]工序!$A$1:$D$503,2,0))</f>
        <v>A50</v>
      </c>
      <c r="C19" s="19" t="s">
        <v>7</v>
      </c>
      <c r="D19" s="19" t="s">
        <v>1306</v>
      </c>
      <c r="E19" s="19">
        <f>IF(C19="","",VLOOKUP(C19,[1]工序!$A$1:$D$503,4,0))</f>
        <v>7.15</v>
      </c>
      <c r="F19" s="19">
        <v>1</v>
      </c>
      <c r="G19" s="19">
        <f t="shared" si="0"/>
        <v>7.15</v>
      </c>
    </row>
    <row r="20" spans="1:7">
      <c r="A20" s="19" t="s">
        <v>1307</v>
      </c>
      <c r="B20" s="19" t="str">
        <f>IF(C20="","",VLOOKUP(C20,[1]工序!$A$1:$D$503,2,0))</f>
        <v>A66</v>
      </c>
      <c r="C20" s="19" t="s">
        <v>1317</v>
      </c>
      <c r="D20" s="19" t="s">
        <v>1306</v>
      </c>
      <c r="E20" s="19">
        <f>IF(C20="","",VLOOKUP(C20,[1]工序!$A$1:$D$503,4,0))</f>
        <v>21</v>
      </c>
      <c r="F20" s="19">
        <v>1</v>
      </c>
      <c r="G20" s="19">
        <f t="shared" si="0"/>
        <v>21</v>
      </c>
    </row>
    <row r="21" spans="1:7">
      <c r="A21" s="19" t="s">
        <v>1307</v>
      </c>
      <c r="B21" s="19" t="str">
        <f>IF(C21="","",VLOOKUP(C21,[1]工序!$A$1:$D$503,2,0))</f>
        <v>A63</v>
      </c>
      <c r="C21" s="19" t="s">
        <v>1153</v>
      </c>
      <c r="D21" s="19" t="s">
        <v>1306</v>
      </c>
      <c r="E21" s="19">
        <f>IF(C21="","",VLOOKUP(C21,[1]工序!$A$1:$D$503,4,0))</f>
        <v>14.399999999999999</v>
      </c>
      <c r="F21" s="19">
        <v>1</v>
      </c>
      <c r="G21" s="19">
        <f t="shared" si="0"/>
        <v>14.399999999999999</v>
      </c>
    </row>
    <row r="22" spans="1:7">
      <c r="A22" s="19" t="s">
        <v>1307</v>
      </c>
      <c r="B22" s="19" t="str">
        <f>IF(C22="","",VLOOKUP(C22,[1]工序!$A$1:$D$503,2,0))</f>
        <v>A89</v>
      </c>
      <c r="C22" s="19" t="s">
        <v>1318</v>
      </c>
      <c r="D22" s="19" t="s">
        <v>1306</v>
      </c>
      <c r="E22" s="19">
        <f>IF(C22="","",VLOOKUP(C22,[1]工序!$A$1:$D$503,4,0))</f>
        <v>10.799999999999999</v>
      </c>
      <c r="F22" s="19">
        <v>1</v>
      </c>
      <c r="G22" s="19">
        <f t="shared" si="0"/>
        <v>10.799999999999999</v>
      </c>
    </row>
    <row r="23" spans="1:7">
      <c r="A23" s="19" t="s">
        <v>1307</v>
      </c>
      <c r="B23" s="19" t="str">
        <f>IF(C23="","",VLOOKUP(C23,[1]工序!$A$1:$D$503,2,0))</f>
        <v>A71</v>
      </c>
      <c r="C23" s="19" t="s">
        <v>1319</v>
      </c>
      <c r="D23" s="19" t="s">
        <v>1320</v>
      </c>
      <c r="E23" s="19">
        <f>IF(C23="","",VLOOKUP(C23,[1]工序!$A$1:$D$503,4,0))</f>
        <v>17.399999999999999</v>
      </c>
      <c r="F23" s="19">
        <v>1</v>
      </c>
      <c r="G23" s="19">
        <f t="shared" si="0"/>
        <v>17.399999999999999</v>
      </c>
    </row>
    <row r="24" spans="1:7">
      <c r="A24" s="19" t="s">
        <v>1321</v>
      </c>
      <c r="B24" s="19" t="str">
        <f>IF(C24="","",VLOOKUP(C24,[1]工序!$A$1:$D$503,2,0))</f>
        <v>A12</v>
      </c>
      <c r="C24" s="19" t="s">
        <v>1322</v>
      </c>
      <c r="D24" s="19" t="s">
        <v>1304</v>
      </c>
      <c r="E24" s="19">
        <f>IF(C24="","",VLOOKUP(C24,[1]工序!$A$1:$D$503,4,0))</f>
        <v>4.0199999999999996</v>
      </c>
      <c r="F24" s="19">
        <v>1</v>
      </c>
      <c r="G24" s="19">
        <f>E24*F24</f>
        <v>4.0199999999999996</v>
      </c>
    </row>
    <row r="25" spans="1:7">
      <c r="A25" s="19" t="s">
        <v>1321</v>
      </c>
      <c r="B25" s="19" t="str">
        <f>IF(C25="","",VLOOKUP(C25,[1]工序!$A$1:$D$503,2,0))</f>
        <v>A90</v>
      </c>
      <c r="C25" s="19" t="s">
        <v>1305</v>
      </c>
      <c r="D25" s="19" t="s">
        <v>1306</v>
      </c>
      <c r="E25" s="19">
        <f>IF(C25="","",VLOOKUP(C25,[1]工序!$A$1:$D$503,4,0))</f>
        <v>3.5999999999999996</v>
      </c>
      <c r="F25" s="19">
        <v>2</v>
      </c>
      <c r="G25" s="19">
        <f>E25*F25</f>
        <v>7.1999999999999993</v>
      </c>
    </row>
    <row r="26" spans="1:7">
      <c r="A26" s="19" t="s">
        <v>1323</v>
      </c>
      <c r="B26" s="19" t="str">
        <f>IF(C26="","",VLOOKUP(C26,[1]工序!$A$1:$D$503,2,0))</f>
        <v>A91</v>
      </c>
      <c r="C26" s="19" t="s">
        <v>1308</v>
      </c>
      <c r="D26" s="19" t="s">
        <v>1306</v>
      </c>
      <c r="E26" s="19">
        <f>IF(C26="","",VLOOKUP(C26,[1]工序!$A$1:$D$503,4,0))</f>
        <v>3.5999999999999996</v>
      </c>
      <c r="F26" s="19">
        <v>2</v>
      </c>
      <c r="G26" s="19">
        <f t="shared" ref="G26:G45" si="1">E26*F26</f>
        <v>7.1999999999999993</v>
      </c>
    </row>
    <row r="27" spans="1:7">
      <c r="A27" s="19" t="s">
        <v>1323</v>
      </c>
      <c r="B27" s="19" t="str">
        <f>IF(C27="","",VLOOKUP(C27,[1]工序!$A$1:$D$503,2,0))</f>
        <v>A34</v>
      </c>
      <c r="C27" s="19" t="s">
        <v>1147</v>
      </c>
      <c r="D27" s="19" t="s">
        <v>1306</v>
      </c>
      <c r="E27" s="19">
        <f>IF(C27="","",VLOOKUP(C27,[1]工序!$A$1:$D$503,4,0))</f>
        <v>6.6</v>
      </c>
      <c r="F27" s="19">
        <v>2</v>
      </c>
      <c r="G27" s="19">
        <f t="shared" si="1"/>
        <v>13.2</v>
      </c>
    </row>
    <row r="28" spans="1:7">
      <c r="A28" s="19" t="s">
        <v>1323</v>
      </c>
      <c r="B28" s="19" t="str">
        <f>IF(C28="","",VLOOKUP(C28,[1]工序!$A$1:$D$503,2,0))</f>
        <v>A36</v>
      </c>
      <c r="C28" s="19" t="s">
        <v>1309</v>
      </c>
      <c r="D28" s="19" t="s">
        <v>1306</v>
      </c>
      <c r="E28" s="19">
        <f>IF(C28="","",VLOOKUP(C28,[1]工序!$A$1:$D$503,4,0))</f>
        <v>18.850000000000001</v>
      </c>
      <c r="F28" s="19">
        <v>1</v>
      </c>
      <c r="G28" s="19">
        <f t="shared" si="1"/>
        <v>18.850000000000001</v>
      </c>
    </row>
    <row r="29" spans="1:7">
      <c r="A29" s="19" t="s">
        <v>1323</v>
      </c>
      <c r="B29" s="19" t="str">
        <f>IF(C29="","",VLOOKUP(C29,[1]工序!$A$1:$D$503,2,0))</f>
        <v>A83</v>
      </c>
      <c r="C29" s="19" t="s">
        <v>123</v>
      </c>
      <c r="D29" s="19" t="s">
        <v>1306</v>
      </c>
      <c r="E29" s="19">
        <f>IF(C29="","",VLOOKUP(C29,[1]工序!$A$1:$D$503,4,0))</f>
        <v>7.1999999999999993</v>
      </c>
      <c r="F29" s="19">
        <v>1</v>
      </c>
      <c r="G29" s="19">
        <f t="shared" si="1"/>
        <v>7.1999999999999993</v>
      </c>
    </row>
    <row r="30" spans="1:7">
      <c r="A30" s="19" t="s">
        <v>1323</v>
      </c>
      <c r="B30" s="19" t="str">
        <f>IF(C30="","",VLOOKUP(C30,[1]工序!$A$1:$D$503,2,0))</f>
        <v>A84</v>
      </c>
      <c r="C30" s="19" t="s">
        <v>125</v>
      </c>
      <c r="D30" s="19" t="s">
        <v>1306</v>
      </c>
      <c r="E30" s="19">
        <f>IF(C30="","",VLOOKUP(C30,[1]工序!$A$1:$D$503,4,0))</f>
        <v>4.8</v>
      </c>
      <c r="F30" s="19">
        <v>1</v>
      </c>
      <c r="G30" s="19">
        <f t="shared" si="1"/>
        <v>4.8</v>
      </c>
    </row>
    <row r="31" spans="1:7">
      <c r="A31" s="19" t="s">
        <v>1323</v>
      </c>
      <c r="B31" s="19" t="str">
        <f>IF(C31="","",VLOOKUP(C31,[1]工序!$A$1:$D$503,2,0))</f>
        <v>A85</v>
      </c>
      <c r="C31" s="19" t="s">
        <v>127</v>
      </c>
      <c r="D31" s="19" t="s">
        <v>1306</v>
      </c>
      <c r="E31" s="19">
        <f>IF(C31="","",VLOOKUP(C31,[1]工序!$A$1:$D$503,4,0))</f>
        <v>4.5599999999999996</v>
      </c>
      <c r="F31" s="19">
        <v>1</v>
      </c>
      <c r="G31" s="19">
        <f t="shared" si="1"/>
        <v>4.5599999999999996</v>
      </c>
    </row>
    <row r="32" spans="1:7">
      <c r="A32" s="19" t="s">
        <v>1323</v>
      </c>
      <c r="B32" s="19" t="str">
        <f>IF(C32="","",VLOOKUP(C32,[1]工序!$A$1:$D$503,2,0))</f>
        <v>A55</v>
      </c>
      <c r="C32" s="19" t="s">
        <v>1311</v>
      </c>
      <c r="D32" s="19" t="s">
        <v>1306</v>
      </c>
      <c r="E32" s="19">
        <f>IF(C32="","",VLOOKUP(C32,[1]工序!$A$1:$D$503,4,0))</f>
        <v>12</v>
      </c>
      <c r="F32" s="19">
        <v>2</v>
      </c>
      <c r="G32" s="19">
        <f t="shared" si="1"/>
        <v>24</v>
      </c>
    </row>
    <row r="33" spans="1:7">
      <c r="A33" s="19" t="s">
        <v>1323</v>
      </c>
      <c r="B33" s="19" t="str">
        <f>IF(C33="","",VLOOKUP(C33,[1]工序!$A$1:$D$503,2,0))</f>
        <v>A57</v>
      </c>
      <c r="C33" s="19" t="s">
        <v>1312</v>
      </c>
      <c r="D33" s="19" t="s">
        <v>1306</v>
      </c>
      <c r="E33" s="19">
        <f>IF(C33="","",VLOOKUP(C33,[1]工序!$A$1:$D$503,4,0))</f>
        <v>12</v>
      </c>
      <c r="F33" s="19">
        <v>2</v>
      </c>
      <c r="G33" s="19">
        <f t="shared" si="1"/>
        <v>24</v>
      </c>
    </row>
    <row r="34" spans="1:7">
      <c r="A34" s="19" t="s">
        <v>1323</v>
      </c>
      <c r="B34" s="19" t="str">
        <f>IF(C34="","",VLOOKUP(C34,[1]工序!$A$1:$D$503,2,0))</f>
        <v>A63</v>
      </c>
      <c r="C34" s="19" t="s">
        <v>1153</v>
      </c>
      <c r="D34" s="19" t="s">
        <v>1306</v>
      </c>
      <c r="E34" s="19">
        <f>IF(C34="","",VLOOKUP(C34,[1]工序!$A$1:$D$503,4,0))</f>
        <v>14.399999999999999</v>
      </c>
      <c r="F34" s="19">
        <v>1</v>
      </c>
      <c r="G34" s="19">
        <f t="shared" si="1"/>
        <v>14.399999999999999</v>
      </c>
    </row>
    <row r="35" spans="1:7">
      <c r="A35" s="19" t="s">
        <v>1323</v>
      </c>
      <c r="B35" s="19" t="str">
        <f>IF(C35="","",VLOOKUP(C35,[1]工序!$A$1:$D$503,2,0))</f>
        <v>A64</v>
      </c>
      <c r="C35" s="19" t="s">
        <v>9</v>
      </c>
      <c r="D35" s="19" t="s">
        <v>1306</v>
      </c>
      <c r="E35" s="19">
        <f>IF(C35="","",VLOOKUP(C35,[1]工序!$A$1:$D$503,4,0))</f>
        <v>14.399999999999999</v>
      </c>
      <c r="F35" s="19">
        <v>1</v>
      </c>
      <c r="G35" s="19">
        <f t="shared" si="1"/>
        <v>14.399999999999999</v>
      </c>
    </row>
    <row r="36" spans="1:7">
      <c r="A36" s="19" t="s">
        <v>1323</v>
      </c>
      <c r="B36" s="19" t="str">
        <f>IF(C36="","",VLOOKUP(C36,[1]工序!$A$1:$D$503,2,0))</f>
        <v>A24</v>
      </c>
      <c r="C36" s="19" t="s">
        <v>826</v>
      </c>
      <c r="D36" s="19" t="s">
        <v>1306</v>
      </c>
      <c r="E36" s="19">
        <f>IF(C36="","",VLOOKUP(C36,[1]工序!$A$1:$D$503,4,0))</f>
        <v>18.119999999999997</v>
      </c>
      <c r="F36" s="19">
        <v>1</v>
      </c>
      <c r="G36" s="19">
        <f t="shared" si="1"/>
        <v>18.119999999999997</v>
      </c>
    </row>
    <row r="37" spans="1:7">
      <c r="A37" s="19" t="s">
        <v>1323</v>
      </c>
      <c r="B37" s="19" t="str">
        <f>IF(C37="","",VLOOKUP(C37,[1]工序!$A$1:$D$503,2,0))</f>
        <v>A36</v>
      </c>
      <c r="C37" s="19" t="s">
        <v>1309</v>
      </c>
      <c r="D37" s="19" t="s">
        <v>1306</v>
      </c>
      <c r="E37" s="19">
        <f>IF(C37="","",VLOOKUP(C37,[1]工序!$A$1:$D$503,4,0))</f>
        <v>18.850000000000001</v>
      </c>
      <c r="F37" s="19">
        <v>1</v>
      </c>
      <c r="G37" s="19">
        <f t="shared" si="1"/>
        <v>18.850000000000001</v>
      </c>
    </row>
    <row r="38" spans="1:7">
      <c r="A38" s="19" t="s">
        <v>1323</v>
      </c>
      <c r="B38" s="19" t="str">
        <f>IF(C38="","",VLOOKUP(C38,[1]工序!$A$1:$D$503,2,0))</f>
        <v>A39</v>
      </c>
      <c r="C38" s="19" t="s">
        <v>1310</v>
      </c>
      <c r="D38" s="19" t="s">
        <v>1306</v>
      </c>
      <c r="E38" s="19">
        <f>IF(C38="","",VLOOKUP(C38,[1]工序!$A$1:$D$503,4,0))</f>
        <v>7</v>
      </c>
      <c r="F38" s="19">
        <v>1</v>
      </c>
      <c r="G38" s="19">
        <f t="shared" si="1"/>
        <v>7</v>
      </c>
    </row>
    <row r="39" spans="1:7">
      <c r="A39" s="19" t="s">
        <v>1323</v>
      </c>
      <c r="B39" s="19" t="str">
        <f>IF(C39="","",VLOOKUP(C39,[1]工序!$A$1:$D$503,2,0))</f>
        <v>A63</v>
      </c>
      <c r="C39" s="19" t="s">
        <v>1153</v>
      </c>
      <c r="D39" s="19" t="s">
        <v>1306</v>
      </c>
      <c r="E39" s="19">
        <f>IF(C39="","",VLOOKUP(C39,[1]工序!$A$1:$D$503,4,0))</f>
        <v>14.399999999999999</v>
      </c>
      <c r="F39" s="19">
        <v>1</v>
      </c>
      <c r="G39" s="19">
        <f t="shared" si="1"/>
        <v>14.399999999999999</v>
      </c>
    </row>
    <row r="40" spans="1:7">
      <c r="A40" s="19" t="s">
        <v>1323</v>
      </c>
      <c r="B40" s="19" t="str">
        <f>IF(C40="","",VLOOKUP(C40,[1]工序!$A$1:$D$503,2,0))</f>
        <v>A48</v>
      </c>
      <c r="C40" s="19" t="s">
        <v>1314</v>
      </c>
      <c r="D40" s="19" t="s">
        <v>1306</v>
      </c>
      <c r="E40" s="19">
        <f>IF(C40="","",VLOOKUP(C40,[1]工序!$A$1:$D$503,4,0))</f>
        <v>11.700000000000001</v>
      </c>
      <c r="F40" s="19">
        <v>1</v>
      </c>
      <c r="G40" s="19">
        <f t="shared" si="1"/>
        <v>11.700000000000001</v>
      </c>
    </row>
    <row r="41" spans="1:7">
      <c r="A41" s="19" t="s">
        <v>1323</v>
      </c>
      <c r="B41" s="19" t="str">
        <f>IF(C41="","",VLOOKUP(C41,[1]工序!$A$1:$D$503,2,0))</f>
        <v>A61</v>
      </c>
      <c r="C41" s="19" t="s">
        <v>1315</v>
      </c>
      <c r="D41" s="19" t="s">
        <v>1306</v>
      </c>
      <c r="E41" s="19">
        <f>IF(C41="","",VLOOKUP(C41,[1]工序!$A$1:$D$503,4,0))</f>
        <v>14.399999999999999</v>
      </c>
      <c r="F41" s="19">
        <v>1</v>
      </c>
      <c r="G41" s="19">
        <f t="shared" si="1"/>
        <v>14.399999999999999</v>
      </c>
    </row>
    <row r="42" spans="1:7">
      <c r="A42" s="19" t="s">
        <v>1323</v>
      </c>
      <c r="B42" s="19" t="str">
        <f>IF(C42="","",VLOOKUP(C42,[1]工序!$A$1:$D$503,2,0))</f>
        <v>A50</v>
      </c>
      <c r="C42" s="19" t="s">
        <v>1324</v>
      </c>
      <c r="D42" s="19" t="s">
        <v>1306</v>
      </c>
      <c r="E42" s="19">
        <f>IF(C42="","",VLOOKUP(C42,[1]工序!$A$1:$D$503,4,0))</f>
        <v>7.15</v>
      </c>
      <c r="F42" s="19">
        <v>1</v>
      </c>
      <c r="G42" s="19">
        <f t="shared" si="1"/>
        <v>7.15</v>
      </c>
    </row>
    <row r="43" spans="1:7">
      <c r="A43" s="19" t="s">
        <v>1323</v>
      </c>
      <c r="B43" s="19" t="str">
        <f>IF(C43="","",VLOOKUP(C43,[1]工序!$A$1:$D$503,2,0))</f>
        <v>A66</v>
      </c>
      <c r="C43" s="19" t="s">
        <v>1317</v>
      </c>
      <c r="D43" s="19" t="s">
        <v>1306</v>
      </c>
      <c r="E43" s="19">
        <f>IF(C43="","",VLOOKUP(C43,[1]工序!$A$1:$D$503,4,0))</f>
        <v>21</v>
      </c>
      <c r="F43" s="19">
        <v>1</v>
      </c>
      <c r="G43" s="19">
        <f t="shared" si="1"/>
        <v>21</v>
      </c>
    </row>
    <row r="44" spans="1:7">
      <c r="A44" s="19" t="s">
        <v>1323</v>
      </c>
      <c r="B44" s="19" t="str">
        <f>IF(C44="","",VLOOKUP(C44,[1]工序!$A$1:$D$503,2,0))</f>
        <v>A63</v>
      </c>
      <c r="C44" s="19" t="s">
        <v>1153</v>
      </c>
      <c r="D44" s="19" t="s">
        <v>1306</v>
      </c>
      <c r="E44" s="19">
        <f>IF(C44="","",VLOOKUP(C44,[1]工序!$A$1:$D$503,4,0))</f>
        <v>14.399999999999999</v>
      </c>
      <c r="F44" s="19">
        <v>1</v>
      </c>
      <c r="G44" s="19">
        <f t="shared" si="1"/>
        <v>14.399999999999999</v>
      </c>
    </row>
    <row r="45" spans="1:7">
      <c r="A45" s="19" t="s">
        <v>1323</v>
      </c>
      <c r="B45" s="19" t="str">
        <f>IF(C45="","",VLOOKUP(C45,[1]工序!$A$1:$D$503,2,0))</f>
        <v>A71</v>
      </c>
      <c r="C45" s="19" t="s">
        <v>1319</v>
      </c>
      <c r="D45" s="19" t="s">
        <v>1320</v>
      </c>
      <c r="E45" s="19">
        <f>IF(C45="","",VLOOKUP(C45,[1]工序!$A$1:$D$503,4,0))</f>
        <v>17.399999999999999</v>
      </c>
      <c r="F45" s="19">
        <v>1</v>
      </c>
      <c r="G45" s="19">
        <f t="shared" si="1"/>
        <v>17.399999999999999</v>
      </c>
    </row>
    <row r="46" spans="1:7">
      <c r="A46" s="19" t="s">
        <v>1325</v>
      </c>
      <c r="B46" s="19" t="str">
        <f>IF(C46="","",VLOOKUP(C46,[1]工序!$A$1:$D$503,2,0))</f>
        <v>A15</v>
      </c>
      <c r="C46" s="19" t="s">
        <v>1326</v>
      </c>
      <c r="D46" s="19" t="s">
        <v>1304</v>
      </c>
      <c r="E46" s="19">
        <f>IF(C46="","",VLOOKUP(C46,[1]工序!$A$1:$D$503,4,0))</f>
        <v>14.399999999999999</v>
      </c>
      <c r="F46" s="19">
        <v>1</v>
      </c>
      <c r="G46" s="19">
        <f>E46*F46</f>
        <v>14.399999999999999</v>
      </c>
    </row>
    <row r="47" spans="1:7">
      <c r="A47" s="19" t="s">
        <v>1325</v>
      </c>
      <c r="B47" s="19" t="str">
        <f>IF(C47="","",VLOOKUP(C47,[1]工序!$A$1:$D$503,2,0))</f>
        <v>A31</v>
      </c>
      <c r="C47" s="19" t="s">
        <v>1327</v>
      </c>
      <c r="D47" s="19" t="s">
        <v>1306</v>
      </c>
      <c r="E47" s="19">
        <f>IF(C47="","",VLOOKUP(C47,[1]工序!$A$1:$D$503,4,0))</f>
        <v>8.4</v>
      </c>
      <c r="F47" s="19">
        <v>1</v>
      </c>
      <c r="G47" s="19">
        <f>E47*F47</f>
        <v>8.4</v>
      </c>
    </row>
    <row r="48" spans="1:7">
      <c r="A48" s="19" t="s">
        <v>1328</v>
      </c>
      <c r="B48" s="19" t="str">
        <f>IF(C48="","",VLOOKUP(C48,[1]工序!$A$1:$D$503,2,0))</f>
        <v>A32</v>
      </c>
      <c r="C48" s="19" t="s">
        <v>1329</v>
      </c>
      <c r="D48" s="19" t="s">
        <v>1306</v>
      </c>
      <c r="E48" s="19">
        <f>IF(C48="","",VLOOKUP(C48,[1]工序!$A$1:$D$503,4,0))</f>
        <v>11.52</v>
      </c>
      <c r="F48" s="19">
        <v>2</v>
      </c>
      <c r="G48" s="19">
        <f t="shared" ref="G48:G71" si="2">E48*F48</f>
        <v>23.04</v>
      </c>
    </row>
    <row r="49" spans="1:7">
      <c r="A49" s="19" t="s">
        <v>1328</v>
      </c>
      <c r="B49" s="19" t="str">
        <f>IF(C49="","",VLOOKUP(C49,[1]工序!$A$1:$D$503,2,0))</f>
        <v>A90</v>
      </c>
      <c r="C49" s="19" t="s">
        <v>1305</v>
      </c>
      <c r="D49" s="19" t="s">
        <v>1306</v>
      </c>
      <c r="E49" s="19">
        <f>IF(C49="","",VLOOKUP(C49,[1]工序!$A$1:$D$503,4,0))</f>
        <v>3.5999999999999996</v>
      </c>
      <c r="F49" s="19">
        <v>2</v>
      </c>
      <c r="G49" s="19">
        <f t="shared" si="2"/>
        <v>7.1999999999999993</v>
      </c>
    </row>
    <row r="50" spans="1:7">
      <c r="A50" s="19" t="s">
        <v>1328</v>
      </c>
      <c r="B50" s="19" t="str">
        <f>IF(C50="","",VLOOKUP(C50,[1]工序!$A$1:$D$503,2,0))</f>
        <v>A91</v>
      </c>
      <c r="C50" s="19" t="s">
        <v>1308</v>
      </c>
      <c r="D50" s="19" t="s">
        <v>1306</v>
      </c>
      <c r="E50" s="19">
        <f>IF(C50="","",VLOOKUP(C50,[1]工序!$A$1:$D$503,4,0))</f>
        <v>3.5999999999999996</v>
      </c>
      <c r="F50" s="19">
        <v>2</v>
      </c>
      <c r="G50" s="19">
        <f t="shared" si="2"/>
        <v>7.1999999999999993</v>
      </c>
    </row>
    <row r="51" spans="1:7">
      <c r="A51" s="19" t="s">
        <v>1328</v>
      </c>
      <c r="B51" s="19" t="str">
        <f>IF(C51="","",VLOOKUP(C51,[1]工序!$A$1:$D$503,2,0))</f>
        <v>A34</v>
      </c>
      <c r="C51" s="19" t="s">
        <v>1147</v>
      </c>
      <c r="D51" s="19" t="s">
        <v>1306</v>
      </c>
      <c r="E51" s="19">
        <f>IF(C51="","",VLOOKUP(C51,[1]工序!$A$1:$D$503,4,0))</f>
        <v>6.6</v>
      </c>
      <c r="F51" s="19">
        <v>2</v>
      </c>
      <c r="G51" s="19">
        <f t="shared" si="2"/>
        <v>13.2</v>
      </c>
    </row>
    <row r="52" spans="1:7">
      <c r="A52" s="19" t="s">
        <v>1328</v>
      </c>
      <c r="B52" s="19" t="str">
        <f>IF(C52="","",VLOOKUP(C52,[1]工序!$A$1:$D$503,2,0))</f>
        <v>A36</v>
      </c>
      <c r="C52" s="19" t="s">
        <v>1309</v>
      </c>
      <c r="D52" s="19" t="s">
        <v>1306</v>
      </c>
      <c r="E52" s="19">
        <f>IF(C52="","",VLOOKUP(C52,[1]工序!$A$1:$D$503,4,0))</f>
        <v>18.850000000000001</v>
      </c>
      <c r="F52" s="19">
        <v>1</v>
      </c>
      <c r="G52" s="19">
        <f t="shared" si="2"/>
        <v>18.850000000000001</v>
      </c>
    </row>
    <row r="53" spans="1:7">
      <c r="A53" s="19" t="s">
        <v>1328</v>
      </c>
      <c r="B53" s="19" t="str">
        <f>IF(C53="","",VLOOKUP(C53,[1]工序!$A$1:$D$503,2,0))</f>
        <v>A88</v>
      </c>
      <c r="C53" s="19" t="s">
        <v>133</v>
      </c>
      <c r="D53" s="19" t="s">
        <v>1306</v>
      </c>
      <c r="E53" s="19">
        <f>IF(C53="","",VLOOKUP(C53,[1]工序!$A$1:$D$503,4,0))</f>
        <v>10.199999999999999</v>
      </c>
      <c r="F53" s="19">
        <v>1</v>
      </c>
      <c r="G53" s="19">
        <f t="shared" si="2"/>
        <v>10.199999999999999</v>
      </c>
    </row>
    <row r="54" spans="1:7">
      <c r="A54" s="19" t="s">
        <v>1328</v>
      </c>
      <c r="B54" s="19" t="str">
        <f>IF(C54="","",VLOOKUP(C54,[1]工序!$A$1:$D$503,2,0))</f>
        <v>A25</v>
      </c>
      <c r="C54" s="19" t="s">
        <v>1330</v>
      </c>
      <c r="D54" s="19" t="s">
        <v>1306</v>
      </c>
      <c r="E54" s="19">
        <f>IF(C54="","",VLOOKUP(C54,[1]工序!$A$1:$D$503,4,0))</f>
        <v>21.84</v>
      </c>
      <c r="F54" s="19">
        <v>2</v>
      </c>
      <c r="G54" s="19">
        <f t="shared" si="2"/>
        <v>43.68</v>
      </c>
    </row>
    <row r="55" spans="1:7">
      <c r="A55" s="19" t="s">
        <v>1328</v>
      </c>
      <c r="B55" s="19" t="str">
        <f>IF(C55="","",VLOOKUP(C55,[1]工序!$A$1:$D$503,2,0))</f>
        <v>A30</v>
      </c>
      <c r="C55" s="19" t="s">
        <v>1331</v>
      </c>
      <c r="D55" s="19" t="s">
        <v>1306</v>
      </c>
      <c r="E55" s="19">
        <f>IF(C55="","",VLOOKUP(C55,[1]工序!$A$1:$D$503,4,0))</f>
        <v>12.239999999999998</v>
      </c>
      <c r="F55" s="19">
        <v>1</v>
      </c>
      <c r="G55" s="19">
        <f t="shared" si="2"/>
        <v>12.239999999999998</v>
      </c>
    </row>
    <row r="56" spans="1:7">
      <c r="A56" s="19" t="s">
        <v>1328</v>
      </c>
      <c r="B56" s="19" t="str">
        <f>IF(C56="","",VLOOKUP(C56,[1]工序!$A$1:$D$503,2,0))</f>
        <v>A31</v>
      </c>
      <c r="C56" s="19" t="s">
        <v>1327</v>
      </c>
      <c r="D56" s="19" t="s">
        <v>1306</v>
      </c>
      <c r="E56" s="19">
        <f>IF(C56="","",VLOOKUP(C56,[1]工序!$A$1:$D$503,4,0))</f>
        <v>8.4</v>
      </c>
      <c r="F56" s="19">
        <v>1</v>
      </c>
      <c r="G56" s="19">
        <f t="shared" si="2"/>
        <v>8.4</v>
      </c>
    </row>
    <row r="57" spans="1:7">
      <c r="A57" s="19" t="s">
        <v>1328</v>
      </c>
      <c r="B57" s="19" t="str">
        <f>IF(C57="","",VLOOKUP(C57,[1]工序!$A$1:$D$503,2,0))</f>
        <v>A28</v>
      </c>
      <c r="C57" s="19" t="s">
        <v>1332</v>
      </c>
      <c r="D57" s="19" t="s">
        <v>1306</v>
      </c>
      <c r="E57" s="19">
        <f>IF(C57="","",VLOOKUP(C57,[1]工序!$A$1:$D$503,4,0))</f>
        <v>13.692</v>
      </c>
      <c r="F57" s="19">
        <v>1</v>
      </c>
      <c r="G57" s="19">
        <f t="shared" si="2"/>
        <v>13.692</v>
      </c>
    </row>
    <row r="58" spans="1:7">
      <c r="A58" s="19" t="s">
        <v>1328</v>
      </c>
      <c r="B58" s="19" t="str">
        <f>IF(C58="","",VLOOKUP(C58,[1]工序!$A$1:$D$503,2,0))</f>
        <v>A36</v>
      </c>
      <c r="C58" s="19" t="s">
        <v>1309</v>
      </c>
      <c r="D58" s="19" t="s">
        <v>1306</v>
      </c>
      <c r="E58" s="19">
        <f>IF(C58="","",VLOOKUP(C58,[1]工序!$A$1:$D$503,4,0))</f>
        <v>18.850000000000001</v>
      </c>
      <c r="F58" s="19">
        <v>1</v>
      </c>
      <c r="G58" s="19">
        <f t="shared" si="2"/>
        <v>18.850000000000001</v>
      </c>
    </row>
    <row r="59" spans="1:7">
      <c r="A59" s="19" t="s">
        <v>1328</v>
      </c>
      <c r="B59" s="19" t="str">
        <f>IF(C59="","",VLOOKUP(C59,[1]工序!$A$1:$D$503,2,0))</f>
        <v>A42</v>
      </c>
      <c r="C59" s="19" t="s">
        <v>842</v>
      </c>
      <c r="D59" s="19" t="s">
        <v>1306</v>
      </c>
      <c r="E59" s="19">
        <f>IF(C59="","",VLOOKUP(C59,[1]工序!$A$1:$D$503,4,0))</f>
        <v>18.707000000000001</v>
      </c>
      <c r="F59" s="19">
        <v>1</v>
      </c>
      <c r="G59" s="19">
        <f t="shared" si="2"/>
        <v>18.707000000000001</v>
      </c>
    </row>
    <row r="60" spans="1:7">
      <c r="A60" s="19" t="s">
        <v>1328</v>
      </c>
      <c r="B60" s="19" t="str">
        <f>IF(C60="","",VLOOKUP(C60,[1]工序!$A$1:$D$503,2,0))</f>
        <v>A44</v>
      </c>
      <c r="C60" s="19" t="s">
        <v>843</v>
      </c>
      <c r="D60" s="19" t="s">
        <v>1306</v>
      </c>
      <c r="E60" s="19">
        <f>IF(C60="","",VLOOKUP(C60,[1]工序!$A$1:$D$503,4,0))</f>
        <v>51.300000000000004</v>
      </c>
      <c r="F60" s="19">
        <v>1</v>
      </c>
      <c r="G60" s="19">
        <f t="shared" si="2"/>
        <v>51.300000000000004</v>
      </c>
    </row>
    <row r="61" spans="1:7">
      <c r="A61" s="19" t="s">
        <v>1328</v>
      </c>
      <c r="B61" s="19" t="str">
        <f>IF(C61="","",VLOOKUP(C61,[1]工序!$A$1:$D$503,2,0))</f>
        <v>A39</v>
      </c>
      <c r="C61" s="19" t="s">
        <v>1310</v>
      </c>
      <c r="D61" s="19" t="s">
        <v>1306</v>
      </c>
      <c r="E61" s="19">
        <f>IF(C61="","",VLOOKUP(C61,[1]工序!$A$1:$D$503,4,0))</f>
        <v>7</v>
      </c>
      <c r="F61" s="19">
        <v>1</v>
      </c>
      <c r="G61" s="19">
        <f t="shared" si="2"/>
        <v>7</v>
      </c>
    </row>
    <row r="62" spans="1:7">
      <c r="A62" s="19" t="s">
        <v>1328</v>
      </c>
      <c r="B62" s="19" t="str">
        <f>IF(C62="","",VLOOKUP(C62,[1]工序!$A$1:$D$503,2,0))</f>
        <v>A55</v>
      </c>
      <c r="C62" s="19" t="s">
        <v>1311</v>
      </c>
      <c r="D62" s="19" t="s">
        <v>1306</v>
      </c>
      <c r="E62" s="19">
        <f>IF(C62="","",VLOOKUP(C62,[1]工序!$A$1:$D$503,4,0))</f>
        <v>12</v>
      </c>
      <c r="F62" s="19">
        <v>1</v>
      </c>
      <c r="G62" s="19">
        <f t="shared" si="2"/>
        <v>12</v>
      </c>
    </row>
    <row r="63" spans="1:7">
      <c r="A63" s="19" t="s">
        <v>1328</v>
      </c>
      <c r="B63" s="19" t="str">
        <f>IF(C63="","",VLOOKUP(C63,[1]工序!$A$1:$D$503,2,0))</f>
        <v>A56</v>
      </c>
      <c r="C63" s="19" t="s">
        <v>1333</v>
      </c>
      <c r="D63" s="19" t="s">
        <v>1306</v>
      </c>
      <c r="E63" s="19">
        <f>IF(C63="","",VLOOKUP(C63,[1]工序!$A$1:$D$503,4,0))</f>
        <v>13.2</v>
      </c>
      <c r="F63" s="19">
        <v>1</v>
      </c>
      <c r="G63" s="19">
        <f t="shared" si="2"/>
        <v>13.2</v>
      </c>
    </row>
    <row r="64" spans="1:7">
      <c r="A64" s="19" t="s">
        <v>1328</v>
      </c>
      <c r="B64" s="19" t="str">
        <f>IF(C64="","",VLOOKUP(C64,[1]工序!$A$1:$D$503,2,0))</f>
        <v>A63</v>
      </c>
      <c r="C64" s="19" t="s">
        <v>1153</v>
      </c>
      <c r="D64" s="19" t="s">
        <v>1306</v>
      </c>
      <c r="E64" s="19">
        <f>IF(C64="","",VLOOKUP(C64,[1]工序!$A$1:$D$503,4,0))</f>
        <v>14.399999999999999</v>
      </c>
      <c r="F64" s="19">
        <v>1</v>
      </c>
      <c r="G64" s="19">
        <f t="shared" si="2"/>
        <v>14.399999999999999</v>
      </c>
    </row>
    <row r="65" spans="1:7">
      <c r="A65" s="19" t="s">
        <v>1328</v>
      </c>
      <c r="B65" s="19" t="str">
        <f>IF(C65="","",VLOOKUP(C65,[1]工序!$A$1:$D$503,2,0))</f>
        <v>A48</v>
      </c>
      <c r="C65" s="19" t="s">
        <v>1314</v>
      </c>
      <c r="D65" s="19" t="s">
        <v>1306</v>
      </c>
      <c r="E65" s="19">
        <f>IF(C65="","",VLOOKUP(C65,[1]工序!$A$1:$D$503,4,0))</f>
        <v>11.700000000000001</v>
      </c>
      <c r="F65" s="19">
        <v>1</v>
      </c>
      <c r="G65" s="19">
        <f t="shared" si="2"/>
        <v>11.700000000000001</v>
      </c>
    </row>
    <row r="66" spans="1:7">
      <c r="A66" s="19" t="s">
        <v>1328</v>
      </c>
      <c r="B66" s="19" t="str">
        <f>IF(C66="","",VLOOKUP(C66,[1]工序!$A$1:$D$503,2,0))</f>
        <v>A61</v>
      </c>
      <c r="C66" s="19" t="s">
        <v>1315</v>
      </c>
      <c r="D66" s="19" t="s">
        <v>1306</v>
      </c>
      <c r="E66" s="19">
        <f>IF(C66="","",VLOOKUP(C66,[1]工序!$A$1:$D$503,4,0))</f>
        <v>14.399999999999999</v>
      </c>
      <c r="F66" s="19">
        <v>1</v>
      </c>
      <c r="G66" s="19">
        <f t="shared" si="2"/>
        <v>14.399999999999999</v>
      </c>
    </row>
    <row r="67" spans="1:7">
      <c r="A67" s="19" t="s">
        <v>1328</v>
      </c>
      <c r="B67" s="19" t="str">
        <f>IF(C67="","",VLOOKUP(C67,[1]工序!$A$1:$D$503,2,0))</f>
        <v>A50</v>
      </c>
      <c r="C67" s="19" t="s">
        <v>1324</v>
      </c>
      <c r="D67" s="19" t="s">
        <v>1306</v>
      </c>
      <c r="E67" s="19">
        <f>IF(C67="","",VLOOKUP(C67,[1]工序!$A$1:$D$503,4,0))</f>
        <v>7.15</v>
      </c>
      <c r="F67" s="19">
        <v>1</v>
      </c>
      <c r="G67" s="19">
        <f t="shared" si="2"/>
        <v>7.15</v>
      </c>
    </row>
    <row r="68" spans="1:7">
      <c r="A68" s="19" t="s">
        <v>1328</v>
      </c>
      <c r="B68" s="19" t="str">
        <f>IF(C68="","",VLOOKUP(C68,[1]工序!$A$1:$D$503,2,0))</f>
        <v>A66</v>
      </c>
      <c r="C68" s="19" t="s">
        <v>1317</v>
      </c>
      <c r="D68" s="19" t="s">
        <v>1306</v>
      </c>
      <c r="E68" s="19">
        <f>IF(C68="","",VLOOKUP(C68,[1]工序!$A$1:$D$503,4,0))</f>
        <v>21</v>
      </c>
      <c r="F68" s="19">
        <v>1</v>
      </c>
      <c r="G68" s="19">
        <f t="shared" si="2"/>
        <v>21</v>
      </c>
    </row>
    <row r="69" spans="1:7">
      <c r="A69" s="19" t="s">
        <v>1328</v>
      </c>
      <c r="B69" s="19" t="str">
        <f>IF(C69="","",VLOOKUP(C69,[1]工序!$A$1:$D$503,2,0))</f>
        <v>A63</v>
      </c>
      <c r="C69" s="19" t="s">
        <v>1153</v>
      </c>
      <c r="D69" s="19" t="s">
        <v>1306</v>
      </c>
      <c r="E69" s="19">
        <f>IF(C69="","",VLOOKUP(C69,[1]工序!$A$1:$D$503,4,0))</f>
        <v>14.399999999999999</v>
      </c>
      <c r="F69" s="19">
        <v>1</v>
      </c>
      <c r="G69" s="19">
        <f t="shared" si="2"/>
        <v>14.399999999999999</v>
      </c>
    </row>
    <row r="70" spans="1:7">
      <c r="A70" s="19" t="s">
        <v>1328</v>
      </c>
      <c r="B70" s="19" t="str">
        <f>IF(C70="","",VLOOKUP(C70,[1]工序!$A$1:$D$503,2,0))</f>
        <v>A89</v>
      </c>
      <c r="C70" s="19" t="s">
        <v>1318</v>
      </c>
      <c r="D70" s="19" t="s">
        <v>1306</v>
      </c>
      <c r="E70" s="19">
        <f>IF(C70="","",VLOOKUP(C70,[1]工序!$A$1:$D$503,4,0))</f>
        <v>10.799999999999999</v>
      </c>
      <c r="F70" s="19">
        <v>1</v>
      </c>
      <c r="G70" s="19">
        <f t="shared" si="2"/>
        <v>10.799999999999999</v>
      </c>
    </row>
    <row r="71" spans="1:7">
      <c r="A71" s="19" t="s">
        <v>1328</v>
      </c>
      <c r="B71" s="19" t="str">
        <f>IF(C71="","",VLOOKUP(C71,[1]工序!$A$1:$D$503,2,0))</f>
        <v>A71</v>
      </c>
      <c r="C71" s="19" t="s">
        <v>1319</v>
      </c>
      <c r="D71" s="19" t="s">
        <v>1320</v>
      </c>
      <c r="E71" s="19">
        <f>IF(C71="","",VLOOKUP(C71,[1]工序!$A$1:$D$503,4,0))</f>
        <v>17.399999999999999</v>
      </c>
      <c r="F71" s="19">
        <v>1</v>
      </c>
      <c r="G71" s="19">
        <f t="shared" si="2"/>
        <v>17.399999999999999</v>
      </c>
    </row>
    <row r="72" spans="1:7">
      <c r="A72" s="19" t="s">
        <v>1334</v>
      </c>
      <c r="B72" s="19" t="str">
        <f>IF(C72="","",VLOOKUP(C72,[1]工序!$A$1:$D$503,2,0))</f>
        <v>A15</v>
      </c>
      <c r="C72" s="19" t="s">
        <v>1326</v>
      </c>
      <c r="D72" s="19" t="s">
        <v>1304</v>
      </c>
      <c r="E72" s="19">
        <f>IF(C72="","",VLOOKUP(C72,[1]工序!$A$1:$D$503,4,0))</f>
        <v>14.399999999999999</v>
      </c>
      <c r="F72" s="19">
        <v>1</v>
      </c>
      <c r="G72" s="19">
        <f>E72*F72</f>
        <v>14.399999999999999</v>
      </c>
    </row>
    <row r="73" spans="1:7">
      <c r="A73" s="19" t="s">
        <v>1334</v>
      </c>
      <c r="B73" s="19" t="str">
        <f>IF(C73="","",VLOOKUP(C73,[1]工序!$A$1:$D$503,2,0))</f>
        <v>A31</v>
      </c>
      <c r="C73" s="19" t="s">
        <v>1327</v>
      </c>
      <c r="D73" s="19" t="s">
        <v>1306</v>
      </c>
      <c r="E73" s="19">
        <f>IF(C73="","",VLOOKUP(C73,[1]工序!$A$1:$D$503,4,0))</f>
        <v>8.4</v>
      </c>
      <c r="F73" s="19">
        <v>1</v>
      </c>
      <c r="G73" s="19">
        <f>E73*F73</f>
        <v>8.4</v>
      </c>
    </row>
    <row r="74" spans="1:7">
      <c r="A74" s="19" t="s">
        <v>1335</v>
      </c>
      <c r="B74" s="19" t="str">
        <f>IF(C74="","",VLOOKUP(C74,[1]工序!$A$1:$D$503,2,0))</f>
        <v>A32</v>
      </c>
      <c r="C74" s="19" t="s">
        <v>1329</v>
      </c>
      <c r="D74" s="19" t="s">
        <v>1306</v>
      </c>
      <c r="E74" s="19">
        <f>IF(C74="","",VLOOKUP(C74,[1]工序!$A$1:$D$503,4,0))</f>
        <v>11.52</v>
      </c>
      <c r="F74" s="19">
        <v>2</v>
      </c>
      <c r="G74" s="19">
        <f t="shared" ref="G74:G98" si="3">E74*F74</f>
        <v>23.04</v>
      </c>
    </row>
    <row r="75" spans="1:7">
      <c r="A75" s="19" t="s">
        <v>1335</v>
      </c>
      <c r="B75" s="19" t="str">
        <f>IF(C75="","",VLOOKUP(C75,[1]工序!$A$1:$D$503,2,0))</f>
        <v>A90</v>
      </c>
      <c r="C75" s="19" t="s">
        <v>1305</v>
      </c>
      <c r="D75" s="19" t="s">
        <v>1306</v>
      </c>
      <c r="E75" s="19">
        <f>IF(C75="","",VLOOKUP(C75,[1]工序!$A$1:$D$503,4,0))</f>
        <v>3.5999999999999996</v>
      </c>
      <c r="F75" s="19">
        <v>2</v>
      </c>
      <c r="G75" s="19">
        <f t="shared" si="3"/>
        <v>7.1999999999999993</v>
      </c>
    </row>
    <row r="76" spans="1:7">
      <c r="A76" s="19" t="s">
        <v>1335</v>
      </c>
      <c r="B76" s="19" t="str">
        <f>IF(C76="","",VLOOKUP(C76,[1]工序!$A$1:$D$503,2,0))</f>
        <v>A91</v>
      </c>
      <c r="C76" s="19" t="s">
        <v>1308</v>
      </c>
      <c r="D76" s="19" t="s">
        <v>1306</v>
      </c>
      <c r="E76" s="19">
        <f>IF(C76="","",VLOOKUP(C76,[1]工序!$A$1:$D$503,4,0))</f>
        <v>3.5999999999999996</v>
      </c>
      <c r="F76" s="19">
        <v>2</v>
      </c>
      <c r="G76" s="19">
        <f t="shared" si="3"/>
        <v>7.1999999999999993</v>
      </c>
    </row>
    <row r="77" spans="1:7">
      <c r="A77" s="19" t="s">
        <v>1335</v>
      </c>
      <c r="B77" s="19" t="str">
        <f>IF(C77="","",VLOOKUP(C77,[1]工序!$A$1:$D$503,2,0))</f>
        <v>A34</v>
      </c>
      <c r="C77" s="19" t="s">
        <v>1147</v>
      </c>
      <c r="D77" s="19" t="s">
        <v>1306</v>
      </c>
      <c r="E77" s="19">
        <f>IF(C77="","",VLOOKUP(C77,[1]工序!$A$1:$D$503,4,0))</f>
        <v>6.6</v>
      </c>
      <c r="F77" s="19">
        <v>2</v>
      </c>
      <c r="G77" s="19">
        <f t="shared" si="3"/>
        <v>13.2</v>
      </c>
    </row>
    <row r="78" spans="1:7">
      <c r="A78" s="19" t="s">
        <v>1335</v>
      </c>
      <c r="B78" s="19" t="str">
        <f>IF(C78="","",VLOOKUP(C78,[1]工序!$A$1:$D$503,2,0))</f>
        <v>A36</v>
      </c>
      <c r="C78" s="19" t="s">
        <v>1309</v>
      </c>
      <c r="D78" s="19" t="s">
        <v>1306</v>
      </c>
      <c r="E78" s="19">
        <f>IF(C78="","",VLOOKUP(C78,[1]工序!$A$1:$D$503,4,0))</f>
        <v>18.850000000000001</v>
      </c>
      <c r="F78" s="19">
        <v>1</v>
      </c>
      <c r="G78" s="19">
        <f t="shared" si="3"/>
        <v>18.850000000000001</v>
      </c>
    </row>
    <row r="79" spans="1:7">
      <c r="A79" s="19" t="s">
        <v>1335</v>
      </c>
      <c r="B79" s="19" t="str">
        <f>IF(C79="","",VLOOKUP(C79,[1]工序!$A$1:$D$503,2,0))</f>
        <v>A55</v>
      </c>
      <c r="C79" s="19" t="s">
        <v>1311</v>
      </c>
      <c r="D79" s="19" t="s">
        <v>1306</v>
      </c>
      <c r="E79" s="19">
        <f>IF(C79="","",VLOOKUP(C79,[1]工序!$A$1:$D$503,4,0))</f>
        <v>12</v>
      </c>
      <c r="F79" s="19">
        <v>1</v>
      </c>
      <c r="G79" s="19">
        <f t="shared" si="3"/>
        <v>12</v>
      </c>
    </row>
    <row r="80" spans="1:7">
      <c r="A80" s="19" t="s">
        <v>1335</v>
      </c>
      <c r="B80" s="19" t="str">
        <f>IF(C80="","",VLOOKUP(C80,[1]工序!$A$1:$D$503,2,0))</f>
        <v>A56</v>
      </c>
      <c r="C80" s="19" t="s">
        <v>1333</v>
      </c>
      <c r="D80" s="19" t="s">
        <v>1306</v>
      </c>
      <c r="E80" s="19">
        <f>IF(C80="","",VLOOKUP(C80,[1]工序!$A$1:$D$503,4,0))</f>
        <v>13.2</v>
      </c>
      <c r="F80" s="19">
        <v>1</v>
      </c>
      <c r="G80" s="19">
        <f t="shared" si="3"/>
        <v>13.2</v>
      </c>
    </row>
    <row r="81" spans="1:7">
      <c r="A81" s="19" t="s">
        <v>1335</v>
      </c>
      <c r="B81" s="19" t="str">
        <f>IF(C81="","",VLOOKUP(C81,[1]工序!$A$1:$D$503,2,0))</f>
        <v>A63</v>
      </c>
      <c r="C81" s="19" t="s">
        <v>1153</v>
      </c>
      <c r="D81" s="19" t="s">
        <v>1306</v>
      </c>
      <c r="E81" s="19">
        <f>IF(C81="","",VLOOKUP(C81,[1]工序!$A$1:$D$503,4,0))</f>
        <v>14.399999999999999</v>
      </c>
      <c r="F81" s="19">
        <v>1</v>
      </c>
      <c r="G81" s="19">
        <f t="shared" si="3"/>
        <v>14.399999999999999</v>
      </c>
    </row>
    <row r="82" spans="1:7">
      <c r="A82" s="19" t="s">
        <v>1335</v>
      </c>
      <c r="B82" s="19" t="str">
        <f>IF(C82="","",VLOOKUP(C82,[1]工序!$A$1:$D$503,2,0))</f>
        <v>A25</v>
      </c>
      <c r="C82" s="19" t="s">
        <v>1330</v>
      </c>
      <c r="D82" s="19" t="s">
        <v>1306</v>
      </c>
      <c r="E82" s="19">
        <f>IF(C82="","",VLOOKUP(C82,[1]工序!$A$1:$D$503,4,0))</f>
        <v>21.84</v>
      </c>
      <c r="F82" s="19">
        <v>2</v>
      </c>
      <c r="G82" s="19">
        <f t="shared" si="3"/>
        <v>43.68</v>
      </c>
    </row>
    <row r="83" spans="1:7">
      <c r="A83" s="19" t="s">
        <v>1335</v>
      </c>
      <c r="B83" s="19" t="str">
        <f>IF(C83="","",VLOOKUP(C83,[1]工序!$A$1:$D$503,2,0))</f>
        <v>A30</v>
      </c>
      <c r="C83" s="19" t="s">
        <v>1331</v>
      </c>
      <c r="D83" s="19" t="s">
        <v>1306</v>
      </c>
      <c r="E83" s="19">
        <f>IF(C83="","",VLOOKUP(C83,[1]工序!$A$1:$D$503,4,0))</f>
        <v>12.239999999999998</v>
      </c>
      <c r="F83" s="19">
        <v>1</v>
      </c>
      <c r="G83" s="19">
        <f t="shared" si="3"/>
        <v>12.239999999999998</v>
      </c>
    </row>
    <row r="84" spans="1:7">
      <c r="A84" s="19" t="s">
        <v>1335</v>
      </c>
      <c r="B84" s="19" t="str">
        <f>IF(C84="","",VLOOKUP(C84,[1]工序!$A$1:$D$503,2,0))</f>
        <v>A31</v>
      </c>
      <c r="C84" s="19" t="s">
        <v>1327</v>
      </c>
      <c r="D84" s="19" t="s">
        <v>1306</v>
      </c>
      <c r="E84" s="19">
        <f>IF(C84="","",VLOOKUP(C84,[1]工序!$A$1:$D$503,4,0))</f>
        <v>8.4</v>
      </c>
      <c r="F84" s="19">
        <v>1</v>
      </c>
      <c r="G84" s="19">
        <f t="shared" si="3"/>
        <v>8.4</v>
      </c>
    </row>
    <row r="85" spans="1:7">
      <c r="A85" s="19" t="s">
        <v>1335</v>
      </c>
      <c r="B85" s="19" t="str">
        <f>IF(C85="","",VLOOKUP(C85,[1]工序!$A$1:$D$503,2,0))</f>
        <v>A28</v>
      </c>
      <c r="C85" s="19" t="s">
        <v>1332</v>
      </c>
      <c r="D85" s="19" t="s">
        <v>1306</v>
      </c>
      <c r="E85" s="19">
        <f>IF(C85="","",VLOOKUP(C85,[1]工序!$A$1:$D$503,4,0))</f>
        <v>13.692</v>
      </c>
      <c r="F85" s="19">
        <v>1</v>
      </c>
      <c r="G85" s="19">
        <f t="shared" si="3"/>
        <v>13.692</v>
      </c>
    </row>
    <row r="86" spans="1:7">
      <c r="A86" s="19" t="s">
        <v>1335</v>
      </c>
      <c r="B86" s="19" t="str">
        <f>IF(C86="","",VLOOKUP(C86,[1]工序!$A$1:$D$503,2,0))</f>
        <v>A36</v>
      </c>
      <c r="C86" s="19" t="s">
        <v>1309</v>
      </c>
      <c r="D86" s="19" t="s">
        <v>1306</v>
      </c>
      <c r="E86" s="19">
        <f>IF(C86="","",VLOOKUP(C86,[1]工序!$A$1:$D$503,4,0))</f>
        <v>18.850000000000001</v>
      </c>
      <c r="F86" s="19">
        <v>1</v>
      </c>
      <c r="G86" s="19">
        <f t="shared" si="3"/>
        <v>18.850000000000001</v>
      </c>
    </row>
    <row r="87" spans="1:7">
      <c r="A87" s="19" t="s">
        <v>1335</v>
      </c>
      <c r="B87" s="19" t="str">
        <f>IF(C87="","",VLOOKUP(C87,[1]工序!$A$1:$D$503,2,0))</f>
        <v>A42</v>
      </c>
      <c r="C87" s="19" t="s">
        <v>842</v>
      </c>
      <c r="D87" s="19" t="s">
        <v>1306</v>
      </c>
      <c r="E87" s="19">
        <f>IF(C87="","",VLOOKUP(C87,[1]工序!$A$1:$D$503,4,0))</f>
        <v>18.707000000000001</v>
      </c>
      <c r="F87" s="19">
        <v>1</v>
      </c>
      <c r="G87" s="19">
        <f t="shared" si="3"/>
        <v>18.707000000000001</v>
      </c>
    </row>
    <row r="88" spans="1:7">
      <c r="A88" s="19" t="s">
        <v>1335</v>
      </c>
      <c r="B88" s="19" t="str">
        <f>IF(C88="","",VLOOKUP(C88,[1]工序!$A$1:$D$503,2,0))</f>
        <v>A44</v>
      </c>
      <c r="C88" s="19" t="s">
        <v>843</v>
      </c>
      <c r="D88" s="19" t="s">
        <v>1306</v>
      </c>
      <c r="E88" s="19">
        <f>IF(C88="","",VLOOKUP(C88,[1]工序!$A$1:$D$503,4,0))</f>
        <v>51.300000000000004</v>
      </c>
      <c r="F88" s="19">
        <v>1</v>
      </c>
      <c r="G88" s="19">
        <f t="shared" si="3"/>
        <v>51.300000000000004</v>
      </c>
    </row>
    <row r="89" spans="1:7">
      <c r="A89" s="19" t="s">
        <v>1335</v>
      </c>
      <c r="B89" s="19" t="str">
        <f>IF(C89="","",VLOOKUP(C89,[1]工序!$A$1:$D$503,2,0))</f>
        <v>A39</v>
      </c>
      <c r="C89" s="19" t="s">
        <v>1310</v>
      </c>
      <c r="D89" s="19" t="s">
        <v>1306</v>
      </c>
      <c r="E89" s="19">
        <f>IF(C89="","",VLOOKUP(C89,[1]工序!$A$1:$D$503,4,0))</f>
        <v>7</v>
      </c>
      <c r="F89" s="19">
        <v>1</v>
      </c>
      <c r="G89" s="19">
        <f t="shared" si="3"/>
        <v>7</v>
      </c>
    </row>
    <row r="90" spans="1:7">
      <c r="A90" s="19" t="s">
        <v>1335</v>
      </c>
      <c r="B90" s="19" t="str">
        <f>IF(C90="","",VLOOKUP(C90,[1]工序!$A$1:$D$503,2,0))</f>
        <v>A55</v>
      </c>
      <c r="C90" s="19" t="s">
        <v>1311</v>
      </c>
      <c r="D90" s="19" t="s">
        <v>1306</v>
      </c>
      <c r="E90" s="19">
        <f>IF(C90="","",VLOOKUP(C90,[1]工序!$A$1:$D$503,4,0))</f>
        <v>12</v>
      </c>
      <c r="F90" s="19">
        <v>1</v>
      </c>
      <c r="G90" s="19">
        <f t="shared" si="3"/>
        <v>12</v>
      </c>
    </row>
    <row r="91" spans="1:7">
      <c r="A91" s="19" t="s">
        <v>1335</v>
      </c>
      <c r="B91" s="19" t="str">
        <f>IF(C91="","",VLOOKUP(C91,[1]工序!$A$1:$D$503,2,0))</f>
        <v>A57</v>
      </c>
      <c r="C91" s="19" t="s">
        <v>1312</v>
      </c>
      <c r="D91" s="19" t="s">
        <v>1306</v>
      </c>
      <c r="E91" s="19">
        <f>IF(C91="","",VLOOKUP(C91,[1]工序!$A$1:$D$503,4,0))</f>
        <v>12</v>
      </c>
      <c r="F91" s="19">
        <v>1</v>
      </c>
      <c r="G91" s="19">
        <f t="shared" si="3"/>
        <v>12</v>
      </c>
    </row>
    <row r="92" spans="1:7">
      <c r="A92" s="19" t="s">
        <v>1335</v>
      </c>
      <c r="B92" s="19" t="str">
        <f>IF(C92="","",VLOOKUP(C92,[1]工序!$A$1:$D$503,2,0))</f>
        <v>A63</v>
      </c>
      <c r="C92" s="19" t="s">
        <v>1153</v>
      </c>
      <c r="D92" s="19" t="s">
        <v>1306</v>
      </c>
      <c r="E92" s="19">
        <f>IF(C92="","",VLOOKUP(C92,[1]工序!$A$1:$D$503,4,0))</f>
        <v>14.399999999999999</v>
      </c>
      <c r="F92" s="19">
        <v>1</v>
      </c>
      <c r="G92" s="19">
        <f t="shared" si="3"/>
        <v>14.399999999999999</v>
      </c>
    </row>
    <row r="93" spans="1:7">
      <c r="A93" s="19" t="s">
        <v>1335</v>
      </c>
      <c r="B93" s="19" t="str">
        <f>IF(C93="","",VLOOKUP(C93,[1]工序!$A$1:$D$503,2,0))</f>
        <v>A48</v>
      </c>
      <c r="C93" s="19" t="s">
        <v>1314</v>
      </c>
      <c r="D93" s="19" t="s">
        <v>1306</v>
      </c>
      <c r="E93" s="19">
        <f>IF(C93="","",VLOOKUP(C93,[1]工序!$A$1:$D$503,4,0))</f>
        <v>11.700000000000001</v>
      </c>
      <c r="F93" s="19">
        <v>1</v>
      </c>
      <c r="G93" s="19">
        <f t="shared" si="3"/>
        <v>11.700000000000001</v>
      </c>
    </row>
    <row r="94" spans="1:7">
      <c r="A94" s="19" t="s">
        <v>1335</v>
      </c>
      <c r="B94" s="19" t="str">
        <f>IF(C94="","",VLOOKUP(C94,[1]工序!$A$1:$D$503,2,0))</f>
        <v>A61</v>
      </c>
      <c r="C94" s="19" t="s">
        <v>1315</v>
      </c>
      <c r="D94" s="19" t="s">
        <v>1306</v>
      </c>
      <c r="E94" s="19">
        <f>IF(C94="","",VLOOKUP(C94,[1]工序!$A$1:$D$503,4,0))</f>
        <v>14.399999999999999</v>
      </c>
      <c r="F94" s="19">
        <v>1</v>
      </c>
      <c r="G94" s="19">
        <f t="shared" si="3"/>
        <v>14.399999999999999</v>
      </c>
    </row>
    <row r="95" spans="1:7">
      <c r="A95" s="19" t="s">
        <v>1335</v>
      </c>
      <c r="B95" s="19" t="str">
        <f>IF(C95="","",VLOOKUP(C95,[1]工序!$A$1:$D$503,2,0))</f>
        <v>A50</v>
      </c>
      <c r="C95" s="19" t="s">
        <v>1324</v>
      </c>
      <c r="D95" s="19" t="s">
        <v>1306</v>
      </c>
      <c r="E95" s="19">
        <f>IF(C95="","",VLOOKUP(C95,[1]工序!$A$1:$D$503,4,0))</f>
        <v>7.15</v>
      </c>
      <c r="F95" s="19">
        <v>1</v>
      </c>
      <c r="G95" s="19">
        <f t="shared" si="3"/>
        <v>7.15</v>
      </c>
    </row>
    <row r="96" spans="1:7">
      <c r="A96" s="19" t="s">
        <v>1335</v>
      </c>
      <c r="B96" s="19" t="str">
        <f>IF(C96="","",VLOOKUP(C96,[1]工序!$A$1:$D$503,2,0))</f>
        <v>A66</v>
      </c>
      <c r="C96" s="19" t="s">
        <v>1317</v>
      </c>
      <c r="D96" s="19" t="s">
        <v>1306</v>
      </c>
      <c r="E96" s="19">
        <f>IF(C96="","",VLOOKUP(C96,[1]工序!$A$1:$D$503,4,0))</f>
        <v>21</v>
      </c>
      <c r="F96" s="19">
        <v>1</v>
      </c>
      <c r="G96" s="19">
        <f t="shared" si="3"/>
        <v>21</v>
      </c>
    </row>
    <row r="97" spans="1:7">
      <c r="A97" s="19" t="s">
        <v>1335</v>
      </c>
      <c r="B97" s="19" t="str">
        <f>IF(C97="","",VLOOKUP(C97,[1]工序!$A$1:$D$503,2,0))</f>
        <v>A63</v>
      </c>
      <c r="C97" s="19" t="s">
        <v>1153</v>
      </c>
      <c r="D97" s="19" t="s">
        <v>1306</v>
      </c>
      <c r="E97" s="19">
        <f>IF(C97="","",VLOOKUP(C97,[1]工序!$A$1:$D$503,4,0))</f>
        <v>14.399999999999999</v>
      </c>
      <c r="F97" s="19">
        <v>1</v>
      </c>
      <c r="G97" s="19">
        <f t="shared" si="3"/>
        <v>14.399999999999999</v>
      </c>
    </row>
    <row r="98" spans="1:7">
      <c r="A98" s="19" t="s">
        <v>1335</v>
      </c>
      <c r="B98" s="19" t="str">
        <f>IF(C98="","",VLOOKUP(C98,[1]工序!$A$1:$D$503,2,0))</f>
        <v>A71</v>
      </c>
      <c r="C98" s="19" t="s">
        <v>1319</v>
      </c>
      <c r="D98" s="19" t="s">
        <v>1320</v>
      </c>
      <c r="E98" s="19">
        <f>IF(C98="","",VLOOKUP(C98,[1]工序!$A$1:$D$503,4,0))</f>
        <v>17.399999999999999</v>
      </c>
      <c r="F98" s="19">
        <v>1</v>
      </c>
      <c r="G98" s="19">
        <f t="shared" si="3"/>
        <v>17.399999999999999</v>
      </c>
    </row>
    <row r="99" spans="1:7">
      <c r="A99" s="19" t="s">
        <v>1336</v>
      </c>
      <c r="B99" s="19" t="str">
        <f>IF(C99="","",VLOOKUP(C99,[1]工序!$A$1:$D$503,2,0))</f>
        <v>F1</v>
      </c>
      <c r="C99" s="72" t="s">
        <v>1337</v>
      </c>
      <c r="D99" s="19" t="s">
        <v>1304</v>
      </c>
      <c r="E99" s="19">
        <f>IF(C99="","",VLOOKUP(C99,[1]工序!$A$1:$D$503,4,0))</f>
        <v>120</v>
      </c>
      <c r="F99" s="19">
        <v>1</v>
      </c>
      <c r="G99" s="19">
        <f>E99*F99</f>
        <v>120</v>
      </c>
    </row>
    <row r="100" spans="1:7">
      <c r="A100" s="19" t="s">
        <v>1336</v>
      </c>
      <c r="B100" s="19" t="str">
        <f>IF(C100="","",VLOOKUP(C100,[1]工序!$A$1:$D$503,2,0))</f>
        <v>F8</v>
      </c>
      <c r="C100" s="19" t="s">
        <v>1139</v>
      </c>
      <c r="D100" s="19" t="s">
        <v>1306</v>
      </c>
      <c r="E100" s="19">
        <f>IF(C100="","",VLOOKUP(C100,[1]工序!$A$1:$D$503,4,0))</f>
        <v>26.4</v>
      </c>
      <c r="F100" s="19">
        <v>1</v>
      </c>
      <c r="G100" s="19">
        <f t="shared" ref="G100:G129" si="4">E100*F100</f>
        <v>26.4</v>
      </c>
    </row>
    <row r="101" spans="1:7">
      <c r="A101" s="19" t="s">
        <v>1098</v>
      </c>
      <c r="B101" s="19" t="str">
        <f>IF(C101="","",VLOOKUP(C101,[1]工序!$A$1:$D$503,2,0))</f>
        <v>F9</v>
      </c>
      <c r="C101" s="72" t="s">
        <v>1141</v>
      </c>
      <c r="D101" s="19" t="s">
        <v>1306</v>
      </c>
      <c r="E101" s="19">
        <f>IF(C101="","",VLOOKUP(C101,[1]工序!$A$1:$D$503,4,0))</f>
        <v>23.963999999999999</v>
      </c>
      <c r="F101" s="19">
        <v>4</v>
      </c>
      <c r="G101" s="19">
        <f t="shared" si="4"/>
        <v>95.855999999999995</v>
      </c>
    </row>
    <row r="102" spans="1:7">
      <c r="A102" s="19" t="s">
        <v>1098</v>
      </c>
      <c r="B102" s="19" t="str">
        <f>IF(C102="","",VLOOKUP(C102,[1]工序!$A$1:$D$503,2,0))</f>
        <v>F11</v>
      </c>
      <c r="C102" s="19" t="s">
        <v>413</v>
      </c>
      <c r="D102" s="19" t="s">
        <v>1306</v>
      </c>
      <c r="E102" s="19">
        <f>IF(C102="","",VLOOKUP(C102,[1]工序!$A$1:$D$503,4,0))</f>
        <v>4.2</v>
      </c>
      <c r="F102" s="19">
        <v>4</v>
      </c>
      <c r="G102" s="19">
        <f t="shared" si="4"/>
        <v>16.8</v>
      </c>
    </row>
    <row r="103" spans="1:7">
      <c r="A103" s="19" t="s">
        <v>1098</v>
      </c>
      <c r="B103" s="19" t="str">
        <f>IF(C103="","",VLOOKUP(C103,[1]工序!$A$1:$D$503,2,0))</f>
        <v>F12</v>
      </c>
      <c r="C103" s="19" t="s">
        <v>1142</v>
      </c>
      <c r="D103" s="19" t="s">
        <v>1306</v>
      </c>
      <c r="E103" s="19">
        <f>IF(C103="","",VLOOKUP(C103,[1]工序!$A$1:$D$503,4,0))</f>
        <v>3.3479999999999999</v>
      </c>
      <c r="F103" s="19">
        <v>1</v>
      </c>
      <c r="G103" s="19">
        <f t="shared" si="4"/>
        <v>3.3479999999999999</v>
      </c>
    </row>
    <row r="104" spans="1:7">
      <c r="A104" s="19" t="s">
        <v>1098</v>
      </c>
      <c r="B104" s="19" t="str">
        <f>IF(C104="","",VLOOKUP(C104,[1]工序!$A$1:$D$503,2,0))</f>
        <v>F14</v>
      </c>
      <c r="C104" s="19" t="s">
        <v>1144</v>
      </c>
      <c r="D104" s="19" t="s">
        <v>1306</v>
      </c>
      <c r="E104" s="19">
        <f>IF(C104="","",VLOOKUP(C104,[1]工序!$A$1:$D$503,4,0))</f>
        <v>35.495999999999995</v>
      </c>
      <c r="F104" s="19">
        <v>4</v>
      </c>
      <c r="G104" s="19">
        <f t="shared" si="4"/>
        <v>141.98399999999998</v>
      </c>
    </row>
    <row r="105" spans="1:7">
      <c r="A105" s="19" t="s">
        <v>1098</v>
      </c>
      <c r="B105" s="19" t="str">
        <f>IF(C105="","",VLOOKUP(C105,[1]工序!$A$1:$D$503,2,0))</f>
        <v>F15</v>
      </c>
      <c r="C105" s="19" t="s">
        <v>1145</v>
      </c>
      <c r="D105" s="19" t="s">
        <v>1306</v>
      </c>
      <c r="E105" s="19">
        <f>IF(C105="","",VLOOKUP(C105,[1]工序!$A$1:$D$503,4,0))</f>
        <v>168</v>
      </c>
      <c r="F105" s="19">
        <v>1</v>
      </c>
      <c r="G105" s="19">
        <f t="shared" si="4"/>
        <v>168</v>
      </c>
    </row>
    <row r="106" spans="1:7">
      <c r="A106" s="19" t="s">
        <v>1098</v>
      </c>
      <c r="B106" s="19" t="str">
        <f>IF(C106="","",VLOOKUP(C106,[1]工序!$A$1:$D$503,2,0))</f>
        <v>F17</v>
      </c>
      <c r="C106" s="19" t="s">
        <v>1146</v>
      </c>
      <c r="D106" s="19" t="s">
        <v>1306</v>
      </c>
      <c r="E106" s="19">
        <f>IF(C106="","",VLOOKUP(C106,[1]工序!$A$1:$D$503,4,0))</f>
        <v>132.108</v>
      </c>
      <c r="F106" s="19">
        <v>1</v>
      </c>
      <c r="G106" s="19">
        <f t="shared" si="4"/>
        <v>132.108</v>
      </c>
    </row>
    <row r="107" spans="1:7">
      <c r="A107" s="19" t="s">
        <v>1098</v>
      </c>
      <c r="B107" s="19" t="str">
        <f>IF(C107="","",VLOOKUP(C107,[1]工序!$A$1:$D$503,2,0))</f>
        <v>A24</v>
      </c>
      <c r="C107" s="19" t="s">
        <v>826</v>
      </c>
      <c r="D107" s="19" t="s">
        <v>1306</v>
      </c>
      <c r="E107" s="19">
        <f>IF(C107="","",VLOOKUP(C107,[1]工序!$A$1:$D$503,4,0))</f>
        <v>18.119999999999997</v>
      </c>
      <c r="F107" s="19">
        <v>4</v>
      </c>
      <c r="G107" s="19">
        <f t="shared" si="4"/>
        <v>72.47999999999999</v>
      </c>
    </row>
    <row r="108" spans="1:7">
      <c r="A108" s="19" t="s">
        <v>1098</v>
      </c>
      <c r="B108" s="19" t="str">
        <f>IF(C108="","",VLOOKUP(C108,[1]工序!$A$1:$D$503,2,0))</f>
        <v>A34</v>
      </c>
      <c r="C108" s="19" t="s">
        <v>1147</v>
      </c>
      <c r="D108" s="19" t="s">
        <v>1306</v>
      </c>
      <c r="E108" s="19">
        <f>IF(C108="","",VLOOKUP(C108,[1]工序!$A$1:$D$503,4,0))</f>
        <v>6.6</v>
      </c>
      <c r="F108" s="19">
        <v>4</v>
      </c>
      <c r="G108" s="19">
        <f t="shared" si="4"/>
        <v>26.4</v>
      </c>
    </row>
    <row r="109" spans="1:7">
      <c r="A109" s="19" t="s">
        <v>1098</v>
      </c>
      <c r="B109" s="19" t="str">
        <f>IF(C109="","",VLOOKUP(C109,[1]工序!$A$1:$D$503,2,0))</f>
        <v>F18</v>
      </c>
      <c r="C109" s="19" t="s">
        <v>1148</v>
      </c>
      <c r="D109" s="19" t="s">
        <v>1306</v>
      </c>
      <c r="E109" s="19">
        <f>IF(C109="","",VLOOKUP(C109,[1]工序!$A$1:$D$503,4,0))</f>
        <v>36</v>
      </c>
      <c r="F109" s="19">
        <v>4</v>
      </c>
      <c r="G109" s="19">
        <f t="shared" si="4"/>
        <v>144</v>
      </c>
    </row>
    <row r="110" spans="1:7">
      <c r="A110" s="19" t="s">
        <v>1098</v>
      </c>
      <c r="B110" s="19" t="str">
        <f>IF(C110="","",VLOOKUP(C110,[1]工序!$A$1:$D$503,2,0))</f>
        <v>F19</v>
      </c>
      <c r="C110" s="19" t="s">
        <v>428</v>
      </c>
      <c r="D110" s="19" t="s">
        <v>1306</v>
      </c>
      <c r="E110" s="19">
        <f>IF(C110="","",VLOOKUP(C110,[1]工序!$A$1:$D$503,4,0))</f>
        <v>17.483999999999998</v>
      </c>
      <c r="F110" s="19">
        <v>4</v>
      </c>
      <c r="G110" s="19">
        <f t="shared" si="4"/>
        <v>69.935999999999993</v>
      </c>
    </row>
    <row r="111" spans="1:7">
      <c r="A111" s="19" t="s">
        <v>1098</v>
      </c>
      <c r="B111" s="19" t="str">
        <f>IF(C111="","",VLOOKUP(C111,[1]工序!$A$1:$D$503,2,0))</f>
        <v>A47</v>
      </c>
      <c r="C111" s="19" t="s">
        <v>1149</v>
      </c>
      <c r="D111" s="19" t="s">
        <v>1306</v>
      </c>
      <c r="E111" s="19">
        <f>IF(C111="","",VLOOKUP(C111,[1]工序!$A$1:$D$503,4,0))</f>
        <v>15.340000000000002</v>
      </c>
      <c r="F111" s="19">
        <v>4</v>
      </c>
      <c r="G111" s="19">
        <f t="shared" si="4"/>
        <v>61.360000000000007</v>
      </c>
    </row>
    <row r="112" spans="1:7">
      <c r="A112" s="19" t="s">
        <v>1098</v>
      </c>
      <c r="B112" s="19" t="str">
        <f>IF(C112="","",VLOOKUP(C112,[1]工序!$A$1:$D$503,2,0))</f>
        <v>F20</v>
      </c>
      <c r="C112" s="19" t="s">
        <v>1150</v>
      </c>
      <c r="D112" s="19" t="s">
        <v>1306</v>
      </c>
      <c r="E112" s="19">
        <f>IF(C112="","",VLOOKUP(C112,[1]工序!$A$1:$D$503,4,0))</f>
        <v>11.4</v>
      </c>
      <c r="F112" s="19">
        <v>4</v>
      </c>
      <c r="G112" s="19">
        <f t="shared" si="4"/>
        <v>45.6</v>
      </c>
    </row>
    <row r="113" spans="1:7">
      <c r="A113" s="19" t="s">
        <v>1098</v>
      </c>
      <c r="B113" s="19" t="str">
        <f>IF(C113="","",VLOOKUP(C113,[1]工序!$A$1:$D$503,2,0))</f>
        <v>A52</v>
      </c>
      <c r="C113" s="19" t="s">
        <v>1151</v>
      </c>
      <c r="D113" s="19" t="s">
        <v>1306</v>
      </c>
      <c r="E113" s="19">
        <f>IF(C113="","",VLOOKUP(C113,[1]工序!$A$1:$D$503,4,0))</f>
        <v>14</v>
      </c>
      <c r="F113" s="19">
        <v>4</v>
      </c>
      <c r="G113" s="19">
        <f t="shared" si="4"/>
        <v>56</v>
      </c>
    </row>
    <row r="114" spans="1:7">
      <c r="A114" s="19" t="s">
        <v>1098</v>
      </c>
      <c r="B114" s="19" t="str">
        <f>IF(C114="","",VLOOKUP(C114,[1]工序!$A$1:$D$503,2,0))</f>
        <v>D35</v>
      </c>
      <c r="C114" s="19" t="s">
        <v>1152</v>
      </c>
      <c r="D114" s="19" t="s">
        <v>1306</v>
      </c>
      <c r="E114" s="19">
        <f>IF(C114="","",VLOOKUP(C114,[1]工序!$A$1:$D$503,4,0))</f>
        <v>29.639999999999997</v>
      </c>
      <c r="F114" s="19">
        <v>4</v>
      </c>
      <c r="G114" s="19">
        <f t="shared" si="4"/>
        <v>118.55999999999999</v>
      </c>
    </row>
    <row r="115" spans="1:7">
      <c r="A115" s="19" t="s">
        <v>1098</v>
      </c>
      <c r="B115" s="19" t="str">
        <f>IF(C115="","",VLOOKUP(C115,[1]工序!$A$1:$D$503,2,0))</f>
        <v>A63</v>
      </c>
      <c r="C115" s="19" t="s">
        <v>1153</v>
      </c>
      <c r="D115" s="19" t="s">
        <v>1306</v>
      </c>
      <c r="E115" s="19">
        <f>IF(C115="","",VLOOKUP(C115,[1]工序!$A$1:$D$503,4,0))</f>
        <v>14.399999999999999</v>
      </c>
      <c r="F115" s="19">
        <v>4</v>
      </c>
      <c r="G115" s="19">
        <f t="shared" si="4"/>
        <v>57.599999999999994</v>
      </c>
    </row>
    <row r="116" spans="1:7">
      <c r="A116" s="19" t="s">
        <v>1098</v>
      </c>
      <c r="B116" s="19" t="str">
        <f>IF(C116="","",VLOOKUP(C116,[1]工序!$A$1:$D$503,2,0))</f>
        <v>A64</v>
      </c>
      <c r="C116" s="19" t="s">
        <v>1154</v>
      </c>
      <c r="D116" s="19" t="s">
        <v>1306</v>
      </c>
      <c r="E116" s="19">
        <f>IF(C116="","",VLOOKUP(C116,[1]工序!$A$1:$D$503,4,0))</f>
        <v>14.399999999999999</v>
      </c>
      <c r="F116" s="19">
        <v>1</v>
      </c>
      <c r="G116" s="19">
        <f t="shared" si="4"/>
        <v>14.399999999999999</v>
      </c>
    </row>
    <row r="117" spans="1:7">
      <c r="A117" s="19" t="s">
        <v>1098</v>
      </c>
      <c r="B117" s="19" t="str">
        <f>IF(C117="","",VLOOKUP(C117,[1]工序!$A$1:$D$503,2,0))</f>
        <v>A65</v>
      </c>
      <c r="C117" s="19" t="s">
        <v>1155</v>
      </c>
      <c r="D117" s="19" t="s">
        <v>1306</v>
      </c>
      <c r="E117" s="19">
        <f>IF(C117="","",VLOOKUP(C117,[1]工序!$A$1:$D$503,4,0))</f>
        <v>27.3</v>
      </c>
      <c r="F117" s="19">
        <v>4</v>
      </c>
      <c r="G117" s="19">
        <f t="shared" si="4"/>
        <v>109.2</v>
      </c>
    </row>
    <row r="118" spans="1:7">
      <c r="A118" s="19" t="s">
        <v>1098</v>
      </c>
      <c r="B118" s="19" t="str">
        <f>IF(C118="","",VLOOKUP(C118,[1]工序!$A$1:$D$503,2,0))</f>
        <v>A63</v>
      </c>
      <c r="C118" s="19" t="s">
        <v>1153</v>
      </c>
      <c r="D118" s="19" t="s">
        <v>1306</v>
      </c>
      <c r="E118" s="19">
        <f>IF(C118="","",VLOOKUP(C118,[1]工序!$A$1:$D$503,4,0))</f>
        <v>14.399999999999999</v>
      </c>
      <c r="F118" s="19">
        <v>4</v>
      </c>
      <c r="G118" s="19">
        <f t="shared" si="4"/>
        <v>57.599999999999994</v>
      </c>
    </row>
    <row r="119" spans="1:7">
      <c r="A119" s="19" t="s">
        <v>1098</v>
      </c>
      <c r="B119" s="19" t="str">
        <f>IF(C119="","",VLOOKUP(C119,[1]工序!$A$1:$D$503,2,0))</f>
        <v>F22</v>
      </c>
      <c r="C119" s="19" t="s">
        <v>435</v>
      </c>
      <c r="D119" s="19" t="s">
        <v>1306</v>
      </c>
      <c r="E119" s="19">
        <f>IF(C119="","",VLOOKUP(C119,[1]工序!$A$1:$D$503,4,0))</f>
        <v>95.82</v>
      </c>
      <c r="F119" s="19">
        <v>1</v>
      </c>
      <c r="G119" s="19">
        <f t="shared" si="4"/>
        <v>95.82</v>
      </c>
    </row>
    <row r="120" spans="1:7">
      <c r="A120" s="19" t="s">
        <v>1098</v>
      </c>
      <c r="B120" s="19" t="str">
        <f>IF(C120="","",VLOOKUP(C120,[1]工序!$A$1:$D$503,2,0))</f>
        <v>F24</v>
      </c>
      <c r="C120" s="19" t="s">
        <v>1338</v>
      </c>
      <c r="D120" s="19" t="s">
        <v>1306</v>
      </c>
      <c r="E120" s="19">
        <f>IF(C120="","",VLOOKUP(C120,[1]工序!$A$1:$D$503,4,0))</f>
        <v>27.887999999999998</v>
      </c>
      <c r="F120" s="19">
        <v>1</v>
      </c>
      <c r="G120" s="19">
        <f t="shared" si="4"/>
        <v>27.887999999999998</v>
      </c>
    </row>
    <row r="121" spans="1:7">
      <c r="A121" s="19" t="s">
        <v>1098</v>
      </c>
      <c r="B121" s="19" t="str">
        <f>IF(C121="","",VLOOKUP(C121,[1]工序!$A$1:$D$503,2,0))</f>
        <v>F26</v>
      </c>
      <c r="C121" s="19" t="s">
        <v>1339</v>
      </c>
      <c r="D121" s="19" t="s">
        <v>1306</v>
      </c>
      <c r="E121" s="19">
        <f>IF(C121="","",VLOOKUP(C121,[1]工序!$A$1:$D$503,4,0))</f>
        <v>115.89599999999999</v>
      </c>
      <c r="F121" s="19">
        <v>1</v>
      </c>
      <c r="G121" s="19">
        <f t="shared" si="4"/>
        <v>115.89599999999999</v>
      </c>
    </row>
    <row r="122" spans="1:7">
      <c r="A122" s="19" t="s">
        <v>1098</v>
      </c>
      <c r="B122" s="19" t="str">
        <f>IF(C122="","",VLOOKUP(C122,[1]工序!$A$1:$D$503,2,0))</f>
        <v>F27</v>
      </c>
      <c r="C122" s="19" t="s">
        <v>1340</v>
      </c>
      <c r="D122" s="19" t="s">
        <v>1306</v>
      </c>
      <c r="E122" s="19">
        <f>IF(C122="","",VLOOKUP(C122,[1]工序!$A$1:$D$503,4,0))</f>
        <v>35.387999999999998</v>
      </c>
      <c r="F122" s="19">
        <v>1</v>
      </c>
      <c r="G122" s="19">
        <f t="shared" si="4"/>
        <v>35.387999999999998</v>
      </c>
    </row>
    <row r="123" spans="1:7">
      <c r="A123" s="19" t="s">
        <v>1098</v>
      </c>
      <c r="B123" s="19" t="str">
        <f>IF(C123="","",VLOOKUP(C123,[1]工序!$A$1:$D$503,2,0))</f>
        <v>A77</v>
      </c>
      <c r="C123" s="19" t="s">
        <v>19</v>
      </c>
      <c r="D123" s="19" t="s">
        <v>1306</v>
      </c>
      <c r="E123" s="19">
        <f>IF(C123="","",VLOOKUP(C123,[1]工序!$A$1:$D$503,4,0))</f>
        <v>15.6</v>
      </c>
      <c r="F123" s="19">
        <v>4</v>
      </c>
      <c r="G123" s="19">
        <f t="shared" si="4"/>
        <v>62.4</v>
      </c>
    </row>
    <row r="124" spans="1:7">
      <c r="A124" s="19" t="s">
        <v>1098</v>
      </c>
      <c r="B124" s="19" t="str">
        <f>IF(C124="","",VLOOKUP(C124,[1]工序!$A$1:$D$503,2,0))</f>
        <v>F33</v>
      </c>
      <c r="C124" s="19" t="s">
        <v>457</v>
      </c>
      <c r="D124" s="19" t="s">
        <v>1306</v>
      </c>
      <c r="E124" s="19">
        <f>IF(C124="","",VLOOKUP(C124,[1]工序!$A$1:$D$503,4,0))</f>
        <v>72</v>
      </c>
      <c r="F124" s="19">
        <v>1</v>
      </c>
      <c r="G124" s="19">
        <f t="shared" si="4"/>
        <v>72</v>
      </c>
    </row>
    <row r="125" spans="1:7">
      <c r="A125" s="19" t="s">
        <v>1098</v>
      </c>
      <c r="B125" s="19" t="str">
        <f>IF(C125="","",VLOOKUP(C125,[1]工序!$A$1:$D$503,2,0))</f>
        <v>F29</v>
      </c>
      <c r="C125" s="19" t="s">
        <v>1159</v>
      </c>
      <c r="D125" s="19" t="s">
        <v>1320</v>
      </c>
      <c r="E125" s="19">
        <f>IF(C125="","",VLOOKUP(C125,[1]工序!$A$1:$D$503,4,0))</f>
        <v>102.624</v>
      </c>
      <c r="F125" s="19">
        <v>1</v>
      </c>
      <c r="G125" s="19">
        <f t="shared" si="4"/>
        <v>102.624</v>
      </c>
    </row>
    <row r="126" spans="1:7">
      <c r="A126" s="19" t="s">
        <v>1098</v>
      </c>
      <c r="B126" s="19" t="str">
        <f>IF(C126="","",VLOOKUP(C126,[1]工序!$A$1:$D$503,2,0))</f>
        <v>A78</v>
      </c>
      <c r="C126" s="19" t="s">
        <v>21</v>
      </c>
      <c r="D126" s="19" t="s">
        <v>1306</v>
      </c>
      <c r="E126" s="19">
        <f>IF(C126="","",VLOOKUP(C126,[1]工序!$A$1:$D$503,4,0))</f>
        <v>15.6</v>
      </c>
      <c r="F126" s="19">
        <v>1</v>
      </c>
      <c r="G126" s="19">
        <f t="shared" si="4"/>
        <v>15.6</v>
      </c>
    </row>
    <row r="127" spans="1:7">
      <c r="A127" s="19" t="s">
        <v>1098</v>
      </c>
      <c r="B127" s="19" t="str">
        <f>IF(C127="","",VLOOKUP(C127,[1]工序!$A$1:$D$503,2,0))</f>
        <v>A80</v>
      </c>
      <c r="C127" s="19" t="s">
        <v>1341</v>
      </c>
      <c r="D127" s="19" t="s">
        <v>1306</v>
      </c>
      <c r="E127" s="19">
        <f>IF(C127="","",VLOOKUP(C127,[1]工序!$A$1:$D$503,4,0))</f>
        <v>5.3999999999999995</v>
      </c>
      <c r="F127" s="19">
        <v>1</v>
      </c>
      <c r="G127" s="19">
        <f t="shared" si="4"/>
        <v>5.3999999999999995</v>
      </c>
    </row>
    <row r="128" spans="1:7">
      <c r="A128" s="19" t="s">
        <v>1098</v>
      </c>
      <c r="B128" s="19" t="str">
        <f>IF(C128="","",VLOOKUP(C128,[1]工序!$A$1:$D$503,2,0))</f>
        <v>A81</v>
      </c>
      <c r="C128" s="19" t="s">
        <v>1342</v>
      </c>
      <c r="D128" s="19" t="s">
        <v>1306</v>
      </c>
      <c r="E128" s="19">
        <f>IF(C128="","",VLOOKUP(C128,[1]工序!$A$1:$D$503,4,0))</f>
        <v>72</v>
      </c>
      <c r="F128" s="19">
        <v>1</v>
      </c>
      <c r="G128" s="19">
        <f t="shared" si="4"/>
        <v>72</v>
      </c>
    </row>
    <row r="129" spans="1:7">
      <c r="A129" s="19" t="s">
        <v>1098</v>
      </c>
      <c r="B129" s="19" t="str">
        <f>IF(C129="","",VLOOKUP(C129,[1]工序!$A$1:$D$503,2,0))</f>
        <v>A82</v>
      </c>
      <c r="C129" s="19" t="s">
        <v>120</v>
      </c>
      <c r="D129" s="19" t="s">
        <v>1306</v>
      </c>
      <c r="E129" s="19">
        <f>IF(C129="","",VLOOKUP(C129,[1]工序!$A$1:$D$503,4,0))</f>
        <v>49.991999999999997</v>
      </c>
      <c r="F129" s="19">
        <v>1</v>
      </c>
      <c r="G129" s="19">
        <f t="shared" si="4"/>
        <v>49.991999999999997</v>
      </c>
    </row>
    <row r="130" spans="1:7">
      <c r="A130" s="19" t="s">
        <v>1343</v>
      </c>
      <c r="B130" s="19" t="str">
        <f>IF(C130="","",VLOOKUP(C130,[1]工序!$A$1:$D$503,2,0))</f>
        <v>F1</v>
      </c>
      <c r="C130" s="72" t="s">
        <v>1337</v>
      </c>
      <c r="D130" s="19" t="s">
        <v>1304</v>
      </c>
      <c r="E130" s="19">
        <f>IF(C130="","",VLOOKUP(C130,[1]工序!$A$1:$D$503,4,0))</f>
        <v>120</v>
      </c>
      <c r="F130" s="19">
        <v>1</v>
      </c>
      <c r="G130" s="19">
        <f>E130*F130</f>
        <v>120</v>
      </c>
    </row>
    <row r="131" spans="1:7">
      <c r="A131" s="19" t="s">
        <v>1343</v>
      </c>
      <c r="B131" s="19" t="str">
        <f>IF(C131="","",VLOOKUP(C131,[1]工序!$A$1:$D$503,2,0))</f>
        <v>F8</v>
      </c>
      <c r="C131" s="19" t="s">
        <v>1139</v>
      </c>
      <c r="D131" s="19" t="s">
        <v>1306</v>
      </c>
      <c r="E131" s="19">
        <f>IF(C131="","",VLOOKUP(C131,[1]工序!$A$1:$D$503,4,0))</f>
        <v>26.4</v>
      </c>
      <c r="F131" s="19">
        <v>1</v>
      </c>
      <c r="G131" s="19">
        <f t="shared" ref="G131:G160" si="5">E131*F131</f>
        <v>26.4</v>
      </c>
    </row>
    <row r="132" spans="1:7">
      <c r="A132" s="19" t="s">
        <v>1102</v>
      </c>
      <c r="B132" s="19" t="str">
        <f>IF(C132="","",VLOOKUP(C132,[1]工序!$A$1:$D$503,2,0))</f>
        <v>F9</v>
      </c>
      <c r="C132" s="72" t="s">
        <v>1141</v>
      </c>
      <c r="D132" s="19" t="s">
        <v>1306</v>
      </c>
      <c r="E132" s="19">
        <f>IF(C132="","",VLOOKUP(C132,[1]工序!$A$1:$D$503,4,0))</f>
        <v>23.963999999999999</v>
      </c>
      <c r="F132" s="19">
        <v>4</v>
      </c>
      <c r="G132" s="19">
        <f t="shared" si="5"/>
        <v>95.855999999999995</v>
      </c>
    </row>
    <row r="133" spans="1:7">
      <c r="A133" s="19" t="s">
        <v>1102</v>
      </c>
      <c r="B133" s="19" t="str">
        <f>IF(C133="","",VLOOKUP(C133,[1]工序!$A$1:$D$503,2,0))</f>
        <v>F11</v>
      </c>
      <c r="C133" s="19" t="s">
        <v>413</v>
      </c>
      <c r="D133" s="19" t="s">
        <v>1306</v>
      </c>
      <c r="E133" s="19">
        <f>IF(C133="","",VLOOKUP(C133,[1]工序!$A$1:$D$503,4,0))</f>
        <v>4.2</v>
      </c>
      <c r="F133" s="19">
        <v>4</v>
      </c>
      <c r="G133" s="19">
        <f t="shared" si="5"/>
        <v>16.8</v>
      </c>
    </row>
    <row r="134" spans="1:7">
      <c r="A134" s="19" t="s">
        <v>1102</v>
      </c>
      <c r="B134" s="19" t="str">
        <f>IF(C134="","",VLOOKUP(C134,[1]工序!$A$1:$D$503,2,0))</f>
        <v>F12</v>
      </c>
      <c r="C134" s="19" t="s">
        <v>1142</v>
      </c>
      <c r="D134" s="19" t="s">
        <v>1306</v>
      </c>
      <c r="E134" s="19">
        <f>IF(C134="","",VLOOKUP(C134,[1]工序!$A$1:$D$503,4,0))</f>
        <v>3.3479999999999999</v>
      </c>
      <c r="F134" s="19">
        <v>1</v>
      </c>
      <c r="G134" s="19">
        <f t="shared" si="5"/>
        <v>3.3479999999999999</v>
      </c>
    </row>
    <row r="135" spans="1:7">
      <c r="A135" s="19" t="s">
        <v>1102</v>
      </c>
      <c r="B135" s="19" t="str">
        <f>IF(C135="","",VLOOKUP(C135,[1]工序!$A$1:$D$503,2,0))</f>
        <v>D8</v>
      </c>
      <c r="C135" s="73" t="s">
        <v>1143</v>
      </c>
      <c r="D135" s="19" t="s">
        <v>1306</v>
      </c>
      <c r="E135" s="19">
        <f>IF(C135="","",VLOOKUP(C135,[1]工序!$A$1:$D$503,4,0))</f>
        <v>26.4</v>
      </c>
      <c r="F135" s="19">
        <v>4</v>
      </c>
      <c r="G135" s="19">
        <f t="shared" si="5"/>
        <v>105.6</v>
      </c>
    </row>
    <row r="136" spans="1:7">
      <c r="A136" s="19" t="s">
        <v>1102</v>
      </c>
      <c r="B136" s="19" t="str">
        <f>IF(C136="","",VLOOKUP(C136,[1]工序!$A$1:$D$503,2,0))</f>
        <v>A46</v>
      </c>
      <c r="C136" s="72" t="s">
        <v>46</v>
      </c>
      <c r="D136" s="19" t="s">
        <v>1306</v>
      </c>
      <c r="E136" s="19">
        <f>IF(C136="","",VLOOKUP(C136,[1]工序!$A$1:$D$503,4,0))</f>
        <v>15.600000000000001</v>
      </c>
      <c r="F136" s="19">
        <v>4</v>
      </c>
      <c r="G136" s="19">
        <f t="shared" si="5"/>
        <v>62.400000000000006</v>
      </c>
    </row>
    <row r="137" spans="1:7">
      <c r="A137" s="19" t="s">
        <v>1102</v>
      </c>
      <c r="B137" s="19" t="str">
        <f>IF(C137="","",VLOOKUP(C137,[1]工序!$A$1:$D$503,2,0))</f>
        <v>F14</v>
      </c>
      <c r="C137" s="19" t="s">
        <v>1144</v>
      </c>
      <c r="D137" s="19" t="s">
        <v>1306</v>
      </c>
      <c r="E137" s="19">
        <f>IF(C137="","",VLOOKUP(C137,[1]工序!$A$1:$D$503,4,0))</f>
        <v>35.495999999999995</v>
      </c>
      <c r="F137" s="19">
        <v>1</v>
      </c>
      <c r="G137" s="19">
        <f t="shared" si="5"/>
        <v>35.495999999999995</v>
      </c>
    </row>
    <row r="138" spans="1:7">
      <c r="A138" s="19" t="s">
        <v>1102</v>
      </c>
      <c r="B138" s="19" t="str">
        <f>IF(C138="","",VLOOKUP(C138,[1]工序!$A$1:$D$503,2,0))</f>
        <v>F15</v>
      </c>
      <c r="C138" s="19" t="s">
        <v>1145</v>
      </c>
      <c r="D138" s="19" t="s">
        <v>1306</v>
      </c>
      <c r="E138" s="19">
        <f>IF(C138="","",VLOOKUP(C138,[1]工序!$A$1:$D$503,4,0))</f>
        <v>168</v>
      </c>
      <c r="F138" s="19">
        <v>1</v>
      </c>
      <c r="G138" s="19">
        <f t="shared" si="5"/>
        <v>168</v>
      </c>
    </row>
    <row r="139" spans="1:7">
      <c r="A139" s="19" t="s">
        <v>1102</v>
      </c>
      <c r="B139" s="19" t="str">
        <f>IF(C139="","",VLOOKUP(C139,[1]工序!$A$1:$D$503,2,0))</f>
        <v>F17</v>
      </c>
      <c r="C139" s="19" t="s">
        <v>1146</v>
      </c>
      <c r="D139" s="19" t="s">
        <v>1306</v>
      </c>
      <c r="E139" s="19">
        <f>IF(C139="","",VLOOKUP(C139,[1]工序!$A$1:$D$503,4,0))</f>
        <v>132.108</v>
      </c>
      <c r="F139" s="19">
        <v>4</v>
      </c>
      <c r="G139" s="19">
        <f t="shared" si="5"/>
        <v>528.43200000000002</v>
      </c>
    </row>
    <row r="140" spans="1:7">
      <c r="A140" s="19" t="s">
        <v>1102</v>
      </c>
      <c r="B140" s="19" t="str">
        <f>IF(C140="","",VLOOKUP(C140,[1]工序!$A$1:$D$503,2,0))</f>
        <v>A23</v>
      </c>
      <c r="C140" s="76" t="s">
        <v>1344</v>
      </c>
      <c r="D140" s="19" t="s">
        <v>1306</v>
      </c>
      <c r="E140" s="19">
        <f>IF(C140="","",VLOOKUP(C140,[1]工序!$A$1:$D$503,4,0))</f>
        <v>13.319999999999999</v>
      </c>
      <c r="F140" s="19">
        <v>4</v>
      </c>
      <c r="G140" s="19">
        <f t="shared" si="5"/>
        <v>53.279999999999994</v>
      </c>
    </row>
    <row r="141" spans="1:7">
      <c r="A141" s="19" t="s">
        <v>1102</v>
      </c>
      <c r="B141" s="19" t="str">
        <f>IF(C141="","",VLOOKUP(C141,[1]工序!$A$1:$D$503,2,0))</f>
        <v>A34</v>
      </c>
      <c r="C141" s="19" t="s">
        <v>1147</v>
      </c>
      <c r="D141" s="19" t="s">
        <v>1306</v>
      </c>
      <c r="E141" s="19">
        <f>IF(C141="","",VLOOKUP(C141,[1]工序!$A$1:$D$503,4,0))</f>
        <v>6.6</v>
      </c>
      <c r="F141" s="19">
        <v>4</v>
      </c>
      <c r="G141" s="19">
        <f t="shared" si="5"/>
        <v>26.4</v>
      </c>
    </row>
    <row r="142" spans="1:7">
      <c r="A142" s="19" t="s">
        <v>1102</v>
      </c>
      <c r="B142" s="19" t="str">
        <f>IF(C142="","",VLOOKUP(C142,[1]工序!$A$1:$D$503,2,0))</f>
        <v>F18</v>
      </c>
      <c r="C142" s="19" t="s">
        <v>1148</v>
      </c>
      <c r="D142" s="19" t="s">
        <v>1306</v>
      </c>
      <c r="E142" s="19">
        <f>IF(C142="","",VLOOKUP(C142,[1]工序!$A$1:$D$503,4,0))</f>
        <v>36</v>
      </c>
      <c r="F142" s="19">
        <v>4</v>
      </c>
      <c r="G142" s="19">
        <f t="shared" si="5"/>
        <v>144</v>
      </c>
    </row>
    <row r="143" spans="1:7">
      <c r="A143" s="19" t="s">
        <v>1102</v>
      </c>
      <c r="B143" s="19" t="str">
        <f>IF(C143="","",VLOOKUP(C143,[1]工序!$A$1:$D$503,2,0))</f>
        <v>A41</v>
      </c>
      <c r="C143" s="77" t="s">
        <v>1345</v>
      </c>
      <c r="D143" s="19" t="s">
        <v>1306</v>
      </c>
      <c r="E143" s="19">
        <f>IF(C143="","",VLOOKUP(C143,[1]工序!$A$1:$D$503,4,0))</f>
        <v>16.799999999999997</v>
      </c>
      <c r="F143" s="19">
        <v>4</v>
      </c>
      <c r="G143" s="19">
        <f t="shared" si="5"/>
        <v>67.199999999999989</v>
      </c>
    </row>
    <row r="144" spans="1:7">
      <c r="A144" s="19" t="s">
        <v>1102</v>
      </c>
      <c r="B144" s="19" t="str">
        <f>IF(C144="","",VLOOKUP(C144,[1]工序!$A$1:$D$503,2,0))</f>
        <v>A52</v>
      </c>
      <c r="C144" s="19" t="s">
        <v>1151</v>
      </c>
      <c r="D144" s="19" t="s">
        <v>1306</v>
      </c>
      <c r="E144" s="19">
        <f>IF(C144="","",VLOOKUP(C144,[1]工序!$A$1:$D$503,4,0))</f>
        <v>14</v>
      </c>
      <c r="F144" s="19">
        <v>4</v>
      </c>
      <c r="G144" s="19">
        <f t="shared" si="5"/>
        <v>56</v>
      </c>
    </row>
    <row r="145" spans="1:8">
      <c r="A145" s="19" t="s">
        <v>1102</v>
      </c>
      <c r="B145" s="19" t="str">
        <f>IF(C145="","",VLOOKUP(C145,[1]工序!$A$1:$D$503,2,0))</f>
        <v>D35</v>
      </c>
      <c r="C145" s="19" t="s">
        <v>1152</v>
      </c>
      <c r="D145" s="19" t="s">
        <v>1306</v>
      </c>
      <c r="E145" s="19">
        <f>IF(C145="","",VLOOKUP(C145,[1]工序!$A$1:$D$503,4,0))</f>
        <v>29.639999999999997</v>
      </c>
      <c r="F145" s="19">
        <v>4</v>
      </c>
      <c r="G145" s="19">
        <f t="shared" si="5"/>
        <v>118.55999999999999</v>
      </c>
    </row>
    <row r="146" spans="1:8">
      <c r="A146" s="19" t="s">
        <v>1102</v>
      </c>
      <c r="B146" s="19" t="str">
        <f>IF(C146="","",VLOOKUP(C146,[1]工序!$A$1:$D$503,2,0))</f>
        <v>A63</v>
      </c>
      <c r="C146" s="19" t="s">
        <v>1153</v>
      </c>
      <c r="D146" s="19" t="s">
        <v>1306</v>
      </c>
      <c r="E146" s="19">
        <f>IF(C146="","",VLOOKUP(C146,[1]工序!$A$1:$D$503,4,0))</f>
        <v>14.399999999999999</v>
      </c>
      <c r="F146" s="19">
        <v>4</v>
      </c>
      <c r="G146" s="19">
        <f t="shared" si="5"/>
        <v>57.599999999999994</v>
      </c>
    </row>
    <row r="147" spans="1:8">
      <c r="A147" s="19" t="s">
        <v>1102</v>
      </c>
      <c r="B147" s="19" t="str">
        <f>IF(C147="","",VLOOKUP(C147,[1]工序!$A$1:$D$503,2,0))</f>
        <v>A64</v>
      </c>
      <c r="C147" s="19" t="s">
        <v>1154</v>
      </c>
      <c r="D147" s="19" t="s">
        <v>1306</v>
      </c>
      <c r="E147" s="19">
        <f>IF(C147="","",VLOOKUP(C147,[1]工序!$A$1:$D$503,4,0))</f>
        <v>14.399999999999999</v>
      </c>
      <c r="F147" s="19">
        <v>4</v>
      </c>
      <c r="G147" s="19">
        <f t="shared" si="5"/>
        <v>57.599999999999994</v>
      </c>
    </row>
    <row r="148" spans="1:8">
      <c r="A148" s="19" t="s">
        <v>1102</v>
      </c>
      <c r="B148" s="19" t="str">
        <f>IF(C148="","",VLOOKUP(C148,[1]工序!$A$1:$D$503,2,0))</f>
        <v>A65</v>
      </c>
      <c r="C148" s="19" t="s">
        <v>1155</v>
      </c>
      <c r="D148" s="19" t="s">
        <v>1306</v>
      </c>
      <c r="E148" s="19">
        <f>IF(C148="","",VLOOKUP(C148,[1]工序!$A$1:$D$503,4,0))</f>
        <v>27.3</v>
      </c>
      <c r="F148" s="19">
        <v>4</v>
      </c>
      <c r="G148" s="19">
        <f t="shared" si="5"/>
        <v>109.2</v>
      </c>
    </row>
    <row r="149" spans="1:8">
      <c r="A149" s="19" t="s">
        <v>1102</v>
      </c>
      <c r="B149" s="19" t="str">
        <f>IF(C149="","",VLOOKUP(C149,[1]工序!$A$1:$D$503,2,0))</f>
        <v>A63</v>
      </c>
      <c r="C149" s="19" t="s">
        <v>1153</v>
      </c>
      <c r="D149" s="19" t="s">
        <v>1306</v>
      </c>
      <c r="E149" s="19">
        <f>IF(C149="","",VLOOKUP(C149,[1]工序!$A$1:$D$503,4,0))</f>
        <v>14.399999999999999</v>
      </c>
      <c r="F149" s="19">
        <v>4</v>
      </c>
      <c r="G149" s="19">
        <f t="shared" si="5"/>
        <v>57.599999999999994</v>
      </c>
      <c r="H149" s="68"/>
    </row>
    <row r="150" spans="1:8">
      <c r="A150" s="19" t="s">
        <v>1102</v>
      </c>
      <c r="B150" s="19" t="str">
        <f>IF(C150="","",VLOOKUP(C150,[1]工序!$A$1:$D$503,2,0))</f>
        <v>F22</v>
      </c>
      <c r="C150" s="19" t="s">
        <v>435</v>
      </c>
      <c r="D150" s="19" t="s">
        <v>1306</v>
      </c>
      <c r="E150" s="19">
        <f>IF(C150="","",VLOOKUP(C150,[1]工序!$A$1:$D$503,4,0))</f>
        <v>95.82</v>
      </c>
      <c r="F150" s="19">
        <v>1</v>
      </c>
      <c r="G150" s="19">
        <f t="shared" si="5"/>
        <v>95.82</v>
      </c>
    </row>
    <row r="151" spans="1:8">
      <c r="A151" s="19" t="s">
        <v>1102</v>
      </c>
      <c r="B151" s="19" t="str">
        <f>IF(C151="","",VLOOKUP(C151,[1]工序!$A$1:$D$503,2,0))</f>
        <v>F24</v>
      </c>
      <c r="C151" s="19" t="s">
        <v>1338</v>
      </c>
      <c r="D151" s="19" t="s">
        <v>1306</v>
      </c>
      <c r="E151" s="19">
        <f>IF(C151="","",VLOOKUP(C151,[1]工序!$A$1:$D$503,4,0))</f>
        <v>27.887999999999998</v>
      </c>
      <c r="F151" s="19">
        <v>1</v>
      </c>
      <c r="G151" s="19">
        <f t="shared" si="5"/>
        <v>27.887999999999998</v>
      </c>
    </row>
    <row r="152" spans="1:8">
      <c r="A152" s="19" t="s">
        <v>1102</v>
      </c>
      <c r="B152" s="19" t="str">
        <f>IF(C152="","",VLOOKUP(C152,[1]工序!$A$1:$D$503,2,0))</f>
        <v>F26</v>
      </c>
      <c r="C152" s="19" t="s">
        <v>1339</v>
      </c>
      <c r="D152" s="19" t="s">
        <v>1306</v>
      </c>
      <c r="E152" s="19">
        <f>IF(C152="","",VLOOKUP(C152,[1]工序!$A$1:$D$503,4,0))</f>
        <v>115.89599999999999</v>
      </c>
      <c r="F152" s="19">
        <v>1</v>
      </c>
      <c r="G152" s="19">
        <f t="shared" si="5"/>
        <v>115.89599999999999</v>
      </c>
    </row>
    <row r="153" spans="1:8">
      <c r="A153" s="19" t="s">
        <v>1102</v>
      </c>
      <c r="B153" s="19" t="str">
        <f>IF(C153="","",VLOOKUP(C153,[1]工序!$A$1:$D$503,2,0))</f>
        <v>F27</v>
      </c>
      <c r="C153" s="19" t="s">
        <v>1340</v>
      </c>
      <c r="D153" s="19" t="s">
        <v>1306</v>
      </c>
      <c r="E153" s="19">
        <f>IF(C153="","",VLOOKUP(C153,[1]工序!$A$1:$D$503,4,0))</f>
        <v>35.387999999999998</v>
      </c>
      <c r="F153" s="19">
        <v>1</v>
      </c>
      <c r="G153" s="19">
        <f t="shared" si="5"/>
        <v>35.387999999999998</v>
      </c>
    </row>
    <row r="154" spans="1:8">
      <c r="A154" s="19" t="s">
        <v>1102</v>
      </c>
      <c r="B154" s="19" t="str">
        <f>IF(C154="","",VLOOKUP(C154,[1]工序!$A$1:$D$503,2,0))</f>
        <v>A77</v>
      </c>
      <c r="C154" s="19" t="s">
        <v>19</v>
      </c>
      <c r="D154" s="19" t="s">
        <v>1306</v>
      </c>
      <c r="E154" s="19">
        <f>IF(C154="","",VLOOKUP(C154,[1]工序!$A$1:$D$503,4,0))</f>
        <v>15.6</v>
      </c>
      <c r="F154" s="19">
        <v>4</v>
      </c>
      <c r="G154" s="19">
        <f t="shared" si="5"/>
        <v>62.4</v>
      </c>
    </row>
    <row r="155" spans="1:8">
      <c r="A155" s="19" t="s">
        <v>1102</v>
      </c>
      <c r="B155" s="19" t="str">
        <f>IF(C155="","",VLOOKUP(C155,[1]工序!$A$1:$D$503,2,0))</f>
        <v>F33</v>
      </c>
      <c r="C155" s="19" t="s">
        <v>457</v>
      </c>
      <c r="D155" s="19" t="s">
        <v>1306</v>
      </c>
      <c r="E155" s="19">
        <f>IF(C155="","",VLOOKUP(C155,[1]工序!$A$1:$D$503,4,0))</f>
        <v>72</v>
      </c>
      <c r="F155" s="19">
        <v>1</v>
      </c>
      <c r="G155" s="19">
        <f t="shared" si="5"/>
        <v>72</v>
      </c>
    </row>
    <row r="156" spans="1:8">
      <c r="A156" s="19" t="s">
        <v>1102</v>
      </c>
      <c r="B156" s="19" t="str">
        <f>IF(C156="","",VLOOKUP(C156,[1]工序!$A$1:$D$503,2,0))</f>
        <v>F29</v>
      </c>
      <c r="C156" s="19" t="s">
        <v>1159</v>
      </c>
      <c r="D156" s="19" t="s">
        <v>1320</v>
      </c>
      <c r="E156" s="19">
        <f>IF(C156="","",VLOOKUP(C156,[1]工序!$A$1:$D$503,4,0))</f>
        <v>102.624</v>
      </c>
      <c r="F156" s="19">
        <v>1</v>
      </c>
      <c r="G156" s="19">
        <f t="shared" si="5"/>
        <v>102.624</v>
      </c>
    </row>
    <row r="157" spans="1:8">
      <c r="A157" s="19" t="s">
        <v>1102</v>
      </c>
      <c r="B157" s="19" t="str">
        <f>IF(C157="","",VLOOKUP(C157,[1]工序!$A$1:$D$503,2,0))</f>
        <v>A78</v>
      </c>
      <c r="C157" s="19" t="s">
        <v>21</v>
      </c>
      <c r="D157" s="19" t="s">
        <v>1306</v>
      </c>
      <c r="E157" s="19">
        <f>IF(C157="","",VLOOKUP(C157,[1]工序!$A$1:$D$503,4,0))</f>
        <v>15.6</v>
      </c>
      <c r="F157" s="19">
        <v>1</v>
      </c>
      <c r="G157" s="19">
        <f t="shared" si="5"/>
        <v>15.6</v>
      </c>
    </row>
    <row r="158" spans="1:8">
      <c r="A158" s="19" t="s">
        <v>1102</v>
      </c>
      <c r="B158" s="19" t="str">
        <f>IF(C158="","",VLOOKUP(C158,[1]工序!$A$1:$D$503,2,0))</f>
        <v>A80</v>
      </c>
      <c r="C158" s="19" t="s">
        <v>1341</v>
      </c>
      <c r="D158" s="19" t="s">
        <v>1306</v>
      </c>
      <c r="E158" s="19">
        <f>IF(C158="","",VLOOKUP(C158,[1]工序!$A$1:$D$503,4,0))</f>
        <v>5.3999999999999995</v>
      </c>
      <c r="F158" s="19">
        <v>1</v>
      </c>
      <c r="G158" s="19">
        <f t="shared" si="5"/>
        <v>5.3999999999999995</v>
      </c>
    </row>
    <row r="159" spans="1:8">
      <c r="A159" s="19" t="s">
        <v>1102</v>
      </c>
      <c r="B159" s="19" t="str">
        <f>IF(C159="","",VLOOKUP(C159,[1]工序!$A$1:$D$503,2,0))</f>
        <v>A81</v>
      </c>
      <c r="C159" s="19" t="s">
        <v>1342</v>
      </c>
      <c r="D159" s="19" t="s">
        <v>1306</v>
      </c>
      <c r="E159" s="19">
        <f>IF(C159="","",VLOOKUP(C159,[1]工序!$A$1:$D$503,4,0))</f>
        <v>72</v>
      </c>
      <c r="F159" s="19">
        <v>1</v>
      </c>
      <c r="G159" s="19">
        <f t="shared" si="5"/>
        <v>72</v>
      </c>
    </row>
    <row r="160" spans="1:8">
      <c r="A160" s="19" t="s">
        <v>1102</v>
      </c>
      <c r="B160" s="19" t="str">
        <f>IF(C160="","",VLOOKUP(C160,[1]工序!$A$1:$D$503,2,0))</f>
        <v>A82</v>
      </c>
      <c r="C160" s="19" t="s">
        <v>120</v>
      </c>
      <c r="D160" s="19" t="s">
        <v>1306</v>
      </c>
      <c r="E160" s="19">
        <f>IF(C160="","",VLOOKUP(C160,[1]工序!$A$1:$D$503,4,0))</f>
        <v>49.991999999999997</v>
      </c>
      <c r="F160" s="19">
        <v>1</v>
      </c>
      <c r="G160" s="19">
        <f t="shared" si="5"/>
        <v>49.991999999999997</v>
      </c>
    </row>
    <row r="161" spans="1:7">
      <c r="A161" s="19" t="s">
        <v>1346</v>
      </c>
      <c r="B161" s="19" t="str">
        <f>IF(C161="","",VLOOKUP(C161,[1]工序!$A$1:$D$503,2,0))</f>
        <v>F1</v>
      </c>
      <c r="C161" s="72" t="s">
        <v>1337</v>
      </c>
      <c r="D161" s="19" t="s">
        <v>1304</v>
      </c>
      <c r="E161" s="19">
        <f>IF(C161="","",VLOOKUP(C161,[1]工序!$A$1:$D$503,4,0))</f>
        <v>120</v>
      </c>
      <c r="F161" s="19">
        <v>1</v>
      </c>
      <c r="G161" s="19">
        <f>E161*F161</f>
        <v>120</v>
      </c>
    </row>
    <row r="162" spans="1:7">
      <c r="A162" s="19" t="s">
        <v>1346</v>
      </c>
      <c r="B162" s="19" t="str">
        <f>IF(C162="","",VLOOKUP(C162,[1]工序!$A$1:$D$503,2,0))</f>
        <v>F8</v>
      </c>
      <c r="C162" s="19" t="s">
        <v>1139</v>
      </c>
      <c r="D162" s="19" t="s">
        <v>1306</v>
      </c>
      <c r="E162" s="19">
        <f>IF(C162="","",VLOOKUP(C162,[1]工序!$A$1:$D$503,4,0))</f>
        <v>26.4</v>
      </c>
      <c r="F162" s="19">
        <v>1</v>
      </c>
      <c r="G162" s="19">
        <f t="shared" ref="G162:G194" si="6">E162*F162</f>
        <v>26.4</v>
      </c>
    </row>
    <row r="163" spans="1:7">
      <c r="A163" s="19" t="s">
        <v>1347</v>
      </c>
      <c r="B163" s="19" t="str">
        <f>IF(C163="","",VLOOKUP(C163,[1]工序!$A$1:$D$503,2,0))</f>
        <v>F9</v>
      </c>
      <c r="C163" s="72" t="s">
        <v>1141</v>
      </c>
      <c r="D163" s="19" t="s">
        <v>1306</v>
      </c>
      <c r="E163" s="19">
        <f>IF(C163="","",VLOOKUP(C163,[1]工序!$A$1:$D$503,4,0))</f>
        <v>23.963999999999999</v>
      </c>
      <c r="F163" s="19">
        <v>8</v>
      </c>
      <c r="G163" s="19">
        <f t="shared" si="6"/>
        <v>191.71199999999999</v>
      </c>
    </row>
    <row r="164" spans="1:7">
      <c r="A164" s="19" t="s">
        <v>1347</v>
      </c>
      <c r="B164" s="19" t="str">
        <f>IF(C164="","",VLOOKUP(C164,[1]工序!$A$1:$D$503,2,0))</f>
        <v>F11</v>
      </c>
      <c r="C164" s="19" t="s">
        <v>413</v>
      </c>
      <c r="D164" s="19" t="s">
        <v>1306</v>
      </c>
      <c r="E164" s="19">
        <f>IF(C164="","",VLOOKUP(C164,[1]工序!$A$1:$D$503,4,0))</f>
        <v>4.2</v>
      </c>
      <c r="F164" s="19">
        <v>8</v>
      </c>
      <c r="G164" s="19">
        <f t="shared" si="6"/>
        <v>33.6</v>
      </c>
    </row>
    <row r="165" spans="1:7">
      <c r="A165" s="19" t="s">
        <v>1347</v>
      </c>
      <c r="B165" s="19" t="str">
        <f>IF(C165="","",VLOOKUP(C165,[1]工序!$A$1:$D$503,2,0))</f>
        <v>F12</v>
      </c>
      <c r="C165" s="19" t="s">
        <v>1142</v>
      </c>
      <c r="D165" s="19" t="s">
        <v>1306</v>
      </c>
      <c r="E165" s="19">
        <f>IF(C165="","",VLOOKUP(C165,[1]工序!$A$1:$D$503,4,0))</f>
        <v>3.3479999999999999</v>
      </c>
      <c r="F165" s="19">
        <v>1</v>
      </c>
      <c r="G165" s="19">
        <f t="shared" si="6"/>
        <v>3.3479999999999999</v>
      </c>
    </row>
    <row r="166" spans="1:7">
      <c r="A166" s="19" t="s">
        <v>1347</v>
      </c>
      <c r="B166" s="19" t="str">
        <f>IF(C166="","",VLOOKUP(C166,[1]工序!$A$1:$D$503,2,0))</f>
        <v>D8</v>
      </c>
      <c r="C166" s="19" t="s">
        <v>1143</v>
      </c>
      <c r="D166" s="19" t="s">
        <v>1306</v>
      </c>
      <c r="E166" s="19">
        <f>IF(C166="","",VLOOKUP(C166,[1]工序!$A$1:$D$503,4,0))</f>
        <v>26.4</v>
      </c>
      <c r="F166" s="19">
        <v>8</v>
      </c>
      <c r="G166" s="19">
        <f t="shared" si="6"/>
        <v>211.2</v>
      </c>
    </row>
    <row r="167" spans="1:7">
      <c r="A167" s="19" t="s">
        <v>1347</v>
      </c>
      <c r="B167" s="19" t="str">
        <f>IF(C167="","",VLOOKUP(C167,[1]工序!$A$1:$D$503,2,0))</f>
        <v>A46</v>
      </c>
      <c r="C167" s="19" t="s">
        <v>46</v>
      </c>
      <c r="D167" s="19" t="s">
        <v>1306</v>
      </c>
      <c r="E167" s="19">
        <f>IF(C167="","",VLOOKUP(C167,[1]工序!$A$1:$D$503,4,0))</f>
        <v>15.600000000000001</v>
      </c>
      <c r="F167" s="19">
        <v>8</v>
      </c>
      <c r="G167" s="19">
        <f t="shared" si="6"/>
        <v>124.80000000000001</v>
      </c>
    </row>
    <row r="168" spans="1:7">
      <c r="A168" s="19" t="s">
        <v>1347</v>
      </c>
      <c r="B168" s="19" t="str">
        <f>IF(C168="","",VLOOKUP(C168,[1]工序!$A$1:$D$503,2,0))</f>
        <v>F14</v>
      </c>
      <c r="C168" s="19" t="s">
        <v>1144</v>
      </c>
      <c r="D168" s="19" t="s">
        <v>1306</v>
      </c>
      <c r="E168" s="19">
        <f>IF(C168="","",VLOOKUP(C168,[1]工序!$A$1:$D$503,4,0))</f>
        <v>35.495999999999995</v>
      </c>
      <c r="F168" s="19">
        <v>8</v>
      </c>
      <c r="G168" s="19">
        <f t="shared" si="6"/>
        <v>283.96799999999996</v>
      </c>
    </row>
    <row r="169" spans="1:7">
      <c r="A169" s="19" t="s">
        <v>1347</v>
      </c>
      <c r="B169" s="19" t="str">
        <f>IF(C169="","",VLOOKUP(C169,[1]工序!$A$1:$D$503,2,0))</f>
        <v>F15</v>
      </c>
      <c r="C169" s="19" t="s">
        <v>1145</v>
      </c>
      <c r="D169" s="19" t="s">
        <v>1306</v>
      </c>
      <c r="E169" s="19">
        <f>IF(C169="","",VLOOKUP(C169,[1]工序!$A$1:$D$503,4,0))</f>
        <v>168</v>
      </c>
      <c r="F169" s="19">
        <v>1</v>
      </c>
      <c r="G169" s="19">
        <f t="shared" si="6"/>
        <v>168</v>
      </c>
    </row>
    <row r="170" spans="1:7">
      <c r="A170" s="19" t="s">
        <v>1347</v>
      </c>
      <c r="B170" s="19" t="str">
        <f>IF(C170="","",VLOOKUP(C170,[1]工序!$A$1:$D$503,2,0))</f>
        <v>F16</v>
      </c>
      <c r="C170" s="19" t="s">
        <v>422</v>
      </c>
      <c r="D170" s="19" t="s">
        <v>1306</v>
      </c>
      <c r="E170" s="19">
        <f>IF(C170="","",VLOOKUP(C170,[1]工序!$A$1:$D$503,4,0))</f>
        <v>74.399999999999991</v>
      </c>
      <c r="F170" s="19">
        <v>1</v>
      </c>
      <c r="G170" s="19">
        <f t="shared" si="6"/>
        <v>74.399999999999991</v>
      </c>
    </row>
    <row r="171" spans="1:7">
      <c r="A171" s="19" t="s">
        <v>1347</v>
      </c>
      <c r="B171" s="19" t="str">
        <f>IF(C171="","",VLOOKUP(C171,[1]工序!$A$1:$D$503,2,0))</f>
        <v>F17</v>
      </c>
      <c r="C171" s="19" t="s">
        <v>1146</v>
      </c>
      <c r="D171" s="19" t="s">
        <v>1306</v>
      </c>
      <c r="E171" s="19">
        <f>IF(C171="","",VLOOKUP(C171,[1]工序!$A$1:$D$503,4,0))</f>
        <v>132.108</v>
      </c>
      <c r="F171" s="19">
        <v>1</v>
      </c>
      <c r="G171" s="19">
        <f t="shared" si="6"/>
        <v>132.108</v>
      </c>
    </row>
    <row r="172" spans="1:7">
      <c r="A172" s="19" t="s">
        <v>1347</v>
      </c>
      <c r="B172" s="19" t="str">
        <f>IF(C172="","",VLOOKUP(C172,[1]工序!$A$1:$D$503,2,0))</f>
        <v>A24</v>
      </c>
      <c r="C172" s="19" t="s">
        <v>826</v>
      </c>
      <c r="D172" s="19" t="s">
        <v>1306</v>
      </c>
      <c r="E172" s="19">
        <f>IF(C172="","",VLOOKUP(C172,[1]工序!$A$1:$D$503,4,0))</f>
        <v>18.119999999999997</v>
      </c>
      <c r="F172" s="19">
        <v>8</v>
      </c>
      <c r="G172" s="19">
        <f t="shared" si="6"/>
        <v>144.95999999999998</v>
      </c>
    </row>
    <row r="173" spans="1:7">
      <c r="A173" s="19" t="s">
        <v>1347</v>
      </c>
      <c r="B173" s="19" t="str">
        <f>IF(C173="","",VLOOKUP(C173,[1]工序!$A$1:$D$503,2,0))</f>
        <v>A34</v>
      </c>
      <c r="C173" s="19" t="s">
        <v>1147</v>
      </c>
      <c r="D173" s="19" t="s">
        <v>1306</v>
      </c>
      <c r="E173" s="19">
        <f>IF(C173="","",VLOOKUP(C173,[1]工序!$A$1:$D$503,4,0))</f>
        <v>6.6</v>
      </c>
      <c r="F173" s="19">
        <v>8</v>
      </c>
      <c r="G173" s="19">
        <f t="shared" si="6"/>
        <v>52.8</v>
      </c>
    </row>
    <row r="174" spans="1:7">
      <c r="A174" s="19" t="s">
        <v>1347</v>
      </c>
      <c r="B174" s="19" t="str">
        <f>IF(C174="","",VLOOKUP(C174,[1]工序!$A$1:$D$503,2,0))</f>
        <v>F18</v>
      </c>
      <c r="C174" s="19" t="s">
        <v>1148</v>
      </c>
      <c r="D174" s="19" t="s">
        <v>1306</v>
      </c>
      <c r="E174" s="19">
        <f>IF(C174="","",VLOOKUP(C174,[1]工序!$A$1:$D$503,4,0))</f>
        <v>36</v>
      </c>
      <c r="F174" s="19">
        <v>8</v>
      </c>
      <c r="G174" s="19">
        <f t="shared" si="6"/>
        <v>288</v>
      </c>
    </row>
    <row r="175" spans="1:7">
      <c r="A175" s="19" t="s">
        <v>1347</v>
      </c>
      <c r="B175" s="19" t="str">
        <f>IF(C175="","",VLOOKUP(C175,[1]工序!$A$1:$D$503,2,0))</f>
        <v>F19</v>
      </c>
      <c r="C175" s="19" t="s">
        <v>428</v>
      </c>
      <c r="D175" s="19" t="s">
        <v>1306</v>
      </c>
      <c r="E175" s="19">
        <f>IF(C175="","",VLOOKUP(C175,[1]工序!$A$1:$D$503,4,0))</f>
        <v>17.483999999999998</v>
      </c>
      <c r="F175" s="19">
        <v>8</v>
      </c>
      <c r="G175" s="19">
        <f t="shared" si="6"/>
        <v>139.87199999999999</v>
      </c>
    </row>
    <row r="176" spans="1:7">
      <c r="A176" s="19" t="s">
        <v>1347</v>
      </c>
      <c r="B176" s="19" t="str">
        <f>IF(C176="","",VLOOKUP(C176,[1]工序!$A$1:$D$503,2,0))</f>
        <v>A47</v>
      </c>
      <c r="C176" s="19" t="s">
        <v>1149</v>
      </c>
      <c r="D176" s="19" t="s">
        <v>1306</v>
      </c>
      <c r="E176" s="19">
        <f>IF(C176="","",VLOOKUP(C176,[1]工序!$A$1:$D$503,4,0))</f>
        <v>15.340000000000002</v>
      </c>
      <c r="F176" s="19">
        <v>8</v>
      </c>
      <c r="G176" s="19">
        <f t="shared" si="6"/>
        <v>122.72000000000001</v>
      </c>
    </row>
    <row r="177" spans="1:7">
      <c r="A177" s="19" t="s">
        <v>1347</v>
      </c>
      <c r="B177" s="19" t="str">
        <f>IF(C177="","",VLOOKUP(C177,[1]工序!$A$1:$D$503,2,0))</f>
        <v>F20</v>
      </c>
      <c r="C177" s="19" t="s">
        <v>1150</v>
      </c>
      <c r="D177" s="19" t="s">
        <v>1306</v>
      </c>
      <c r="E177" s="19">
        <f>IF(C177="","",VLOOKUP(C177,[1]工序!$A$1:$D$503,4,0))</f>
        <v>11.4</v>
      </c>
      <c r="F177" s="19">
        <v>8</v>
      </c>
      <c r="G177" s="19">
        <f t="shared" si="6"/>
        <v>91.2</v>
      </c>
    </row>
    <row r="178" spans="1:7">
      <c r="A178" s="19" t="s">
        <v>1347</v>
      </c>
      <c r="B178" s="19" t="str">
        <f>IF(C178="","",VLOOKUP(C178,[1]工序!$A$1:$D$503,2,0))</f>
        <v>A52</v>
      </c>
      <c r="C178" s="19" t="s">
        <v>1151</v>
      </c>
      <c r="D178" s="19" t="s">
        <v>1306</v>
      </c>
      <c r="E178" s="19">
        <f>IF(C178="","",VLOOKUP(C178,[1]工序!$A$1:$D$503,4,0))</f>
        <v>14</v>
      </c>
      <c r="F178" s="19">
        <v>8</v>
      </c>
      <c r="G178" s="19">
        <f t="shared" si="6"/>
        <v>112</v>
      </c>
    </row>
    <row r="179" spans="1:7">
      <c r="A179" s="19" t="s">
        <v>1347</v>
      </c>
      <c r="B179" s="19" t="str">
        <f>IF(C179="","",VLOOKUP(C179,[1]工序!$A$1:$D$503,2,0))</f>
        <v>D35</v>
      </c>
      <c r="C179" s="19" t="s">
        <v>1152</v>
      </c>
      <c r="D179" s="19" t="s">
        <v>1306</v>
      </c>
      <c r="E179" s="19">
        <f>IF(C179="","",VLOOKUP(C179,[1]工序!$A$1:$D$503,4,0))</f>
        <v>29.639999999999997</v>
      </c>
      <c r="F179" s="19">
        <v>8</v>
      </c>
      <c r="G179" s="19">
        <f t="shared" si="6"/>
        <v>237.11999999999998</v>
      </c>
    </row>
    <row r="180" spans="1:7">
      <c r="A180" s="19" t="s">
        <v>1347</v>
      </c>
      <c r="B180" s="19" t="str">
        <f>IF(C180="","",VLOOKUP(C180,[1]工序!$A$1:$D$503,2,0))</f>
        <v>A63</v>
      </c>
      <c r="C180" s="19" t="s">
        <v>1153</v>
      </c>
      <c r="D180" s="19" t="s">
        <v>1306</v>
      </c>
      <c r="E180" s="19">
        <f>IF(C180="","",VLOOKUP(C180,[1]工序!$A$1:$D$503,4,0))</f>
        <v>14.399999999999999</v>
      </c>
      <c r="F180" s="19">
        <v>8</v>
      </c>
      <c r="G180" s="19">
        <f t="shared" si="6"/>
        <v>115.19999999999999</v>
      </c>
    </row>
    <row r="181" spans="1:7">
      <c r="A181" s="19" t="s">
        <v>1347</v>
      </c>
      <c r="B181" s="19" t="str">
        <f>IF(C181="","",VLOOKUP(C181,[1]工序!$A$1:$D$503,2,0))</f>
        <v>A64</v>
      </c>
      <c r="C181" s="19" t="s">
        <v>1154</v>
      </c>
      <c r="D181" s="19" t="s">
        <v>1306</v>
      </c>
      <c r="E181" s="19">
        <f>IF(C181="","",VLOOKUP(C181,[1]工序!$A$1:$D$503,4,0))</f>
        <v>14.399999999999999</v>
      </c>
      <c r="F181" s="19">
        <v>8</v>
      </c>
      <c r="G181" s="19">
        <f t="shared" si="6"/>
        <v>115.19999999999999</v>
      </c>
    </row>
    <row r="182" spans="1:7">
      <c r="A182" s="19" t="s">
        <v>1347</v>
      </c>
      <c r="B182" s="19" t="str">
        <f>IF(C182="","",VLOOKUP(C182,[1]工序!$A$1:$D$503,2,0))</f>
        <v>A65</v>
      </c>
      <c r="C182" s="19" t="s">
        <v>1155</v>
      </c>
      <c r="D182" s="19" t="s">
        <v>1306</v>
      </c>
      <c r="E182" s="19">
        <f>IF(C182="","",VLOOKUP(C182,[1]工序!$A$1:$D$503,4,0))</f>
        <v>27.3</v>
      </c>
      <c r="F182" s="19">
        <v>8</v>
      </c>
      <c r="G182" s="19">
        <f t="shared" si="6"/>
        <v>218.4</v>
      </c>
    </row>
    <row r="183" spans="1:7">
      <c r="A183" s="19" t="s">
        <v>1347</v>
      </c>
      <c r="B183" s="19" t="str">
        <f>IF(C183="","",VLOOKUP(C183,[1]工序!$A$1:$D$503,2,0))</f>
        <v>A63</v>
      </c>
      <c r="C183" s="19" t="s">
        <v>1153</v>
      </c>
      <c r="D183" s="19" t="s">
        <v>1306</v>
      </c>
      <c r="E183" s="19">
        <f>IF(C183="","",VLOOKUP(C183,[1]工序!$A$1:$D$503,4,0))</f>
        <v>14.399999999999999</v>
      </c>
      <c r="F183" s="19">
        <v>8</v>
      </c>
      <c r="G183" s="19">
        <f t="shared" si="6"/>
        <v>115.19999999999999</v>
      </c>
    </row>
    <row r="184" spans="1:7">
      <c r="A184" s="19" t="s">
        <v>1347</v>
      </c>
      <c r="B184" s="19" t="str">
        <f>IF(C184="","",VLOOKUP(C184,[1]工序!$A$1:$D$503,2,0))</f>
        <v>F21</v>
      </c>
      <c r="C184" s="19" t="s">
        <v>433</v>
      </c>
      <c r="D184" s="19" t="s">
        <v>1306</v>
      </c>
      <c r="E184" s="19">
        <f>IF(C184="","",VLOOKUP(C184,[1]工序!$A$1:$D$503,4,0))</f>
        <v>74.399999999999991</v>
      </c>
      <c r="F184" s="19">
        <v>1</v>
      </c>
      <c r="G184" s="19">
        <f t="shared" si="6"/>
        <v>74.399999999999991</v>
      </c>
    </row>
    <row r="185" spans="1:7">
      <c r="A185" s="19" t="s">
        <v>1347</v>
      </c>
      <c r="B185" s="19" t="str">
        <f>IF(C185="","",VLOOKUP(C185,[1]工序!$A$1:$D$503,2,0))</f>
        <v>F23</v>
      </c>
      <c r="C185" s="19" t="s">
        <v>1156</v>
      </c>
      <c r="D185" s="19" t="s">
        <v>1306</v>
      </c>
      <c r="E185" s="19">
        <f>IF(C185="","",VLOOKUP(C185,[1]工序!$A$1:$D$503,4,0))</f>
        <v>144</v>
      </c>
      <c r="F185" s="19">
        <v>1</v>
      </c>
      <c r="G185" s="19">
        <f t="shared" si="6"/>
        <v>144</v>
      </c>
    </row>
    <row r="186" spans="1:7">
      <c r="A186" s="19" t="s">
        <v>1347</v>
      </c>
      <c r="B186" s="19" t="str">
        <f>IF(C186="","",VLOOKUP(C186,[1]工序!$A$1:$D$503,2,0))</f>
        <v>F25</v>
      </c>
      <c r="C186" s="19" t="s">
        <v>1157</v>
      </c>
      <c r="D186" s="19" t="s">
        <v>1306</v>
      </c>
      <c r="E186" s="19">
        <f>IF(C186="","",VLOOKUP(C186,[1]工序!$A$1:$D$503,4,0))</f>
        <v>180</v>
      </c>
      <c r="F186" s="19">
        <v>1</v>
      </c>
      <c r="G186" s="19">
        <f t="shared" si="6"/>
        <v>180</v>
      </c>
    </row>
    <row r="187" spans="1:7">
      <c r="A187" s="19" t="s">
        <v>1347</v>
      </c>
      <c r="B187" s="19" t="str">
        <f>IF(C187="","",VLOOKUP(C187,[1]工序!$A$1:$D$503,2,0))</f>
        <v>A77</v>
      </c>
      <c r="C187" s="19" t="s">
        <v>19</v>
      </c>
      <c r="D187" s="19" t="s">
        <v>1306</v>
      </c>
      <c r="E187" s="19">
        <f>IF(C187="","",VLOOKUP(C187,[1]工序!$A$1:$D$503,4,0))</f>
        <v>15.6</v>
      </c>
      <c r="F187" s="19">
        <v>8</v>
      </c>
      <c r="G187" s="19">
        <f t="shared" si="6"/>
        <v>124.8</v>
      </c>
    </row>
    <row r="188" spans="1:7">
      <c r="A188" s="19" t="s">
        <v>1347</v>
      </c>
      <c r="B188" s="19" t="str">
        <f>IF(C188="","",VLOOKUP(C188,[1]工序!$A$1:$D$503,2,0))</f>
        <v>F28</v>
      </c>
      <c r="C188" s="19" t="s">
        <v>1158</v>
      </c>
      <c r="D188" s="19" t="s">
        <v>1306</v>
      </c>
      <c r="E188" s="19">
        <f>IF(C188="","",VLOOKUP(C188,[1]工序!$A$1:$D$503,4,0))</f>
        <v>16.2</v>
      </c>
      <c r="F188" s="19">
        <v>8</v>
      </c>
      <c r="G188" s="19">
        <f t="shared" si="6"/>
        <v>129.6</v>
      </c>
    </row>
    <row r="189" spans="1:7">
      <c r="A189" s="19" t="s">
        <v>1347</v>
      </c>
      <c r="B189" s="19" t="str">
        <f>IF(C189="","",VLOOKUP(C189,[1]工序!$A$1:$D$503,2,0))</f>
        <v>F33</v>
      </c>
      <c r="C189" s="19" t="s">
        <v>457</v>
      </c>
      <c r="D189" s="19" t="s">
        <v>1306</v>
      </c>
      <c r="E189" s="19">
        <f>IF(C189="","",VLOOKUP(C189,[1]工序!$A$1:$D$503,4,0))</f>
        <v>72</v>
      </c>
      <c r="F189" s="19">
        <v>1</v>
      </c>
      <c r="G189" s="19">
        <f t="shared" si="6"/>
        <v>72</v>
      </c>
    </row>
    <row r="190" spans="1:7">
      <c r="A190" s="19" t="s">
        <v>1347</v>
      </c>
      <c r="B190" s="19" t="str">
        <f>IF(C190="","",VLOOKUP(C190,[1]工序!$A$1:$D$503,2,0))</f>
        <v>F29</v>
      </c>
      <c r="C190" s="19" t="s">
        <v>1159</v>
      </c>
      <c r="D190" s="19" t="s">
        <v>1306</v>
      </c>
      <c r="E190" s="19">
        <f>IF(C190="","",VLOOKUP(C190,[1]工序!$A$1:$D$503,4,0))</f>
        <v>102.624</v>
      </c>
      <c r="F190" s="19">
        <v>1</v>
      </c>
      <c r="G190" s="19">
        <f t="shared" si="6"/>
        <v>102.624</v>
      </c>
    </row>
    <row r="191" spans="1:7">
      <c r="A191" s="19" t="s">
        <v>1347</v>
      </c>
      <c r="B191" s="19" t="str">
        <f>IF(C191="","",VLOOKUP(C191,[1]工序!$A$1:$D$503,2,0))</f>
        <v>A78</v>
      </c>
      <c r="C191" s="19" t="s">
        <v>21</v>
      </c>
      <c r="D191" s="19" t="s">
        <v>1320</v>
      </c>
      <c r="E191" s="19">
        <f>IF(C191="","",VLOOKUP(C191,[1]工序!$A$1:$D$503,4,0))</f>
        <v>15.6</v>
      </c>
      <c r="F191" s="19">
        <v>12</v>
      </c>
      <c r="G191" s="19">
        <f t="shared" si="6"/>
        <v>187.2</v>
      </c>
    </row>
    <row r="192" spans="1:7">
      <c r="A192" s="19" t="s">
        <v>1347</v>
      </c>
      <c r="B192" s="19" t="str">
        <f>IF(C192="","",VLOOKUP(C192,[1]工序!$A$1:$D$503,2,0))</f>
        <v>A80</v>
      </c>
      <c r="C192" s="19" t="s">
        <v>1341</v>
      </c>
      <c r="D192" s="19" t="s">
        <v>1306</v>
      </c>
      <c r="E192" s="19">
        <f>IF(C192="","",VLOOKUP(C192,[1]工序!$A$1:$D$503,4,0))</f>
        <v>5.3999999999999995</v>
      </c>
      <c r="F192" s="19">
        <v>12</v>
      </c>
      <c r="G192" s="19">
        <f t="shared" si="6"/>
        <v>64.8</v>
      </c>
    </row>
    <row r="193" spans="1:7">
      <c r="A193" s="19" t="s">
        <v>1347</v>
      </c>
      <c r="B193" s="19" t="str">
        <f>IF(C193="","",VLOOKUP(C193,[1]工序!$A$1:$D$503,2,0))</f>
        <v>A81</v>
      </c>
      <c r="C193" s="19" t="s">
        <v>1342</v>
      </c>
      <c r="D193" s="19" t="s">
        <v>1306</v>
      </c>
      <c r="E193" s="19">
        <f>IF(C193="","",VLOOKUP(C193,[1]工序!$A$1:$D$503,4,0))</f>
        <v>72</v>
      </c>
      <c r="F193" s="19">
        <v>2</v>
      </c>
      <c r="G193" s="19">
        <f t="shared" si="6"/>
        <v>144</v>
      </c>
    </row>
    <row r="194" spans="1:7">
      <c r="A194" s="19" t="s">
        <v>1347</v>
      </c>
      <c r="B194" s="19" t="str">
        <f>IF(C194="","",VLOOKUP(C194,[1]工序!$A$1:$D$503,2,0))</f>
        <v>A82</v>
      </c>
      <c r="C194" s="19" t="s">
        <v>120</v>
      </c>
      <c r="D194" s="19" t="s">
        <v>1306</v>
      </c>
      <c r="E194" s="19">
        <f>IF(C194="","",VLOOKUP(C194,[1]工序!$A$1:$D$503,4,0))</f>
        <v>49.991999999999997</v>
      </c>
      <c r="F194" s="19">
        <v>1</v>
      </c>
      <c r="G194" s="19">
        <f t="shared" si="6"/>
        <v>49.991999999999997</v>
      </c>
    </row>
    <row r="195" spans="1:7">
      <c r="A195" s="19" t="s">
        <v>1348</v>
      </c>
      <c r="B195" s="19" t="str">
        <f>IF(C195="","",VLOOKUP(C195,[1]工序!$A$1:$D$503,2,0))</f>
        <v>F3</v>
      </c>
      <c r="C195" s="19" t="s">
        <v>403</v>
      </c>
      <c r="D195" s="19" t="s">
        <v>1304</v>
      </c>
      <c r="E195" s="19">
        <f>IF(C195="","",VLOOKUP(C195,[1]工序!$A$1:$D$503,4,0))</f>
        <v>300</v>
      </c>
      <c r="F195" s="19">
        <v>12</v>
      </c>
      <c r="G195" s="19">
        <f>E195*F195</f>
        <v>3600</v>
      </c>
    </row>
    <row r="196" spans="1:7">
      <c r="A196" s="19" t="s">
        <v>1348</v>
      </c>
      <c r="B196" s="19" t="str">
        <f>IF(C196="","",VLOOKUP(C196,[1]工序!$A$1:$D$503,2,0))</f>
        <v>F8</v>
      </c>
      <c r="C196" s="19" t="s">
        <v>1139</v>
      </c>
      <c r="D196" s="19" t="s">
        <v>1306</v>
      </c>
      <c r="E196" s="19">
        <f>IF(C196="","",VLOOKUP(C196,[1]工序!$A$1:$D$503,4,0))</f>
        <v>26.4</v>
      </c>
      <c r="F196" s="19">
        <v>12</v>
      </c>
      <c r="G196" s="19">
        <f t="shared" ref="G196:G259" si="7">E196*F196</f>
        <v>316.79999999999995</v>
      </c>
    </row>
    <row r="197" spans="1:7">
      <c r="A197" s="19" t="s">
        <v>1111</v>
      </c>
      <c r="B197" s="19" t="str">
        <f>IF(C197="","",VLOOKUP(C197,[1]工序!$A$1:$D$503,2,0))</f>
        <v>F9</v>
      </c>
      <c r="C197" s="72" t="s">
        <v>1141</v>
      </c>
      <c r="D197" s="19" t="s">
        <v>1306</v>
      </c>
      <c r="E197" s="19">
        <f>IF(C197="","",VLOOKUP(C197,[1]工序!$A$1:$D$503,4,0))</f>
        <v>23.963999999999999</v>
      </c>
      <c r="F197" s="19">
        <v>96</v>
      </c>
      <c r="G197" s="19">
        <f t="shared" si="7"/>
        <v>2300.5439999999999</v>
      </c>
    </row>
    <row r="198" spans="1:7">
      <c r="A198" s="19" t="s">
        <v>1111</v>
      </c>
      <c r="B198" s="19" t="str">
        <f>IF(C198="","",VLOOKUP(C198,[1]工序!$A$1:$D$503,2,0))</f>
        <v>F11</v>
      </c>
      <c r="C198" s="19" t="s">
        <v>413</v>
      </c>
      <c r="D198" s="19" t="s">
        <v>1306</v>
      </c>
      <c r="E198" s="19">
        <f>IF(C198="","",VLOOKUP(C198,[1]工序!$A$1:$D$503,4,0))</f>
        <v>4.2</v>
      </c>
      <c r="F198" s="19">
        <v>96</v>
      </c>
      <c r="G198" s="19">
        <f t="shared" si="7"/>
        <v>403.20000000000005</v>
      </c>
    </row>
    <row r="199" spans="1:7">
      <c r="A199" s="19" t="s">
        <v>1111</v>
      </c>
      <c r="B199" s="19" t="str">
        <f>IF(C199="","",VLOOKUP(C199,[1]工序!$A$1:$D$503,2,0))</f>
        <v>F12</v>
      </c>
      <c r="C199" s="19" t="s">
        <v>1142</v>
      </c>
      <c r="D199" s="19" t="s">
        <v>1306</v>
      </c>
      <c r="E199" s="19">
        <f>IF(C199="","",VLOOKUP(C199,[1]工序!$A$1:$D$503,4,0))</f>
        <v>3.3479999999999999</v>
      </c>
      <c r="F199" s="19">
        <v>12</v>
      </c>
      <c r="G199" s="19">
        <f t="shared" si="7"/>
        <v>40.176000000000002</v>
      </c>
    </row>
    <row r="200" spans="1:7">
      <c r="A200" s="19" t="s">
        <v>1111</v>
      </c>
      <c r="B200" s="19" t="str">
        <f>IF(C200="","",VLOOKUP(C200,[1]工序!$A$1:$D$503,2,0))</f>
        <v>D8</v>
      </c>
      <c r="C200" s="19" t="s">
        <v>1143</v>
      </c>
      <c r="D200" s="19" t="s">
        <v>1306</v>
      </c>
      <c r="E200" s="19">
        <f>IF(C200="","",VLOOKUP(C200,[1]工序!$A$1:$D$503,4,0))</f>
        <v>26.4</v>
      </c>
      <c r="F200" s="19">
        <v>96</v>
      </c>
      <c r="G200" s="19">
        <f t="shared" si="7"/>
        <v>2534.3999999999996</v>
      </c>
    </row>
    <row r="201" spans="1:7">
      <c r="A201" s="19" t="s">
        <v>1111</v>
      </c>
      <c r="B201" s="19" t="str">
        <f>IF(C201="","",VLOOKUP(C201,[1]工序!$A$1:$D$503,2,0))</f>
        <v>A46</v>
      </c>
      <c r="C201" s="19" t="s">
        <v>46</v>
      </c>
      <c r="D201" s="19" t="s">
        <v>1306</v>
      </c>
      <c r="E201" s="19">
        <f>IF(C201="","",VLOOKUP(C201,[1]工序!$A$1:$D$503,4,0))</f>
        <v>15.600000000000001</v>
      </c>
      <c r="F201" s="19">
        <v>96</v>
      </c>
      <c r="G201" s="19">
        <f t="shared" si="7"/>
        <v>1497.6000000000001</v>
      </c>
    </row>
    <row r="202" spans="1:7">
      <c r="A202" s="19" t="s">
        <v>1111</v>
      </c>
      <c r="B202" s="19" t="str">
        <f>IF(C202="","",VLOOKUP(C202,[1]工序!$A$1:$D$503,2,0))</f>
        <v>F14</v>
      </c>
      <c r="C202" s="19" t="s">
        <v>1144</v>
      </c>
      <c r="D202" s="19" t="s">
        <v>1306</v>
      </c>
      <c r="E202" s="19">
        <f>IF(C202="","",VLOOKUP(C202,[1]工序!$A$1:$D$503,4,0))</f>
        <v>35.495999999999995</v>
      </c>
      <c r="F202" s="19">
        <v>96</v>
      </c>
      <c r="G202" s="19">
        <f t="shared" si="7"/>
        <v>3407.6159999999995</v>
      </c>
    </row>
    <row r="203" spans="1:7">
      <c r="A203" s="19" t="s">
        <v>1111</v>
      </c>
      <c r="B203" s="19" t="str">
        <f>IF(C203="","",VLOOKUP(C203,[1]工序!$A$1:$D$503,2,0))</f>
        <v>F15</v>
      </c>
      <c r="C203" s="19" t="s">
        <v>1145</v>
      </c>
      <c r="D203" s="19" t="s">
        <v>1306</v>
      </c>
      <c r="E203" s="19">
        <f>IF(C203="","",VLOOKUP(C203,[1]工序!$A$1:$D$503,4,0))</f>
        <v>168</v>
      </c>
      <c r="F203" s="19">
        <v>12</v>
      </c>
      <c r="G203" s="19">
        <f t="shared" si="7"/>
        <v>2016</v>
      </c>
    </row>
    <row r="204" spans="1:7">
      <c r="A204" s="19" t="s">
        <v>1111</v>
      </c>
      <c r="B204" s="19" t="str">
        <f>IF(C204="","",VLOOKUP(C204,[1]工序!$A$1:$D$503,2,0))</f>
        <v>F16</v>
      </c>
      <c r="C204" s="19" t="s">
        <v>422</v>
      </c>
      <c r="D204" s="19" t="s">
        <v>1306</v>
      </c>
      <c r="E204" s="19">
        <f>IF(C204="","",VLOOKUP(C204,[1]工序!$A$1:$D$503,4,0))</f>
        <v>74.399999999999991</v>
      </c>
      <c r="F204" s="19">
        <v>12</v>
      </c>
      <c r="G204" s="19">
        <f t="shared" si="7"/>
        <v>892.8</v>
      </c>
    </row>
    <row r="205" spans="1:7">
      <c r="A205" s="19" t="s">
        <v>1111</v>
      </c>
      <c r="B205" s="19" t="str">
        <f>IF(C205="","",VLOOKUP(C205,[1]工序!$A$1:$D$503,2,0))</f>
        <v>F17</v>
      </c>
      <c r="C205" s="19" t="s">
        <v>1146</v>
      </c>
      <c r="D205" s="19" t="s">
        <v>1306</v>
      </c>
      <c r="E205" s="19">
        <f>IF(C205="","",VLOOKUP(C205,[1]工序!$A$1:$D$503,4,0))</f>
        <v>132.108</v>
      </c>
      <c r="F205" s="19">
        <v>12</v>
      </c>
      <c r="G205" s="19">
        <f t="shared" si="7"/>
        <v>1585.296</v>
      </c>
    </row>
    <row r="206" spans="1:7">
      <c r="A206" s="19" t="s">
        <v>1111</v>
      </c>
      <c r="B206" s="19" t="str">
        <f>IF(C206="","",VLOOKUP(C206,[1]工序!$A$1:$D$503,2,0))</f>
        <v>A24</v>
      </c>
      <c r="C206" s="19" t="s">
        <v>826</v>
      </c>
      <c r="D206" s="19" t="s">
        <v>1306</v>
      </c>
      <c r="E206" s="19">
        <f>IF(C206="","",VLOOKUP(C206,[1]工序!$A$1:$D$503,4,0))</f>
        <v>18.119999999999997</v>
      </c>
      <c r="F206" s="19">
        <v>96</v>
      </c>
      <c r="G206" s="19">
        <f t="shared" si="7"/>
        <v>1739.5199999999998</v>
      </c>
    </row>
    <row r="207" spans="1:7">
      <c r="A207" s="19" t="s">
        <v>1111</v>
      </c>
      <c r="B207" s="19" t="str">
        <f>IF(C207="","",VLOOKUP(C207,[1]工序!$A$1:$D$503,2,0))</f>
        <v>A34</v>
      </c>
      <c r="C207" s="19" t="s">
        <v>1147</v>
      </c>
      <c r="D207" s="19" t="s">
        <v>1306</v>
      </c>
      <c r="E207" s="19">
        <f>IF(C207="","",VLOOKUP(C207,[1]工序!$A$1:$D$503,4,0))</f>
        <v>6.6</v>
      </c>
      <c r="F207" s="19">
        <v>96</v>
      </c>
      <c r="G207" s="19">
        <f t="shared" si="7"/>
        <v>633.59999999999991</v>
      </c>
    </row>
    <row r="208" spans="1:7">
      <c r="A208" s="19" t="s">
        <v>1111</v>
      </c>
      <c r="B208" s="19" t="str">
        <f>IF(C208="","",VLOOKUP(C208,[1]工序!$A$1:$D$503,2,0))</f>
        <v>F18</v>
      </c>
      <c r="C208" s="19" t="s">
        <v>1148</v>
      </c>
      <c r="D208" s="19" t="s">
        <v>1306</v>
      </c>
      <c r="E208" s="19">
        <f>IF(C208="","",VLOOKUP(C208,[1]工序!$A$1:$D$503,4,0))</f>
        <v>36</v>
      </c>
      <c r="F208" s="19">
        <v>96</v>
      </c>
      <c r="G208" s="19">
        <f t="shared" si="7"/>
        <v>3456</v>
      </c>
    </row>
    <row r="209" spans="1:7">
      <c r="A209" s="19" t="s">
        <v>1111</v>
      </c>
      <c r="B209" s="19" t="str">
        <f>IF(C209="","",VLOOKUP(C209,[1]工序!$A$1:$D$503,2,0))</f>
        <v>F19</v>
      </c>
      <c r="C209" s="19" t="s">
        <v>428</v>
      </c>
      <c r="D209" s="19" t="s">
        <v>1306</v>
      </c>
      <c r="E209" s="19">
        <f>IF(C209="","",VLOOKUP(C209,[1]工序!$A$1:$D$503,4,0))</f>
        <v>17.483999999999998</v>
      </c>
      <c r="F209" s="19">
        <v>96</v>
      </c>
      <c r="G209" s="19">
        <f t="shared" si="7"/>
        <v>1678.4639999999999</v>
      </c>
    </row>
    <row r="210" spans="1:7">
      <c r="A210" s="19" t="s">
        <v>1111</v>
      </c>
      <c r="B210" s="19" t="str">
        <f>IF(C210="","",VLOOKUP(C210,[1]工序!$A$1:$D$503,2,0))</f>
        <v>A47</v>
      </c>
      <c r="C210" s="19" t="s">
        <v>1149</v>
      </c>
      <c r="D210" s="19" t="s">
        <v>1306</v>
      </c>
      <c r="E210" s="19">
        <f>IF(C210="","",VLOOKUP(C210,[1]工序!$A$1:$D$503,4,0))</f>
        <v>15.340000000000002</v>
      </c>
      <c r="F210" s="19">
        <v>96</v>
      </c>
      <c r="G210" s="19">
        <f t="shared" si="7"/>
        <v>1472.64</v>
      </c>
    </row>
    <row r="211" spans="1:7">
      <c r="A211" s="19" t="s">
        <v>1111</v>
      </c>
      <c r="B211" s="19" t="str">
        <f>IF(C211="","",VLOOKUP(C211,[1]工序!$A$1:$D$503,2,0))</f>
        <v>F20</v>
      </c>
      <c r="C211" s="19" t="s">
        <v>1150</v>
      </c>
      <c r="D211" s="19" t="s">
        <v>1306</v>
      </c>
      <c r="E211" s="19">
        <f>IF(C211="","",VLOOKUP(C211,[1]工序!$A$1:$D$503,4,0))</f>
        <v>11.4</v>
      </c>
      <c r="F211" s="19">
        <v>96</v>
      </c>
      <c r="G211" s="19">
        <f t="shared" si="7"/>
        <v>1094.4000000000001</v>
      </c>
    </row>
    <row r="212" spans="1:7">
      <c r="A212" s="19" t="s">
        <v>1111</v>
      </c>
      <c r="B212" s="19" t="str">
        <f>IF(C212="","",VLOOKUP(C212,[1]工序!$A$1:$D$503,2,0))</f>
        <v>A52</v>
      </c>
      <c r="C212" s="19" t="s">
        <v>1151</v>
      </c>
      <c r="D212" s="19" t="s">
        <v>1306</v>
      </c>
      <c r="E212" s="19">
        <f>IF(C212="","",VLOOKUP(C212,[1]工序!$A$1:$D$503,4,0))</f>
        <v>14</v>
      </c>
      <c r="F212" s="19">
        <v>96</v>
      </c>
      <c r="G212" s="19">
        <f t="shared" si="7"/>
        <v>1344</v>
      </c>
    </row>
    <row r="213" spans="1:7">
      <c r="A213" s="19" t="s">
        <v>1111</v>
      </c>
      <c r="B213" s="19" t="str">
        <f>IF(C213="","",VLOOKUP(C213,[1]工序!$A$1:$D$503,2,0))</f>
        <v>D35</v>
      </c>
      <c r="C213" s="19" t="s">
        <v>1152</v>
      </c>
      <c r="D213" s="19" t="s">
        <v>1306</v>
      </c>
      <c r="E213" s="19">
        <f>IF(C213="","",VLOOKUP(C213,[1]工序!$A$1:$D$503,4,0))</f>
        <v>29.639999999999997</v>
      </c>
      <c r="F213" s="19">
        <v>96</v>
      </c>
      <c r="G213" s="19">
        <f t="shared" si="7"/>
        <v>2845.4399999999996</v>
      </c>
    </row>
    <row r="214" spans="1:7">
      <c r="A214" s="19" t="s">
        <v>1111</v>
      </c>
      <c r="B214" s="19" t="str">
        <f>IF(C214="","",VLOOKUP(C214,[1]工序!$A$1:$D$503,2,0))</f>
        <v>A63</v>
      </c>
      <c r="C214" s="19" t="s">
        <v>1153</v>
      </c>
      <c r="D214" s="19" t="s">
        <v>1306</v>
      </c>
      <c r="E214" s="19">
        <f>IF(C214="","",VLOOKUP(C214,[1]工序!$A$1:$D$503,4,0))</f>
        <v>14.399999999999999</v>
      </c>
      <c r="F214" s="19">
        <v>96</v>
      </c>
      <c r="G214" s="19">
        <f t="shared" si="7"/>
        <v>1382.3999999999999</v>
      </c>
    </row>
    <row r="215" spans="1:7">
      <c r="A215" s="19" t="s">
        <v>1111</v>
      </c>
      <c r="B215" s="19" t="str">
        <f>IF(C215="","",VLOOKUP(C215,[1]工序!$A$1:$D$503,2,0))</f>
        <v>A64</v>
      </c>
      <c r="C215" s="19" t="s">
        <v>1154</v>
      </c>
      <c r="D215" s="19" t="s">
        <v>1306</v>
      </c>
      <c r="E215" s="19">
        <f>IF(C215="","",VLOOKUP(C215,[1]工序!$A$1:$D$503,4,0))</f>
        <v>14.399999999999999</v>
      </c>
      <c r="F215" s="19">
        <v>96</v>
      </c>
      <c r="G215" s="19">
        <f t="shared" si="7"/>
        <v>1382.3999999999999</v>
      </c>
    </row>
    <row r="216" spans="1:7">
      <c r="A216" s="19" t="s">
        <v>1111</v>
      </c>
      <c r="B216" s="19" t="str">
        <f>IF(C216="","",VLOOKUP(C216,[1]工序!$A$1:$D$503,2,0))</f>
        <v>A65</v>
      </c>
      <c r="C216" s="19" t="s">
        <v>1155</v>
      </c>
      <c r="D216" s="19" t="s">
        <v>1306</v>
      </c>
      <c r="E216" s="19">
        <f>IF(C216="","",VLOOKUP(C216,[1]工序!$A$1:$D$503,4,0))</f>
        <v>27.3</v>
      </c>
      <c r="F216" s="19">
        <v>96</v>
      </c>
      <c r="G216" s="19">
        <f t="shared" si="7"/>
        <v>2620.8000000000002</v>
      </c>
    </row>
    <row r="217" spans="1:7">
      <c r="A217" s="19" t="s">
        <v>1111</v>
      </c>
      <c r="B217" s="19" t="str">
        <f>IF(C217="","",VLOOKUP(C217,[1]工序!$A$1:$D$503,2,0))</f>
        <v>A63</v>
      </c>
      <c r="C217" s="19" t="s">
        <v>1153</v>
      </c>
      <c r="D217" s="19" t="s">
        <v>1306</v>
      </c>
      <c r="E217" s="19">
        <f>IF(C217="","",VLOOKUP(C217,[1]工序!$A$1:$D$503,4,0))</f>
        <v>14.399999999999999</v>
      </c>
      <c r="F217" s="19">
        <v>96</v>
      </c>
      <c r="G217" s="19">
        <f t="shared" si="7"/>
        <v>1382.3999999999999</v>
      </c>
    </row>
    <row r="218" spans="1:7">
      <c r="A218" s="19" t="s">
        <v>1111</v>
      </c>
      <c r="B218" s="19" t="str">
        <f>IF(C218="","",VLOOKUP(C218,[1]工序!$A$1:$D$503,2,0))</f>
        <v>F21</v>
      </c>
      <c r="C218" s="19" t="s">
        <v>433</v>
      </c>
      <c r="D218" s="19" t="s">
        <v>1306</v>
      </c>
      <c r="E218" s="19">
        <f>IF(C218="","",VLOOKUP(C218,[1]工序!$A$1:$D$503,4,0))</f>
        <v>74.399999999999991</v>
      </c>
      <c r="F218" s="19">
        <v>12</v>
      </c>
      <c r="G218" s="19">
        <f t="shared" si="7"/>
        <v>892.8</v>
      </c>
    </row>
    <row r="219" spans="1:7">
      <c r="A219" s="19" t="s">
        <v>1111</v>
      </c>
      <c r="B219" s="19" t="str">
        <f>IF(C219="","",VLOOKUP(C219,[1]工序!$A$1:$D$503,2,0))</f>
        <v>F23</v>
      </c>
      <c r="C219" s="19" t="s">
        <v>1156</v>
      </c>
      <c r="D219" s="19" t="s">
        <v>1306</v>
      </c>
      <c r="E219" s="19">
        <f>IF(C219="","",VLOOKUP(C219,[1]工序!$A$1:$D$503,4,0))</f>
        <v>144</v>
      </c>
      <c r="F219" s="19">
        <v>12</v>
      </c>
      <c r="G219" s="19">
        <f t="shared" si="7"/>
        <v>1728</v>
      </c>
    </row>
    <row r="220" spans="1:7">
      <c r="A220" s="19" t="s">
        <v>1111</v>
      </c>
      <c r="B220" s="19" t="str">
        <f>IF(C220="","",VLOOKUP(C220,[1]工序!$A$1:$D$503,2,0))</f>
        <v>F25</v>
      </c>
      <c r="C220" s="19" t="s">
        <v>1157</v>
      </c>
      <c r="D220" s="19" t="s">
        <v>1306</v>
      </c>
      <c r="E220" s="19">
        <f>IF(C220="","",VLOOKUP(C220,[1]工序!$A$1:$D$503,4,0))</f>
        <v>180</v>
      </c>
      <c r="F220" s="19">
        <v>12</v>
      </c>
      <c r="G220" s="19">
        <f t="shared" si="7"/>
        <v>2160</v>
      </c>
    </row>
    <row r="221" spans="1:7">
      <c r="A221" s="19" t="s">
        <v>1111</v>
      </c>
      <c r="B221" s="19" t="str">
        <f>IF(C221="","",VLOOKUP(C221,[1]工序!$A$1:$D$503,2,0))</f>
        <v>A77</v>
      </c>
      <c r="C221" s="19" t="s">
        <v>19</v>
      </c>
      <c r="D221" s="19" t="s">
        <v>1306</v>
      </c>
      <c r="E221" s="19">
        <f>IF(C221="","",VLOOKUP(C221,[1]工序!$A$1:$D$503,4,0))</f>
        <v>15.6</v>
      </c>
      <c r="F221" s="19">
        <v>96</v>
      </c>
      <c r="G221" s="19">
        <f t="shared" si="7"/>
        <v>1497.6</v>
      </c>
    </row>
    <row r="222" spans="1:7">
      <c r="A222" s="19" t="s">
        <v>1111</v>
      </c>
      <c r="B222" s="19" t="str">
        <f>IF(C222="","",VLOOKUP(C222,[1]工序!$A$1:$D$503,2,0))</f>
        <v>F28</v>
      </c>
      <c r="C222" s="19" t="s">
        <v>1158</v>
      </c>
      <c r="D222" s="19" t="s">
        <v>1306</v>
      </c>
      <c r="E222" s="19">
        <f>IF(C222="","",VLOOKUP(C222,[1]工序!$A$1:$D$503,4,0))</f>
        <v>16.2</v>
      </c>
      <c r="F222" s="19">
        <v>96</v>
      </c>
      <c r="G222" s="19">
        <f t="shared" si="7"/>
        <v>1555.1999999999998</v>
      </c>
    </row>
    <row r="223" spans="1:7">
      <c r="A223" s="19" t="s">
        <v>1111</v>
      </c>
      <c r="B223" s="19" t="str">
        <f>IF(C223="","",VLOOKUP(C223,[1]工序!$A$1:$D$503,2,0))</f>
        <v>F29</v>
      </c>
      <c r="C223" s="19" t="s">
        <v>1159</v>
      </c>
      <c r="D223" s="19" t="s">
        <v>1306</v>
      </c>
      <c r="E223" s="19">
        <f>IF(C223="","",VLOOKUP(C223,[1]工序!$A$1:$D$503,4,0))</f>
        <v>102.624</v>
      </c>
      <c r="F223" s="19">
        <v>12</v>
      </c>
      <c r="G223" s="19">
        <f t="shared" si="7"/>
        <v>1231.4879999999998</v>
      </c>
    </row>
    <row r="224" spans="1:7">
      <c r="A224" s="19" t="s">
        <v>1111</v>
      </c>
      <c r="B224" s="19" t="str">
        <f>IF(C224="","",VLOOKUP(C224,[1]工序!$A$1:$D$503,2,0))</f>
        <v>F30</v>
      </c>
      <c r="C224" s="19" t="s">
        <v>450</v>
      </c>
      <c r="D224" s="19" t="s">
        <v>1306</v>
      </c>
      <c r="E224" s="19">
        <f>IF(C224="","",VLOOKUP(C224,[1]工序!$A$1:$D$503,4,0))</f>
        <v>72</v>
      </c>
      <c r="F224" s="19">
        <v>12</v>
      </c>
      <c r="G224" s="19">
        <f t="shared" si="7"/>
        <v>864</v>
      </c>
    </row>
    <row r="225" spans="1:7">
      <c r="A225" s="19" t="s">
        <v>1111</v>
      </c>
      <c r="B225" s="19" t="str">
        <f>IF(C225="","",VLOOKUP(C225,[1]工序!$A$1:$D$503,2,0))</f>
        <v>F31</v>
      </c>
      <c r="C225" s="19" t="s">
        <v>452</v>
      </c>
      <c r="D225" s="19" t="s">
        <v>1306</v>
      </c>
      <c r="E225" s="19">
        <f>IF(C225="","",VLOOKUP(C225,[1]工序!$A$1:$D$503,4,0))</f>
        <v>72</v>
      </c>
      <c r="F225" s="19">
        <v>12</v>
      </c>
      <c r="G225" s="19">
        <f t="shared" si="7"/>
        <v>864</v>
      </c>
    </row>
    <row r="226" spans="1:7">
      <c r="A226" s="19" t="s">
        <v>1111</v>
      </c>
      <c r="B226" s="19" t="str">
        <f>IF(C226="","",VLOOKUP(C226,[1]工序!$A$1:$D$503,2,0))</f>
        <v>F32</v>
      </c>
      <c r="C226" s="19" t="s">
        <v>454</v>
      </c>
      <c r="D226" s="19" t="s">
        <v>1320</v>
      </c>
      <c r="E226" s="19">
        <f>IF(C226="","",VLOOKUP(C226,[1]工序!$A$1:$D$503,4,0))</f>
        <v>864</v>
      </c>
      <c r="F226" s="19">
        <v>12</v>
      </c>
      <c r="G226" s="19">
        <f t="shared" si="7"/>
        <v>10368</v>
      </c>
    </row>
    <row r="227" spans="1:7">
      <c r="A227" s="19" t="s">
        <v>1111</v>
      </c>
      <c r="B227" s="19" t="str">
        <f>IF(C227="","",VLOOKUP(C227,[1]工序!$A$1:$D$503,2,0))</f>
        <v>A82</v>
      </c>
      <c r="C227" s="19" t="s">
        <v>120</v>
      </c>
      <c r="D227" s="19" t="s">
        <v>1306</v>
      </c>
      <c r="E227" s="19">
        <f>IF(C227="","",VLOOKUP(C227,[1]工序!$A$1:$D$503,4,0))</f>
        <v>49.991999999999997</v>
      </c>
      <c r="F227" s="19">
        <v>12</v>
      </c>
      <c r="G227" s="19">
        <f t="shared" si="7"/>
        <v>599.904</v>
      </c>
    </row>
    <row r="228" spans="1:7">
      <c r="A228" s="19" t="s">
        <v>1111</v>
      </c>
      <c r="B228" s="19" t="str">
        <f>IF(C228="","",VLOOKUP(C228,[1]工序!$A$1:$D$503,2,0))</f>
        <v>A102</v>
      </c>
      <c r="C228" s="73" t="s">
        <v>1160</v>
      </c>
      <c r="D228" s="19" t="s">
        <v>1306</v>
      </c>
      <c r="E228" s="19">
        <f>IF(C228="","",VLOOKUP(C228,[1]工序!$A$1:$D$503,4,0))</f>
        <v>50.279999999999994</v>
      </c>
      <c r="F228" s="19">
        <v>2</v>
      </c>
      <c r="G228" s="19">
        <f t="shared" si="7"/>
        <v>100.55999999999999</v>
      </c>
    </row>
    <row r="229" spans="1:7">
      <c r="A229" s="19" t="s">
        <v>1137</v>
      </c>
      <c r="B229" s="19" t="str">
        <f>IF(C229="","",VLOOKUP(C229,[1]工序!$A$1:$D$503,2,0))</f>
        <v>F5</v>
      </c>
      <c r="C229" s="72" t="s">
        <v>1138</v>
      </c>
      <c r="D229" s="19" t="s">
        <v>1304</v>
      </c>
      <c r="E229" s="19">
        <f>IF(C229="","",VLOOKUP(C229,[1]工序!$A$1:$D$503,4,0))</f>
        <v>720</v>
      </c>
      <c r="F229" s="19">
        <v>12</v>
      </c>
      <c r="G229" s="19">
        <f t="shared" si="7"/>
        <v>8640</v>
      </c>
    </row>
    <row r="230" spans="1:7">
      <c r="A230" s="19" t="s">
        <v>1137</v>
      </c>
      <c r="B230" s="19" t="str">
        <f>IF(C230="","",VLOOKUP(C230,[1]工序!$A$1:$D$503,2,0))</f>
        <v>F8</v>
      </c>
      <c r="C230" s="19" t="s">
        <v>1139</v>
      </c>
      <c r="D230" s="19" t="s">
        <v>1306</v>
      </c>
      <c r="E230" s="19">
        <f>IF(C230="","",VLOOKUP(C230,[1]工序!$A$1:$D$503,4,0))</f>
        <v>26.4</v>
      </c>
      <c r="F230" s="19">
        <v>12</v>
      </c>
      <c r="G230" s="19">
        <f t="shared" si="7"/>
        <v>316.79999999999995</v>
      </c>
    </row>
    <row r="231" spans="1:7">
      <c r="A231" s="19" t="s">
        <v>1140</v>
      </c>
      <c r="B231" s="19" t="str">
        <f>IF(C231="","",VLOOKUP(C231,[1]工序!$A$1:$D$503,2,0))</f>
        <v>F9</v>
      </c>
      <c r="C231" s="72" t="s">
        <v>1141</v>
      </c>
      <c r="D231" s="19" t="s">
        <v>1306</v>
      </c>
      <c r="E231" s="19">
        <f>IF(C231="","",VLOOKUP(C231,[1]工序!$A$1:$D$503,4,0))</f>
        <v>23.963999999999999</v>
      </c>
      <c r="F231" s="19">
        <v>96</v>
      </c>
      <c r="G231" s="19">
        <f t="shared" si="7"/>
        <v>2300.5439999999999</v>
      </c>
    </row>
    <row r="232" spans="1:7">
      <c r="A232" s="19" t="s">
        <v>1140</v>
      </c>
      <c r="B232" s="19" t="str">
        <f>IF(C232="","",VLOOKUP(C232,[1]工序!$A$1:$D$503,2,0))</f>
        <v>F11</v>
      </c>
      <c r="C232" s="19" t="s">
        <v>413</v>
      </c>
      <c r="D232" s="19" t="s">
        <v>1306</v>
      </c>
      <c r="E232" s="19">
        <f>IF(C232="","",VLOOKUP(C232,[1]工序!$A$1:$D$503,4,0))</f>
        <v>4.2</v>
      </c>
      <c r="F232" s="19">
        <v>96</v>
      </c>
      <c r="G232" s="19">
        <f t="shared" si="7"/>
        <v>403.20000000000005</v>
      </c>
    </row>
    <row r="233" spans="1:7">
      <c r="A233" s="19" t="s">
        <v>1140</v>
      </c>
      <c r="B233" s="19" t="str">
        <f>IF(C233="","",VLOOKUP(C233,[1]工序!$A$1:$D$503,2,0))</f>
        <v>F12</v>
      </c>
      <c r="C233" s="19" t="s">
        <v>1142</v>
      </c>
      <c r="D233" s="19" t="s">
        <v>1306</v>
      </c>
      <c r="E233" s="19">
        <f>IF(C233="","",VLOOKUP(C233,[1]工序!$A$1:$D$503,4,0))</f>
        <v>3.3479999999999999</v>
      </c>
      <c r="F233" s="19">
        <v>12</v>
      </c>
      <c r="G233" s="19">
        <f t="shared" si="7"/>
        <v>40.176000000000002</v>
      </c>
    </row>
    <row r="234" spans="1:7">
      <c r="A234" s="19" t="s">
        <v>1140</v>
      </c>
      <c r="B234" s="19" t="str">
        <f>IF(C234="","",VLOOKUP(C234,[1]工序!$A$1:$D$503,2,0))</f>
        <v>D8</v>
      </c>
      <c r="C234" s="19" t="s">
        <v>1143</v>
      </c>
      <c r="D234" s="19" t="s">
        <v>1306</v>
      </c>
      <c r="E234" s="19">
        <f>IF(C234="","",VLOOKUP(C234,[1]工序!$A$1:$D$503,4,0))</f>
        <v>26.4</v>
      </c>
      <c r="F234" s="19">
        <v>96</v>
      </c>
      <c r="G234" s="19">
        <f t="shared" si="7"/>
        <v>2534.3999999999996</v>
      </c>
    </row>
    <row r="235" spans="1:7">
      <c r="A235" s="19" t="s">
        <v>1140</v>
      </c>
      <c r="B235" s="19" t="str">
        <f>IF(C235="","",VLOOKUP(C235,[1]工序!$A$1:$D$503,2,0))</f>
        <v>A46</v>
      </c>
      <c r="C235" s="19" t="s">
        <v>46</v>
      </c>
      <c r="D235" s="19" t="s">
        <v>1306</v>
      </c>
      <c r="E235" s="19">
        <f>IF(C235="","",VLOOKUP(C235,[1]工序!$A$1:$D$503,4,0))</f>
        <v>15.600000000000001</v>
      </c>
      <c r="F235" s="19">
        <v>96</v>
      </c>
      <c r="G235" s="19">
        <f t="shared" si="7"/>
        <v>1497.6000000000001</v>
      </c>
    </row>
    <row r="236" spans="1:7">
      <c r="A236" s="19" t="s">
        <v>1140</v>
      </c>
      <c r="B236" s="19" t="str">
        <f>IF(C236="","",VLOOKUP(C236,[1]工序!$A$1:$D$503,2,0))</f>
        <v>F14</v>
      </c>
      <c r="C236" s="19" t="s">
        <v>1144</v>
      </c>
      <c r="D236" s="19" t="s">
        <v>1306</v>
      </c>
      <c r="E236" s="19">
        <f>IF(C236="","",VLOOKUP(C236,[1]工序!$A$1:$D$503,4,0))</f>
        <v>35.495999999999995</v>
      </c>
      <c r="F236" s="19">
        <v>96</v>
      </c>
      <c r="G236" s="19">
        <f t="shared" si="7"/>
        <v>3407.6159999999995</v>
      </c>
    </row>
    <row r="237" spans="1:7">
      <c r="A237" s="19" t="s">
        <v>1140</v>
      </c>
      <c r="B237" s="19" t="str">
        <f>IF(C237="","",VLOOKUP(C237,[1]工序!$A$1:$D$503,2,0))</f>
        <v>F15</v>
      </c>
      <c r="C237" s="19" t="s">
        <v>1145</v>
      </c>
      <c r="D237" s="19" t="s">
        <v>1306</v>
      </c>
      <c r="E237" s="19">
        <f>IF(C237="","",VLOOKUP(C237,[1]工序!$A$1:$D$503,4,0))</f>
        <v>168</v>
      </c>
      <c r="F237" s="19">
        <v>12</v>
      </c>
      <c r="G237" s="19">
        <f t="shared" si="7"/>
        <v>2016</v>
      </c>
    </row>
    <row r="238" spans="1:7">
      <c r="A238" s="19" t="s">
        <v>1140</v>
      </c>
      <c r="B238" s="19" t="str">
        <f>IF(C238="","",VLOOKUP(C238,[1]工序!$A$1:$D$503,2,0))</f>
        <v>F16</v>
      </c>
      <c r="C238" s="19" t="s">
        <v>422</v>
      </c>
      <c r="D238" s="19" t="s">
        <v>1306</v>
      </c>
      <c r="E238" s="19">
        <f>IF(C238="","",VLOOKUP(C238,[1]工序!$A$1:$D$503,4,0))</f>
        <v>74.399999999999991</v>
      </c>
      <c r="F238" s="19">
        <v>12</v>
      </c>
      <c r="G238" s="19">
        <f t="shared" si="7"/>
        <v>892.8</v>
      </c>
    </row>
    <row r="239" spans="1:7">
      <c r="A239" s="19" t="s">
        <v>1140</v>
      </c>
      <c r="B239" s="19" t="str">
        <f>IF(C239="","",VLOOKUP(C239,[1]工序!$A$1:$D$503,2,0))</f>
        <v>F17</v>
      </c>
      <c r="C239" s="19" t="s">
        <v>1146</v>
      </c>
      <c r="D239" s="19" t="s">
        <v>1306</v>
      </c>
      <c r="E239" s="19">
        <f>IF(C239="","",VLOOKUP(C239,[1]工序!$A$1:$D$503,4,0))</f>
        <v>132.108</v>
      </c>
      <c r="F239" s="19">
        <v>12</v>
      </c>
      <c r="G239" s="19">
        <f t="shared" si="7"/>
        <v>1585.296</v>
      </c>
    </row>
    <row r="240" spans="1:7">
      <c r="A240" s="19" t="s">
        <v>1140</v>
      </c>
      <c r="B240" s="19" t="str">
        <f>IF(C240="","",VLOOKUP(C240,[1]工序!$A$1:$D$503,2,0))</f>
        <v>A24</v>
      </c>
      <c r="C240" s="19" t="s">
        <v>826</v>
      </c>
      <c r="D240" s="19" t="s">
        <v>1306</v>
      </c>
      <c r="E240" s="19">
        <f>IF(C240="","",VLOOKUP(C240,[1]工序!$A$1:$D$503,4,0))</f>
        <v>18.119999999999997</v>
      </c>
      <c r="F240" s="19">
        <v>96</v>
      </c>
      <c r="G240" s="19">
        <f t="shared" si="7"/>
        <v>1739.5199999999998</v>
      </c>
    </row>
    <row r="241" spans="1:7">
      <c r="A241" s="19" t="s">
        <v>1140</v>
      </c>
      <c r="B241" s="19" t="str">
        <f>IF(C241="","",VLOOKUP(C241,[1]工序!$A$1:$D$503,2,0))</f>
        <v>A34</v>
      </c>
      <c r="C241" s="19" t="s">
        <v>1147</v>
      </c>
      <c r="D241" s="19" t="s">
        <v>1306</v>
      </c>
      <c r="E241" s="19">
        <f>IF(C241="","",VLOOKUP(C241,[1]工序!$A$1:$D$503,4,0))</f>
        <v>6.6</v>
      </c>
      <c r="F241" s="19">
        <v>96</v>
      </c>
      <c r="G241" s="19">
        <f t="shared" si="7"/>
        <v>633.59999999999991</v>
      </c>
    </row>
    <row r="242" spans="1:7">
      <c r="A242" s="19" t="s">
        <v>1140</v>
      </c>
      <c r="B242" s="19" t="str">
        <f>IF(C242="","",VLOOKUP(C242,[1]工序!$A$1:$D$503,2,0))</f>
        <v>F18</v>
      </c>
      <c r="C242" s="19" t="s">
        <v>1148</v>
      </c>
      <c r="D242" s="19" t="s">
        <v>1306</v>
      </c>
      <c r="E242" s="19">
        <f>IF(C242="","",VLOOKUP(C242,[1]工序!$A$1:$D$503,4,0))</f>
        <v>36</v>
      </c>
      <c r="F242" s="19">
        <v>96</v>
      </c>
      <c r="G242" s="19">
        <f t="shared" si="7"/>
        <v>3456</v>
      </c>
    </row>
    <row r="243" spans="1:7">
      <c r="A243" s="19" t="s">
        <v>1140</v>
      </c>
      <c r="B243" s="19" t="str">
        <f>IF(C243="","",VLOOKUP(C243,[1]工序!$A$1:$D$503,2,0))</f>
        <v>F19</v>
      </c>
      <c r="C243" s="19" t="s">
        <v>428</v>
      </c>
      <c r="D243" s="19" t="s">
        <v>1306</v>
      </c>
      <c r="E243" s="19">
        <f>IF(C243="","",VLOOKUP(C243,[1]工序!$A$1:$D$503,4,0))</f>
        <v>17.483999999999998</v>
      </c>
      <c r="F243" s="19">
        <v>96</v>
      </c>
      <c r="G243" s="19">
        <f t="shared" si="7"/>
        <v>1678.4639999999999</v>
      </c>
    </row>
    <row r="244" spans="1:7">
      <c r="A244" s="19" t="s">
        <v>1140</v>
      </c>
      <c r="B244" s="19" t="str">
        <f>IF(C244="","",VLOOKUP(C244,[1]工序!$A$1:$D$503,2,0))</f>
        <v>A47</v>
      </c>
      <c r="C244" s="19" t="s">
        <v>1149</v>
      </c>
      <c r="D244" s="19" t="s">
        <v>1306</v>
      </c>
      <c r="E244" s="19">
        <f>IF(C244="","",VLOOKUP(C244,[1]工序!$A$1:$D$503,4,0))</f>
        <v>15.340000000000002</v>
      </c>
      <c r="F244" s="19">
        <v>96</v>
      </c>
      <c r="G244" s="19">
        <f t="shared" si="7"/>
        <v>1472.64</v>
      </c>
    </row>
    <row r="245" spans="1:7">
      <c r="A245" s="19" t="s">
        <v>1140</v>
      </c>
      <c r="B245" s="19" t="str">
        <f>IF(C245="","",VLOOKUP(C245,[1]工序!$A$1:$D$503,2,0))</f>
        <v>F20</v>
      </c>
      <c r="C245" s="19" t="s">
        <v>1150</v>
      </c>
      <c r="D245" s="19" t="s">
        <v>1306</v>
      </c>
      <c r="E245" s="19">
        <f>IF(C245="","",VLOOKUP(C245,[1]工序!$A$1:$D$503,4,0))</f>
        <v>11.4</v>
      </c>
      <c r="F245" s="19">
        <v>96</v>
      </c>
      <c r="G245" s="19">
        <f t="shared" si="7"/>
        <v>1094.4000000000001</v>
      </c>
    </row>
    <row r="246" spans="1:7">
      <c r="A246" s="19" t="s">
        <v>1140</v>
      </c>
      <c r="B246" s="19" t="str">
        <f>IF(C246="","",VLOOKUP(C246,[1]工序!$A$1:$D$503,2,0))</f>
        <v>A52</v>
      </c>
      <c r="C246" s="19" t="s">
        <v>1151</v>
      </c>
      <c r="D246" s="19" t="s">
        <v>1306</v>
      </c>
      <c r="E246" s="19">
        <f>IF(C246="","",VLOOKUP(C246,[1]工序!$A$1:$D$503,4,0))</f>
        <v>14</v>
      </c>
      <c r="F246" s="19">
        <v>96</v>
      </c>
      <c r="G246" s="19">
        <f t="shared" si="7"/>
        <v>1344</v>
      </c>
    </row>
    <row r="247" spans="1:7">
      <c r="A247" s="19" t="s">
        <v>1140</v>
      </c>
      <c r="B247" s="19" t="str">
        <f>IF(C247="","",VLOOKUP(C247,[1]工序!$A$1:$D$503,2,0))</f>
        <v>D35</v>
      </c>
      <c r="C247" s="19" t="s">
        <v>1152</v>
      </c>
      <c r="D247" s="19" t="s">
        <v>1306</v>
      </c>
      <c r="E247" s="19">
        <f>IF(C247="","",VLOOKUP(C247,[1]工序!$A$1:$D$503,4,0))</f>
        <v>29.639999999999997</v>
      </c>
      <c r="F247" s="19">
        <v>96</v>
      </c>
      <c r="G247" s="19">
        <f t="shared" si="7"/>
        <v>2845.4399999999996</v>
      </c>
    </row>
    <row r="248" spans="1:7">
      <c r="A248" s="19" t="s">
        <v>1140</v>
      </c>
      <c r="B248" s="19" t="str">
        <f>IF(C248="","",VLOOKUP(C248,[1]工序!$A$1:$D$503,2,0))</f>
        <v>A63</v>
      </c>
      <c r="C248" s="19" t="s">
        <v>1153</v>
      </c>
      <c r="D248" s="19" t="s">
        <v>1306</v>
      </c>
      <c r="E248" s="19">
        <f>IF(C248="","",VLOOKUP(C248,[1]工序!$A$1:$D$503,4,0))</f>
        <v>14.399999999999999</v>
      </c>
      <c r="F248" s="19">
        <v>96</v>
      </c>
      <c r="G248" s="19">
        <f t="shared" si="7"/>
        <v>1382.3999999999999</v>
      </c>
    </row>
    <row r="249" spans="1:7">
      <c r="A249" s="19" t="s">
        <v>1140</v>
      </c>
      <c r="B249" s="19" t="str">
        <f>IF(C249="","",VLOOKUP(C249,[1]工序!$A$1:$D$503,2,0))</f>
        <v>A64</v>
      </c>
      <c r="C249" s="19" t="s">
        <v>1154</v>
      </c>
      <c r="D249" s="19" t="s">
        <v>1306</v>
      </c>
      <c r="E249" s="19">
        <f>IF(C249="","",VLOOKUP(C249,[1]工序!$A$1:$D$503,4,0))</f>
        <v>14.399999999999999</v>
      </c>
      <c r="F249" s="19">
        <v>96</v>
      </c>
      <c r="G249" s="19">
        <f t="shared" si="7"/>
        <v>1382.3999999999999</v>
      </c>
    </row>
    <row r="250" spans="1:7">
      <c r="A250" s="19" t="s">
        <v>1140</v>
      </c>
      <c r="B250" s="19" t="str">
        <f>IF(C250="","",VLOOKUP(C250,[1]工序!$A$1:$D$503,2,0))</f>
        <v>A65</v>
      </c>
      <c r="C250" s="19" t="s">
        <v>1155</v>
      </c>
      <c r="D250" s="19" t="s">
        <v>1306</v>
      </c>
      <c r="E250" s="19">
        <f>IF(C250="","",VLOOKUP(C250,[1]工序!$A$1:$D$503,4,0))</f>
        <v>27.3</v>
      </c>
      <c r="F250" s="19">
        <v>96</v>
      </c>
      <c r="G250" s="19">
        <f t="shared" si="7"/>
        <v>2620.8000000000002</v>
      </c>
    </row>
    <row r="251" spans="1:7">
      <c r="A251" s="19" t="s">
        <v>1140</v>
      </c>
      <c r="B251" s="19" t="str">
        <f>IF(C251="","",VLOOKUP(C251,[1]工序!$A$1:$D$503,2,0))</f>
        <v>A63</v>
      </c>
      <c r="C251" s="19" t="s">
        <v>1153</v>
      </c>
      <c r="D251" s="19" t="s">
        <v>1306</v>
      </c>
      <c r="E251" s="19">
        <f>IF(C251="","",VLOOKUP(C251,[1]工序!$A$1:$D$503,4,0))</f>
        <v>14.399999999999999</v>
      </c>
      <c r="F251" s="19">
        <v>96</v>
      </c>
      <c r="G251" s="19">
        <f t="shared" si="7"/>
        <v>1382.3999999999999</v>
      </c>
    </row>
    <row r="252" spans="1:7">
      <c r="A252" s="19" t="s">
        <v>1140</v>
      </c>
      <c r="B252" s="19" t="str">
        <f>IF(C252="","",VLOOKUP(C252,[1]工序!$A$1:$D$503,2,0))</f>
        <v>F21</v>
      </c>
      <c r="C252" s="19" t="s">
        <v>433</v>
      </c>
      <c r="D252" s="19" t="s">
        <v>1306</v>
      </c>
      <c r="E252" s="19">
        <f>IF(C252="","",VLOOKUP(C252,[1]工序!$A$1:$D$503,4,0))</f>
        <v>74.399999999999991</v>
      </c>
      <c r="F252" s="19">
        <v>12</v>
      </c>
      <c r="G252" s="19">
        <f t="shared" si="7"/>
        <v>892.8</v>
      </c>
    </row>
    <row r="253" spans="1:7">
      <c r="A253" s="19" t="s">
        <v>1140</v>
      </c>
      <c r="B253" s="19" t="str">
        <f>IF(C253="","",VLOOKUP(C253,[1]工序!$A$1:$D$503,2,0))</f>
        <v>F23</v>
      </c>
      <c r="C253" s="19" t="s">
        <v>1156</v>
      </c>
      <c r="D253" s="19" t="s">
        <v>1306</v>
      </c>
      <c r="E253" s="19">
        <f>IF(C253="","",VLOOKUP(C253,[1]工序!$A$1:$D$503,4,0))</f>
        <v>144</v>
      </c>
      <c r="F253" s="19">
        <v>12</v>
      </c>
      <c r="G253" s="19">
        <f t="shared" si="7"/>
        <v>1728</v>
      </c>
    </row>
    <row r="254" spans="1:7">
      <c r="A254" s="19" t="s">
        <v>1140</v>
      </c>
      <c r="B254" s="19" t="str">
        <f>IF(C254="","",VLOOKUP(C254,[1]工序!$A$1:$D$503,2,0))</f>
        <v>F25</v>
      </c>
      <c r="C254" s="19" t="s">
        <v>1157</v>
      </c>
      <c r="D254" s="19" t="s">
        <v>1306</v>
      </c>
      <c r="E254" s="19">
        <f>IF(C254="","",VLOOKUP(C254,[1]工序!$A$1:$D$503,4,0))</f>
        <v>180</v>
      </c>
      <c r="F254" s="19">
        <v>12</v>
      </c>
      <c r="G254" s="19">
        <f t="shared" si="7"/>
        <v>2160</v>
      </c>
    </row>
    <row r="255" spans="1:7">
      <c r="A255" s="19" t="s">
        <v>1140</v>
      </c>
      <c r="B255" s="19" t="str">
        <f>IF(C255="","",VLOOKUP(C255,[1]工序!$A$1:$D$503,2,0))</f>
        <v>A77</v>
      </c>
      <c r="C255" s="19" t="s">
        <v>19</v>
      </c>
      <c r="D255" s="19" t="s">
        <v>1306</v>
      </c>
      <c r="E255" s="19">
        <f>IF(C255="","",VLOOKUP(C255,[1]工序!$A$1:$D$503,4,0))</f>
        <v>15.6</v>
      </c>
      <c r="F255" s="19">
        <v>96</v>
      </c>
      <c r="G255" s="19">
        <f t="shared" si="7"/>
        <v>1497.6</v>
      </c>
    </row>
    <row r="256" spans="1:7">
      <c r="A256" s="19" t="s">
        <v>1140</v>
      </c>
      <c r="B256" s="19" t="str">
        <f>IF(C256="","",VLOOKUP(C256,[1]工序!$A$1:$D$503,2,0))</f>
        <v>F28</v>
      </c>
      <c r="C256" s="19" t="s">
        <v>1158</v>
      </c>
      <c r="D256" s="19" t="s">
        <v>1306</v>
      </c>
      <c r="E256" s="19">
        <f>IF(C256="","",VLOOKUP(C256,[1]工序!$A$1:$D$503,4,0))</f>
        <v>16.2</v>
      </c>
      <c r="F256" s="19">
        <v>96</v>
      </c>
      <c r="G256" s="19">
        <f t="shared" si="7"/>
        <v>1555.1999999999998</v>
      </c>
    </row>
    <row r="257" spans="1:7">
      <c r="A257" s="19" t="s">
        <v>1140</v>
      </c>
      <c r="B257" s="19" t="str">
        <f>IF(C257="","",VLOOKUP(C257,[1]工序!$A$1:$D$503,2,0))</f>
        <v>F29</v>
      </c>
      <c r="C257" s="19" t="s">
        <v>1159</v>
      </c>
      <c r="D257" s="19" t="s">
        <v>1306</v>
      </c>
      <c r="E257" s="19">
        <f>IF(C257="","",VLOOKUP(C257,[1]工序!$A$1:$D$503,4,0))</f>
        <v>102.624</v>
      </c>
      <c r="F257" s="19">
        <v>12</v>
      </c>
      <c r="G257" s="19">
        <f t="shared" si="7"/>
        <v>1231.4879999999998</v>
      </c>
    </row>
    <row r="258" spans="1:7">
      <c r="A258" s="19" t="s">
        <v>1140</v>
      </c>
      <c r="B258" s="19" t="str">
        <f>IF(C258="","",VLOOKUP(C258,[1]工序!$A$1:$D$503,2,0))</f>
        <v>F30</v>
      </c>
      <c r="C258" s="19" t="s">
        <v>450</v>
      </c>
      <c r="D258" s="19" t="s">
        <v>1306</v>
      </c>
      <c r="E258" s="19">
        <f>IF(C258="","",VLOOKUP(C258,[1]工序!$A$1:$D$503,4,0))</f>
        <v>72</v>
      </c>
      <c r="F258" s="19">
        <v>12</v>
      </c>
      <c r="G258" s="19">
        <f t="shared" si="7"/>
        <v>864</v>
      </c>
    </row>
    <row r="259" spans="1:7">
      <c r="A259" s="19" t="s">
        <v>1140</v>
      </c>
      <c r="B259" s="19" t="str">
        <f>IF(C259="","",VLOOKUP(C259,[1]工序!$A$1:$D$503,2,0))</f>
        <v>F31</v>
      </c>
      <c r="C259" s="19" t="s">
        <v>452</v>
      </c>
      <c r="D259" s="19" t="s">
        <v>1306</v>
      </c>
      <c r="E259" s="19">
        <f>IF(C259="","",VLOOKUP(C259,[1]工序!$A$1:$D$503,4,0))</f>
        <v>72</v>
      </c>
      <c r="F259" s="19">
        <v>12</v>
      </c>
      <c r="G259" s="19">
        <f t="shared" si="7"/>
        <v>864</v>
      </c>
    </row>
    <row r="260" spans="1:7">
      <c r="A260" s="19" t="s">
        <v>1140</v>
      </c>
      <c r="B260" s="19" t="str">
        <f>IF(C260="","",VLOOKUP(C260,[1]工序!$A$1:$D$503,2,0))</f>
        <v>F32</v>
      </c>
      <c r="C260" s="19" t="s">
        <v>454</v>
      </c>
      <c r="D260" s="19" t="s">
        <v>1320</v>
      </c>
      <c r="E260" s="19">
        <f>IF(C260="","",VLOOKUP(C260,[1]工序!$A$1:$D$503,4,0))</f>
        <v>864</v>
      </c>
      <c r="F260" s="19">
        <v>12</v>
      </c>
      <c r="G260" s="19">
        <f t="shared" ref="G260:G323" si="8">E260*F260</f>
        <v>10368</v>
      </c>
    </row>
    <row r="261" spans="1:7">
      <c r="A261" s="19" t="s">
        <v>1140</v>
      </c>
      <c r="B261" s="19" t="str">
        <f>IF(C261="","",VLOOKUP(C261,[1]工序!$A$1:$D$503,2,0))</f>
        <v>A82</v>
      </c>
      <c r="C261" s="19" t="s">
        <v>120</v>
      </c>
      <c r="D261" s="19" t="s">
        <v>1306</v>
      </c>
      <c r="E261" s="19">
        <f>IF(C261="","",VLOOKUP(C261,[1]工序!$A$1:$D$503,4,0))</f>
        <v>49.991999999999997</v>
      </c>
      <c r="F261" s="19">
        <v>12</v>
      </c>
      <c r="G261" s="19">
        <f t="shared" si="8"/>
        <v>599.904</v>
      </c>
    </row>
    <row r="262" spans="1:7">
      <c r="A262" s="19" t="s">
        <v>1140</v>
      </c>
      <c r="B262" s="19" t="str">
        <f>IF(C262="","",VLOOKUP(C262,[1]工序!$A$1:$D$503,2,0))</f>
        <v>A102</v>
      </c>
      <c r="C262" s="73" t="s">
        <v>1160</v>
      </c>
      <c r="D262" s="19" t="s">
        <v>1306</v>
      </c>
      <c r="E262" s="19">
        <f>IF(C262="","",VLOOKUP(C262,[1]工序!$A$1:$D$503,4,0))</f>
        <v>50.279999999999994</v>
      </c>
      <c r="F262" s="19">
        <v>2</v>
      </c>
      <c r="G262" s="19">
        <f t="shared" si="8"/>
        <v>100.55999999999999</v>
      </c>
    </row>
    <row r="263" spans="1:7">
      <c r="A263" s="19" t="s">
        <v>1161</v>
      </c>
      <c r="B263" s="19" t="str">
        <f>IF(C263="","",VLOOKUP(C263,[1]工序!$A$1:$D$503,2,0))</f>
        <v>F6</v>
      </c>
      <c r="C263" s="19" t="s">
        <v>406</v>
      </c>
      <c r="D263" s="19" t="s">
        <v>1304</v>
      </c>
      <c r="E263" s="19">
        <f>IF(C263="","",VLOOKUP(C263,[1]工序!$A$1:$D$503,4,0))</f>
        <v>1200</v>
      </c>
      <c r="F263" s="19">
        <v>12</v>
      </c>
      <c r="G263" s="19">
        <f t="shared" si="8"/>
        <v>14400</v>
      </c>
    </row>
    <row r="264" spans="1:7">
      <c r="A264" s="19" t="s">
        <v>1161</v>
      </c>
      <c r="B264" s="19" t="str">
        <f>IF(C264="","",VLOOKUP(C264,[1]工序!$A$1:$D$503,2,0))</f>
        <v>F8</v>
      </c>
      <c r="C264" s="19" t="s">
        <v>1139</v>
      </c>
      <c r="D264" s="19" t="s">
        <v>1306</v>
      </c>
      <c r="E264" s="19">
        <f>IF(C264="","",VLOOKUP(C264,[1]工序!$A$1:$D$503,4,0))</f>
        <v>26.4</v>
      </c>
      <c r="F264" s="19">
        <v>12</v>
      </c>
      <c r="G264" s="19">
        <f t="shared" si="8"/>
        <v>316.79999999999995</v>
      </c>
    </row>
    <row r="265" spans="1:7">
      <c r="A265" s="19" t="s">
        <v>1162</v>
      </c>
      <c r="B265" s="19" t="str">
        <f>IF(C265="","",VLOOKUP(C265,[1]工序!$A$1:$D$503,2,0))</f>
        <v>F9</v>
      </c>
      <c r="C265" s="72" t="s">
        <v>1141</v>
      </c>
      <c r="D265" s="19" t="s">
        <v>1306</v>
      </c>
      <c r="E265" s="19">
        <f>IF(C265="","",VLOOKUP(C265,[1]工序!$A$1:$D$503,4,0))</f>
        <v>23.963999999999999</v>
      </c>
      <c r="F265" s="19">
        <v>96</v>
      </c>
      <c r="G265" s="19">
        <f t="shared" si="8"/>
        <v>2300.5439999999999</v>
      </c>
    </row>
    <row r="266" spans="1:7">
      <c r="A266" s="19" t="s">
        <v>1162</v>
      </c>
      <c r="B266" s="19" t="str">
        <f>IF(C266="","",VLOOKUP(C266,[1]工序!$A$1:$D$503,2,0))</f>
        <v>F11</v>
      </c>
      <c r="C266" s="19" t="s">
        <v>413</v>
      </c>
      <c r="D266" s="19" t="s">
        <v>1306</v>
      </c>
      <c r="E266" s="19">
        <f>IF(C266="","",VLOOKUP(C266,[1]工序!$A$1:$D$503,4,0))</f>
        <v>4.2</v>
      </c>
      <c r="F266" s="19">
        <v>96</v>
      </c>
      <c r="G266" s="19">
        <f t="shared" si="8"/>
        <v>403.20000000000005</v>
      </c>
    </row>
    <row r="267" spans="1:7">
      <c r="A267" s="19" t="s">
        <v>1162</v>
      </c>
      <c r="B267" s="19" t="str">
        <f>IF(C267="","",VLOOKUP(C267,[1]工序!$A$1:$D$503,2,0))</f>
        <v>F12</v>
      </c>
      <c r="C267" s="19" t="s">
        <v>1142</v>
      </c>
      <c r="D267" s="19" t="s">
        <v>1306</v>
      </c>
      <c r="E267" s="19">
        <f>IF(C267="","",VLOOKUP(C267,[1]工序!$A$1:$D$503,4,0))</f>
        <v>3.3479999999999999</v>
      </c>
      <c r="F267" s="19">
        <v>12</v>
      </c>
      <c r="G267" s="19">
        <f t="shared" si="8"/>
        <v>40.176000000000002</v>
      </c>
    </row>
    <row r="268" spans="1:7">
      <c r="A268" s="19" t="s">
        <v>1162</v>
      </c>
      <c r="B268" s="19" t="str">
        <f>IF(C268="","",VLOOKUP(C268,[1]工序!$A$1:$D$503,2,0))</f>
        <v>D8</v>
      </c>
      <c r="C268" s="19" t="s">
        <v>1143</v>
      </c>
      <c r="D268" s="19" t="s">
        <v>1306</v>
      </c>
      <c r="E268" s="19">
        <f>IF(C268="","",VLOOKUP(C268,[1]工序!$A$1:$D$503,4,0))</f>
        <v>26.4</v>
      </c>
      <c r="F268" s="19">
        <v>96</v>
      </c>
      <c r="G268" s="19">
        <f t="shared" si="8"/>
        <v>2534.3999999999996</v>
      </c>
    </row>
    <row r="269" spans="1:7">
      <c r="A269" s="19" t="s">
        <v>1162</v>
      </c>
      <c r="B269" s="19" t="str">
        <f>IF(C269="","",VLOOKUP(C269,[1]工序!$A$1:$D$503,2,0))</f>
        <v>A46</v>
      </c>
      <c r="C269" s="19" t="s">
        <v>46</v>
      </c>
      <c r="D269" s="19" t="s">
        <v>1306</v>
      </c>
      <c r="E269" s="19">
        <f>IF(C269="","",VLOOKUP(C269,[1]工序!$A$1:$D$503,4,0))</f>
        <v>15.600000000000001</v>
      </c>
      <c r="F269" s="19">
        <v>96</v>
      </c>
      <c r="G269" s="19">
        <f t="shared" si="8"/>
        <v>1497.6000000000001</v>
      </c>
    </row>
    <row r="270" spans="1:7">
      <c r="A270" s="19" t="s">
        <v>1162</v>
      </c>
      <c r="B270" s="19" t="str">
        <f>IF(C270="","",VLOOKUP(C270,[1]工序!$A$1:$D$503,2,0))</f>
        <v>F14</v>
      </c>
      <c r="C270" s="19" t="s">
        <v>1144</v>
      </c>
      <c r="D270" s="19" t="s">
        <v>1306</v>
      </c>
      <c r="E270" s="19">
        <f>IF(C270="","",VLOOKUP(C270,[1]工序!$A$1:$D$503,4,0))</f>
        <v>35.495999999999995</v>
      </c>
      <c r="F270" s="19">
        <v>96</v>
      </c>
      <c r="G270" s="19">
        <f t="shared" si="8"/>
        <v>3407.6159999999995</v>
      </c>
    </row>
    <row r="271" spans="1:7">
      <c r="A271" s="19" t="s">
        <v>1162</v>
      </c>
      <c r="B271" s="19" t="str">
        <f>IF(C271="","",VLOOKUP(C271,[1]工序!$A$1:$D$503,2,0))</f>
        <v>F15</v>
      </c>
      <c r="C271" s="19" t="s">
        <v>1145</v>
      </c>
      <c r="D271" s="19" t="s">
        <v>1306</v>
      </c>
      <c r="E271" s="19">
        <f>IF(C271="","",VLOOKUP(C271,[1]工序!$A$1:$D$503,4,0))</f>
        <v>168</v>
      </c>
      <c r="F271" s="19">
        <v>12</v>
      </c>
      <c r="G271" s="19">
        <f t="shared" si="8"/>
        <v>2016</v>
      </c>
    </row>
    <row r="272" spans="1:7">
      <c r="A272" s="19" t="s">
        <v>1162</v>
      </c>
      <c r="B272" s="19" t="str">
        <f>IF(C272="","",VLOOKUP(C272,[1]工序!$A$1:$D$503,2,0))</f>
        <v>F16</v>
      </c>
      <c r="C272" s="19" t="s">
        <v>422</v>
      </c>
      <c r="D272" s="19" t="s">
        <v>1306</v>
      </c>
      <c r="E272" s="19">
        <f>IF(C272="","",VLOOKUP(C272,[1]工序!$A$1:$D$503,4,0))</f>
        <v>74.399999999999991</v>
      </c>
      <c r="F272" s="19">
        <v>12</v>
      </c>
      <c r="G272" s="19">
        <f t="shared" si="8"/>
        <v>892.8</v>
      </c>
    </row>
    <row r="273" spans="1:7">
      <c r="A273" s="19" t="s">
        <v>1162</v>
      </c>
      <c r="B273" s="19" t="str">
        <f>IF(C273="","",VLOOKUP(C273,[1]工序!$A$1:$D$503,2,0))</f>
        <v>F17</v>
      </c>
      <c r="C273" s="19" t="s">
        <v>1146</v>
      </c>
      <c r="D273" s="19" t="s">
        <v>1306</v>
      </c>
      <c r="E273" s="19">
        <f>IF(C273="","",VLOOKUP(C273,[1]工序!$A$1:$D$503,4,0))</f>
        <v>132.108</v>
      </c>
      <c r="F273" s="19">
        <v>12</v>
      </c>
      <c r="G273" s="19">
        <f t="shared" si="8"/>
        <v>1585.296</v>
      </c>
    </row>
    <row r="274" spans="1:7">
      <c r="A274" s="19" t="s">
        <v>1162</v>
      </c>
      <c r="B274" s="19" t="str">
        <f>IF(C274="","",VLOOKUP(C274,[1]工序!$A$1:$D$503,2,0))</f>
        <v>A24</v>
      </c>
      <c r="C274" s="19" t="s">
        <v>826</v>
      </c>
      <c r="D274" s="19" t="s">
        <v>1306</v>
      </c>
      <c r="E274" s="19">
        <f>IF(C274="","",VLOOKUP(C274,[1]工序!$A$1:$D$503,4,0))</f>
        <v>18.119999999999997</v>
      </c>
      <c r="F274" s="19">
        <v>96</v>
      </c>
      <c r="G274" s="19">
        <f t="shared" si="8"/>
        <v>1739.5199999999998</v>
      </c>
    </row>
    <row r="275" spans="1:7">
      <c r="A275" s="19" t="s">
        <v>1162</v>
      </c>
      <c r="B275" s="19" t="str">
        <f>IF(C275="","",VLOOKUP(C275,[1]工序!$A$1:$D$503,2,0))</f>
        <v>A34</v>
      </c>
      <c r="C275" s="19" t="s">
        <v>1147</v>
      </c>
      <c r="D275" s="19" t="s">
        <v>1306</v>
      </c>
      <c r="E275" s="19">
        <f>IF(C275="","",VLOOKUP(C275,[1]工序!$A$1:$D$503,4,0))</f>
        <v>6.6</v>
      </c>
      <c r="F275" s="19">
        <v>96</v>
      </c>
      <c r="G275" s="19">
        <f t="shared" si="8"/>
        <v>633.59999999999991</v>
      </c>
    </row>
    <row r="276" spans="1:7">
      <c r="A276" s="19" t="s">
        <v>1162</v>
      </c>
      <c r="B276" s="19" t="str">
        <f>IF(C276="","",VLOOKUP(C276,[1]工序!$A$1:$D$503,2,0))</f>
        <v>F18</v>
      </c>
      <c r="C276" s="19" t="s">
        <v>1148</v>
      </c>
      <c r="D276" s="19" t="s">
        <v>1306</v>
      </c>
      <c r="E276" s="19">
        <f>IF(C276="","",VLOOKUP(C276,[1]工序!$A$1:$D$503,4,0))</f>
        <v>36</v>
      </c>
      <c r="F276" s="19">
        <v>96</v>
      </c>
      <c r="G276" s="19">
        <f t="shared" si="8"/>
        <v>3456</v>
      </c>
    </row>
    <row r="277" spans="1:7">
      <c r="A277" s="19" t="s">
        <v>1162</v>
      </c>
      <c r="B277" s="19" t="str">
        <f>IF(C277="","",VLOOKUP(C277,[1]工序!$A$1:$D$503,2,0))</f>
        <v>F19</v>
      </c>
      <c r="C277" s="19" t="s">
        <v>428</v>
      </c>
      <c r="D277" s="19" t="s">
        <v>1306</v>
      </c>
      <c r="E277" s="19">
        <f>IF(C277="","",VLOOKUP(C277,[1]工序!$A$1:$D$503,4,0))</f>
        <v>17.483999999999998</v>
      </c>
      <c r="F277" s="19">
        <v>96</v>
      </c>
      <c r="G277" s="19">
        <f t="shared" si="8"/>
        <v>1678.4639999999999</v>
      </c>
    </row>
    <row r="278" spans="1:7">
      <c r="A278" s="19" t="s">
        <v>1162</v>
      </c>
      <c r="B278" s="19" t="str">
        <f>IF(C278="","",VLOOKUP(C278,[1]工序!$A$1:$D$503,2,0))</f>
        <v>A47</v>
      </c>
      <c r="C278" s="19" t="s">
        <v>1149</v>
      </c>
      <c r="D278" s="19" t="s">
        <v>1306</v>
      </c>
      <c r="E278" s="19">
        <f>IF(C278="","",VLOOKUP(C278,[1]工序!$A$1:$D$503,4,0))</f>
        <v>15.340000000000002</v>
      </c>
      <c r="F278" s="19">
        <v>96</v>
      </c>
      <c r="G278" s="19">
        <f t="shared" si="8"/>
        <v>1472.64</v>
      </c>
    </row>
    <row r="279" spans="1:7">
      <c r="A279" s="19" t="s">
        <v>1162</v>
      </c>
      <c r="B279" s="19" t="str">
        <f>IF(C279="","",VLOOKUP(C279,[1]工序!$A$1:$D$503,2,0))</f>
        <v>F20</v>
      </c>
      <c r="C279" s="19" t="s">
        <v>1150</v>
      </c>
      <c r="D279" s="19" t="s">
        <v>1306</v>
      </c>
      <c r="E279" s="19">
        <f>IF(C279="","",VLOOKUP(C279,[1]工序!$A$1:$D$503,4,0))</f>
        <v>11.4</v>
      </c>
      <c r="F279" s="19">
        <v>96</v>
      </c>
      <c r="G279" s="19">
        <f t="shared" si="8"/>
        <v>1094.4000000000001</v>
      </c>
    </row>
    <row r="280" spans="1:7">
      <c r="A280" s="19" t="s">
        <v>1162</v>
      </c>
      <c r="B280" s="19" t="str">
        <f>IF(C280="","",VLOOKUP(C280,[1]工序!$A$1:$D$503,2,0))</f>
        <v>A52</v>
      </c>
      <c r="C280" s="19" t="s">
        <v>1151</v>
      </c>
      <c r="D280" s="19" t="s">
        <v>1306</v>
      </c>
      <c r="E280" s="19">
        <f>IF(C280="","",VLOOKUP(C280,[1]工序!$A$1:$D$503,4,0))</f>
        <v>14</v>
      </c>
      <c r="F280" s="19">
        <v>96</v>
      </c>
      <c r="G280" s="19">
        <f t="shared" si="8"/>
        <v>1344</v>
      </c>
    </row>
    <row r="281" spans="1:7">
      <c r="A281" s="19" t="s">
        <v>1162</v>
      </c>
      <c r="B281" s="19" t="str">
        <f>IF(C281="","",VLOOKUP(C281,[1]工序!$A$1:$D$503,2,0))</f>
        <v>D35</v>
      </c>
      <c r="C281" s="19" t="s">
        <v>1152</v>
      </c>
      <c r="D281" s="19" t="s">
        <v>1306</v>
      </c>
      <c r="E281" s="19">
        <f>IF(C281="","",VLOOKUP(C281,[1]工序!$A$1:$D$503,4,0))</f>
        <v>29.639999999999997</v>
      </c>
      <c r="F281" s="19">
        <v>96</v>
      </c>
      <c r="G281" s="19">
        <f t="shared" si="8"/>
        <v>2845.4399999999996</v>
      </c>
    </row>
    <row r="282" spans="1:7">
      <c r="A282" s="19" t="s">
        <v>1162</v>
      </c>
      <c r="B282" s="19" t="str">
        <f>IF(C282="","",VLOOKUP(C282,[1]工序!$A$1:$D$503,2,0))</f>
        <v>A63</v>
      </c>
      <c r="C282" s="19" t="s">
        <v>1153</v>
      </c>
      <c r="D282" s="19" t="s">
        <v>1306</v>
      </c>
      <c r="E282" s="19">
        <f>IF(C282="","",VLOOKUP(C282,[1]工序!$A$1:$D$503,4,0))</f>
        <v>14.399999999999999</v>
      </c>
      <c r="F282" s="19">
        <v>96</v>
      </c>
      <c r="G282" s="19">
        <f t="shared" si="8"/>
        <v>1382.3999999999999</v>
      </c>
    </row>
    <row r="283" spans="1:7">
      <c r="A283" s="19" t="s">
        <v>1162</v>
      </c>
      <c r="B283" s="19" t="str">
        <f>IF(C283="","",VLOOKUP(C283,[1]工序!$A$1:$D$503,2,0))</f>
        <v>A64</v>
      </c>
      <c r="C283" s="19" t="s">
        <v>1154</v>
      </c>
      <c r="D283" s="19" t="s">
        <v>1306</v>
      </c>
      <c r="E283" s="19">
        <f>IF(C283="","",VLOOKUP(C283,[1]工序!$A$1:$D$503,4,0))</f>
        <v>14.399999999999999</v>
      </c>
      <c r="F283" s="19">
        <v>96</v>
      </c>
      <c r="G283" s="19">
        <f t="shared" si="8"/>
        <v>1382.3999999999999</v>
      </c>
    </row>
    <row r="284" spans="1:7">
      <c r="A284" s="19" t="s">
        <v>1162</v>
      </c>
      <c r="B284" s="19" t="str">
        <f>IF(C284="","",VLOOKUP(C284,[1]工序!$A$1:$D$503,2,0))</f>
        <v>A65</v>
      </c>
      <c r="C284" s="19" t="s">
        <v>1155</v>
      </c>
      <c r="D284" s="19" t="s">
        <v>1306</v>
      </c>
      <c r="E284" s="19">
        <f>IF(C284="","",VLOOKUP(C284,[1]工序!$A$1:$D$503,4,0))</f>
        <v>27.3</v>
      </c>
      <c r="F284" s="19">
        <v>96</v>
      </c>
      <c r="G284" s="19">
        <f t="shared" si="8"/>
        <v>2620.8000000000002</v>
      </c>
    </row>
    <row r="285" spans="1:7">
      <c r="A285" s="19" t="s">
        <v>1162</v>
      </c>
      <c r="B285" s="19" t="str">
        <f>IF(C285="","",VLOOKUP(C285,[1]工序!$A$1:$D$503,2,0))</f>
        <v>A63</v>
      </c>
      <c r="C285" s="19" t="s">
        <v>1153</v>
      </c>
      <c r="D285" s="19" t="s">
        <v>1306</v>
      </c>
      <c r="E285" s="19">
        <f>IF(C285="","",VLOOKUP(C285,[1]工序!$A$1:$D$503,4,0))</f>
        <v>14.399999999999999</v>
      </c>
      <c r="F285" s="19">
        <v>96</v>
      </c>
      <c r="G285" s="19">
        <f t="shared" si="8"/>
        <v>1382.3999999999999</v>
      </c>
    </row>
    <row r="286" spans="1:7">
      <c r="A286" s="19" t="s">
        <v>1162</v>
      </c>
      <c r="B286" s="19" t="str">
        <f>IF(C286="","",VLOOKUP(C286,[1]工序!$A$1:$D$503,2,0))</f>
        <v>F21</v>
      </c>
      <c r="C286" s="19" t="s">
        <v>433</v>
      </c>
      <c r="D286" s="19" t="s">
        <v>1306</v>
      </c>
      <c r="E286" s="19">
        <f>IF(C286="","",VLOOKUP(C286,[1]工序!$A$1:$D$503,4,0))</f>
        <v>74.399999999999991</v>
      </c>
      <c r="F286" s="19">
        <v>12</v>
      </c>
      <c r="G286" s="19">
        <f t="shared" si="8"/>
        <v>892.8</v>
      </c>
    </row>
    <row r="287" spans="1:7">
      <c r="A287" s="19" t="s">
        <v>1162</v>
      </c>
      <c r="B287" s="19" t="str">
        <f>IF(C287="","",VLOOKUP(C287,[1]工序!$A$1:$D$503,2,0))</f>
        <v>F23</v>
      </c>
      <c r="C287" s="19" t="s">
        <v>1156</v>
      </c>
      <c r="D287" s="19" t="s">
        <v>1306</v>
      </c>
      <c r="E287" s="19">
        <f>IF(C287="","",VLOOKUP(C287,[1]工序!$A$1:$D$503,4,0))</f>
        <v>144</v>
      </c>
      <c r="F287" s="19">
        <v>12</v>
      </c>
      <c r="G287" s="19">
        <f t="shared" si="8"/>
        <v>1728</v>
      </c>
    </row>
    <row r="288" spans="1:7">
      <c r="A288" s="19" t="s">
        <v>1162</v>
      </c>
      <c r="B288" s="19" t="str">
        <f>IF(C288="","",VLOOKUP(C288,[1]工序!$A$1:$D$503,2,0))</f>
        <v>F25</v>
      </c>
      <c r="C288" s="19" t="s">
        <v>1157</v>
      </c>
      <c r="D288" s="19" t="s">
        <v>1306</v>
      </c>
      <c r="E288" s="19">
        <f>IF(C288="","",VLOOKUP(C288,[1]工序!$A$1:$D$503,4,0))</f>
        <v>180</v>
      </c>
      <c r="F288" s="19">
        <v>12</v>
      </c>
      <c r="G288" s="19">
        <f t="shared" si="8"/>
        <v>2160</v>
      </c>
    </row>
    <row r="289" spans="1:7">
      <c r="A289" s="19" t="s">
        <v>1162</v>
      </c>
      <c r="B289" s="19" t="str">
        <f>IF(C289="","",VLOOKUP(C289,[1]工序!$A$1:$D$503,2,0))</f>
        <v>A77</v>
      </c>
      <c r="C289" s="19" t="s">
        <v>19</v>
      </c>
      <c r="D289" s="19" t="s">
        <v>1306</v>
      </c>
      <c r="E289" s="19">
        <f>IF(C289="","",VLOOKUP(C289,[1]工序!$A$1:$D$503,4,0))</f>
        <v>15.6</v>
      </c>
      <c r="F289" s="19">
        <v>96</v>
      </c>
      <c r="G289" s="19">
        <f t="shared" si="8"/>
        <v>1497.6</v>
      </c>
    </row>
    <row r="290" spans="1:7">
      <c r="A290" s="19" t="s">
        <v>1162</v>
      </c>
      <c r="B290" s="19" t="str">
        <f>IF(C290="","",VLOOKUP(C290,[1]工序!$A$1:$D$503,2,0))</f>
        <v>F28</v>
      </c>
      <c r="C290" s="19" t="s">
        <v>1158</v>
      </c>
      <c r="D290" s="19" t="s">
        <v>1306</v>
      </c>
      <c r="E290" s="19">
        <f>IF(C290="","",VLOOKUP(C290,[1]工序!$A$1:$D$503,4,0))</f>
        <v>16.2</v>
      </c>
      <c r="F290" s="19">
        <v>96</v>
      </c>
      <c r="G290" s="19">
        <f t="shared" si="8"/>
        <v>1555.1999999999998</v>
      </c>
    </row>
    <row r="291" spans="1:7">
      <c r="A291" s="19" t="s">
        <v>1162</v>
      </c>
      <c r="B291" s="19" t="str">
        <f>IF(C291="","",VLOOKUP(C291,[1]工序!$A$1:$D$503,2,0))</f>
        <v>F29</v>
      </c>
      <c r="C291" s="19" t="s">
        <v>1159</v>
      </c>
      <c r="D291" s="19" t="s">
        <v>1306</v>
      </c>
      <c r="E291" s="19">
        <f>IF(C291="","",VLOOKUP(C291,[1]工序!$A$1:$D$503,4,0))</f>
        <v>102.624</v>
      </c>
      <c r="F291" s="19">
        <v>12</v>
      </c>
      <c r="G291" s="19">
        <f t="shared" si="8"/>
        <v>1231.4879999999998</v>
      </c>
    </row>
    <row r="292" spans="1:7">
      <c r="A292" s="19" t="s">
        <v>1162</v>
      </c>
      <c r="B292" s="19" t="str">
        <f>IF(C292="","",VLOOKUP(C292,[1]工序!$A$1:$D$503,2,0))</f>
        <v>F30</v>
      </c>
      <c r="C292" s="19" t="s">
        <v>450</v>
      </c>
      <c r="D292" s="19" t="s">
        <v>1306</v>
      </c>
      <c r="E292" s="19">
        <f>IF(C292="","",VLOOKUP(C292,[1]工序!$A$1:$D$503,4,0))</f>
        <v>72</v>
      </c>
      <c r="F292" s="19">
        <v>12</v>
      </c>
      <c r="G292" s="19">
        <f t="shared" si="8"/>
        <v>864</v>
      </c>
    </row>
    <row r="293" spans="1:7">
      <c r="A293" s="19" t="s">
        <v>1162</v>
      </c>
      <c r="B293" s="19" t="str">
        <f>IF(C293="","",VLOOKUP(C293,[1]工序!$A$1:$D$503,2,0))</f>
        <v>F31</v>
      </c>
      <c r="C293" s="19" t="s">
        <v>452</v>
      </c>
      <c r="D293" s="19" t="s">
        <v>1306</v>
      </c>
      <c r="E293" s="19">
        <f>IF(C293="","",VLOOKUP(C293,[1]工序!$A$1:$D$503,4,0))</f>
        <v>72</v>
      </c>
      <c r="F293" s="19">
        <v>12</v>
      </c>
      <c r="G293" s="19">
        <f t="shared" si="8"/>
        <v>864</v>
      </c>
    </row>
    <row r="294" spans="1:7">
      <c r="A294" s="19" t="s">
        <v>1162</v>
      </c>
      <c r="B294" s="19" t="str">
        <f>IF(C294="","",VLOOKUP(C294,[1]工序!$A$1:$D$503,2,0))</f>
        <v>F32</v>
      </c>
      <c r="C294" s="19" t="s">
        <v>454</v>
      </c>
      <c r="D294" s="19" t="s">
        <v>1320</v>
      </c>
      <c r="E294" s="19">
        <f>IF(C294="","",VLOOKUP(C294,[1]工序!$A$1:$D$503,4,0))</f>
        <v>864</v>
      </c>
      <c r="F294" s="19">
        <v>12</v>
      </c>
      <c r="G294" s="19">
        <f t="shared" si="8"/>
        <v>10368</v>
      </c>
    </row>
    <row r="295" spans="1:7">
      <c r="A295" s="19" t="s">
        <v>1162</v>
      </c>
      <c r="B295" s="19" t="str">
        <f>IF(C295="","",VLOOKUP(C295,[1]工序!$A$1:$D$503,2,0))</f>
        <v>A82</v>
      </c>
      <c r="C295" s="19" t="s">
        <v>120</v>
      </c>
      <c r="D295" s="19" t="s">
        <v>1306</v>
      </c>
      <c r="E295" s="19">
        <f>IF(C295="","",VLOOKUP(C295,[1]工序!$A$1:$D$503,4,0))</f>
        <v>49.991999999999997</v>
      </c>
      <c r="F295" s="19">
        <v>12</v>
      </c>
      <c r="G295" s="19">
        <f t="shared" si="8"/>
        <v>599.904</v>
      </c>
    </row>
    <row r="296" spans="1:7">
      <c r="A296" s="19" t="s">
        <v>1162</v>
      </c>
      <c r="B296" s="19" t="str">
        <f>IF(C296="","",VLOOKUP(C296,[1]工序!$A$1:$D$503,2,0))</f>
        <v>A102</v>
      </c>
      <c r="C296" s="73" t="s">
        <v>1160</v>
      </c>
      <c r="D296" s="19" t="s">
        <v>1306</v>
      </c>
      <c r="E296" s="19">
        <f>IF(C296="","",VLOOKUP(C296,[1]工序!$A$1:$D$503,4,0))</f>
        <v>50.279999999999994</v>
      </c>
      <c r="F296" s="19">
        <v>2</v>
      </c>
      <c r="G296" s="19">
        <f t="shared" si="8"/>
        <v>100.55999999999999</v>
      </c>
    </row>
    <row r="297" spans="1:7">
      <c r="A297" s="19" t="s">
        <v>1349</v>
      </c>
      <c r="B297" s="19" t="str">
        <f>IF(C297="","",VLOOKUP(C297,[1]工序!$A$1:$D$503,2,0))</f>
        <v>F7</v>
      </c>
      <c r="C297" s="19" t="s">
        <v>408</v>
      </c>
      <c r="D297" s="19" t="s">
        <v>1304</v>
      </c>
      <c r="E297" s="19">
        <f>IF(C297="","",VLOOKUP(C297,[1]工序!$A$1:$D$503,4,0))</f>
        <v>1800</v>
      </c>
      <c r="F297" s="19">
        <v>12</v>
      </c>
      <c r="G297" s="19">
        <f t="shared" si="8"/>
        <v>21600</v>
      </c>
    </row>
    <row r="298" spans="1:7">
      <c r="A298" s="19" t="s">
        <v>1349</v>
      </c>
      <c r="B298" s="19" t="str">
        <f>IF(C298="","",VLOOKUP(C298,[1]工序!$A$1:$D$503,2,0))</f>
        <v>F8</v>
      </c>
      <c r="C298" s="19" t="s">
        <v>1139</v>
      </c>
      <c r="D298" s="19" t="s">
        <v>1306</v>
      </c>
      <c r="E298" s="19">
        <f>IF(C298="","",VLOOKUP(C298,[1]工序!$A$1:$D$503,4,0))</f>
        <v>26.4</v>
      </c>
      <c r="F298" s="19">
        <v>12</v>
      </c>
      <c r="G298" s="19">
        <f t="shared" si="8"/>
        <v>316.79999999999995</v>
      </c>
    </row>
    <row r="299" spans="1:7">
      <c r="A299" s="19" t="s">
        <v>1166</v>
      </c>
      <c r="B299" s="19" t="str">
        <f>IF(C299="","",VLOOKUP(C299,[1]工序!$A$1:$D$503,2,0))</f>
        <v>F9</v>
      </c>
      <c r="C299" s="72" t="s">
        <v>1141</v>
      </c>
      <c r="D299" s="19" t="s">
        <v>1306</v>
      </c>
      <c r="E299" s="19">
        <f>IF(C299="","",VLOOKUP(C299,[1]工序!$A$1:$D$503,4,0))</f>
        <v>23.963999999999999</v>
      </c>
      <c r="F299" s="19">
        <v>96</v>
      </c>
      <c r="G299" s="19">
        <f t="shared" si="8"/>
        <v>2300.5439999999999</v>
      </c>
    </row>
    <row r="300" spans="1:7">
      <c r="A300" s="19" t="s">
        <v>1166</v>
      </c>
      <c r="B300" s="19" t="str">
        <f>IF(C300="","",VLOOKUP(C300,[1]工序!$A$1:$D$503,2,0))</f>
        <v>F11</v>
      </c>
      <c r="C300" s="19" t="s">
        <v>413</v>
      </c>
      <c r="D300" s="19" t="s">
        <v>1306</v>
      </c>
      <c r="E300" s="19">
        <f>IF(C300="","",VLOOKUP(C300,[1]工序!$A$1:$D$503,4,0))</f>
        <v>4.2</v>
      </c>
      <c r="F300" s="19">
        <v>96</v>
      </c>
      <c r="G300" s="19">
        <f t="shared" si="8"/>
        <v>403.20000000000005</v>
      </c>
    </row>
    <row r="301" spans="1:7">
      <c r="A301" s="19" t="s">
        <v>1166</v>
      </c>
      <c r="B301" s="19" t="str">
        <f>IF(C301="","",VLOOKUP(C301,[1]工序!$A$1:$D$503,2,0))</f>
        <v>F12</v>
      </c>
      <c r="C301" s="19" t="s">
        <v>1142</v>
      </c>
      <c r="D301" s="19" t="s">
        <v>1306</v>
      </c>
      <c r="E301" s="19">
        <f>IF(C301="","",VLOOKUP(C301,[1]工序!$A$1:$D$503,4,0))</f>
        <v>3.3479999999999999</v>
      </c>
      <c r="F301" s="19">
        <v>12</v>
      </c>
      <c r="G301" s="19">
        <f t="shared" si="8"/>
        <v>40.176000000000002</v>
      </c>
    </row>
    <row r="302" spans="1:7">
      <c r="A302" s="19" t="s">
        <v>1166</v>
      </c>
      <c r="B302" s="19" t="str">
        <f>IF(C302="","",VLOOKUP(C302,[1]工序!$A$1:$D$503,2,0))</f>
        <v>D8</v>
      </c>
      <c r="C302" s="19" t="s">
        <v>1143</v>
      </c>
      <c r="D302" s="19" t="s">
        <v>1306</v>
      </c>
      <c r="E302" s="19">
        <f>IF(C302="","",VLOOKUP(C302,[1]工序!$A$1:$D$503,4,0))</f>
        <v>26.4</v>
      </c>
      <c r="F302" s="19">
        <v>96</v>
      </c>
      <c r="G302" s="19">
        <f t="shared" si="8"/>
        <v>2534.3999999999996</v>
      </c>
    </row>
    <row r="303" spans="1:7">
      <c r="A303" s="19" t="s">
        <v>1166</v>
      </c>
      <c r="B303" s="19" t="str">
        <f>IF(C303="","",VLOOKUP(C303,[1]工序!$A$1:$D$503,2,0))</f>
        <v>A46</v>
      </c>
      <c r="C303" s="19" t="s">
        <v>46</v>
      </c>
      <c r="D303" s="19" t="s">
        <v>1306</v>
      </c>
      <c r="E303" s="19">
        <f>IF(C303="","",VLOOKUP(C303,[1]工序!$A$1:$D$503,4,0))</f>
        <v>15.600000000000001</v>
      </c>
      <c r="F303" s="19">
        <v>96</v>
      </c>
      <c r="G303" s="19">
        <f t="shared" si="8"/>
        <v>1497.6000000000001</v>
      </c>
    </row>
    <row r="304" spans="1:7">
      <c r="A304" s="19" t="s">
        <v>1166</v>
      </c>
      <c r="B304" s="19" t="str">
        <f>IF(C304="","",VLOOKUP(C304,[1]工序!$A$1:$D$503,2,0))</f>
        <v>F14</v>
      </c>
      <c r="C304" s="19" t="s">
        <v>1144</v>
      </c>
      <c r="D304" s="19" t="s">
        <v>1306</v>
      </c>
      <c r="E304" s="19">
        <f>IF(C304="","",VLOOKUP(C304,[1]工序!$A$1:$D$503,4,0))</f>
        <v>35.495999999999995</v>
      </c>
      <c r="F304" s="19">
        <v>96</v>
      </c>
      <c r="G304" s="19">
        <f t="shared" si="8"/>
        <v>3407.6159999999995</v>
      </c>
    </row>
    <row r="305" spans="1:7">
      <c r="A305" s="19" t="s">
        <v>1166</v>
      </c>
      <c r="B305" s="19" t="str">
        <f>IF(C305="","",VLOOKUP(C305,[1]工序!$A$1:$D$503,2,0))</f>
        <v>F15</v>
      </c>
      <c r="C305" s="19" t="s">
        <v>1145</v>
      </c>
      <c r="D305" s="19" t="s">
        <v>1306</v>
      </c>
      <c r="E305" s="19">
        <f>IF(C305="","",VLOOKUP(C305,[1]工序!$A$1:$D$503,4,0))</f>
        <v>168</v>
      </c>
      <c r="F305" s="19">
        <v>12</v>
      </c>
      <c r="G305" s="19">
        <f t="shared" si="8"/>
        <v>2016</v>
      </c>
    </row>
    <row r="306" spans="1:7">
      <c r="A306" s="19" t="s">
        <v>1166</v>
      </c>
      <c r="B306" s="19" t="str">
        <f>IF(C306="","",VLOOKUP(C306,[1]工序!$A$1:$D$503,2,0))</f>
        <v>F16</v>
      </c>
      <c r="C306" s="19" t="s">
        <v>422</v>
      </c>
      <c r="D306" s="19" t="s">
        <v>1306</v>
      </c>
      <c r="E306" s="19">
        <f>IF(C306="","",VLOOKUP(C306,[1]工序!$A$1:$D$503,4,0))</f>
        <v>74.399999999999991</v>
      </c>
      <c r="F306" s="19">
        <v>12</v>
      </c>
      <c r="G306" s="19">
        <f t="shared" si="8"/>
        <v>892.8</v>
      </c>
    </row>
    <row r="307" spans="1:7">
      <c r="A307" s="19" t="s">
        <v>1166</v>
      </c>
      <c r="B307" s="19" t="str">
        <f>IF(C307="","",VLOOKUP(C307,[1]工序!$A$1:$D$503,2,0))</f>
        <v>F17</v>
      </c>
      <c r="C307" s="19" t="s">
        <v>1146</v>
      </c>
      <c r="D307" s="19" t="s">
        <v>1306</v>
      </c>
      <c r="E307" s="19">
        <f>IF(C307="","",VLOOKUP(C307,[1]工序!$A$1:$D$503,4,0))</f>
        <v>132.108</v>
      </c>
      <c r="F307" s="19">
        <v>12</v>
      </c>
      <c r="G307" s="19">
        <f t="shared" si="8"/>
        <v>1585.296</v>
      </c>
    </row>
    <row r="308" spans="1:7">
      <c r="A308" s="19" t="s">
        <v>1166</v>
      </c>
      <c r="B308" s="19" t="str">
        <f>IF(C308="","",VLOOKUP(C308,[1]工序!$A$1:$D$503,2,0))</f>
        <v>A24</v>
      </c>
      <c r="C308" s="19" t="s">
        <v>826</v>
      </c>
      <c r="D308" s="19" t="s">
        <v>1306</v>
      </c>
      <c r="E308" s="19">
        <f>IF(C308="","",VLOOKUP(C308,[1]工序!$A$1:$D$503,4,0))</f>
        <v>18.119999999999997</v>
      </c>
      <c r="F308" s="19">
        <v>96</v>
      </c>
      <c r="G308" s="19">
        <f t="shared" si="8"/>
        <v>1739.5199999999998</v>
      </c>
    </row>
    <row r="309" spans="1:7">
      <c r="A309" s="19" t="s">
        <v>1166</v>
      </c>
      <c r="B309" s="19" t="str">
        <f>IF(C309="","",VLOOKUP(C309,[1]工序!$A$1:$D$503,2,0))</f>
        <v>A34</v>
      </c>
      <c r="C309" s="19" t="s">
        <v>1147</v>
      </c>
      <c r="D309" s="19" t="s">
        <v>1306</v>
      </c>
      <c r="E309" s="19">
        <f>IF(C309="","",VLOOKUP(C309,[1]工序!$A$1:$D$503,4,0))</f>
        <v>6.6</v>
      </c>
      <c r="F309" s="19">
        <v>96</v>
      </c>
      <c r="G309" s="19">
        <f t="shared" si="8"/>
        <v>633.59999999999991</v>
      </c>
    </row>
    <row r="310" spans="1:7">
      <c r="A310" s="19" t="s">
        <v>1166</v>
      </c>
      <c r="B310" s="19" t="str">
        <f>IF(C310="","",VLOOKUP(C310,[1]工序!$A$1:$D$503,2,0))</f>
        <v>F18</v>
      </c>
      <c r="C310" s="19" t="s">
        <v>1148</v>
      </c>
      <c r="D310" s="19" t="s">
        <v>1306</v>
      </c>
      <c r="E310" s="19">
        <f>IF(C310="","",VLOOKUP(C310,[1]工序!$A$1:$D$503,4,0))</f>
        <v>36</v>
      </c>
      <c r="F310" s="19">
        <v>96</v>
      </c>
      <c r="G310" s="19">
        <f t="shared" si="8"/>
        <v>3456</v>
      </c>
    </row>
    <row r="311" spans="1:7">
      <c r="A311" s="19" t="s">
        <v>1166</v>
      </c>
      <c r="B311" s="19" t="str">
        <f>IF(C311="","",VLOOKUP(C311,[1]工序!$A$1:$D$503,2,0))</f>
        <v>F19</v>
      </c>
      <c r="C311" s="19" t="s">
        <v>428</v>
      </c>
      <c r="D311" s="19" t="s">
        <v>1306</v>
      </c>
      <c r="E311" s="19">
        <f>IF(C311="","",VLOOKUP(C311,[1]工序!$A$1:$D$503,4,0))</f>
        <v>17.483999999999998</v>
      </c>
      <c r="F311" s="19">
        <v>96</v>
      </c>
      <c r="G311" s="19">
        <f t="shared" si="8"/>
        <v>1678.4639999999999</v>
      </c>
    </row>
    <row r="312" spans="1:7">
      <c r="A312" s="19" t="s">
        <v>1166</v>
      </c>
      <c r="B312" s="19" t="str">
        <f>IF(C312="","",VLOOKUP(C312,[1]工序!$A$1:$D$503,2,0))</f>
        <v>A47</v>
      </c>
      <c r="C312" s="19" t="s">
        <v>1149</v>
      </c>
      <c r="D312" s="19" t="s">
        <v>1306</v>
      </c>
      <c r="E312" s="19">
        <f>IF(C312="","",VLOOKUP(C312,[1]工序!$A$1:$D$503,4,0))</f>
        <v>15.340000000000002</v>
      </c>
      <c r="F312" s="19">
        <v>96</v>
      </c>
      <c r="G312" s="19">
        <f t="shared" si="8"/>
        <v>1472.64</v>
      </c>
    </row>
    <row r="313" spans="1:7">
      <c r="A313" s="19" t="s">
        <v>1166</v>
      </c>
      <c r="B313" s="19" t="str">
        <f>IF(C313="","",VLOOKUP(C313,[1]工序!$A$1:$D$503,2,0))</f>
        <v>F20</v>
      </c>
      <c r="C313" s="19" t="s">
        <v>1150</v>
      </c>
      <c r="D313" s="19" t="s">
        <v>1306</v>
      </c>
      <c r="E313" s="19">
        <f>IF(C313="","",VLOOKUP(C313,[1]工序!$A$1:$D$503,4,0))</f>
        <v>11.4</v>
      </c>
      <c r="F313" s="19">
        <v>96</v>
      </c>
      <c r="G313" s="19">
        <f t="shared" si="8"/>
        <v>1094.4000000000001</v>
      </c>
    </row>
    <row r="314" spans="1:7">
      <c r="A314" s="19" t="s">
        <v>1166</v>
      </c>
      <c r="B314" s="19" t="str">
        <f>IF(C314="","",VLOOKUP(C314,[1]工序!$A$1:$D$503,2,0))</f>
        <v>A52</v>
      </c>
      <c r="C314" s="19" t="s">
        <v>1151</v>
      </c>
      <c r="D314" s="19" t="s">
        <v>1306</v>
      </c>
      <c r="E314" s="19">
        <f>IF(C314="","",VLOOKUP(C314,[1]工序!$A$1:$D$503,4,0))</f>
        <v>14</v>
      </c>
      <c r="F314" s="19">
        <v>96</v>
      </c>
      <c r="G314" s="19">
        <f t="shared" si="8"/>
        <v>1344</v>
      </c>
    </row>
    <row r="315" spans="1:7">
      <c r="A315" s="19" t="s">
        <v>1166</v>
      </c>
      <c r="B315" s="19" t="str">
        <f>IF(C315="","",VLOOKUP(C315,[1]工序!$A$1:$D$503,2,0))</f>
        <v>D35</v>
      </c>
      <c r="C315" s="19" t="s">
        <v>1152</v>
      </c>
      <c r="D315" s="19" t="s">
        <v>1306</v>
      </c>
      <c r="E315" s="19">
        <f>IF(C315="","",VLOOKUP(C315,[1]工序!$A$1:$D$503,4,0))</f>
        <v>29.639999999999997</v>
      </c>
      <c r="F315" s="19">
        <v>96</v>
      </c>
      <c r="G315" s="19">
        <f t="shared" si="8"/>
        <v>2845.4399999999996</v>
      </c>
    </row>
    <row r="316" spans="1:7">
      <c r="A316" s="19" t="s">
        <v>1166</v>
      </c>
      <c r="B316" s="19" t="str">
        <f>IF(C316="","",VLOOKUP(C316,[1]工序!$A$1:$D$503,2,0))</f>
        <v>A63</v>
      </c>
      <c r="C316" s="19" t="s">
        <v>1153</v>
      </c>
      <c r="D316" s="19" t="s">
        <v>1306</v>
      </c>
      <c r="E316" s="19">
        <f>IF(C316="","",VLOOKUP(C316,[1]工序!$A$1:$D$503,4,0))</f>
        <v>14.399999999999999</v>
      </c>
      <c r="F316" s="19">
        <v>96</v>
      </c>
      <c r="G316" s="19">
        <f t="shared" si="8"/>
        <v>1382.3999999999999</v>
      </c>
    </row>
    <row r="317" spans="1:7">
      <c r="A317" s="19" t="s">
        <v>1166</v>
      </c>
      <c r="B317" s="19" t="str">
        <f>IF(C317="","",VLOOKUP(C317,[1]工序!$A$1:$D$503,2,0))</f>
        <v>A64</v>
      </c>
      <c r="C317" s="19" t="s">
        <v>1154</v>
      </c>
      <c r="D317" s="19" t="s">
        <v>1306</v>
      </c>
      <c r="E317" s="19">
        <f>IF(C317="","",VLOOKUP(C317,[1]工序!$A$1:$D$503,4,0))</f>
        <v>14.399999999999999</v>
      </c>
      <c r="F317" s="19">
        <v>96</v>
      </c>
      <c r="G317" s="19">
        <f t="shared" si="8"/>
        <v>1382.3999999999999</v>
      </c>
    </row>
    <row r="318" spans="1:7">
      <c r="A318" s="19" t="s">
        <v>1166</v>
      </c>
      <c r="B318" s="19" t="str">
        <f>IF(C318="","",VLOOKUP(C318,[1]工序!$A$1:$D$503,2,0))</f>
        <v>A65</v>
      </c>
      <c r="C318" s="19" t="s">
        <v>1155</v>
      </c>
      <c r="D318" s="19" t="s">
        <v>1306</v>
      </c>
      <c r="E318" s="19">
        <f>IF(C318="","",VLOOKUP(C318,[1]工序!$A$1:$D$503,4,0))</f>
        <v>27.3</v>
      </c>
      <c r="F318" s="19">
        <v>96</v>
      </c>
      <c r="G318" s="19">
        <f t="shared" si="8"/>
        <v>2620.8000000000002</v>
      </c>
    </row>
    <row r="319" spans="1:7">
      <c r="A319" s="19" t="s">
        <v>1166</v>
      </c>
      <c r="B319" s="19" t="str">
        <f>IF(C319="","",VLOOKUP(C319,[1]工序!$A$1:$D$503,2,0))</f>
        <v>A63</v>
      </c>
      <c r="C319" s="19" t="s">
        <v>1153</v>
      </c>
      <c r="D319" s="19" t="s">
        <v>1306</v>
      </c>
      <c r="E319" s="19">
        <f>IF(C319="","",VLOOKUP(C319,[1]工序!$A$1:$D$503,4,0))</f>
        <v>14.399999999999999</v>
      </c>
      <c r="F319" s="19">
        <v>96</v>
      </c>
      <c r="G319" s="19">
        <f t="shared" si="8"/>
        <v>1382.3999999999999</v>
      </c>
    </row>
    <row r="320" spans="1:7">
      <c r="A320" s="19" t="s">
        <v>1166</v>
      </c>
      <c r="B320" s="19" t="str">
        <f>IF(C320="","",VLOOKUP(C320,[1]工序!$A$1:$D$503,2,0))</f>
        <v>F21</v>
      </c>
      <c r="C320" s="19" t="s">
        <v>433</v>
      </c>
      <c r="D320" s="19" t="s">
        <v>1306</v>
      </c>
      <c r="E320" s="19">
        <f>IF(C320="","",VLOOKUP(C320,[1]工序!$A$1:$D$503,4,0))</f>
        <v>74.399999999999991</v>
      </c>
      <c r="F320" s="19">
        <v>12</v>
      </c>
      <c r="G320" s="19">
        <f t="shared" si="8"/>
        <v>892.8</v>
      </c>
    </row>
    <row r="321" spans="1:7">
      <c r="A321" s="19" t="s">
        <v>1166</v>
      </c>
      <c r="B321" s="19" t="str">
        <f>IF(C321="","",VLOOKUP(C321,[1]工序!$A$1:$D$503,2,0))</f>
        <v>F23</v>
      </c>
      <c r="C321" s="19" t="s">
        <v>1156</v>
      </c>
      <c r="D321" s="19" t="s">
        <v>1306</v>
      </c>
      <c r="E321" s="19">
        <f>IF(C321="","",VLOOKUP(C321,[1]工序!$A$1:$D$503,4,0))</f>
        <v>144</v>
      </c>
      <c r="F321" s="19">
        <v>12</v>
      </c>
      <c r="G321" s="19">
        <f t="shared" si="8"/>
        <v>1728</v>
      </c>
    </row>
    <row r="322" spans="1:7">
      <c r="A322" s="19" t="s">
        <v>1166</v>
      </c>
      <c r="B322" s="19" t="str">
        <f>IF(C322="","",VLOOKUP(C322,[1]工序!$A$1:$D$503,2,0))</f>
        <v>F25</v>
      </c>
      <c r="C322" s="19" t="s">
        <v>1157</v>
      </c>
      <c r="D322" s="19" t="s">
        <v>1306</v>
      </c>
      <c r="E322" s="19">
        <f>IF(C322="","",VLOOKUP(C322,[1]工序!$A$1:$D$503,4,0))</f>
        <v>180</v>
      </c>
      <c r="F322" s="19">
        <v>12</v>
      </c>
      <c r="G322" s="19">
        <f t="shared" si="8"/>
        <v>2160</v>
      </c>
    </row>
    <row r="323" spans="1:7">
      <c r="A323" s="19" t="s">
        <v>1166</v>
      </c>
      <c r="B323" s="19" t="str">
        <f>IF(C323="","",VLOOKUP(C323,[1]工序!$A$1:$D$503,2,0))</f>
        <v>A77</v>
      </c>
      <c r="C323" s="19" t="s">
        <v>19</v>
      </c>
      <c r="D323" s="19" t="s">
        <v>1306</v>
      </c>
      <c r="E323" s="19">
        <f>IF(C323="","",VLOOKUP(C323,[1]工序!$A$1:$D$503,4,0))</f>
        <v>15.6</v>
      </c>
      <c r="F323" s="19">
        <v>96</v>
      </c>
      <c r="G323" s="19">
        <f t="shared" si="8"/>
        <v>1497.6</v>
      </c>
    </row>
    <row r="324" spans="1:7">
      <c r="A324" s="19" t="s">
        <v>1166</v>
      </c>
      <c r="B324" s="19" t="str">
        <f>IF(C324="","",VLOOKUP(C324,[1]工序!$A$1:$D$503,2,0))</f>
        <v>F28</v>
      </c>
      <c r="C324" s="19" t="s">
        <v>1158</v>
      </c>
      <c r="D324" s="19" t="s">
        <v>1306</v>
      </c>
      <c r="E324" s="19">
        <f>IF(C324="","",VLOOKUP(C324,[1]工序!$A$1:$D$503,4,0))</f>
        <v>16.2</v>
      </c>
      <c r="F324" s="19">
        <v>96</v>
      </c>
      <c r="G324" s="19">
        <f t="shared" ref="G324:G387" si="9">E324*F324</f>
        <v>1555.1999999999998</v>
      </c>
    </row>
    <row r="325" spans="1:7">
      <c r="A325" s="19" t="s">
        <v>1166</v>
      </c>
      <c r="B325" s="19" t="str">
        <f>IF(C325="","",VLOOKUP(C325,[1]工序!$A$1:$D$503,2,0))</f>
        <v>F29</v>
      </c>
      <c r="C325" s="19" t="s">
        <v>1159</v>
      </c>
      <c r="D325" s="19" t="s">
        <v>1306</v>
      </c>
      <c r="E325" s="19">
        <f>IF(C325="","",VLOOKUP(C325,[1]工序!$A$1:$D$503,4,0))</f>
        <v>102.624</v>
      </c>
      <c r="F325" s="19">
        <v>12</v>
      </c>
      <c r="G325" s="19">
        <f t="shared" si="9"/>
        <v>1231.4879999999998</v>
      </c>
    </row>
    <row r="326" spans="1:7">
      <c r="A326" s="19" t="s">
        <v>1166</v>
      </c>
      <c r="B326" s="19" t="str">
        <f>IF(C326="","",VLOOKUP(C326,[1]工序!$A$1:$D$503,2,0))</f>
        <v>F30</v>
      </c>
      <c r="C326" s="19" t="s">
        <v>450</v>
      </c>
      <c r="D326" s="19" t="s">
        <v>1306</v>
      </c>
      <c r="E326" s="19">
        <f>IF(C326="","",VLOOKUP(C326,[1]工序!$A$1:$D$503,4,0))</f>
        <v>72</v>
      </c>
      <c r="F326" s="19">
        <v>12</v>
      </c>
      <c r="G326" s="19">
        <f t="shared" si="9"/>
        <v>864</v>
      </c>
    </row>
    <row r="327" spans="1:7">
      <c r="A327" s="19" t="s">
        <v>1166</v>
      </c>
      <c r="B327" s="19" t="str">
        <f>IF(C327="","",VLOOKUP(C327,[1]工序!$A$1:$D$503,2,0))</f>
        <v>F31</v>
      </c>
      <c r="C327" s="19" t="s">
        <v>452</v>
      </c>
      <c r="D327" s="19" t="s">
        <v>1306</v>
      </c>
      <c r="E327" s="19">
        <f>IF(C327="","",VLOOKUP(C327,[1]工序!$A$1:$D$503,4,0))</f>
        <v>72</v>
      </c>
      <c r="F327" s="19">
        <v>12</v>
      </c>
      <c r="G327" s="19">
        <f t="shared" si="9"/>
        <v>864</v>
      </c>
    </row>
    <row r="328" spans="1:7">
      <c r="A328" s="19" t="s">
        <v>1166</v>
      </c>
      <c r="B328" s="19" t="str">
        <f>IF(C328="","",VLOOKUP(C328,[1]工序!$A$1:$D$503,2,0))</f>
        <v>F32</v>
      </c>
      <c r="C328" s="19" t="s">
        <v>454</v>
      </c>
      <c r="D328" s="19" t="s">
        <v>1320</v>
      </c>
      <c r="E328" s="19">
        <f>IF(C328="","",VLOOKUP(C328,[1]工序!$A$1:$D$503,4,0))</f>
        <v>864</v>
      </c>
      <c r="F328" s="19">
        <v>12</v>
      </c>
      <c r="G328" s="19">
        <f t="shared" si="9"/>
        <v>10368</v>
      </c>
    </row>
    <row r="329" spans="1:7">
      <c r="A329" s="19" t="s">
        <v>1166</v>
      </c>
      <c r="B329" s="19" t="str">
        <f>IF(C329="","",VLOOKUP(C329,[1]工序!$A$1:$D$503,2,0))</f>
        <v>A82</v>
      </c>
      <c r="C329" s="19" t="s">
        <v>120</v>
      </c>
      <c r="D329" s="19" t="s">
        <v>1306</v>
      </c>
      <c r="E329" s="19">
        <f>IF(C329="","",VLOOKUP(C329,[1]工序!$A$1:$D$503,4,0))</f>
        <v>49.991999999999997</v>
      </c>
      <c r="F329" s="19">
        <v>12</v>
      </c>
      <c r="G329" s="19">
        <f t="shared" si="9"/>
        <v>599.904</v>
      </c>
    </row>
    <row r="330" spans="1:7">
      <c r="A330" s="19" t="s">
        <v>1166</v>
      </c>
      <c r="B330" s="19" t="str">
        <f>IF(C330="","",VLOOKUP(C330,[1]工序!$A$1:$D$503,2,0))</f>
        <v>A102</v>
      </c>
      <c r="C330" s="73" t="s">
        <v>1160</v>
      </c>
      <c r="D330" s="19" t="s">
        <v>1306</v>
      </c>
      <c r="E330" s="19">
        <f>IF(C330="","",VLOOKUP(C330,[1]工序!$A$1:$D$503,4,0))</f>
        <v>50.279999999999994</v>
      </c>
      <c r="F330" s="19">
        <v>2</v>
      </c>
      <c r="G330" s="19">
        <f t="shared" si="9"/>
        <v>100.55999999999999</v>
      </c>
    </row>
    <row r="331" spans="1:7">
      <c r="A331" s="19" t="s">
        <v>1350</v>
      </c>
      <c r="B331" s="19" t="str">
        <f>IF(C331="","",VLOOKUP(C331,[1]工序!$A$1:$D$503,2,0))</f>
        <v>F7</v>
      </c>
      <c r="C331" s="19" t="s">
        <v>408</v>
      </c>
      <c r="D331" s="19" t="s">
        <v>1304</v>
      </c>
      <c r="E331" s="19">
        <f>IF(C331="","",VLOOKUP(C331,[1]工序!$A$1:$D$503,4,0))</f>
        <v>1800</v>
      </c>
      <c r="F331" s="19">
        <v>6</v>
      </c>
      <c r="G331" s="19">
        <f t="shared" si="9"/>
        <v>10800</v>
      </c>
    </row>
    <row r="332" spans="1:7">
      <c r="A332" s="19" t="s">
        <v>1350</v>
      </c>
      <c r="B332" s="19" t="str">
        <f>IF(C332="","",VLOOKUP(C332,[1]工序!$A$1:$D$503,2,0))</f>
        <v>F8</v>
      </c>
      <c r="C332" s="19" t="s">
        <v>1139</v>
      </c>
      <c r="D332" s="19" t="s">
        <v>1306</v>
      </c>
      <c r="E332" s="19">
        <f>IF(C332="","",VLOOKUP(C332,[1]工序!$A$1:$D$503,4,0))</f>
        <v>26.4</v>
      </c>
      <c r="F332" s="19">
        <v>6</v>
      </c>
      <c r="G332" s="19">
        <f t="shared" si="9"/>
        <v>158.39999999999998</v>
      </c>
    </row>
    <row r="333" spans="1:7">
      <c r="A333" s="19" t="s">
        <v>1193</v>
      </c>
      <c r="B333" s="19" t="str">
        <f>IF(C333="","",VLOOKUP(C333,[1]工序!$A$1:$D$503,2,0))</f>
        <v>F9</v>
      </c>
      <c r="C333" s="72" t="s">
        <v>1141</v>
      </c>
      <c r="D333" s="19" t="s">
        <v>1306</v>
      </c>
      <c r="E333" s="19">
        <f>IF(C333="","",VLOOKUP(C333,[1]工序!$A$1:$D$503,4,0))</f>
        <v>23.963999999999999</v>
      </c>
      <c r="F333" s="19">
        <v>48</v>
      </c>
      <c r="G333" s="19">
        <f t="shared" si="9"/>
        <v>1150.2719999999999</v>
      </c>
    </row>
    <row r="334" spans="1:7">
      <c r="A334" s="19" t="s">
        <v>1193</v>
      </c>
      <c r="B334" s="19" t="str">
        <f>IF(C334="","",VLOOKUP(C334,[1]工序!$A$1:$D$503,2,0))</f>
        <v>F11</v>
      </c>
      <c r="C334" s="19" t="s">
        <v>413</v>
      </c>
      <c r="D334" s="19" t="s">
        <v>1306</v>
      </c>
      <c r="E334" s="19">
        <f>IF(C334="","",VLOOKUP(C334,[1]工序!$A$1:$D$503,4,0))</f>
        <v>4.2</v>
      </c>
      <c r="F334" s="19">
        <v>48</v>
      </c>
      <c r="G334" s="19">
        <f t="shared" si="9"/>
        <v>201.60000000000002</v>
      </c>
    </row>
    <row r="335" spans="1:7">
      <c r="A335" s="19" t="s">
        <v>1193</v>
      </c>
      <c r="B335" s="19" t="str">
        <f>IF(C335="","",VLOOKUP(C335,[1]工序!$A$1:$D$503,2,0))</f>
        <v>F12</v>
      </c>
      <c r="C335" s="19" t="s">
        <v>1142</v>
      </c>
      <c r="D335" s="19" t="s">
        <v>1306</v>
      </c>
      <c r="E335" s="19">
        <f>IF(C335="","",VLOOKUP(C335,[1]工序!$A$1:$D$503,4,0))</f>
        <v>3.3479999999999999</v>
      </c>
      <c r="F335" s="19">
        <v>6</v>
      </c>
      <c r="G335" s="19">
        <f t="shared" si="9"/>
        <v>20.088000000000001</v>
      </c>
    </row>
    <row r="336" spans="1:7">
      <c r="A336" s="19" t="s">
        <v>1193</v>
      </c>
      <c r="B336" s="19" t="str">
        <f>IF(C336="","",VLOOKUP(C336,[1]工序!$A$1:$D$503,2,0))</f>
        <v>D8</v>
      </c>
      <c r="C336" s="19" t="s">
        <v>1143</v>
      </c>
      <c r="D336" s="19" t="s">
        <v>1306</v>
      </c>
      <c r="E336" s="19">
        <f>IF(C336="","",VLOOKUP(C336,[1]工序!$A$1:$D$503,4,0))</f>
        <v>26.4</v>
      </c>
      <c r="F336" s="19">
        <v>48</v>
      </c>
      <c r="G336" s="19">
        <f t="shared" si="9"/>
        <v>1267.1999999999998</v>
      </c>
    </row>
    <row r="337" spans="1:7">
      <c r="A337" s="19" t="s">
        <v>1193</v>
      </c>
      <c r="B337" s="19" t="str">
        <f>IF(C337="","",VLOOKUP(C337,[1]工序!$A$1:$D$503,2,0))</f>
        <v>A46</v>
      </c>
      <c r="C337" s="19" t="s">
        <v>46</v>
      </c>
      <c r="D337" s="19" t="s">
        <v>1306</v>
      </c>
      <c r="E337" s="19">
        <f>IF(C337="","",VLOOKUP(C337,[1]工序!$A$1:$D$503,4,0))</f>
        <v>15.600000000000001</v>
      </c>
      <c r="F337" s="19">
        <v>48</v>
      </c>
      <c r="G337" s="19">
        <f t="shared" si="9"/>
        <v>748.80000000000007</v>
      </c>
    </row>
    <row r="338" spans="1:7">
      <c r="A338" s="19" t="s">
        <v>1193</v>
      </c>
      <c r="B338" s="19" t="str">
        <f>IF(C338="","",VLOOKUP(C338,[1]工序!$A$1:$D$503,2,0))</f>
        <v>F14</v>
      </c>
      <c r="C338" s="19" t="s">
        <v>1144</v>
      </c>
      <c r="D338" s="19" t="s">
        <v>1306</v>
      </c>
      <c r="E338" s="19">
        <f>IF(C338="","",VLOOKUP(C338,[1]工序!$A$1:$D$503,4,0))</f>
        <v>35.495999999999995</v>
      </c>
      <c r="F338" s="19">
        <v>48</v>
      </c>
      <c r="G338" s="19">
        <f t="shared" si="9"/>
        <v>1703.8079999999998</v>
      </c>
    </row>
    <row r="339" spans="1:7">
      <c r="A339" s="19" t="s">
        <v>1193</v>
      </c>
      <c r="B339" s="19" t="str">
        <f>IF(C339="","",VLOOKUP(C339,[1]工序!$A$1:$D$503,2,0))</f>
        <v>F15</v>
      </c>
      <c r="C339" s="19" t="s">
        <v>1145</v>
      </c>
      <c r="D339" s="19" t="s">
        <v>1306</v>
      </c>
      <c r="E339" s="19">
        <f>IF(C339="","",VLOOKUP(C339,[1]工序!$A$1:$D$503,4,0))</f>
        <v>168</v>
      </c>
      <c r="F339" s="19">
        <v>6</v>
      </c>
      <c r="G339" s="19">
        <f t="shared" si="9"/>
        <v>1008</v>
      </c>
    </row>
    <row r="340" spans="1:7">
      <c r="A340" s="19" t="s">
        <v>1193</v>
      </c>
      <c r="B340" s="19" t="str">
        <f>IF(C340="","",VLOOKUP(C340,[1]工序!$A$1:$D$503,2,0))</f>
        <v>F16</v>
      </c>
      <c r="C340" s="19" t="s">
        <v>422</v>
      </c>
      <c r="D340" s="19" t="s">
        <v>1306</v>
      </c>
      <c r="E340" s="19">
        <f>IF(C340="","",VLOOKUP(C340,[1]工序!$A$1:$D$503,4,0))</f>
        <v>74.399999999999991</v>
      </c>
      <c r="F340" s="19">
        <v>6</v>
      </c>
      <c r="G340" s="19">
        <f t="shared" si="9"/>
        <v>446.4</v>
      </c>
    </row>
    <row r="341" spans="1:7">
      <c r="A341" s="19" t="s">
        <v>1193</v>
      </c>
      <c r="B341" s="19" t="str">
        <f>IF(C341="","",VLOOKUP(C341,[1]工序!$A$1:$D$503,2,0))</f>
        <v>F17</v>
      </c>
      <c r="C341" s="19" t="s">
        <v>1146</v>
      </c>
      <c r="D341" s="19" t="s">
        <v>1306</v>
      </c>
      <c r="E341" s="19">
        <f>IF(C341="","",VLOOKUP(C341,[1]工序!$A$1:$D$503,4,0))</f>
        <v>132.108</v>
      </c>
      <c r="F341" s="19">
        <v>6</v>
      </c>
      <c r="G341" s="19">
        <f t="shared" si="9"/>
        <v>792.64800000000002</v>
      </c>
    </row>
    <row r="342" spans="1:7">
      <c r="A342" s="19" t="s">
        <v>1193</v>
      </c>
      <c r="B342" s="19" t="str">
        <f>IF(C342="","",VLOOKUP(C342,[1]工序!$A$1:$D$503,2,0))</f>
        <v>A24</v>
      </c>
      <c r="C342" s="19" t="s">
        <v>826</v>
      </c>
      <c r="D342" s="19" t="s">
        <v>1306</v>
      </c>
      <c r="E342" s="19">
        <f>IF(C342="","",VLOOKUP(C342,[1]工序!$A$1:$D$503,4,0))</f>
        <v>18.119999999999997</v>
      </c>
      <c r="F342" s="19">
        <v>48</v>
      </c>
      <c r="G342" s="19">
        <f t="shared" si="9"/>
        <v>869.75999999999988</v>
      </c>
    </row>
    <row r="343" spans="1:7">
      <c r="A343" s="19" t="s">
        <v>1193</v>
      </c>
      <c r="B343" s="19" t="str">
        <f>IF(C343="","",VLOOKUP(C343,[1]工序!$A$1:$D$503,2,0))</f>
        <v>A34</v>
      </c>
      <c r="C343" s="19" t="s">
        <v>1147</v>
      </c>
      <c r="D343" s="19" t="s">
        <v>1306</v>
      </c>
      <c r="E343" s="19">
        <f>IF(C343="","",VLOOKUP(C343,[1]工序!$A$1:$D$503,4,0))</f>
        <v>6.6</v>
      </c>
      <c r="F343" s="19">
        <v>48</v>
      </c>
      <c r="G343" s="19">
        <f t="shared" si="9"/>
        <v>316.79999999999995</v>
      </c>
    </row>
    <row r="344" spans="1:7">
      <c r="A344" s="19" t="s">
        <v>1193</v>
      </c>
      <c r="B344" s="19" t="str">
        <f>IF(C344="","",VLOOKUP(C344,[1]工序!$A$1:$D$503,2,0))</f>
        <v>F18</v>
      </c>
      <c r="C344" s="19" t="s">
        <v>1148</v>
      </c>
      <c r="D344" s="19" t="s">
        <v>1306</v>
      </c>
      <c r="E344" s="19">
        <f>IF(C344="","",VLOOKUP(C344,[1]工序!$A$1:$D$503,4,0))</f>
        <v>36</v>
      </c>
      <c r="F344" s="19">
        <v>48</v>
      </c>
      <c r="G344" s="19">
        <f t="shared" si="9"/>
        <v>1728</v>
      </c>
    </row>
    <row r="345" spans="1:7">
      <c r="A345" s="19" t="s">
        <v>1193</v>
      </c>
      <c r="B345" s="19" t="str">
        <f>IF(C345="","",VLOOKUP(C345,[1]工序!$A$1:$D$503,2,0))</f>
        <v>F19</v>
      </c>
      <c r="C345" s="19" t="s">
        <v>428</v>
      </c>
      <c r="D345" s="19" t="s">
        <v>1306</v>
      </c>
      <c r="E345" s="19">
        <f>IF(C345="","",VLOOKUP(C345,[1]工序!$A$1:$D$503,4,0))</f>
        <v>17.483999999999998</v>
      </c>
      <c r="F345" s="19">
        <v>48</v>
      </c>
      <c r="G345" s="19">
        <f t="shared" si="9"/>
        <v>839.23199999999997</v>
      </c>
    </row>
    <row r="346" spans="1:7">
      <c r="A346" s="19" t="s">
        <v>1193</v>
      </c>
      <c r="B346" s="19" t="str">
        <f>IF(C346="","",VLOOKUP(C346,[1]工序!$A$1:$D$503,2,0))</f>
        <v>A47</v>
      </c>
      <c r="C346" s="19" t="s">
        <v>1149</v>
      </c>
      <c r="D346" s="19" t="s">
        <v>1306</v>
      </c>
      <c r="E346" s="19">
        <f>IF(C346="","",VLOOKUP(C346,[1]工序!$A$1:$D$503,4,0))</f>
        <v>15.340000000000002</v>
      </c>
      <c r="F346" s="19">
        <v>48</v>
      </c>
      <c r="G346" s="19">
        <f t="shared" si="9"/>
        <v>736.32</v>
      </c>
    </row>
    <row r="347" spans="1:7">
      <c r="A347" s="19" t="s">
        <v>1193</v>
      </c>
      <c r="B347" s="19" t="str">
        <f>IF(C347="","",VLOOKUP(C347,[1]工序!$A$1:$D$503,2,0))</f>
        <v>F20</v>
      </c>
      <c r="C347" s="19" t="s">
        <v>1150</v>
      </c>
      <c r="D347" s="19" t="s">
        <v>1306</v>
      </c>
      <c r="E347" s="19">
        <f>IF(C347="","",VLOOKUP(C347,[1]工序!$A$1:$D$503,4,0))</f>
        <v>11.4</v>
      </c>
      <c r="F347" s="19">
        <v>48</v>
      </c>
      <c r="G347" s="19">
        <f t="shared" si="9"/>
        <v>547.20000000000005</v>
      </c>
    </row>
    <row r="348" spans="1:7">
      <c r="A348" s="19" t="s">
        <v>1193</v>
      </c>
      <c r="B348" s="19" t="str">
        <f>IF(C348="","",VLOOKUP(C348,[1]工序!$A$1:$D$503,2,0))</f>
        <v>A52</v>
      </c>
      <c r="C348" s="19" t="s">
        <v>1151</v>
      </c>
      <c r="D348" s="19" t="s">
        <v>1306</v>
      </c>
      <c r="E348" s="19">
        <f>IF(C348="","",VLOOKUP(C348,[1]工序!$A$1:$D$503,4,0))</f>
        <v>14</v>
      </c>
      <c r="F348" s="19">
        <v>48</v>
      </c>
      <c r="G348" s="19">
        <f t="shared" si="9"/>
        <v>672</v>
      </c>
    </row>
    <row r="349" spans="1:7">
      <c r="A349" s="19" t="s">
        <v>1193</v>
      </c>
      <c r="B349" s="19" t="str">
        <f>IF(C349="","",VLOOKUP(C349,[1]工序!$A$1:$D$503,2,0))</f>
        <v>D35</v>
      </c>
      <c r="C349" s="19" t="s">
        <v>1152</v>
      </c>
      <c r="D349" s="19" t="s">
        <v>1306</v>
      </c>
      <c r="E349" s="19">
        <f>IF(C349="","",VLOOKUP(C349,[1]工序!$A$1:$D$503,4,0))</f>
        <v>29.639999999999997</v>
      </c>
      <c r="F349" s="19">
        <v>48</v>
      </c>
      <c r="G349" s="19">
        <f t="shared" si="9"/>
        <v>1422.7199999999998</v>
      </c>
    </row>
    <row r="350" spans="1:7">
      <c r="A350" s="19" t="s">
        <v>1193</v>
      </c>
      <c r="B350" s="19" t="str">
        <f>IF(C350="","",VLOOKUP(C350,[1]工序!$A$1:$D$503,2,0))</f>
        <v>A63</v>
      </c>
      <c r="C350" s="19" t="s">
        <v>1153</v>
      </c>
      <c r="D350" s="19" t="s">
        <v>1306</v>
      </c>
      <c r="E350" s="19">
        <f>IF(C350="","",VLOOKUP(C350,[1]工序!$A$1:$D$503,4,0))</f>
        <v>14.399999999999999</v>
      </c>
      <c r="F350" s="19">
        <v>48</v>
      </c>
      <c r="G350" s="19">
        <f t="shared" si="9"/>
        <v>691.19999999999993</v>
      </c>
    </row>
    <row r="351" spans="1:7">
      <c r="A351" s="19" t="s">
        <v>1193</v>
      </c>
      <c r="B351" s="19" t="str">
        <f>IF(C351="","",VLOOKUP(C351,[1]工序!$A$1:$D$503,2,0))</f>
        <v>A64</v>
      </c>
      <c r="C351" s="19" t="s">
        <v>1154</v>
      </c>
      <c r="D351" s="19" t="s">
        <v>1306</v>
      </c>
      <c r="E351" s="19">
        <f>IF(C351="","",VLOOKUP(C351,[1]工序!$A$1:$D$503,4,0))</f>
        <v>14.399999999999999</v>
      </c>
      <c r="F351" s="19">
        <v>48</v>
      </c>
      <c r="G351" s="19">
        <f t="shared" si="9"/>
        <v>691.19999999999993</v>
      </c>
    </row>
    <row r="352" spans="1:7">
      <c r="A352" s="19" t="s">
        <v>1193</v>
      </c>
      <c r="B352" s="19" t="str">
        <f>IF(C352="","",VLOOKUP(C352,[1]工序!$A$1:$D$503,2,0))</f>
        <v>A65</v>
      </c>
      <c r="C352" s="19" t="s">
        <v>1155</v>
      </c>
      <c r="D352" s="19" t="s">
        <v>1306</v>
      </c>
      <c r="E352" s="19">
        <f>IF(C352="","",VLOOKUP(C352,[1]工序!$A$1:$D$503,4,0))</f>
        <v>27.3</v>
      </c>
      <c r="F352" s="19">
        <v>48</v>
      </c>
      <c r="G352" s="19">
        <f t="shared" si="9"/>
        <v>1310.4000000000001</v>
      </c>
    </row>
    <row r="353" spans="1:7">
      <c r="A353" s="19" t="s">
        <v>1193</v>
      </c>
      <c r="B353" s="19" t="str">
        <f>IF(C353="","",VLOOKUP(C353,[1]工序!$A$1:$D$503,2,0))</f>
        <v>A63</v>
      </c>
      <c r="C353" s="19" t="s">
        <v>1153</v>
      </c>
      <c r="D353" s="19" t="s">
        <v>1306</v>
      </c>
      <c r="E353" s="19">
        <f>IF(C353="","",VLOOKUP(C353,[1]工序!$A$1:$D$503,4,0))</f>
        <v>14.399999999999999</v>
      </c>
      <c r="F353" s="19">
        <v>48</v>
      </c>
      <c r="G353" s="19">
        <f t="shared" si="9"/>
        <v>691.19999999999993</v>
      </c>
    </row>
    <row r="354" spans="1:7">
      <c r="A354" s="19" t="s">
        <v>1193</v>
      </c>
      <c r="B354" s="19" t="str">
        <f>IF(C354="","",VLOOKUP(C354,[1]工序!$A$1:$D$503,2,0))</f>
        <v>F21</v>
      </c>
      <c r="C354" s="19" t="s">
        <v>433</v>
      </c>
      <c r="D354" s="19" t="s">
        <v>1306</v>
      </c>
      <c r="E354" s="19">
        <f>IF(C354="","",VLOOKUP(C354,[1]工序!$A$1:$D$503,4,0))</f>
        <v>74.399999999999991</v>
      </c>
      <c r="F354" s="19">
        <v>6</v>
      </c>
      <c r="G354" s="19">
        <f t="shared" si="9"/>
        <v>446.4</v>
      </c>
    </row>
    <row r="355" spans="1:7">
      <c r="A355" s="19" t="s">
        <v>1193</v>
      </c>
      <c r="B355" s="19" t="str">
        <f>IF(C355="","",VLOOKUP(C355,[1]工序!$A$1:$D$503,2,0))</f>
        <v>F23</v>
      </c>
      <c r="C355" s="19" t="s">
        <v>1156</v>
      </c>
      <c r="D355" s="19" t="s">
        <v>1306</v>
      </c>
      <c r="E355" s="19">
        <f>IF(C355="","",VLOOKUP(C355,[1]工序!$A$1:$D$503,4,0))</f>
        <v>144</v>
      </c>
      <c r="F355" s="19">
        <v>6</v>
      </c>
      <c r="G355" s="19">
        <f t="shared" si="9"/>
        <v>864</v>
      </c>
    </row>
    <row r="356" spans="1:7">
      <c r="A356" s="19" t="s">
        <v>1193</v>
      </c>
      <c r="B356" s="19" t="str">
        <f>IF(C356="","",VLOOKUP(C356,[1]工序!$A$1:$D$503,2,0))</f>
        <v>F25</v>
      </c>
      <c r="C356" s="19" t="s">
        <v>1157</v>
      </c>
      <c r="D356" s="19" t="s">
        <v>1306</v>
      </c>
      <c r="E356" s="19">
        <f>IF(C356="","",VLOOKUP(C356,[1]工序!$A$1:$D$503,4,0))</f>
        <v>180</v>
      </c>
      <c r="F356" s="19">
        <v>6</v>
      </c>
      <c r="G356" s="19">
        <f t="shared" si="9"/>
        <v>1080</v>
      </c>
    </row>
    <row r="357" spans="1:7">
      <c r="A357" s="19" t="s">
        <v>1193</v>
      </c>
      <c r="B357" s="19" t="str">
        <f>IF(C357="","",VLOOKUP(C357,[1]工序!$A$1:$D$503,2,0))</f>
        <v>A77</v>
      </c>
      <c r="C357" s="19" t="s">
        <v>19</v>
      </c>
      <c r="D357" s="19" t="s">
        <v>1306</v>
      </c>
      <c r="E357" s="19">
        <f>IF(C357="","",VLOOKUP(C357,[1]工序!$A$1:$D$503,4,0))</f>
        <v>15.6</v>
      </c>
      <c r="F357" s="19">
        <v>48</v>
      </c>
      <c r="G357" s="19">
        <f t="shared" si="9"/>
        <v>748.8</v>
      </c>
    </row>
    <row r="358" spans="1:7">
      <c r="A358" s="19" t="s">
        <v>1193</v>
      </c>
      <c r="B358" s="19" t="str">
        <f>IF(C358="","",VLOOKUP(C358,[1]工序!$A$1:$D$503,2,0))</f>
        <v>F28</v>
      </c>
      <c r="C358" s="19" t="s">
        <v>1158</v>
      </c>
      <c r="D358" s="19" t="s">
        <v>1306</v>
      </c>
      <c r="E358" s="19">
        <f>IF(C358="","",VLOOKUP(C358,[1]工序!$A$1:$D$503,4,0))</f>
        <v>16.2</v>
      </c>
      <c r="F358" s="19">
        <v>48</v>
      </c>
      <c r="G358" s="19">
        <f t="shared" si="9"/>
        <v>777.59999999999991</v>
      </c>
    </row>
    <row r="359" spans="1:7">
      <c r="A359" s="19" t="s">
        <v>1193</v>
      </c>
      <c r="B359" s="19" t="str">
        <f>IF(C359="","",VLOOKUP(C359,[1]工序!$A$1:$D$503,2,0))</f>
        <v>F29</v>
      </c>
      <c r="C359" s="19" t="s">
        <v>1159</v>
      </c>
      <c r="D359" s="19" t="s">
        <v>1306</v>
      </c>
      <c r="E359" s="19">
        <f>IF(C359="","",VLOOKUP(C359,[1]工序!$A$1:$D$503,4,0))</f>
        <v>102.624</v>
      </c>
      <c r="F359" s="19">
        <v>6</v>
      </c>
      <c r="G359" s="19">
        <f t="shared" si="9"/>
        <v>615.74399999999991</v>
      </c>
    </row>
    <row r="360" spans="1:7">
      <c r="A360" s="19" t="s">
        <v>1193</v>
      </c>
      <c r="B360" s="19" t="str">
        <f>IF(C360="","",VLOOKUP(C360,[1]工序!$A$1:$D$503,2,0))</f>
        <v>F30</v>
      </c>
      <c r="C360" s="19" t="s">
        <v>450</v>
      </c>
      <c r="D360" s="19" t="s">
        <v>1306</v>
      </c>
      <c r="E360" s="19">
        <f>IF(C360="","",VLOOKUP(C360,[1]工序!$A$1:$D$503,4,0))</f>
        <v>72</v>
      </c>
      <c r="F360" s="19">
        <v>6</v>
      </c>
      <c r="G360" s="19">
        <f t="shared" si="9"/>
        <v>432</v>
      </c>
    </row>
    <row r="361" spans="1:7">
      <c r="A361" s="19" t="s">
        <v>1193</v>
      </c>
      <c r="B361" s="19" t="str">
        <f>IF(C361="","",VLOOKUP(C361,[1]工序!$A$1:$D$503,2,0))</f>
        <v>F31</v>
      </c>
      <c r="C361" s="19" t="s">
        <v>452</v>
      </c>
      <c r="D361" s="19" t="s">
        <v>1306</v>
      </c>
      <c r="E361" s="19">
        <f>IF(C361="","",VLOOKUP(C361,[1]工序!$A$1:$D$503,4,0))</f>
        <v>72</v>
      </c>
      <c r="F361" s="19">
        <v>6</v>
      </c>
      <c r="G361" s="19">
        <f t="shared" si="9"/>
        <v>432</v>
      </c>
    </row>
    <row r="362" spans="1:7">
      <c r="A362" s="19" t="s">
        <v>1193</v>
      </c>
      <c r="B362" s="19" t="str">
        <f>IF(C362="","",VLOOKUP(C362,[1]工序!$A$1:$D$503,2,0))</f>
        <v>F32</v>
      </c>
      <c r="C362" s="19" t="s">
        <v>454</v>
      </c>
      <c r="D362" s="19" t="s">
        <v>1320</v>
      </c>
      <c r="E362" s="19">
        <f>IF(C362="","",VLOOKUP(C362,[1]工序!$A$1:$D$503,4,0))</f>
        <v>864</v>
      </c>
      <c r="F362" s="19">
        <v>6</v>
      </c>
      <c r="G362" s="19">
        <f t="shared" si="9"/>
        <v>5184</v>
      </c>
    </row>
    <row r="363" spans="1:7">
      <c r="A363" s="19" t="s">
        <v>1193</v>
      </c>
      <c r="B363" s="19" t="str">
        <f>IF(C363="","",VLOOKUP(C363,[1]工序!$A$1:$D$503,2,0))</f>
        <v>A82</v>
      </c>
      <c r="C363" s="19" t="s">
        <v>120</v>
      </c>
      <c r="D363" s="19" t="s">
        <v>1306</v>
      </c>
      <c r="E363" s="19">
        <f>IF(C363="","",VLOOKUP(C363,[1]工序!$A$1:$D$503,4,0))</f>
        <v>49.991999999999997</v>
      </c>
      <c r="F363" s="19">
        <v>6</v>
      </c>
      <c r="G363" s="19">
        <f t="shared" si="9"/>
        <v>299.952</v>
      </c>
    </row>
    <row r="364" spans="1:7">
      <c r="A364" s="19" t="s">
        <v>1193</v>
      </c>
      <c r="B364" s="19" t="str">
        <f>IF(C364="","",VLOOKUP(C364,[1]工序!$A$1:$D$503,2,0))</f>
        <v>A102</v>
      </c>
      <c r="C364" s="73" t="s">
        <v>1160</v>
      </c>
      <c r="D364" s="19" t="s">
        <v>1306</v>
      </c>
      <c r="E364" s="19">
        <f>IF(C364="","",VLOOKUP(C364,[1]工序!$A$1:$D$503,4,0))</f>
        <v>50.279999999999994</v>
      </c>
      <c r="F364" s="19">
        <v>1</v>
      </c>
      <c r="G364" s="19">
        <f t="shared" si="9"/>
        <v>50.279999999999994</v>
      </c>
    </row>
    <row r="365" spans="1:7">
      <c r="A365" s="19" t="s">
        <v>1213</v>
      </c>
      <c r="B365" s="19" t="str">
        <f>IF(C365="","",VLOOKUP(C365,[1]工序!$A$1:$D$503,2,0))</f>
        <v>F6</v>
      </c>
      <c r="C365" s="19" t="s">
        <v>406</v>
      </c>
      <c r="D365" s="19" t="s">
        <v>1304</v>
      </c>
      <c r="E365" s="19">
        <f>IF(C365="","",VLOOKUP(C365,[1]工序!$A$1:$D$503,4,0))</f>
        <v>1200</v>
      </c>
      <c r="F365" s="19">
        <v>6</v>
      </c>
      <c r="G365" s="19">
        <f t="shared" si="9"/>
        <v>7200</v>
      </c>
    </row>
    <row r="366" spans="1:7">
      <c r="A366" s="19" t="s">
        <v>1213</v>
      </c>
      <c r="B366" s="19" t="str">
        <f>IF(C366="","",VLOOKUP(C366,[1]工序!$A$1:$D$503,2,0))</f>
        <v>F8</v>
      </c>
      <c r="C366" s="19" t="s">
        <v>1139</v>
      </c>
      <c r="D366" s="19" t="s">
        <v>1306</v>
      </c>
      <c r="E366" s="19">
        <f>IF(C366="","",VLOOKUP(C366,[1]工序!$A$1:$D$503,4,0))</f>
        <v>26.4</v>
      </c>
      <c r="F366" s="19">
        <v>6</v>
      </c>
      <c r="G366" s="19">
        <f t="shared" si="9"/>
        <v>158.39999999999998</v>
      </c>
    </row>
    <row r="367" spans="1:7">
      <c r="A367" s="19" t="s">
        <v>1214</v>
      </c>
      <c r="B367" s="19" t="str">
        <f>IF(C367="","",VLOOKUP(C367,[1]工序!$A$1:$D$503,2,0))</f>
        <v>F9</v>
      </c>
      <c r="C367" s="72" t="s">
        <v>1141</v>
      </c>
      <c r="D367" s="19" t="s">
        <v>1306</v>
      </c>
      <c r="E367" s="19">
        <f>IF(C367="","",VLOOKUP(C367,[1]工序!$A$1:$D$503,4,0))</f>
        <v>23.963999999999999</v>
      </c>
      <c r="F367" s="19">
        <v>48</v>
      </c>
      <c r="G367" s="19">
        <f t="shared" si="9"/>
        <v>1150.2719999999999</v>
      </c>
    </row>
    <row r="368" spans="1:7">
      <c r="A368" s="19" t="s">
        <v>1214</v>
      </c>
      <c r="B368" s="19" t="str">
        <f>IF(C368="","",VLOOKUP(C368,[1]工序!$A$1:$D$503,2,0))</f>
        <v>F11</v>
      </c>
      <c r="C368" s="19" t="s">
        <v>413</v>
      </c>
      <c r="D368" s="19" t="s">
        <v>1306</v>
      </c>
      <c r="E368" s="19">
        <f>IF(C368="","",VLOOKUP(C368,[1]工序!$A$1:$D$503,4,0))</f>
        <v>4.2</v>
      </c>
      <c r="F368" s="19">
        <v>48</v>
      </c>
      <c r="G368" s="19">
        <f t="shared" si="9"/>
        <v>201.60000000000002</v>
      </c>
    </row>
    <row r="369" spans="1:7">
      <c r="A369" s="19" t="s">
        <v>1214</v>
      </c>
      <c r="B369" s="19" t="str">
        <f>IF(C369="","",VLOOKUP(C369,[1]工序!$A$1:$D$503,2,0))</f>
        <v>F12</v>
      </c>
      <c r="C369" s="19" t="s">
        <v>1142</v>
      </c>
      <c r="D369" s="19" t="s">
        <v>1306</v>
      </c>
      <c r="E369" s="19">
        <f>IF(C369="","",VLOOKUP(C369,[1]工序!$A$1:$D$503,4,0))</f>
        <v>3.3479999999999999</v>
      </c>
      <c r="F369" s="19">
        <v>6</v>
      </c>
      <c r="G369" s="19">
        <f t="shared" si="9"/>
        <v>20.088000000000001</v>
      </c>
    </row>
    <row r="370" spans="1:7">
      <c r="A370" s="19" t="s">
        <v>1214</v>
      </c>
      <c r="B370" s="19" t="str">
        <f>IF(C370="","",VLOOKUP(C370,[1]工序!$A$1:$D$503,2,0))</f>
        <v>D8</v>
      </c>
      <c r="C370" s="19" t="s">
        <v>1143</v>
      </c>
      <c r="D370" s="19" t="s">
        <v>1306</v>
      </c>
      <c r="E370" s="19">
        <f>IF(C370="","",VLOOKUP(C370,[1]工序!$A$1:$D$503,4,0))</f>
        <v>26.4</v>
      </c>
      <c r="F370" s="19">
        <v>48</v>
      </c>
      <c r="G370" s="19">
        <f t="shared" si="9"/>
        <v>1267.1999999999998</v>
      </c>
    </row>
    <row r="371" spans="1:7">
      <c r="A371" s="19" t="s">
        <v>1214</v>
      </c>
      <c r="B371" s="19" t="str">
        <f>IF(C371="","",VLOOKUP(C371,[1]工序!$A$1:$D$503,2,0))</f>
        <v>A46</v>
      </c>
      <c r="C371" s="19" t="s">
        <v>46</v>
      </c>
      <c r="D371" s="19" t="s">
        <v>1306</v>
      </c>
      <c r="E371" s="19">
        <f>IF(C371="","",VLOOKUP(C371,[1]工序!$A$1:$D$503,4,0))</f>
        <v>15.600000000000001</v>
      </c>
      <c r="F371" s="19">
        <v>48</v>
      </c>
      <c r="G371" s="19">
        <f t="shared" si="9"/>
        <v>748.80000000000007</v>
      </c>
    </row>
    <row r="372" spans="1:7">
      <c r="A372" s="19" t="s">
        <v>1214</v>
      </c>
      <c r="B372" s="19" t="str">
        <f>IF(C372="","",VLOOKUP(C372,[1]工序!$A$1:$D$503,2,0))</f>
        <v>F14</v>
      </c>
      <c r="C372" s="19" t="s">
        <v>1144</v>
      </c>
      <c r="D372" s="19" t="s">
        <v>1306</v>
      </c>
      <c r="E372" s="19">
        <f>IF(C372="","",VLOOKUP(C372,[1]工序!$A$1:$D$503,4,0))</f>
        <v>35.495999999999995</v>
      </c>
      <c r="F372" s="19">
        <v>48</v>
      </c>
      <c r="G372" s="19">
        <f t="shared" si="9"/>
        <v>1703.8079999999998</v>
      </c>
    </row>
    <row r="373" spans="1:7">
      <c r="A373" s="19" t="s">
        <v>1214</v>
      </c>
      <c r="B373" s="19" t="str">
        <f>IF(C373="","",VLOOKUP(C373,[1]工序!$A$1:$D$503,2,0))</f>
        <v>F15</v>
      </c>
      <c r="C373" s="19" t="s">
        <v>1145</v>
      </c>
      <c r="D373" s="19" t="s">
        <v>1306</v>
      </c>
      <c r="E373" s="19">
        <f>IF(C373="","",VLOOKUP(C373,[1]工序!$A$1:$D$503,4,0))</f>
        <v>168</v>
      </c>
      <c r="F373" s="19">
        <v>6</v>
      </c>
      <c r="G373" s="19">
        <f t="shared" si="9"/>
        <v>1008</v>
      </c>
    </row>
    <row r="374" spans="1:7">
      <c r="A374" s="19" t="s">
        <v>1214</v>
      </c>
      <c r="B374" s="19" t="str">
        <f>IF(C374="","",VLOOKUP(C374,[1]工序!$A$1:$D$503,2,0))</f>
        <v>F16</v>
      </c>
      <c r="C374" s="19" t="s">
        <v>422</v>
      </c>
      <c r="D374" s="19" t="s">
        <v>1306</v>
      </c>
      <c r="E374" s="19">
        <f>IF(C374="","",VLOOKUP(C374,[1]工序!$A$1:$D$503,4,0))</f>
        <v>74.399999999999991</v>
      </c>
      <c r="F374" s="19">
        <v>6</v>
      </c>
      <c r="G374" s="19">
        <f t="shared" si="9"/>
        <v>446.4</v>
      </c>
    </row>
    <row r="375" spans="1:7">
      <c r="A375" s="19" t="s">
        <v>1214</v>
      </c>
      <c r="B375" s="19" t="str">
        <f>IF(C375="","",VLOOKUP(C375,[1]工序!$A$1:$D$503,2,0))</f>
        <v>F17</v>
      </c>
      <c r="C375" s="19" t="s">
        <v>1146</v>
      </c>
      <c r="D375" s="19" t="s">
        <v>1306</v>
      </c>
      <c r="E375" s="19">
        <f>IF(C375="","",VLOOKUP(C375,[1]工序!$A$1:$D$503,4,0))</f>
        <v>132.108</v>
      </c>
      <c r="F375" s="19">
        <v>6</v>
      </c>
      <c r="G375" s="19">
        <f t="shared" si="9"/>
        <v>792.64800000000002</v>
      </c>
    </row>
    <row r="376" spans="1:7">
      <c r="A376" s="19" t="s">
        <v>1214</v>
      </c>
      <c r="B376" s="19" t="str">
        <f>IF(C376="","",VLOOKUP(C376,[1]工序!$A$1:$D$503,2,0))</f>
        <v>A24</v>
      </c>
      <c r="C376" s="19" t="s">
        <v>826</v>
      </c>
      <c r="D376" s="19" t="s">
        <v>1306</v>
      </c>
      <c r="E376" s="19">
        <f>IF(C376="","",VLOOKUP(C376,[1]工序!$A$1:$D$503,4,0))</f>
        <v>18.119999999999997</v>
      </c>
      <c r="F376" s="19">
        <v>48</v>
      </c>
      <c r="G376" s="19">
        <f t="shared" si="9"/>
        <v>869.75999999999988</v>
      </c>
    </row>
    <row r="377" spans="1:7">
      <c r="A377" s="19" t="s">
        <v>1214</v>
      </c>
      <c r="B377" s="19" t="str">
        <f>IF(C377="","",VLOOKUP(C377,[1]工序!$A$1:$D$503,2,0))</f>
        <v>A34</v>
      </c>
      <c r="C377" s="19" t="s">
        <v>1147</v>
      </c>
      <c r="D377" s="19" t="s">
        <v>1306</v>
      </c>
      <c r="E377" s="19">
        <f>IF(C377="","",VLOOKUP(C377,[1]工序!$A$1:$D$503,4,0))</f>
        <v>6.6</v>
      </c>
      <c r="F377" s="19">
        <v>48</v>
      </c>
      <c r="G377" s="19">
        <f t="shared" si="9"/>
        <v>316.79999999999995</v>
      </c>
    </row>
    <row r="378" spans="1:7">
      <c r="A378" s="19" t="s">
        <v>1214</v>
      </c>
      <c r="B378" s="19" t="str">
        <f>IF(C378="","",VLOOKUP(C378,[1]工序!$A$1:$D$503,2,0))</f>
        <v>F18</v>
      </c>
      <c r="C378" s="19" t="s">
        <v>1148</v>
      </c>
      <c r="D378" s="19" t="s">
        <v>1306</v>
      </c>
      <c r="E378" s="19">
        <f>IF(C378="","",VLOOKUP(C378,[1]工序!$A$1:$D$503,4,0))</f>
        <v>36</v>
      </c>
      <c r="F378" s="19">
        <v>48</v>
      </c>
      <c r="G378" s="19">
        <f t="shared" si="9"/>
        <v>1728</v>
      </c>
    </row>
    <row r="379" spans="1:7">
      <c r="A379" s="19" t="s">
        <v>1214</v>
      </c>
      <c r="B379" s="19" t="str">
        <f>IF(C379="","",VLOOKUP(C379,[1]工序!$A$1:$D$503,2,0))</f>
        <v>F19</v>
      </c>
      <c r="C379" s="19" t="s">
        <v>428</v>
      </c>
      <c r="D379" s="19" t="s">
        <v>1306</v>
      </c>
      <c r="E379" s="19">
        <f>IF(C379="","",VLOOKUP(C379,[1]工序!$A$1:$D$503,4,0))</f>
        <v>17.483999999999998</v>
      </c>
      <c r="F379" s="19">
        <v>48</v>
      </c>
      <c r="G379" s="19">
        <f t="shared" si="9"/>
        <v>839.23199999999997</v>
      </c>
    </row>
    <row r="380" spans="1:7">
      <c r="A380" s="19" t="s">
        <v>1214</v>
      </c>
      <c r="B380" s="19" t="str">
        <f>IF(C380="","",VLOOKUP(C380,[1]工序!$A$1:$D$503,2,0))</f>
        <v>A47</v>
      </c>
      <c r="C380" s="19" t="s">
        <v>1149</v>
      </c>
      <c r="D380" s="19" t="s">
        <v>1306</v>
      </c>
      <c r="E380" s="19">
        <f>IF(C380="","",VLOOKUP(C380,[1]工序!$A$1:$D$503,4,0))</f>
        <v>15.340000000000002</v>
      </c>
      <c r="F380" s="19">
        <v>48</v>
      </c>
      <c r="G380" s="19">
        <f t="shared" si="9"/>
        <v>736.32</v>
      </c>
    </row>
    <row r="381" spans="1:7">
      <c r="A381" s="19" t="s">
        <v>1214</v>
      </c>
      <c r="B381" s="19" t="str">
        <f>IF(C381="","",VLOOKUP(C381,[1]工序!$A$1:$D$503,2,0))</f>
        <v>F20</v>
      </c>
      <c r="C381" s="19" t="s">
        <v>1150</v>
      </c>
      <c r="D381" s="19" t="s">
        <v>1306</v>
      </c>
      <c r="E381" s="19">
        <f>IF(C381="","",VLOOKUP(C381,[1]工序!$A$1:$D$503,4,0))</f>
        <v>11.4</v>
      </c>
      <c r="F381" s="19">
        <v>48</v>
      </c>
      <c r="G381" s="19">
        <f t="shared" si="9"/>
        <v>547.20000000000005</v>
      </c>
    </row>
    <row r="382" spans="1:7">
      <c r="A382" s="19" t="s">
        <v>1214</v>
      </c>
      <c r="B382" s="19" t="str">
        <f>IF(C382="","",VLOOKUP(C382,[1]工序!$A$1:$D$503,2,0))</f>
        <v>A52</v>
      </c>
      <c r="C382" s="19" t="s">
        <v>1151</v>
      </c>
      <c r="D382" s="19" t="s">
        <v>1306</v>
      </c>
      <c r="E382" s="19">
        <f>IF(C382="","",VLOOKUP(C382,[1]工序!$A$1:$D$503,4,0))</f>
        <v>14</v>
      </c>
      <c r="F382" s="19">
        <v>48</v>
      </c>
      <c r="G382" s="19">
        <f t="shared" si="9"/>
        <v>672</v>
      </c>
    </row>
    <row r="383" spans="1:7">
      <c r="A383" s="19" t="s">
        <v>1214</v>
      </c>
      <c r="B383" s="19" t="str">
        <f>IF(C383="","",VLOOKUP(C383,[1]工序!$A$1:$D$503,2,0))</f>
        <v>D35</v>
      </c>
      <c r="C383" s="19" t="s">
        <v>1152</v>
      </c>
      <c r="D383" s="19" t="s">
        <v>1306</v>
      </c>
      <c r="E383" s="19">
        <f>IF(C383="","",VLOOKUP(C383,[1]工序!$A$1:$D$503,4,0))</f>
        <v>29.639999999999997</v>
      </c>
      <c r="F383" s="19">
        <v>48</v>
      </c>
      <c r="G383" s="19">
        <f t="shared" si="9"/>
        <v>1422.7199999999998</v>
      </c>
    </row>
    <row r="384" spans="1:7">
      <c r="A384" s="19" t="s">
        <v>1214</v>
      </c>
      <c r="B384" s="19" t="str">
        <f>IF(C384="","",VLOOKUP(C384,[1]工序!$A$1:$D$503,2,0))</f>
        <v>A63</v>
      </c>
      <c r="C384" s="19" t="s">
        <v>1153</v>
      </c>
      <c r="D384" s="19" t="s">
        <v>1306</v>
      </c>
      <c r="E384" s="19">
        <f>IF(C384="","",VLOOKUP(C384,[1]工序!$A$1:$D$503,4,0))</f>
        <v>14.399999999999999</v>
      </c>
      <c r="F384" s="19">
        <v>48</v>
      </c>
      <c r="G384" s="19">
        <f t="shared" si="9"/>
        <v>691.19999999999993</v>
      </c>
    </row>
    <row r="385" spans="1:7">
      <c r="A385" s="19" t="s">
        <v>1214</v>
      </c>
      <c r="B385" s="19" t="str">
        <f>IF(C385="","",VLOOKUP(C385,[1]工序!$A$1:$D$503,2,0))</f>
        <v>A64</v>
      </c>
      <c r="C385" s="19" t="s">
        <v>1154</v>
      </c>
      <c r="D385" s="19" t="s">
        <v>1306</v>
      </c>
      <c r="E385" s="19">
        <f>IF(C385="","",VLOOKUP(C385,[1]工序!$A$1:$D$503,4,0))</f>
        <v>14.399999999999999</v>
      </c>
      <c r="F385" s="19">
        <v>48</v>
      </c>
      <c r="G385" s="19">
        <f t="shared" si="9"/>
        <v>691.19999999999993</v>
      </c>
    </row>
    <row r="386" spans="1:7">
      <c r="A386" s="19" t="s">
        <v>1214</v>
      </c>
      <c r="B386" s="19" t="str">
        <f>IF(C386="","",VLOOKUP(C386,[1]工序!$A$1:$D$503,2,0))</f>
        <v>A65</v>
      </c>
      <c r="C386" s="19" t="s">
        <v>1155</v>
      </c>
      <c r="D386" s="19" t="s">
        <v>1306</v>
      </c>
      <c r="E386" s="19">
        <f>IF(C386="","",VLOOKUP(C386,[1]工序!$A$1:$D$503,4,0))</f>
        <v>27.3</v>
      </c>
      <c r="F386" s="19">
        <v>48</v>
      </c>
      <c r="G386" s="19">
        <f t="shared" si="9"/>
        <v>1310.4000000000001</v>
      </c>
    </row>
    <row r="387" spans="1:7">
      <c r="A387" s="19" t="s">
        <v>1214</v>
      </c>
      <c r="B387" s="19" t="str">
        <f>IF(C387="","",VLOOKUP(C387,[1]工序!$A$1:$D$503,2,0))</f>
        <v>A63</v>
      </c>
      <c r="C387" s="19" t="s">
        <v>1153</v>
      </c>
      <c r="D387" s="19" t="s">
        <v>1306</v>
      </c>
      <c r="E387" s="19">
        <f>IF(C387="","",VLOOKUP(C387,[1]工序!$A$1:$D$503,4,0))</f>
        <v>14.399999999999999</v>
      </c>
      <c r="F387" s="19">
        <v>48</v>
      </c>
      <c r="G387" s="19">
        <f t="shared" si="9"/>
        <v>691.19999999999993</v>
      </c>
    </row>
    <row r="388" spans="1:7">
      <c r="A388" s="19" t="s">
        <v>1214</v>
      </c>
      <c r="B388" s="19" t="str">
        <f>IF(C388="","",VLOOKUP(C388,[1]工序!$A$1:$D$503,2,0))</f>
        <v>F21</v>
      </c>
      <c r="C388" s="19" t="s">
        <v>433</v>
      </c>
      <c r="D388" s="19" t="s">
        <v>1306</v>
      </c>
      <c r="E388" s="19">
        <f>IF(C388="","",VLOOKUP(C388,[1]工序!$A$1:$D$503,4,0))</f>
        <v>74.399999999999991</v>
      </c>
      <c r="F388" s="19">
        <v>6</v>
      </c>
      <c r="G388" s="19">
        <f t="shared" ref="G388:G432" si="10">E388*F388</f>
        <v>446.4</v>
      </c>
    </row>
    <row r="389" spans="1:7">
      <c r="A389" s="19" t="s">
        <v>1214</v>
      </c>
      <c r="B389" s="19" t="str">
        <f>IF(C389="","",VLOOKUP(C389,[1]工序!$A$1:$D$503,2,0))</f>
        <v>F23</v>
      </c>
      <c r="C389" s="19" t="s">
        <v>1156</v>
      </c>
      <c r="D389" s="19" t="s">
        <v>1306</v>
      </c>
      <c r="E389" s="19">
        <f>IF(C389="","",VLOOKUP(C389,[1]工序!$A$1:$D$503,4,0))</f>
        <v>144</v>
      </c>
      <c r="F389" s="19">
        <v>6</v>
      </c>
      <c r="G389" s="19">
        <f t="shared" si="10"/>
        <v>864</v>
      </c>
    </row>
    <row r="390" spans="1:7">
      <c r="A390" s="19" t="s">
        <v>1214</v>
      </c>
      <c r="B390" s="19" t="str">
        <f>IF(C390="","",VLOOKUP(C390,[1]工序!$A$1:$D$503,2,0))</f>
        <v>F25</v>
      </c>
      <c r="C390" s="19" t="s">
        <v>1157</v>
      </c>
      <c r="D390" s="19" t="s">
        <v>1306</v>
      </c>
      <c r="E390" s="19">
        <f>IF(C390="","",VLOOKUP(C390,[1]工序!$A$1:$D$503,4,0))</f>
        <v>180</v>
      </c>
      <c r="F390" s="19">
        <v>6</v>
      </c>
      <c r="G390" s="19">
        <f t="shared" si="10"/>
        <v>1080</v>
      </c>
    </row>
    <row r="391" spans="1:7">
      <c r="A391" s="19" t="s">
        <v>1214</v>
      </c>
      <c r="B391" s="19" t="str">
        <f>IF(C391="","",VLOOKUP(C391,[1]工序!$A$1:$D$503,2,0))</f>
        <v>A77</v>
      </c>
      <c r="C391" s="19" t="s">
        <v>19</v>
      </c>
      <c r="D391" s="19" t="s">
        <v>1306</v>
      </c>
      <c r="E391" s="19">
        <f>IF(C391="","",VLOOKUP(C391,[1]工序!$A$1:$D$503,4,0))</f>
        <v>15.6</v>
      </c>
      <c r="F391" s="19">
        <v>48</v>
      </c>
      <c r="G391" s="19">
        <f t="shared" si="10"/>
        <v>748.8</v>
      </c>
    </row>
    <row r="392" spans="1:7">
      <c r="A392" s="19" t="s">
        <v>1214</v>
      </c>
      <c r="B392" s="19" t="str">
        <f>IF(C392="","",VLOOKUP(C392,[1]工序!$A$1:$D$503,2,0))</f>
        <v>F28</v>
      </c>
      <c r="C392" s="19" t="s">
        <v>1158</v>
      </c>
      <c r="D392" s="19" t="s">
        <v>1306</v>
      </c>
      <c r="E392" s="19">
        <f>IF(C392="","",VLOOKUP(C392,[1]工序!$A$1:$D$503,4,0))</f>
        <v>16.2</v>
      </c>
      <c r="F392" s="19">
        <v>48</v>
      </c>
      <c r="G392" s="19">
        <f t="shared" si="10"/>
        <v>777.59999999999991</v>
      </c>
    </row>
    <row r="393" spans="1:7">
      <c r="A393" s="19" t="s">
        <v>1214</v>
      </c>
      <c r="B393" s="19" t="str">
        <f>IF(C393="","",VLOOKUP(C393,[1]工序!$A$1:$D$503,2,0))</f>
        <v>F29</v>
      </c>
      <c r="C393" s="19" t="s">
        <v>1159</v>
      </c>
      <c r="D393" s="19" t="s">
        <v>1306</v>
      </c>
      <c r="E393" s="19">
        <f>IF(C393="","",VLOOKUP(C393,[1]工序!$A$1:$D$503,4,0))</f>
        <v>102.624</v>
      </c>
      <c r="F393" s="19">
        <v>6</v>
      </c>
      <c r="G393" s="19">
        <f t="shared" si="10"/>
        <v>615.74399999999991</v>
      </c>
    </row>
    <row r="394" spans="1:7">
      <c r="A394" s="19" t="s">
        <v>1214</v>
      </c>
      <c r="B394" s="19" t="str">
        <f>IF(C394="","",VLOOKUP(C394,[1]工序!$A$1:$D$503,2,0))</f>
        <v>F30</v>
      </c>
      <c r="C394" s="19" t="s">
        <v>450</v>
      </c>
      <c r="D394" s="19" t="s">
        <v>1306</v>
      </c>
      <c r="E394" s="19">
        <f>IF(C394="","",VLOOKUP(C394,[1]工序!$A$1:$D$503,4,0))</f>
        <v>72</v>
      </c>
      <c r="F394" s="19">
        <v>6</v>
      </c>
      <c r="G394" s="19">
        <f t="shared" si="10"/>
        <v>432</v>
      </c>
    </row>
    <row r="395" spans="1:7">
      <c r="A395" s="19" t="s">
        <v>1214</v>
      </c>
      <c r="B395" s="19" t="str">
        <f>IF(C395="","",VLOOKUP(C395,[1]工序!$A$1:$D$503,2,0))</f>
        <v>F31</v>
      </c>
      <c r="C395" s="19" t="s">
        <v>452</v>
      </c>
      <c r="D395" s="19" t="s">
        <v>1306</v>
      </c>
      <c r="E395" s="19">
        <f>IF(C395="","",VLOOKUP(C395,[1]工序!$A$1:$D$503,4,0))</f>
        <v>72</v>
      </c>
      <c r="F395" s="19">
        <v>6</v>
      </c>
      <c r="G395" s="19">
        <f t="shared" si="10"/>
        <v>432</v>
      </c>
    </row>
    <row r="396" spans="1:7">
      <c r="A396" s="19" t="s">
        <v>1214</v>
      </c>
      <c r="B396" s="19" t="str">
        <f>IF(C396="","",VLOOKUP(C396,[1]工序!$A$1:$D$503,2,0))</f>
        <v>F32</v>
      </c>
      <c r="C396" s="19" t="s">
        <v>454</v>
      </c>
      <c r="D396" s="19" t="s">
        <v>1320</v>
      </c>
      <c r="E396" s="19">
        <f>IF(C396="","",VLOOKUP(C396,[1]工序!$A$1:$D$503,4,0))</f>
        <v>864</v>
      </c>
      <c r="F396" s="19">
        <v>6</v>
      </c>
      <c r="G396" s="19">
        <f t="shared" si="10"/>
        <v>5184</v>
      </c>
    </row>
    <row r="397" spans="1:7">
      <c r="A397" s="19" t="s">
        <v>1214</v>
      </c>
      <c r="B397" s="19" t="str">
        <f>IF(C397="","",VLOOKUP(C397,[1]工序!$A$1:$D$503,2,0))</f>
        <v>A82</v>
      </c>
      <c r="C397" s="19" t="s">
        <v>120</v>
      </c>
      <c r="D397" s="19" t="s">
        <v>1306</v>
      </c>
      <c r="E397" s="19">
        <f>IF(C397="","",VLOOKUP(C397,[1]工序!$A$1:$D$503,4,0))</f>
        <v>49.991999999999997</v>
      </c>
      <c r="F397" s="19">
        <v>6</v>
      </c>
      <c r="G397" s="19">
        <f t="shared" si="10"/>
        <v>299.952</v>
      </c>
    </row>
    <row r="398" spans="1:7">
      <c r="A398" s="19" t="s">
        <v>1214</v>
      </c>
      <c r="B398" s="19" t="str">
        <f>IF(C398="","",VLOOKUP(C398,[1]工序!$A$1:$D$503,2,0))</f>
        <v>A102</v>
      </c>
      <c r="C398" s="73" t="s">
        <v>1160</v>
      </c>
      <c r="D398" s="19" t="s">
        <v>1306</v>
      </c>
      <c r="E398" s="19">
        <f>IF(C398="","",VLOOKUP(C398,[1]工序!$A$1:$D$503,4,0))</f>
        <v>50.279999999999994</v>
      </c>
      <c r="F398" s="19">
        <v>1</v>
      </c>
      <c r="G398" s="19">
        <f t="shared" si="10"/>
        <v>50.279999999999994</v>
      </c>
    </row>
    <row r="399" spans="1:7">
      <c r="A399" s="19" t="s">
        <v>1351</v>
      </c>
      <c r="B399" s="19" t="str">
        <f>IF(C399="","",VLOOKUP(C399,[1]工序!$A$1:$D$503,2,0))</f>
        <v>F5</v>
      </c>
      <c r="C399" s="72" t="s">
        <v>1138</v>
      </c>
      <c r="D399" s="19" t="s">
        <v>1304</v>
      </c>
      <c r="E399" s="19">
        <f>IF(C399="","",VLOOKUP(C399,[1]工序!$A$1:$D$503,4,0))</f>
        <v>720</v>
      </c>
      <c r="F399" s="19">
        <v>6</v>
      </c>
      <c r="G399" s="19">
        <f t="shared" si="10"/>
        <v>4320</v>
      </c>
    </row>
    <row r="400" spans="1:7">
      <c r="A400" s="19" t="s">
        <v>1351</v>
      </c>
      <c r="B400" s="19" t="str">
        <f>IF(C400="","",VLOOKUP(C400,[1]工序!$A$1:$D$503,2,0))</f>
        <v>F8</v>
      </c>
      <c r="C400" s="19" t="s">
        <v>1139</v>
      </c>
      <c r="D400" s="19" t="s">
        <v>1306</v>
      </c>
      <c r="E400" s="19">
        <f>IF(C400="","",VLOOKUP(C400,[1]工序!$A$1:$D$503,4,0))</f>
        <v>26.4</v>
      </c>
      <c r="F400" s="19">
        <v>6</v>
      </c>
      <c r="G400" s="19">
        <f t="shared" si="10"/>
        <v>158.39999999999998</v>
      </c>
    </row>
    <row r="401" spans="1:7">
      <c r="A401" s="19" t="s">
        <v>1217</v>
      </c>
      <c r="B401" s="19" t="str">
        <f>IF(C401="","",VLOOKUP(C401,[1]工序!$A$1:$D$503,2,0))</f>
        <v>F9</v>
      </c>
      <c r="C401" s="72" t="s">
        <v>1141</v>
      </c>
      <c r="D401" s="19" t="s">
        <v>1306</v>
      </c>
      <c r="E401" s="19">
        <f>IF(C401="","",VLOOKUP(C401,[1]工序!$A$1:$D$503,4,0))</f>
        <v>23.963999999999999</v>
      </c>
      <c r="F401" s="19">
        <v>48</v>
      </c>
      <c r="G401" s="19">
        <f t="shared" si="10"/>
        <v>1150.2719999999999</v>
      </c>
    </row>
    <row r="402" spans="1:7">
      <c r="A402" s="19" t="s">
        <v>1217</v>
      </c>
      <c r="B402" s="19" t="str">
        <f>IF(C402="","",VLOOKUP(C402,[1]工序!$A$1:$D$503,2,0))</f>
        <v>F11</v>
      </c>
      <c r="C402" s="19" t="s">
        <v>413</v>
      </c>
      <c r="D402" s="19" t="s">
        <v>1306</v>
      </c>
      <c r="E402" s="19">
        <f>IF(C402="","",VLOOKUP(C402,[1]工序!$A$1:$D$503,4,0))</f>
        <v>4.2</v>
      </c>
      <c r="F402" s="19">
        <v>48</v>
      </c>
      <c r="G402" s="19">
        <f t="shared" si="10"/>
        <v>201.60000000000002</v>
      </c>
    </row>
    <row r="403" spans="1:7">
      <c r="A403" s="19" t="s">
        <v>1217</v>
      </c>
      <c r="B403" s="19" t="str">
        <f>IF(C403="","",VLOOKUP(C403,[1]工序!$A$1:$D$503,2,0))</f>
        <v>F12</v>
      </c>
      <c r="C403" s="19" t="s">
        <v>1142</v>
      </c>
      <c r="D403" s="19" t="s">
        <v>1306</v>
      </c>
      <c r="E403" s="19">
        <f>IF(C403="","",VLOOKUP(C403,[1]工序!$A$1:$D$503,4,0))</f>
        <v>3.3479999999999999</v>
      </c>
      <c r="F403" s="19">
        <v>6</v>
      </c>
      <c r="G403" s="19">
        <f t="shared" si="10"/>
        <v>20.088000000000001</v>
      </c>
    </row>
    <row r="404" spans="1:7">
      <c r="A404" s="19" t="s">
        <v>1217</v>
      </c>
      <c r="B404" s="19" t="str">
        <f>IF(C404="","",VLOOKUP(C404,[1]工序!$A$1:$D$503,2,0))</f>
        <v>D8</v>
      </c>
      <c r="C404" s="19" t="s">
        <v>1143</v>
      </c>
      <c r="D404" s="19" t="s">
        <v>1306</v>
      </c>
      <c r="E404" s="19">
        <f>IF(C404="","",VLOOKUP(C404,[1]工序!$A$1:$D$503,4,0))</f>
        <v>26.4</v>
      </c>
      <c r="F404" s="19">
        <v>48</v>
      </c>
      <c r="G404" s="19">
        <f t="shared" si="10"/>
        <v>1267.1999999999998</v>
      </c>
    </row>
    <row r="405" spans="1:7">
      <c r="A405" s="19" t="s">
        <v>1217</v>
      </c>
      <c r="B405" s="19" t="str">
        <f>IF(C405="","",VLOOKUP(C405,[1]工序!$A$1:$D$503,2,0))</f>
        <v>A46</v>
      </c>
      <c r="C405" s="19" t="s">
        <v>46</v>
      </c>
      <c r="D405" s="19" t="s">
        <v>1306</v>
      </c>
      <c r="E405" s="19">
        <f>IF(C405="","",VLOOKUP(C405,[1]工序!$A$1:$D$503,4,0))</f>
        <v>15.600000000000001</v>
      </c>
      <c r="F405" s="19">
        <v>48</v>
      </c>
      <c r="G405" s="19">
        <f t="shared" si="10"/>
        <v>748.80000000000007</v>
      </c>
    </row>
    <row r="406" spans="1:7">
      <c r="A406" s="19" t="s">
        <v>1217</v>
      </c>
      <c r="B406" s="19" t="str">
        <f>IF(C406="","",VLOOKUP(C406,[1]工序!$A$1:$D$503,2,0))</f>
        <v>F14</v>
      </c>
      <c r="C406" s="19" t="s">
        <v>1144</v>
      </c>
      <c r="D406" s="19" t="s">
        <v>1306</v>
      </c>
      <c r="E406" s="19">
        <f>IF(C406="","",VLOOKUP(C406,[1]工序!$A$1:$D$503,4,0))</f>
        <v>35.495999999999995</v>
      </c>
      <c r="F406" s="19">
        <v>48</v>
      </c>
      <c r="G406" s="19">
        <f t="shared" si="10"/>
        <v>1703.8079999999998</v>
      </c>
    </row>
    <row r="407" spans="1:7">
      <c r="A407" s="19" t="s">
        <v>1217</v>
      </c>
      <c r="B407" s="19" t="str">
        <f>IF(C407="","",VLOOKUP(C407,[1]工序!$A$1:$D$503,2,0))</f>
        <v>F15</v>
      </c>
      <c r="C407" s="19" t="s">
        <v>1145</v>
      </c>
      <c r="D407" s="19" t="s">
        <v>1306</v>
      </c>
      <c r="E407" s="19">
        <f>IF(C407="","",VLOOKUP(C407,[1]工序!$A$1:$D$503,4,0))</f>
        <v>168</v>
      </c>
      <c r="F407" s="19">
        <v>6</v>
      </c>
      <c r="G407" s="19">
        <f t="shared" si="10"/>
        <v>1008</v>
      </c>
    </row>
    <row r="408" spans="1:7">
      <c r="A408" s="19" t="s">
        <v>1217</v>
      </c>
      <c r="B408" s="19" t="str">
        <f>IF(C408="","",VLOOKUP(C408,[1]工序!$A$1:$D$503,2,0))</f>
        <v>F16</v>
      </c>
      <c r="C408" s="19" t="s">
        <v>422</v>
      </c>
      <c r="D408" s="19" t="s">
        <v>1306</v>
      </c>
      <c r="E408" s="19">
        <f>IF(C408="","",VLOOKUP(C408,[1]工序!$A$1:$D$503,4,0))</f>
        <v>74.399999999999991</v>
      </c>
      <c r="F408" s="19">
        <v>6</v>
      </c>
      <c r="G408" s="19">
        <f t="shared" si="10"/>
        <v>446.4</v>
      </c>
    </row>
    <row r="409" spans="1:7">
      <c r="A409" s="19" t="s">
        <v>1217</v>
      </c>
      <c r="B409" s="19" t="str">
        <f>IF(C409="","",VLOOKUP(C409,[1]工序!$A$1:$D$503,2,0))</f>
        <v>F17</v>
      </c>
      <c r="C409" s="19" t="s">
        <v>1146</v>
      </c>
      <c r="D409" s="19" t="s">
        <v>1306</v>
      </c>
      <c r="E409" s="19">
        <f>IF(C409="","",VLOOKUP(C409,[1]工序!$A$1:$D$503,4,0))</f>
        <v>132.108</v>
      </c>
      <c r="F409" s="19">
        <v>6</v>
      </c>
      <c r="G409" s="19">
        <f t="shared" si="10"/>
        <v>792.64800000000002</v>
      </c>
    </row>
    <row r="410" spans="1:7">
      <c r="A410" s="19" t="s">
        <v>1217</v>
      </c>
      <c r="B410" s="19" t="str">
        <f>IF(C410="","",VLOOKUP(C410,[1]工序!$A$1:$D$503,2,0))</f>
        <v>A24</v>
      </c>
      <c r="C410" s="19" t="s">
        <v>826</v>
      </c>
      <c r="D410" s="19" t="s">
        <v>1306</v>
      </c>
      <c r="E410" s="19">
        <f>IF(C410="","",VLOOKUP(C410,[1]工序!$A$1:$D$503,4,0))</f>
        <v>18.119999999999997</v>
      </c>
      <c r="F410" s="19">
        <v>48</v>
      </c>
      <c r="G410" s="19">
        <f t="shared" si="10"/>
        <v>869.75999999999988</v>
      </c>
    </row>
    <row r="411" spans="1:7">
      <c r="A411" s="19" t="s">
        <v>1217</v>
      </c>
      <c r="B411" s="19" t="str">
        <f>IF(C411="","",VLOOKUP(C411,[1]工序!$A$1:$D$503,2,0))</f>
        <v>A34</v>
      </c>
      <c r="C411" s="19" t="s">
        <v>1147</v>
      </c>
      <c r="D411" s="19" t="s">
        <v>1306</v>
      </c>
      <c r="E411" s="19">
        <f>IF(C411="","",VLOOKUP(C411,[1]工序!$A$1:$D$503,4,0))</f>
        <v>6.6</v>
      </c>
      <c r="F411" s="19">
        <v>48</v>
      </c>
      <c r="G411" s="19">
        <f t="shared" si="10"/>
        <v>316.79999999999995</v>
      </c>
    </row>
    <row r="412" spans="1:7">
      <c r="A412" s="19" t="s">
        <v>1217</v>
      </c>
      <c r="B412" s="19" t="str">
        <f>IF(C412="","",VLOOKUP(C412,[1]工序!$A$1:$D$503,2,0))</f>
        <v>F18</v>
      </c>
      <c r="C412" s="19" t="s">
        <v>1148</v>
      </c>
      <c r="D412" s="19" t="s">
        <v>1306</v>
      </c>
      <c r="E412" s="19">
        <f>IF(C412="","",VLOOKUP(C412,[1]工序!$A$1:$D$503,4,0))</f>
        <v>36</v>
      </c>
      <c r="F412" s="19">
        <v>48</v>
      </c>
      <c r="G412" s="19">
        <f t="shared" si="10"/>
        <v>1728</v>
      </c>
    </row>
    <row r="413" spans="1:7">
      <c r="A413" s="19" t="s">
        <v>1217</v>
      </c>
      <c r="B413" s="19" t="str">
        <f>IF(C413="","",VLOOKUP(C413,[1]工序!$A$1:$D$503,2,0))</f>
        <v>F19</v>
      </c>
      <c r="C413" s="19" t="s">
        <v>428</v>
      </c>
      <c r="D413" s="19" t="s">
        <v>1306</v>
      </c>
      <c r="E413" s="19">
        <f>IF(C413="","",VLOOKUP(C413,[1]工序!$A$1:$D$503,4,0))</f>
        <v>17.483999999999998</v>
      </c>
      <c r="F413" s="19">
        <v>48</v>
      </c>
      <c r="G413" s="19">
        <f t="shared" si="10"/>
        <v>839.23199999999997</v>
      </c>
    </row>
    <row r="414" spans="1:7">
      <c r="A414" s="19" t="s">
        <v>1217</v>
      </c>
      <c r="B414" s="19" t="str">
        <f>IF(C414="","",VLOOKUP(C414,[1]工序!$A$1:$D$503,2,0))</f>
        <v>A47</v>
      </c>
      <c r="C414" s="19" t="s">
        <v>1149</v>
      </c>
      <c r="D414" s="19" t="s">
        <v>1306</v>
      </c>
      <c r="E414" s="19">
        <f>IF(C414="","",VLOOKUP(C414,[1]工序!$A$1:$D$503,4,0))</f>
        <v>15.340000000000002</v>
      </c>
      <c r="F414" s="19">
        <v>48</v>
      </c>
      <c r="G414" s="19">
        <f t="shared" si="10"/>
        <v>736.32</v>
      </c>
    </row>
    <row r="415" spans="1:7">
      <c r="A415" s="19" t="s">
        <v>1217</v>
      </c>
      <c r="B415" s="19" t="str">
        <f>IF(C415="","",VLOOKUP(C415,[1]工序!$A$1:$D$503,2,0))</f>
        <v>F20</v>
      </c>
      <c r="C415" s="19" t="s">
        <v>1150</v>
      </c>
      <c r="D415" s="19" t="s">
        <v>1306</v>
      </c>
      <c r="E415" s="19">
        <f>IF(C415="","",VLOOKUP(C415,[1]工序!$A$1:$D$503,4,0))</f>
        <v>11.4</v>
      </c>
      <c r="F415" s="19">
        <v>48</v>
      </c>
      <c r="G415" s="19">
        <f t="shared" si="10"/>
        <v>547.20000000000005</v>
      </c>
    </row>
    <row r="416" spans="1:7">
      <c r="A416" s="19" t="s">
        <v>1217</v>
      </c>
      <c r="B416" s="19" t="str">
        <f>IF(C416="","",VLOOKUP(C416,[1]工序!$A$1:$D$503,2,0))</f>
        <v>A52</v>
      </c>
      <c r="C416" s="19" t="s">
        <v>1151</v>
      </c>
      <c r="D416" s="19" t="s">
        <v>1306</v>
      </c>
      <c r="E416" s="19">
        <f>IF(C416="","",VLOOKUP(C416,[1]工序!$A$1:$D$503,4,0))</f>
        <v>14</v>
      </c>
      <c r="F416" s="19">
        <v>48</v>
      </c>
      <c r="G416" s="19">
        <f t="shared" si="10"/>
        <v>672</v>
      </c>
    </row>
    <row r="417" spans="1:7">
      <c r="A417" s="19" t="s">
        <v>1217</v>
      </c>
      <c r="B417" s="19" t="str">
        <f>IF(C417="","",VLOOKUP(C417,[1]工序!$A$1:$D$503,2,0))</f>
        <v>D35</v>
      </c>
      <c r="C417" s="19" t="s">
        <v>1152</v>
      </c>
      <c r="D417" s="19" t="s">
        <v>1306</v>
      </c>
      <c r="E417" s="19">
        <f>IF(C417="","",VLOOKUP(C417,[1]工序!$A$1:$D$503,4,0))</f>
        <v>29.639999999999997</v>
      </c>
      <c r="F417" s="19">
        <v>48</v>
      </c>
      <c r="G417" s="19">
        <f t="shared" si="10"/>
        <v>1422.7199999999998</v>
      </c>
    </row>
    <row r="418" spans="1:7">
      <c r="A418" s="19" t="s">
        <v>1217</v>
      </c>
      <c r="B418" s="19" t="str">
        <f>IF(C418="","",VLOOKUP(C418,[1]工序!$A$1:$D$503,2,0))</f>
        <v>A63</v>
      </c>
      <c r="C418" s="19" t="s">
        <v>1153</v>
      </c>
      <c r="D418" s="19" t="s">
        <v>1306</v>
      </c>
      <c r="E418" s="19">
        <f>IF(C418="","",VLOOKUP(C418,[1]工序!$A$1:$D$503,4,0))</f>
        <v>14.399999999999999</v>
      </c>
      <c r="F418" s="19">
        <v>48</v>
      </c>
      <c r="G418" s="19">
        <f t="shared" si="10"/>
        <v>691.19999999999993</v>
      </c>
    </row>
    <row r="419" spans="1:7">
      <c r="A419" s="19" t="s">
        <v>1217</v>
      </c>
      <c r="B419" s="19" t="str">
        <f>IF(C419="","",VLOOKUP(C419,[1]工序!$A$1:$D$503,2,0))</f>
        <v>A64</v>
      </c>
      <c r="C419" s="19" t="s">
        <v>1154</v>
      </c>
      <c r="D419" s="19" t="s">
        <v>1306</v>
      </c>
      <c r="E419" s="19">
        <f>IF(C419="","",VLOOKUP(C419,[1]工序!$A$1:$D$503,4,0))</f>
        <v>14.399999999999999</v>
      </c>
      <c r="F419" s="19">
        <v>48</v>
      </c>
      <c r="G419" s="19">
        <f t="shared" si="10"/>
        <v>691.19999999999993</v>
      </c>
    </row>
    <row r="420" spans="1:7">
      <c r="A420" s="19" t="s">
        <v>1217</v>
      </c>
      <c r="B420" s="19" t="str">
        <f>IF(C420="","",VLOOKUP(C420,[1]工序!$A$1:$D$503,2,0))</f>
        <v>A65</v>
      </c>
      <c r="C420" s="19" t="s">
        <v>1155</v>
      </c>
      <c r="D420" s="19" t="s">
        <v>1306</v>
      </c>
      <c r="E420" s="19">
        <f>IF(C420="","",VLOOKUP(C420,[1]工序!$A$1:$D$503,4,0))</f>
        <v>27.3</v>
      </c>
      <c r="F420" s="19">
        <v>48</v>
      </c>
      <c r="G420" s="19">
        <f t="shared" si="10"/>
        <v>1310.4000000000001</v>
      </c>
    </row>
    <row r="421" spans="1:7">
      <c r="A421" s="19" t="s">
        <v>1217</v>
      </c>
      <c r="B421" s="19" t="str">
        <f>IF(C421="","",VLOOKUP(C421,[1]工序!$A$1:$D$503,2,0))</f>
        <v>A63</v>
      </c>
      <c r="C421" s="19" t="s">
        <v>1153</v>
      </c>
      <c r="D421" s="19" t="s">
        <v>1306</v>
      </c>
      <c r="E421" s="19">
        <f>IF(C421="","",VLOOKUP(C421,[1]工序!$A$1:$D$503,4,0))</f>
        <v>14.399999999999999</v>
      </c>
      <c r="F421" s="19">
        <v>48</v>
      </c>
      <c r="G421" s="19">
        <f t="shared" si="10"/>
        <v>691.19999999999993</v>
      </c>
    </row>
    <row r="422" spans="1:7">
      <c r="A422" s="19" t="s">
        <v>1217</v>
      </c>
      <c r="B422" s="19" t="str">
        <f>IF(C422="","",VLOOKUP(C422,[1]工序!$A$1:$D$503,2,0))</f>
        <v>F21</v>
      </c>
      <c r="C422" s="19" t="s">
        <v>433</v>
      </c>
      <c r="D422" s="19" t="s">
        <v>1306</v>
      </c>
      <c r="E422" s="19">
        <f>IF(C422="","",VLOOKUP(C422,[1]工序!$A$1:$D$503,4,0))</f>
        <v>74.399999999999991</v>
      </c>
      <c r="F422" s="19">
        <v>6</v>
      </c>
      <c r="G422" s="19">
        <f t="shared" si="10"/>
        <v>446.4</v>
      </c>
    </row>
    <row r="423" spans="1:7">
      <c r="A423" s="19" t="s">
        <v>1217</v>
      </c>
      <c r="B423" s="19" t="str">
        <f>IF(C423="","",VLOOKUP(C423,[1]工序!$A$1:$D$503,2,0))</f>
        <v>F23</v>
      </c>
      <c r="C423" s="19" t="s">
        <v>1156</v>
      </c>
      <c r="D423" s="19" t="s">
        <v>1306</v>
      </c>
      <c r="E423" s="19">
        <f>IF(C423="","",VLOOKUP(C423,[1]工序!$A$1:$D$503,4,0))</f>
        <v>144</v>
      </c>
      <c r="F423" s="19">
        <v>6</v>
      </c>
      <c r="G423" s="19">
        <f t="shared" si="10"/>
        <v>864</v>
      </c>
    </row>
    <row r="424" spans="1:7">
      <c r="A424" s="19" t="s">
        <v>1217</v>
      </c>
      <c r="B424" s="19" t="str">
        <f>IF(C424="","",VLOOKUP(C424,[1]工序!$A$1:$D$503,2,0))</f>
        <v>F25</v>
      </c>
      <c r="C424" s="19" t="s">
        <v>1157</v>
      </c>
      <c r="D424" s="19" t="s">
        <v>1306</v>
      </c>
      <c r="E424" s="19">
        <f>IF(C424="","",VLOOKUP(C424,[1]工序!$A$1:$D$503,4,0))</f>
        <v>180</v>
      </c>
      <c r="F424" s="19">
        <v>6</v>
      </c>
      <c r="G424" s="19">
        <f t="shared" si="10"/>
        <v>1080</v>
      </c>
    </row>
    <row r="425" spans="1:7">
      <c r="A425" s="19" t="s">
        <v>1217</v>
      </c>
      <c r="B425" s="19" t="str">
        <f>IF(C425="","",VLOOKUP(C425,[1]工序!$A$1:$D$503,2,0))</f>
        <v>A77</v>
      </c>
      <c r="C425" s="19" t="s">
        <v>19</v>
      </c>
      <c r="D425" s="19" t="s">
        <v>1306</v>
      </c>
      <c r="E425" s="19">
        <f>IF(C425="","",VLOOKUP(C425,[1]工序!$A$1:$D$503,4,0))</f>
        <v>15.6</v>
      </c>
      <c r="F425" s="19">
        <v>48</v>
      </c>
      <c r="G425" s="19">
        <f t="shared" si="10"/>
        <v>748.8</v>
      </c>
    </row>
    <row r="426" spans="1:7">
      <c r="A426" s="19" t="s">
        <v>1217</v>
      </c>
      <c r="B426" s="19" t="str">
        <f>IF(C426="","",VLOOKUP(C426,[1]工序!$A$1:$D$503,2,0))</f>
        <v>F28</v>
      </c>
      <c r="C426" s="19" t="s">
        <v>1158</v>
      </c>
      <c r="D426" s="19" t="s">
        <v>1306</v>
      </c>
      <c r="E426" s="19">
        <f>IF(C426="","",VLOOKUP(C426,[1]工序!$A$1:$D$503,4,0))</f>
        <v>16.2</v>
      </c>
      <c r="F426" s="19">
        <v>48</v>
      </c>
      <c r="G426" s="19">
        <f t="shared" si="10"/>
        <v>777.59999999999991</v>
      </c>
    </row>
    <row r="427" spans="1:7">
      <c r="A427" s="19" t="s">
        <v>1217</v>
      </c>
      <c r="B427" s="19" t="str">
        <f>IF(C427="","",VLOOKUP(C427,[1]工序!$A$1:$D$503,2,0))</f>
        <v>F29</v>
      </c>
      <c r="C427" s="19" t="s">
        <v>1159</v>
      </c>
      <c r="D427" s="19" t="s">
        <v>1306</v>
      </c>
      <c r="E427" s="19">
        <f>IF(C427="","",VLOOKUP(C427,[1]工序!$A$1:$D$503,4,0))</f>
        <v>102.624</v>
      </c>
      <c r="F427" s="19">
        <v>6</v>
      </c>
      <c r="G427" s="19">
        <f t="shared" si="10"/>
        <v>615.74399999999991</v>
      </c>
    </row>
    <row r="428" spans="1:7">
      <c r="A428" s="19" t="s">
        <v>1217</v>
      </c>
      <c r="B428" s="19" t="str">
        <f>IF(C428="","",VLOOKUP(C428,[1]工序!$A$1:$D$503,2,0))</f>
        <v>F30</v>
      </c>
      <c r="C428" s="19" t="s">
        <v>450</v>
      </c>
      <c r="D428" s="19" t="s">
        <v>1306</v>
      </c>
      <c r="E428" s="19">
        <f>IF(C428="","",VLOOKUP(C428,[1]工序!$A$1:$D$503,4,0))</f>
        <v>72</v>
      </c>
      <c r="F428" s="19">
        <v>6</v>
      </c>
      <c r="G428" s="19">
        <f t="shared" si="10"/>
        <v>432</v>
      </c>
    </row>
    <row r="429" spans="1:7">
      <c r="A429" s="19" t="s">
        <v>1217</v>
      </c>
      <c r="B429" s="19" t="str">
        <f>IF(C429="","",VLOOKUP(C429,[1]工序!$A$1:$D$503,2,0))</f>
        <v>F31</v>
      </c>
      <c r="C429" s="19" t="s">
        <v>452</v>
      </c>
      <c r="D429" s="19" t="s">
        <v>1306</v>
      </c>
      <c r="E429" s="19">
        <f>IF(C429="","",VLOOKUP(C429,[1]工序!$A$1:$D$503,4,0))</f>
        <v>72</v>
      </c>
      <c r="F429" s="19">
        <v>6</v>
      </c>
      <c r="G429" s="19">
        <f t="shared" si="10"/>
        <v>432</v>
      </c>
    </row>
    <row r="430" spans="1:7">
      <c r="A430" s="19" t="s">
        <v>1217</v>
      </c>
      <c r="B430" s="19" t="str">
        <f>IF(C430="","",VLOOKUP(C430,[1]工序!$A$1:$D$503,2,0))</f>
        <v>F32</v>
      </c>
      <c r="C430" s="19" t="s">
        <v>454</v>
      </c>
      <c r="D430" s="19" t="s">
        <v>1320</v>
      </c>
      <c r="E430" s="19">
        <f>IF(C430="","",VLOOKUP(C430,[1]工序!$A$1:$D$503,4,0))</f>
        <v>864</v>
      </c>
      <c r="F430" s="19">
        <v>6</v>
      </c>
      <c r="G430" s="19">
        <f t="shared" si="10"/>
        <v>5184</v>
      </c>
    </row>
    <row r="431" spans="1:7">
      <c r="A431" s="19" t="s">
        <v>1217</v>
      </c>
      <c r="B431" s="19" t="str">
        <f>IF(C431="","",VLOOKUP(C431,[1]工序!$A$1:$D$503,2,0))</f>
        <v>A82</v>
      </c>
      <c r="C431" s="19" t="s">
        <v>120</v>
      </c>
      <c r="D431" s="19" t="s">
        <v>1306</v>
      </c>
      <c r="E431" s="19">
        <f>IF(C431="","",VLOOKUP(C431,[1]工序!$A$1:$D$503,4,0))</f>
        <v>49.991999999999997</v>
      </c>
      <c r="F431" s="19">
        <v>6</v>
      </c>
      <c r="G431" s="19">
        <f t="shared" si="10"/>
        <v>299.952</v>
      </c>
    </row>
    <row r="432" spans="1:7">
      <c r="A432" s="19" t="s">
        <v>1217</v>
      </c>
      <c r="B432" s="19" t="str">
        <f>IF(C432="","",VLOOKUP(C432,[1]工序!$A$1:$D$503,2,0))</f>
        <v>A102</v>
      </c>
      <c r="C432" s="73" t="s">
        <v>1160</v>
      </c>
      <c r="D432" s="19" t="s">
        <v>1306</v>
      </c>
      <c r="E432" s="19">
        <f>IF(C432="","",VLOOKUP(C432,[1]工序!$A$1:$D$503,4,0))</f>
        <v>50.279999999999994</v>
      </c>
      <c r="F432" s="19">
        <v>1</v>
      </c>
      <c r="G432" s="19">
        <f t="shared" si="10"/>
        <v>50.279999999999994</v>
      </c>
    </row>
    <row r="433" spans="1:7">
      <c r="A433" s="19" t="s">
        <v>1218</v>
      </c>
      <c r="B433" s="19" t="str">
        <f>IF(C433="","",VLOOKUP(C433,[1]工序!$A$1:$D$503,2,0))</f>
        <v>F3</v>
      </c>
      <c r="C433" s="19" t="s">
        <v>403</v>
      </c>
      <c r="D433" s="19" t="s">
        <v>1304</v>
      </c>
      <c r="E433" s="19">
        <f>IF(C433="","",VLOOKUP(C433,[1]工序!$A$1:$D$503,4,0))</f>
        <v>300</v>
      </c>
      <c r="F433" s="19">
        <v>6</v>
      </c>
      <c r="G433" s="19">
        <f>E433*F433</f>
        <v>1800</v>
      </c>
    </row>
    <row r="434" spans="1:7">
      <c r="A434" s="19" t="s">
        <v>1218</v>
      </c>
      <c r="B434" s="19" t="str">
        <f>IF(C434="","",VLOOKUP(C434,[1]工序!$A$1:$D$503,2,0))</f>
        <v>F8</v>
      </c>
      <c r="C434" s="19" t="s">
        <v>1139</v>
      </c>
      <c r="D434" s="19" t="s">
        <v>1306</v>
      </c>
      <c r="E434" s="19">
        <f>IF(C434="","",VLOOKUP(C434,[1]工序!$A$1:$D$503,4,0))</f>
        <v>26.4</v>
      </c>
      <c r="F434" s="19">
        <v>6</v>
      </c>
      <c r="G434" s="19">
        <f t="shared" ref="G434:G466" si="11">E434*F434</f>
        <v>158.39999999999998</v>
      </c>
    </row>
    <row r="435" spans="1:7">
      <c r="A435" s="19" t="s">
        <v>1219</v>
      </c>
      <c r="B435" s="19" t="str">
        <f>IF(C435="","",VLOOKUP(C435,[1]工序!$A$1:$D$503,2,0))</f>
        <v>F9</v>
      </c>
      <c r="C435" s="72" t="s">
        <v>1141</v>
      </c>
      <c r="D435" s="19" t="s">
        <v>1306</v>
      </c>
      <c r="E435" s="19">
        <f>IF(C435="","",VLOOKUP(C435,[1]工序!$A$1:$D$503,4,0))</f>
        <v>23.963999999999999</v>
      </c>
      <c r="F435" s="19">
        <v>48</v>
      </c>
      <c r="G435" s="19">
        <f t="shared" si="11"/>
        <v>1150.2719999999999</v>
      </c>
    </row>
    <row r="436" spans="1:7">
      <c r="A436" s="19" t="s">
        <v>1219</v>
      </c>
      <c r="B436" s="19" t="str">
        <f>IF(C436="","",VLOOKUP(C436,[1]工序!$A$1:$D$503,2,0))</f>
        <v>F11</v>
      </c>
      <c r="C436" s="19" t="s">
        <v>413</v>
      </c>
      <c r="D436" s="19" t="s">
        <v>1306</v>
      </c>
      <c r="E436" s="19">
        <f>IF(C436="","",VLOOKUP(C436,[1]工序!$A$1:$D$503,4,0))</f>
        <v>4.2</v>
      </c>
      <c r="F436" s="19">
        <v>48</v>
      </c>
      <c r="G436" s="19">
        <f t="shared" si="11"/>
        <v>201.60000000000002</v>
      </c>
    </row>
    <row r="437" spans="1:7">
      <c r="A437" s="19" t="s">
        <v>1219</v>
      </c>
      <c r="B437" s="19" t="str">
        <f>IF(C437="","",VLOOKUP(C437,[1]工序!$A$1:$D$503,2,0))</f>
        <v>F12</v>
      </c>
      <c r="C437" s="19" t="s">
        <v>1142</v>
      </c>
      <c r="D437" s="19" t="s">
        <v>1306</v>
      </c>
      <c r="E437" s="19">
        <f>IF(C437="","",VLOOKUP(C437,[1]工序!$A$1:$D$503,4,0))</f>
        <v>3.3479999999999999</v>
      </c>
      <c r="F437" s="19">
        <v>6</v>
      </c>
      <c r="G437" s="19">
        <f t="shared" si="11"/>
        <v>20.088000000000001</v>
      </c>
    </row>
    <row r="438" spans="1:7">
      <c r="A438" s="19" t="s">
        <v>1219</v>
      </c>
      <c r="B438" s="19" t="str">
        <f>IF(C438="","",VLOOKUP(C438,[1]工序!$A$1:$D$503,2,0))</f>
        <v>D8</v>
      </c>
      <c r="C438" s="19" t="s">
        <v>1143</v>
      </c>
      <c r="D438" s="19" t="s">
        <v>1306</v>
      </c>
      <c r="E438" s="19">
        <f>IF(C438="","",VLOOKUP(C438,[1]工序!$A$1:$D$503,4,0))</f>
        <v>26.4</v>
      </c>
      <c r="F438" s="19">
        <v>48</v>
      </c>
      <c r="G438" s="19">
        <f t="shared" si="11"/>
        <v>1267.1999999999998</v>
      </c>
    </row>
    <row r="439" spans="1:7">
      <c r="A439" s="19" t="s">
        <v>1219</v>
      </c>
      <c r="B439" s="19" t="str">
        <f>IF(C439="","",VLOOKUP(C439,[1]工序!$A$1:$D$503,2,0))</f>
        <v>A46</v>
      </c>
      <c r="C439" s="19" t="s">
        <v>46</v>
      </c>
      <c r="D439" s="19" t="s">
        <v>1306</v>
      </c>
      <c r="E439" s="19">
        <f>IF(C439="","",VLOOKUP(C439,[1]工序!$A$1:$D$503,4,0))</f>
        <v>15.600000000000001</v>
      </c>
      <c r="F439" s="19">
        <v>48</v>
      </c>
      <c r="G439" s="19">
        <f t="shared" si="11"/>
        <v>748.80000000000007</v>
      </c>
    </row>
    <row r="440" spans="1:7">
      <c r="A440" s="19" t="s">
        <v>1219</v>
      </c>
      <c r="B440" s="19" t="str">
        <f>IF(C440="","",VLOOKUP(C440,[1]工序!$A$1:$D$503,2,0))</f>
        <v>F14</v>
      </c>
      <c r="C440" s="19" t="s">
        <v>1144</v>
      </c>
      <c r="D440" s="19" t="s">
        <v>1306</v>
      </c>
      <c r="E440" s="19">
        <f>IF(C440="","",VLOOKUP(C440,[1]工序!$A$1:$D$503,4,0))</f>
        <v>35.495999999999995</v>
      </c>
      <c r="F440" s="19">
        <v>48</v>
      </c>
      <c r="G440" s="19">
        <f t="shared" si="11"/>
        <v>1703.8079999999998</v>
      </c>
    </row>
    <row r="441" spans="1:7">
      <c r="A441" s="19" t="s">
        <v>1219</v>
      </c>
      <c r="B441" s="19" t="str">
        <f>IF(C441="","",VLOOKUP(C441,[1]工序!$A$1:$D$503,2,0))</f>
        <v>F15</v>
      </c>
      <c r="C441" s="19" t="s">
        <v>1145</v>
      </c>
      <c r="D441" s="19" t="s">
        <v>1306</v>
      </c>
      <c r="E441" s="19">
        <f>IF(C441="","",VLOOKUP(C441,[1]工序!$A$1:$D$503,4,0))</f>
        <v>168</v>
      </c>
      <c r="F441" s="19">
        <v>6</v>
      </c>
      <c r="G441" s="19">
        <f t="shared" si="11"/>
        <v>1008</v>
      </c>
    </row>
    <row r="442" spans="1:7">
      <c r="A442" s="19" t="s">
        <v>1219</v>
      </c>
      <c r="B442" s="19" t="str">
        <f>IF(C442="","",VLOOKUP(C442,[1]工序!$A$1:$D$503,2,0))</f>
        <v>F16</v>
      </c>
      <c r="C442" s="19" t="s">
        <v>422</v>
      </c>
      <c r="D442" s="19" t="s">
        <v>1306</v>
      </c>
      <c r="E442" s="19">
        <f>IF(C442="","",VLOOKUP(C442,[1]工序!$A$1:$D$503,4,0))</f>
        <v>74.399999999999991</v>
      </c>
      <c r="F442" s="19">
        <v>6</v>
      </c>
      <c r="G442" s="19">
        <f t="shared" si="11"/>
        <v>446.4</v>
      </c>
    </row>
    <row r="443" spans="1:7">
      <c r="A443" s="19" t="s">
        <v>1219</v>
      </c>
      <c r="B443" s="19" t="str">
        <f>IF(C443="","",VLOOKUP(C443,[1]工序!$A$1:$D$503,2,0))</f>
        <v>F17</v>
      </c>
      <c r="C443" s="19" t="s">
        <v>1146</v>
      </c>
      <c r="D443" s="19" t="s">
        <v>1306</v>
      </c>
      <c r="E443" s="19">
        <f>IF(C443="","",VLOOKUP(C443,[1]工序!$A$1:$D$503,4,0))</f>
        <v>132.108</v>
      </c>
      <c r="F443" s="19">
        <v>6</v>
      </c>
      <c r="G443" s="19">
        <f t="shared" si="11"/>
        <v>792.64800000000002</v>
      </c>
    </row>
    <row r="444" spans="1:7">
      <c r="A444" s="19" t="s">
        <v>1219</v>
      </c>
      <c r="B444" s="19" t="str">
        <f>IF(C444="","",VLOOKUP(C444,[1]工序!$A$1:$D$503,2,0))</f>
        <v>A24</v>
      </c>
      <c r="C444" s="19" t="s">
        <v>826</v>
      </c>
      <c r="D444" s="19" t="s">
        <v>1306</v>
      </c>
      <c r="E444" s="19">
        <f>IF(C444="","",VLOOKUP(C444,[1]工序!$A$1:$D$503,4,0))</f>
        <v>18.119999999999997</v>
      </c>
      <c r="F444" s="19">
        <v>48</v>
      </c>
      <c r="G444" s="19">
        <f t="shared" si="11"/>
        <v>869.75999999999988</v>
      </c>
    </row>
    <row r="445" spans="1:7">
      <c r="A445" s="19" t="s">
        <v>1219</v>
      </c>
      <c r="B445" s="19" t="str">
        <f>IF(C445="","",VLOOKUP(C445,[1]工序!$A$1:$D$503,2,0))</f>
        <v>A34</v>
      </c>
      <c r="C445" s="19" t="s">
        <v>1147</v>
      </c>
      <c r="D445" s="19" t="s">
        <v>1306</v>
      </c>
      <c r="E445" s="19">
        <f>IF(C445="","",VLOOKUP(C445,[1]工序!$A$1:$D$503,4,0))</f>
        <v>6.6</v>
      </c>
      <c r="F445" s="19">
        <v>48</v>
      </c>
      <c r="G445" s="19">
        <f t="shared" si="11"/>
        <v>316.79999999999995</v>
      </c>
    </row>
    <row r="446" spans="1:7">
      <c r="A446" s="19" t="s">
        <v>1219</v>
      </c>
      <c r="B446" s="19" t="str">
        <f>IF(C446="","",VLOOKUP(C446,[1]工序!$A$1:$D$503,2,0))</f>
        <v>F18</v>
      </c>
      <c r="C446" s="19" t="s">
        <v>1148</v>
      </c>
      <c r="D446" s="19" t="s">
        <v>1306</v>
      </c>
      <c r="E446" s="19">
        <f>IF(C446="","",VLOOKUP(C446,[1]工序!$A$1:$D$503,4,0))</f>
        <v>36</v>
      </c>
      <c r="F446" s="19">
        <v>48</v>
      </c>
      <c r="G446" s="19">
        <f t="shared" si="11"/>
        <v>1728</v>
      </c>
    </row>
    <row r="447" spans="1:7">
      <c r="A447" s="19" t="s">
        <v>1219</v>
      </c>
      <c r="B447" s="19" t="str">
        <f>IF(C447="","",VLOOKUP(C447,[1]工序!$A$1:$D$503,2,0))</f>
        <v>F19</v>
      </c>
      <c r="C447" s="19" t="s">
        <v>428</v>
      </c>
      <c r="D447" s="19" t="s">
        <v>1306</v>
      </c>
      <c r="E447" s="19">
        <f>IF(C447="","",VLOOKUP(C447,[1]工序!$A$1:$D$503,4,0))</f>
        <v>17.483999999999998</v>
      </c>
      <c r="F447" s="19">
        <v>48</v>
      </c>
      <c r="G447" s="19">
        <f t="shared" si="11"/>
        <v>839.23199999999997</v>
      </c>
    </row>
    <row r="448" spans="1:7">
      <c r="A448" s="19" t="s">
        <v>1219</v>
      </c>
      <c r="B448" s="19" t="str">
        <f>IF(C448="","",VLOOKUP(C448,[1]工序!$A$1:$D$503,2,0))</f>
        <v>A47</v>
      </c>
      <c r="C448" s="19" t="s">
        <v>1149</v>
      </c>
      <c r="D448" s="19" t="s">
        <v>1306</v>
      </c>
      <c r="E448" s="19">
        <f>IF(C448="","",VLOOKUP(C448,[1]工序!$A$1:$D$503,4,0))</f>
        <v>15.340000000000002</v>
      </c>
      <c r="F448" s="19">
        <v>48</v>
      </c>
      <c r="G448" s="19">
        <f t="shared" si="11"/>
        <v>736.32</v>
      </c>
    </row>
    <row r="449" spans="1:7">
      <c r="A449" s="19" t="s">
        <v>1219</v>
      </c>
      <c r="B449" s="19" t="str">
        <f>IF(C449="","",VLOOKUP(C449,[1]工序!$A$1:$D$503,2,0))</f>
        <v>F20</v>
      </c>
      <c r="C449" s="19" t="s">
        <v>1150</v>
      </c>
      <c r="D449" s="19" t="s">
        <v>1306</v>
      </c>
      <c r="E449" s="19">
        <f>IF(C449="","",VLOOKUP(C449,[1]工序!$A$1:$D$503,4,0))</f>
        <v>11.4</v>
      </c>
      <c r="F449" s="19">
        <v>48</v>
      </c>
      <c r="G449" s="19">
        <f t="shared" si="11"/>
        <v>547.20000000000005</v>
      </c>
    </row>
    <row r="450" spans="1:7">
      <c r="A450" s="19" t="s">
        <v>1219</v>
      </c>
      <c r="B450" s="19" t="str">
        <f>IF(C450="","",VLOOKUP(C450,[1]工序!$A$1:$D$503,2,0))</f>
        <v>A52</v>
      </c>
      <c r="C450" s="19" t="s">
        <v>1151</v>
      </c>
      <c r="D450" s="19" t="s">
        <v>1306</v>
      </c>
      <c r="E450" s="19">
        <f>IF(C450="","",VLOOKUP(C450,[1]工序!$A$1:$D$503,4,0))</f>
        <v>14</v>
      </c>
      <c r="F450" s="19">
        <v>48</v>
      </c>
      <c r="G450" s="19">
        <f t="shared" si="11"/>
        <v>672</v>
      </c>
    </row>
    <row r="451" spans="1:7">
      <c r="A451" s="19" t="s">
        <v>1219</v>
      </c>
      <c r="B451" s="19" t="str">
        <f>IF(C451="","",VLOOKUP(C451,[1]工序!$A$1:$D$503,2,0))</f>
        <v>D35</v>
      </c>
      <c r="C451" s="19" t="s">
        <v>1152</v>
      </c>
      <c r="D451" s="19" t="s">
        <v>1306</v>
      </c>
      <c r="E451" s="19">
        <f>IF(C451="","",VLOOKUP(C451,[1]工序!$A$1:$D$503,4,0))</f>
        <v>29.639999999999997</v>
      </c>
      <c r="F451" s="19">
        <v>48</v>
      </c>
      <c r="G451" s="19">
        <f t="shared" si="11"/>
        <v>1422.7199999999998</v>
      </c>
    </row>
    <row r="452" spans="1:7">
      <c r="A452" s="19" t="s">
        <v>1219</v>
      </c>
      <c r="B452" s="19" t="str">
        <f>IF(C452="","",VLOOKUP(C452,[1]工序!$A$1:$D$503,2,0))</f>
        <v>A63</v>
      </c>
      <c r="C452" s="19" t="s">
        <v>1153</v>
      </c>
      <c r="D452" s="19" t="s">
        <v>1306</v>
      </c>
      <c r="E452" s="19">
        <f>IF(C452="","",VLOOKUP(C452,[1]工序!$A$1:$D$503,4,0))</f>
        <v>14.399999999999999</v>
      </c>
      <c r="F452" s="19">
        <v>48</v>
      </c>
      <c r="G452" s="19">
        <f t="shared" si="11"/>
        <v>691.19999999999993</v>
      </c>
    </row>
    <row r="453" spans="1:7">
      <c r="A453" s="19" t="s">
        <v>1219</v>
      </c>
      <c r="B453" s="19" t="str">
        <f>IF(C453="","",VLOOKUP(C453,[1]工序!$A$1:$D$503,2,0))</f>
        <v>A64</v>
      </c>
      <c r="C453" s="19" t="s">
        <v>1154</v>
      </c>
      <c r="D453" s="19" t="s">
        <v>1306</v>
      </c>
      <c r="E453" s="19">
        <f>IF(C453="","",VLOOKUP(C453,[1]工序!$A$1:$D$503,4,0))</f>
        <v>14.399999999999999</v>
      </c>
      <c r="F453" s="19">
        <v>48</v>
      </c>
      <c r="G453" s="19">
        <f t="shared" si="11"/>
        <v>691.19999999999993</v>
      </c>
    </row>
    <row r="454" spans="1:7">
      <c r="A454" s="19" t="s">
        <v>1219</v>
      </c>
      <c r="B454" s="19" t="str">
        <f>IF(C454="","",VLOOKUP(C454,[1]工序!$A$1:$D$503,2,0))</f>
        <v>A65</v>
      </c>
      <c r="C454" s="19" t="s">
        <v>1155</v>
      </c>
      <c r="D454" s="19" t="s">
        <v>1306</v>
      </c>
      <c r="E454" s="19">
        <f>IF(C454="","",VLOOKUP(C454,[1]工序!$A$1:$D$503,4,0))</f>
        <v>27.3</v>
      </c>
      <c r="F454" s="19">
        <v>48</v>
      </c>
      <c r="G454" s="19">
        <f t="shared" si="11"/>
        <v>1310.4000000000001</v>
      </c>
    </row>
    <row r="455" spans="1:7">
      <c r="A455" s="19" t="s">
        <v>1219</v>
      </c>
      <c r="B455" s="19" t="str">
        <f>IF(C455="","",VLOOKUP(C455,[1]工序!$A$1:$D$503,2,0))</f>
        <v>A63</v>
      </c>
      <c r="C455" s="19" t="s">
        <v>1153</v>
      </c>
      <c r="D455" s="19" t="s">
        <v>1306</v>
      </c>
      <c r="E455" s="19">
        <f>IF(C455="","",VLOOKUP(C455,[1]工序!$A$1:$D$503,4,0))</f>
        <v>14.399999999999999</v>
      </c>
      <c r="F455" s="19">
        <v>48</v>
      </c>
      <c r="G455" s="19">
        <f t="shared" si="11"/>
        <v>691.19999999999993</v>
      </c>
    </row>
    <row r="456" spans="1:7">
      <c r="A456" s="19" t="s">
        <v>1219</v>
      </c>
      <c r="B456" s="19" t="str">
        <f>IF(C456="","",VLOOKUP(C456,[1]工序!$A$1:$D$503,2,0))</f>
        <v>F21</v>
      </c>
      <c r="C456" s="19" t="s">
        <v>433</v>
      </c>
      <c r="D456" s="19" t="s">
        <v>1306</v>
      </c>
      <c r="E456" s="19">
        <f>IF(C456="","",VLOOKUP(C456,[1]工序!$A$1:$D$503,4,0))</f>
        <v>74.399999999999991</v>
      </c>
      <c r="F456" s="19">
        <v>6</v>
      </c>
      <c r="G456" s="19">
        <f t="shared" si="11"/>
        <v>446.4</v>
      </c>
    </row>
    <row r="457" spans="1:7">
      <c r="A457" s="19" t="s">
        <v>1219</v>
      </c>
      <c r="B457" s="19" t="str">
        <f>IF(C457="","",VLOOKUP(C457,[1]工序!$A$1:$D$503,2,0))</f>
        <v>F23</v>
      </c>
      <c r="C457" s="19" t="s">
        <v>1156</v>
      </c>
      <c r="D457" s="19" t="s">
        <v>1306</v>
      </c>
      <c r="E457" s="19">
        <f>IF(C457="","",VLOOKUP(C457,[1]工序!$A$1:$D$503,4,0))</f>
        <v>144</v>
      </c>
      <c r="F457" s="19">
        <v>6</v>
      </c>
      <c r="G457" s="19">
        <f t="shared" si="11"/>
        <v>864</v>
      </c>
    </row>
    <row r="458" spans="1:7">
      <c r="A458" s="19" t="s">
        <v>1219</v>
      </c>
      <c r="B458" s="19" t="str">
        <f>IF(C458="","",VLOOKUP(C458,[1]工序!$A$1:$D$503,2,0))</f>
        <v>F25</v>
      </c>
      <c r="C458" s="19" t="s">
        <v>1157</v>
      </c>
      <c r="D458" s="19" t="s">
        <v>1306</v>
      </c>
      <c r="E458" s="19">
        <f>IF(C458="","",VLOOKUP(C458,[1]工序!$A$1:$D$503,4,0))</f>
        <v>180</v>
      </c>
      <c r="F458" s="19">
        <v>6</v>
      </c>
      <c r="G458" s="19">
        <f t="shared" si="11"/>
        <v>1080</v>
      </c>
    </row>
    <row r="459" spans="1:7">
      <c r="A459" s="19" t="s">
        <v>1219</v>
      </c>
      <c r="B459" s="19" t="str">
        <f>IF(C459="","",VLOOKUP(C459,[1]工序!$A$1:$D$503,2,0))</f>
        <v>A77</v>
      </c>
      <c r="C459" s="19" t="s">
        <v>19</v>
      </c>
      <c r="D459" s="19" t="s">
        <v>1306</v>
      </c>
      <c r="E459" s="19">
        <f>IF(C459="","",VLOOKUP(C459,[1]工序!$A$1:$D$503,4,0))</f>
        <v>15.6</v>
      </c>
      <c r="F459" s="19">
        <v>48</v>
      </c>
      <c r="G459" s="19">
        <f t="shared" si="11"/>
        <v>748.8</v>
      </c>
    </row>
    <row r="460" spans="1:7">
      <c r="A460" s="19" t="s">
        <v>1219</v>
      </c>
      <c r="B460" s="19" t="str">
        <f>IF(C460="","",VLOOKUP(C460,[1]工序!$A$1:$D$503,2,0))</f>
        <v>F28</v>
      </c>
      <c r="C460" s="19" t="s">
        <v>1158</v>
      </c>
      <c r="D460" s="19" t="s">
        <v>1306</v>
      </c>
      <c r="E460" s="19">
        <f>IF(C460="","",VLOOKUP(C460,[1]工序!$A$1:$D$503,4,0))</f>
        <v>16.2</v>
      </c>
      <c r="F460" s="19">
        <v>48</v>
      </c>
      <c r="G460" s="19">
        <f t="shared" si="11"/>
        <v>777.59999999999991</v>
      </c>
    </row>
    <row r="461" spans="1:7">
      <c r="A461" s="19" t="s">
        <v>1219</v>
      </c>
      <c r="B461" s="19" t="str">
        <f>IF(C461="","",VLOOKUP(C461,[1]工序!$A$1:$D$503,2,0))</f>
        <v>F29</v>
      </c>
      <c r="C461" s="19" t="s">
        <v>1159</v>
      </c>
      <c r="D461" s="19" t="s">
        <v>1306</v>
      </c>
      <c r="E461" s="19">
        <f>IF(C461="","",VLOOKUP(C461,[1]工序!$A$1:$D$503,4,0))</f>
        <v>102.624</v>
      </c>
      <c r="F461" s="19">
        <v>6</v>
      </c>
      <c r="G461" s="19">
        <f t="shared" si="11"/>
        <v>615.74399999999991</v>
      </c>
    </row>
    <row r="462" spans="1:7">
      <c r="A462" s="19" t="s">
        <v>1219</v>
      </c>
      <c r="B462" s="19" t="str">
        <f>IF(C462="","",VLOOKUP(C462,[1]工序!$A$1:$D$503,2,0))</f>
        <v>F30</v>
      </c>
      <c r="C462" s="19" t="s">
        <v>450</v>
      </c>
      <c r="D462" s="19" t="s">
        <v>1306</v>
      </c>
      <c r="E462" s="19">
        <f>IF(C462="","",VLOOKUP(C462,[1]工序!$A$1:$D$503,4,0))</f>
        <v>72</v>
      </c>
      <c r="F462" s="19">
        <v>6</v>
      </c>
      <c r="G462" s="19">
        <f t="shared" si="11"/>
        <v>432</v>
      </c>
    </row>
    <row r="463" spans="1:7">
      <c r="A463" s="19" t="s">
        <v>1219</v>
      </c>
      <c r="B463" s="19" t="str">
        <f>IF(C463="","",VLOOKUP(C463,[1]工序!$A$1:$D$503,2,0))</f>
        <v>F31</v>
      </c>
      <c r="C463" s="19" t="s">
        <v>452</v>
      </c>
      <c r="D463" s="19" t="s">
        <v>1306</v>
      </c>
      <c r="E463" s="19">
        <f>IF(C463="","",VLOOKUP(C463,[1]工序!$A$1:$D$503,4,0))</f>
        <v>72</v>
      </c>
      <c r="F463" s="19">
        <v>6</v>
      </c>
      <c r="G463" s="19">
        <f t="shared" si="11"/>
        <v>432</v>
      </c>
    </row>
    <row r="464" spans="1:7">
      <c r="A464" s="19" t="s">
        <v>1219</v>
      </c>
      <c r="B464" s="19" t="str">
        <f>IF(C464="","",VLOOKUP(C464,[1]工序!$A$1:$D$503,2,0))</f>
        <v>F32</v>
      </c>
      <c r="C464" s="19" t="s">
        <v>454</v>
      </c>
      <c r="D464" s="19" t="s">
        <v>1320</v>
      </c>
      <c r="E464" s="19">
        <f>IF(C464="","",VLOOKUP(C464,[1]工序!$A$1:$D$503,4,0))</f>
        <v>864</v>
      </c>
      <c r="F464" s="19">
        <v>6</v>
      </c>
      <c r="G464" s="19">
        <f t="shared" si="11"/>
        <v>5184</v>
      </c>
    </row>
    <row r="465" spans="1:7">
      <c r="A465" s="19" t="s">
        <v>1219</v>
      </c>
      <c r="B465" s="19" t="str">
        <f>IF(C465="","",VLOOKUP(C465,[1]工序!$A$1:$D$503,2,0))</f>
        <v>A82</v>
      </c>
      <c r="C465" s="19" t="s">
        <v>120</v>
      </c>
      <c r="D465" s="19" t="s">
        <v>1306</v>
      </c>
      <c r="E465" s="19">
        <f>IF(C465="","",VLOOKUP(C465,[1]工序!$A$1:$D$503,4,0))</f>
        <v>49.991999999999997</v>
      </c>
      <c r="F465" s="19">
        <v>6</v>
      </c>
      <c r="G465" s="19">
        <f t="shared" si="11"/>
        <v>299.952</v>
      </c>
    </row>
    <row r="466" spans="1:7">
      <c r="A466" s="19" t="s">
        <v>1219</v>
      </c>
      <c r="B466" s="19" t="str">
        <f>IF(C466="","",VLOOKUP(C466,[1]工序!$A$1:$D$503,2,0))</f>
        <v>A102</v>
      </c>
      <c r="C466" s="73" t="s">
        <v>1160</v>
      </c>
      <c r="D466" s="19" t="s">
        <v>1306</v>
      </c>
      <c r="E466" s="19">
        <f>IF(C466="","",VLOOKUP(C466,[1]工序!$A$1:$D$503,4,0))</f>
        <v>50.279999999999994</v>
      </c>
      <c r="F466" s="19">
        <v>1</v>
      </c>
      <c r="G466" s="19">
        <f t="shared" si="11"/>
        <v>50.279999999999994</v>
      </c>
    </row>
    <row r="467" spans="1:7">
      <c r="A467" s="19" t="s">
        <v>1352</v>
      </c>
      <c r="B467" s="19" t="str">
        <f>IF(C467="","",VLOOKUP(C467,[1]工序!$A$1:$D$503,2,0))</f>
        <v>F1</v>
      </c>
      <c r="C467" s="72" t="s">
        <v>1337</v>
      </c>
      <c r="D467" s="19" t="s">
        <v>1304</v>
      </c>
      <c r="E467" s="19">
        <f>IF(C467="","",VLOOKUP(C467,[1]工序!$A$1:$D$503,4,0))</f>
        <v>120</v>
      </c>
      <c r="F467" s="19">
        <v>6</v>
      </c>
      <c r="G467" s="19">
        <f>E467*F467</f>
        <v>720</v>
      </c>
    </row>
    <row r="468" spans="1:7">
      <c r="A468" s="19" t="s">
        <v>1352</v>
      </c>
      <c r="B468" s="19" t="str">
        <f>IF(C468="","",VLOOKUP(C468,[1]工序!$A$1:$D$503,2,0))</f>
        <v>F8</v>
      </c>
      <c r="C468" s="19" t="s">
        <v>1139</v>
      </c>
      <c r="D468" s="19" t="s">
        <v>1306</v>
      </c>
      <c r="E468" s="19">
        <f>IF(C468="","",VLOOKUP(C468,[1]工序!$A$1:$D$503,4,0))</f>
        <v>26.4</v>
      </c>
      <c r="F468" s="19">
        <v>6</v>
      </c>
      <c r="G468" s="19">
        <f t="shared" ref="G468:G500" si="12">E468*F468</f>
        <v>158.39999999999998</v>
      </c>
    </row>
    <row r="469" spans="1:7">
      <c r="A469" s="19" t="s">
        <v>1228</v>
      </c>
      <c r="B469" s="19" t="str">
        <f>IF(C469="","",VLOOKUP(C469,[1]工序!$A$1:$D$503,2,0))</f>
        <v>F9</v>
      </c>
      <c r="C469" s="72" t="s">
        <v>1141</v>
      </c>
      <c r="D469" s="19" t="s">
        <v>1306</v>
      </c>
      <c r="E469" s="19">
        <f>IF(C469="","",VLOOKUP(C469,[1]工序!$A$1:$D$503,4,0))</f>
        <v>23.963999999999999</v>
      </c>
      <c r="F469" s="19">
        <v>48</v>
      </c>
      <c r="G469" s="19">
        <f t="shared" si="12"/>
        <v>1150.2719999999999</v>
      </c>
    </row>
    <row r="470" spans="1:7">
      <c r="A470" s="19" t="s">
        <v>1228</v>
      </c>
      <c r="B470" s="19" t="str">
        <f>IF(C470="","",VLOOKUP(C470,[1]工序!$A$1:$D$503,2,0))</f>
        <v>F11</v>
      </c>
      <c r="C470" s="19" t="s">
        <v>413</v>
      </c>
      <c r="D470" s="19" t="s">
        <v>1306</v>
      </c>
      <c r="E470" s="19">
        <f>IF(C470="","",VLOOKUP(C470,[1]工序!$A$1:$D$503,4,0))</f>
        <v>4.2</v>
      </c>
      <c r="F470" s="19">
        <v>48</v>
      </c>
      <c r="G470" s="19">
        <f t="shared" si="12"/>
        <v>201.60000000000002</v>
      </c>
    </row>
    <row r="471" spans="1:7">
      <c r="A471" s="19" t="s">
        <v>1228</v>
      </c>
      <c r="B471" s="19" t="str">
        <f>IF(C471="","",VLOOKUP(C471,[1]工序!$A$1:$D$503,2,0))</f>
        <v>F12</v>
      </c>
      <c r="C471" s="19" t="s">
        <v>1142</v>
      </c>
      <c r="D471" s="19" t="s">
        <v>1306</v>
      </c>
      <c r="E471" s="19">
        <f>IF(C471="","",VLOOKUP(C471,[1]工序!$A$1:$D$503,4,0))</f>
        <v>3.3479999999999999</v>
      </c>
      <c r="F471" s="19">
        <v>6</v>
      </c>
      <c r="G471" s="19">
        <f t="shared" si="12"/>
        <v>20.088000000000001</v>
      </c>
    </row>
    <row r="472" spans="1:7">
      <c r="A472" s="19" t="s">
        <v>1228</v>
      </c>
      <c r="B472" s="19" t="str">
        <f>IF(C472="","",VLOOKUP(C472,[1]工序!$A$1:$D$503,2,0))</f>
        <v>D8</v>
      </c>
      <c r="C472" s="19" t="s">
        <v>1143</v>
      </c>
      <c r="D472" s="19" t="s">
        <v>1306</v>
      </c>
      <c r="E472" s="19">
        <f>IF(C472="","",VLOOKUP(C472,[1]工序!$A$1:$D$503,4,0))</f>
        <v>26.4</v>
      </c>
      <c r="F472" s="19">
        <v>48</v>
      </c>
      <c r="G472" s="19">
        <f t="shared" si="12"/>
        <v>1267.1999999999998</v>
      </c>
    </row>
    <row r="473" spans="1:7">
      <c r="A473" s="19" t="s">
        <v>1228</v>
      </c>
      <c r="B473" s="19" t="str">
        <f>IF(C473="","",VLOOKUP(C473,[1]工序!$A$1:$D$503,2,0))</f>
        <v>A46</v>
      </c>
      <c r="C473" s="19" t="s">
        <v>46</v>
      </c>
      <c r="D473" s="19" t="s">
        <v>1306</v>
      </c>
      <c r="E473" s="19">
        <f>IF(C473="","",VLOOKUP(C473,[1]工序!$A$1:$D$503,4,0))</f>
        <v>15.600000000000001</v>
      </c>
      <c r="F473" s="19">
        <v>48</v>
      </c>
      <c r="G473" s="19">
        <f t="shared" si="12"/>
        <v>748.80000000000007</v>
      </c>
    </row>
    <row r="474" spans="1:7">
      <c r="A474" s="19" t="s">
        <v>1228</v>
      </c>
      <c r="B474" s="19" t="str">
        <f>IF(C474="","",VLOOKUP(C474,[1]工序!$A$1:$D$503,2,0))</f>
        <v>F14</v>
      </c>
      <c r="C474" s="19" t="s">
        <v>1144</v>
      </c>
      <c r="D474" s="19" t="s">
        <v>1306</v>
      </c>
      <c r="E474" s="19">
        <f>IF(C474="","",VLOOKUP(C474,[1]工序!$A$1:$D$503,4,0))</f>
        <v>35.495999999999995</v>
      </c>
      <c r="F474" s="19">
        <v>48</v>
      </c>
      <c r="G474" s="19">
        <f t="shared" si="12"/>
        <v>1703.8079999999998</v>
      </c>
    </row>
    <row r="475" spans="1:7">
      <c r="A475" s="19" t="s">
        <v>1228</v>
      </c>
      <c r="B475" s="19" t="str">
        <f>IF(C475="","",VLOOKUP(C475,[1]工序!$A$1:$D$503,2,0))</f>
        <v>F15</v>
      </c>
      <c r="C475" s="19" t="s">
        <v>1145</v>
      </c>
      <c r="D475" s="19" t="s">
        <v>1306</v>
      </c>
      <c r="E475" s="19">
        <f>IF(C475="","",VLOOKUP(C475,[1]工序!$A$1:$D$503,4,0))</f>
        <v>168</v>
      </c>
      <c r="F475" s="19">
        <v>6</v>
      </c>
      <c r="G475" s="19">
        <f t="shared" si="12"/>
        <v>1008</v>
      </c>
    </row>
    <row r="476" spans="1:7">
      <c r="A476" s="19" t="s">
        <v>1228</v>
      </c>
      <c r="B476" s="19" t="str">
        <f>IF(C476="","",VLOOKUP(C476,[1]工序!$A$1:$D$503,2,0))</f>
        <v>F16</v>
      </c>
      <c r="C476" s="19" t="s">
        <v>422</v>
      </c>
      <c r="D476" s="19" t="s">
        <v>1306</v>
      </c>
      <c r="E476" s="19">
        <f>IF(C476="","",VLOOKUP(C476,[1]工序!$A$1:$D$503,4,0))</f>
        <v>74.399999999999991</v>
      </c>
      <c r="F476" s="19">
        <v>6</v>
      </c>
      <c r="G476" s="19">
        <f t="shared" si="12"/>
        <v>446.4</v>
      </c>
    </row>
    <row r="477" spans="1:7">
      <c r="A477" s="19" t="s">
        <v>1228</v>
      </c>
      <c r="B477" s="19" t="str">
        <f>IF(C477="","",VLOOKUP(C477,[1]工序!$A$1:$D$503,2,0))</f>
        <v>F17</v>
      </c>
      <c r="C477" s="19" t="s">
        <v>1146</v>
      </c>
      <c r="D477" s="19" t="s">
        <v>1306</v>
      </c>
      <c r="E477" s="19">
        <f>IF(C477="","",VLOOKUP(C477,[1]工序!$A$1:$D$503,4,0))</f>
        <v>132.108</v>
      </c>
      <c r="F477" s="19">
        <v>6</v>
      </c>
      <c r="G477" s="19">
        <f t="shared" si="12"/>
        <v>792.64800000000002</v>
      </c>
    </row>
    <row r="478" spans="1:7">
      <c r="A478" s="19" t="s">
        <v>1228</v>
      </c>
      <c r="B478" s="19" t="str">
        <f>IF(C478="","",VLOOKUP(C478,[1]工序!$A$1:$D$503,2,0))</f>
        <v>A24</v>
      </c>
      <c r="C478" s="19" t="s">
        <v>826</v>
      </c>
      <c r="D478" s="19" t="s">
        <v>1306</v>
      </c>
      <c r="E478" s="19">
        <f>IF(C478="","",VLOOKUP(C478,[1]工序!$A$1:$D$503,4,0))</f>
        <v>18.119999999999997</v>
      </c>
      <c r="F478" s="19">
        <v>48</v>
      </c>
      <c r="G478" s="19">
        <f t="shared" si="12"/>
        <v>869.75999999999988</v>
      </c>
    </row>
    <row r="479" spans="1:7">
      <c r="A479" s="19" t="s">
        <v>1228</v>
      </c>
      <c r="B479" s="19" t="str">
        <f>IF(C479="","",VLOOKUP(C479,[1]工序!$A$1:$D$503,2,0))</f>
        <v>A34</v>
      </c>
      <c r="C479" s="19" t="s">
        <v>1147</v>
      </c>
      <c r="D479" s="19" t="s">
        <v>1306</v>
      </c>
      <c r="E479" s="19">
        <f>IF(C479="","",VLOOKUP(C479,[1]工序!$A$1:$D$503,4,0))</f>
        <v>6.6</v>
      </c>
      <c r="F479" s="19">
        <v>48</v>
      </c>
      <c r="G479" s="19">
        <f t="shared" si="12"/>
        <v>316.79999999999995</v>
      </c>
    </row>
    <row r="480" spans="1:7">
      <c r="A480" s="19" t="s">
        <v>1228</v>
      </c>
      <c r="B480" s="19" t="str">
        <f>IF(C480="","",VLOOKUP(C480,[1]工序!$A$1:$D$503,2,0))</f>
        <v>F18</v>
      </c>
      <c r="C480" s="19" t="s">
        <v>1148</v>
      </c>
      <c r="D480" s="19" t="s">
        <v>1306</v>
      </c>
      <c r="E480" s="19">
        <f>IF(C480="","",VLOOKUP(C480,[1]工序!$A$1:$D$503,4,0))</f>
        <v>36</v>
      </c>
      <c r="F480" s="19">
        <v>48</v>
      </c>
      <c r="G480" s="19">
        <f t="shared" si="12"/>
        <v>1728</v>
      </c>
    </row>
    <row r="481" spans="1:7">
      <c r="A481" s="19" t="s">
        <v>1228</v>
      </c>
      <c r="B481" s="19" t="str">
        <f>IF(C481="","",VLOOKUP(C481,[1]工序!$A$1:$D$503,2,0))</f>
        <v>F19</v>
      </c>
      <c r="C481" s="19" t="s">
        <v>428</v>
      </c>
      <c r="D481" s="19" t="s">
        <v>1306</v>
      </c>
      <c r="E481" s="19">
        <f>IF(C481="","",VLOOKUP(C481,[1]工序!$A$1:$D$503,4,0))</f>
        <v>17.483999999999998</v>
      </c>
      <c r="F481" s="19">
        <v>48</v>
      </c>
      <c r="G481" s="19">
        <f t="shared" si="12"/>
        <v>839.23199999999997</v>
      </c>
    </row>
    <row r="482" spans="1:7">
      <c r="A482" s="19" t="s">
        <v>1228</v>
      </c>
      <c r="B482" s="19" t="str">
        <f>IF(C482="","",VLOOKUP(C482,[1]工序!$A$1:$D$503,2,0))</f>
        <v>A47</v>
      </c>
      <c r="C482" s="19" t="s">
        <v>1149</v>
      </c>
      <c r="D482" s="19" t="s">
        <v>1306</v>
      </c>
      <c r="E482" s="19">
        <f>IF(C482="","",VLOOKUP(C482,[1]工序!$A$1:$D$503,4,0))</f>
        <v>15.340000000000002</v>
      </c>
      <c r="F482" s="19">
        <v>48</v>
      </c>
      <c r="G482" s="19">
        <f t="shared" si="12"/>
        <v>736.32</v>
      </c>
    </row>
    <row r="483" spans="1:7">
      <c r="A483" s="19" t="s">
        <v>1228</v>
      </c>
      <c r="B483" s="19" t="str">
        <f>IF(C483="","",VLOOKUP(C483,[1]工序!$A$1:$D$503,2,0))</f>
        <v>F20</v>
      </c>
      <c r="C483" s="19" t="s">
        <v>1150</v>
      </c>
      <c r="D483" s="19" t="s">
        <v>1306</v>
      </c>
      <c r="E483" s="19">
        <f>IF(C483="","",VLOOKUP(C483,[1]工序!$A$1:$D$503,4,0))</f>
        <v>11.4</v>
      </c>
      <c r="F483" s="19">
        <v>48</v>
      </c>
      <c r="G483" s="19">
        <f t="shared" si="12"/>
        <v>547.20000000000005</v>
      </c>
    </row>
    <row r="484" spans="1:7">
      <c r="A484" s="19" t="s">
        <v>1228</v>
      </c>
      <c r="B484" s="19" t="str">
        <f>IF(C484="","",VLOOKUP(C484,[1]工序!$A$1:$D$503,2,0))</f>
        <v>A52</v>
      </c>
      <c r="C484" s="19" t="s">
        <v>1151</v>
      </c>
      <c r="D484" s="19" t="s">
        <v>1306</v>
      </c>
      <c r="E484" s="19">
        <f>IF(C484="","",VLOOKUP(C484,[1]工序!$A$1:$D$503,4,0))</f>
        <v>14</v>
      </c>
      <c r="F484" s="19">
        <v>48</v>
      </c>
      <c r="G484" s="19">
        <f t="shared" si="12"/>
        <v>672</v>
      </c>
    </row>
    <row r="485" spans="1:7">
      <c r="A485" s="19" t="s">
        <v>1228</v>
      </c>
      <c r="B485" s="19" t="str">
        <f>IF(C485="","",VLOOKUP(C485,[1]工序!$A$1:$D$503,2,0))</f>
        <v>D35</v>
      </c>
      <c r="C485" s="19" t="s">
        <v>1152</v>
      </c>
      <c r="D485" s="19" t="s">
        <v>1306</v>
      </c>
      <c r="E485" s="19">
        <f>IF(C485="","",VLOOKUP(C485,[1]工序!$A$1:$D$503,4,0))</f>
        <v>29.639999999999997</v>
      </c>
      <c r="F485" s="19">
        <v>48</v>
      </c>
      <c r="G485" s="19">
        <f t="shared" si="12"/>
        <v>1422.7199999999998</v>
      </c>
    </row>
    <row r="486" spans="1:7">
      <c r="A486" s="19" t="s">
        <v>1228</v>
      </c>
      <c r="B486" s="19" t="str">
        <f>IF(C486="","",VLOOKUP(C486,[1]工序!$A$1:$D$503,2,0))</f>
        <v>A63</v>
      </c>
      <c r="C486" s="19" t="s">
        <v>1153</v>
      </c>
      <c r="D486" s="19" t="s">
        <v>1306</v>
      </c>
      <c r="E486" s="19">
        <f>IF(C486="","",VLOOKUP(C486,[1]工序!$A$1:$D$503,4,0))</f>
        <v>14.399999999999999</v>
      </c>
      <c r="F486" s="19">
        <v>48</v>
      </c>
      <c r="G486" s="19">
        <f t="shared" si="12"/>
        <v>691.19999999999993</v>
      </c>
    </row>
    <row r="487" spans="1:7">
      <c r="A487" s="19" t="s">
        <v>1228</v>
      </c>
      <c r="B487" s="19" t="str">
        <f>IF(C487="","",VLOOKUP(C487,[1]工序!$A$1:$D$503,2,0))</f>
        <v>A64</v>
      </c>
      <c r="C487" s="19" t="s">
        <v>1154</v>
      </c>
      <c r="D487" s="19" t="s">
        <v>1306</v>
      </c>
      <c r="E487" s="19">
        <f>IF(C487="","",VLOOKUP(C487,[1]工序!$A$1:$D$503,4,0))</f>
        <v>14.399999999999999</v>
      </c>
      <c r="F487" s="19">
        <v>48</v>
      </c>
      <c r="G487" s="19">
        <f t="shared" si="12"/>
        <v>691.19999999999993</v>
      </c>
    </row>
    <row r="488" spans="1:7">
      <c r="A488" s="19" t="s">
        <v>1228</v>
      </c>
      <c r="B488" s="19" t="str">
        <f>IF(C488="","",VLOOKUP(C488,[1]工序!$A$1:$D$503,2,0))</f>
        <v>A65</v>
      </c>
      <c r="C488" s="19" t="s">
        <v>1155</v>
      </c>
      <c r="D488" s="19" t="s">
        <v>1306</v>
      </c>
      <c r="E488" s="19">
        <f>IF(C488="","",VLOOKUP(C488,[1]工序!$A$1:$D$503,4,0))</f>
        <v>27.3</v>
      </c>
      <c r="F488" s="19">
        <v>48</v>
      </c>
      <c r="G488" s="19">
        <f t="shared" si="12"/>
        <v>1310.4000000000001</v>
      </c>
    </row>
    <row r="489" spans="1:7">
      <c r="A489" s="19" t="s">
        <v>1228</v>
      </c>
      <c r="B489" s="19" t="str">
        <f>IF(C489="","",VLOOKUP(C489,[1]工序!$A$1:$D$503,2,0))</f>
        <v>A63</v>
      </c>
      <c r="C489" s="19" t="s">
        <v>1153</v>
      </c>
      <c r="D489" s="19" t="s">
        <v>1306</v>
      </c>
      <c r="E489" s="19">
        <f>IF(C489="","",VLOOKUP(C489,[1]工序!$A$1:$D$503,4,0))</f>
        <v>14.399999999999999</v>
      </c>
      <c r="F489" s="19">
        <v>48</v>
      </c>
      <c r="G489" s="19">
        <f t="shared" si="12"/>
        <v>691.19999999999993</v>
      </c>
    </row>
    <row r="490" spans="1:7">
      <c r="A490" s="19" t="s">
        <v>1228</v>
      </c>
      <c r="B490" s="19" t="str">
        <f>IF(C490="","",VLOOKUP(C490,[1]工序!$A$1:$D$503,2,0))</f>
        <v>F21</v>
      </c>
      <c r="C490" s="19" t="s">
        <v>433</v>
      </c>
      <c r="D490" s="19" t="s">
        <v>1306</v>
      </c>
      <c r="E490" s="19">
        <f>IF(C490="","",VLOOKUP(C490,[1]工序!$A$1:$D$503,4,0))</f>
        <v>74.399999999999991</v>
      </c>
      <c r="F490" s="19">
        <v>6</v>
      </c>
      <c r="G490" s="19">
        <f t="shared" si="12"/>
        <v>446.4</v>
      </c>
    </row>
    <row r="491" spans="1:7">
      <c r="A491" s="19" t="s">
        <v>1228</v>
      </c>
      <c r="B491" s="19" t="str">
        <f>IF(C491="","",VLOOKUP(C491,[1]工序!$A$1:$D$503,2,0))</f>
        <v>F23</v>
      </c>
      <c r="C491" s="19" t="s">
        <v>1156</v>
      </c>
      <c r="D491" s="19" t="s">
        <v>1306</v>
      </c>
      <c r="E491" s="19">
        <f>IF(C491="","",VLOOKUP(C491,[1]工序!$A$1:$D$503,4,0))</f>
        <v>144</v>
      </c>
      <c r="F491" s="19">
        <v>6</v>
      </c>
      <c r="G491" s="19">
        <f t="shared" si="12"/>
        <v>864</v>
      </c>
    </row>
    <row r="492" spans="1:7">
      <c r="A492" s="19" t="s">
        <v>1228</v>
      </c>
      <c r="B492" s="19" t="str">
        <f>IF(C492="","",VLOOKUP(C492,[1]工序!$A$1:$D$503,2,0))</f>
        <v>F25</v>
      </c>
      <c r="C492" s="19" t="s">
        <v>1157</v>
      </c>
      <c r="D492" s="19" t="s">
        <v>1306</v>
      </c>
      <c r="E492" s="19">
        <f>IF(C492="","",VLOOKUP(C492,[1]工序!$A$1:$D$503,4,0))</f>
        <v>180</v>
      </c>
      <c r="F492" s="19">
        <v>6</v>
      </c>
      <c r="G492" s="19">
        <f t="shared" si="12"/>
        <v>1080</v>
      </c>
    </row>
    <row r="493" spans="1:7">
      <c r="A493" s="19" t="s">
        <v>1228</v>
      </c>
      <c r="B493" s="19" t="str">
        <f>IF(C493="","",VLOOKUP(C493,[1]工序!$A$1:$D$503,2,0))</f>
        <v>A77</v>
      </c>
      <c r="C493" s="19" t="s">
        <v>19</v>
      </c>
      <c r="D493" s="19" t="s">
        <v>1306</v>
      </c>
      <c r="E493" s="19">
        <f>IF(C493="","",VLOOKUP(C493,[1]工序!$A$1:$D$503,4,0))</f>
        <v>15.6</v>
      </c>
      <c r="F493" s="19">
        <v>48</v>
      </c>
      <c r="G493" s="19">
        <f t="shared" si="12"/>
        <v>748.8</v>
      </c>
    </row>
    <row r="494" spans="1:7">
      <c r="A494" s="19" t="s">
        <v>1228</v>
      </c>
      <c r="B494" s="19" t="str">
        <f>IF(C494="","",VLOOKUP(C494,[1]工序!$A$1:$D$503,2,0))</f>
        <v>F28</v>
      </c>
      <c r="C494" s="19" t="s">
        <v>1158</v>
      </c>
      <c r="D494" s="19" t="s">
        <v>1306</v>
      </c>
      <c r="E494" s="19">
        <f>IF(C494="","",VLOOKUP(C494,[1]工序!$A$1:$D$503,4,0))</f>
        <v>16.2</v>
      </c>
      <c r="F494" s="19">
        <v>48</v>
      </c>
      <c r="G494" s="19">
        <f t="shared" si="12"/>
        <v>777.59999999999991</v>
      </c>
    </row>
    <row r="495" spans="1:7">
      <c r="A495" s="19" t="s">
        <v>1228</v>
      </c>
      <c r="B495" s="19" t="str">
        <f>IF(C495="","",VLOOKUP(C495,[1]工序!$A$1:$D$503,2,0))</f>
        <v>F29</v>
      </c>
      <c r="C495" s="19" t="s">
        <v>1159</v>
      </c>
      <c r="D495" s="19" t="s">
        <v>1306</v>
      </c>
      <c r="E495" s="19">
        <f>IF(C495="","",VLOOKUP(C495,[1]工序!$A$1:$D$503,4,0))</f>
        <v>102.624</v>
      </c>
      <c r="F495" s="19">
        <v>6</v>
      </c>
      <c r="G495" s="19">
        <f t="shared" si="12"/>
        <v>615.74399999999991</v>
      </c>
    </row>
    <row r="496" spans="1:7">
      <c r="A496" s="19" t="s">
        <v>1228</v>
      </c>
      <c r="B496" s="19" t="str">
        <f>IF(C496="","",VLOOKUP(C496,[1]工序!$A$1:$D$503,2,0))</f>
        <v>F30</v>
      </c>
      <c r="C496" s="19" t="s">
        <v>450</v>
      </c>
      <c r="D496" s="19" t="s">
        <v>1306</v>
      </c>
      <c r="E496" s="19">
        <f>IF(C496="","",VLOOKUP(C496,[1]工序!$A$1:$D$503,4,0))</f>
        <v>72</v>
      </c>
      <c r="F496" s="19">
        <v>6</v>
      </c>
      <c r="G496" s="19">
        <f t="shared" si="12"/>
        <v>432</v>
      </c>
    </row>
    <row r="497" spans="1:7">
      <c r="A497" s="19" t="s">
        <v>1228</v>
      </c>
      <c r="B497" s="19" t="str">
        <f>IF(C497="","",VLOOKUP(C497,[1]工序!$A$1:$D$503,2,0))</f>
        <v>F31</v>
      </c>
      <c r="C497" s="19" t="s">
        <v>452</v>
      </c>
      <c r="D497" s="19" t="s">
        <v>1306</v>
      </c>
      <c r="E497" s="19">
        <f>IF(C497="","",VLOOKUP(C497,[1]工序!$A$1:$D$503,4,0))</f>
        <v>72</v>
      </c>
      <c r="F497" s="19">
        <v>6</v>
      </c>
      <c r="G497" s="19">
        <f t="shared" si="12"/>
        <v>432</v>
      </c>
    </row>
    <row r="498" spans="1:7">
      <c r="A498" s="19" t="s">
        <v>1228</v>
      </c>
      <c r="B498" s="19" t="str">
        <f>IF(C498="","",VLOOKUP(C498,[1]工序!$A$1:$D$503,2,0))</f>
        <v>F32</v>
      </c>
      <c r="C498" s="19" t="s">
        <v>454</v>
      </c>
      <c r="D498" s="19" t="s">
        <v>1320</v>
      </c>
      <c r="E498" s="19">
        <f>IF(C498="","",VLOOKUP(C498,[1]工序!$A$1:$D$503,4,0))</f>
        <v>864</v>
      </c>
      <c r="F498" s="19">
        <v>6</v>
      </c>
      <c r="G498" s="19">
        <f t="shared" si="12"/>
        <v>5184</v>
      </c>
    </row>
    <row r="499" spans="1:7">
      <c r="A499" s="19" t="s">
        <v>1228</v>
      </c>
      <c r="B499" s="19" t="str">
        <f>IF(C499="","",VLOOKUP(C499,[1]工序!$A$1:$D$503,2,0))</f>
        <v>A82</v>
      </c>
      <c r="C499" s="19" t="s">
        <v>120</v>
      </c>
      <c r="D499" s="19" t="s">
        <v>1306</v>
      </c>
      <c r="E499" s="19">
        <f>IF(C499="","",VLOOKUP(C499,[1]工序!$A$1:$D$503,4,0))</f>
        <v>49.991999999999997</v>
      </c>
      <c r="F499" s="19">
        <v>6</v>
      </c>
      <c r="G499" s="19">
        <f t="shared" si="12"/>
        <v>299.952</v>
      </c>
    </row>
    <row r="500" spans="1:7">
      <c r="A500" s="19" t="s">
        <v>1228</v>
      </c>
      <c r="B500" s="19" t="str">
        <f>IF(C500="","",VLOOKUP(C500,[1]工序!$A$1:$D$503,2,0))</f>
        <v>A102</v>
      </c>
      <c r="C500" s="73" t="s">
        <v>1160</v>
      </c>
      <c r="D500" s="19" t="s">
        <v>1306</v>
      </c>
      <c r="E500" s="19">
        <f>IF(C500="","",VLOOKUP(C500,[1]工序!$A$1:$D$503,4,0))</f>
        <v>50.279999999999994</v>
      </c>
      <c r="F500" s="19">
        <v>1</v>
      </c>
      <c r="G500" s="19">
        <f t="shared" si="12"/>
        <v>50.279999999999994</v>
      </c>
    </row>
    <row r="501" spans="1:7">
      <c r="A501" s="19" t="s">
        <v>1353</v>
      </c>
      <c r="B501" s="19" t="str">
        <f>IF(C501="","",VLOOKUP(C501,[1]工序!$A$1:$D$503,2,0))</f>
        <v>A35</v>
      </c>
      <c r="C501" s="78" t="s">
        <v>1354</v>
      </c>
      <c r="D501" s="19" t="s">
        <v>1306</v>
      </c>
      <c r="E501" s="19">
        <f>IF(C501="","",VLOOKUP(C501,[1]工序!$A$1:$D$503,4,0))</f>
        <v>10.56</v>
      </c>
      <c r="F501" s="19">
        <v>1</v>
      </c>
      <c r="G501" s="19">
        <f>E501*F501</f>
        <v>10.56</v>
      </c>
    </row>
    <row r="502" spans="1:7">
      <c r="A502" s="19" t="s">
        <v>1353</v>
      </c>
      <c r="B502" s="19" t="str">
        <f>IF(C502="","",VLOOKUP(C502,[1]工序!$A$1:$D$503,2,0))</f>
        <v>C1</v>
      </c>
      <c r="C502" s="78" t="s">
        <v>1355</v>
      </c>
      <c r="D502" s="19" t="s">
        <v>1304</v>
      </c>
      <c r="E502" s="19">
        <f>IF(C502="","",VLOOKUP(C502,[1]工序!$A$1:$D$503,4,0))</f>
        <v>30.799999999999997</v>
      </c>
      <c r="F502" s="19">
        <v>1</v>
      </c>
      <c r="G502" s="19">
        <f>E502*F502</f>
        <v>30.799999999999997</v>
      </c>
    </row>
    <row r="503" spans="1:7">
      <c r="A503" s="19" t="s">
        <v>1353</v>
      </c>
      <c r="B503" s="19" t="str">
        <f>IF(C503="","",VLOOKUP(C503,[1]工序!$A$1:$D$503,2,0))</f>
        <v>C2</v>
      </c>
      <c r="C503" s="78" t="s">
        <v>1356</v>
      </c>
      <c r="D503" s="19" t="s">
        <v>1306</v>
      </c>
      <c r="E503" s="19">
        <f>IF(C503="","",VLOOKUP(C503,[1]工序!$A$1:$D$503,4,0))</f>
        <v>7</v>
      </c>
      <c r="F503" s="19">
        <v>1</v>
      </c>
      <c r="G503" s="19">
        <f t="shared" ref="G503:G524" si="13">E503*F503</f>
        <v>7</v>
      </c>
    </row>
    <row r="504" spans="1:7">
      <c r="A504" s="19" t="s">
        <v>1353</v>
      </c>
      <c r="B504" s="19" t="str">
        <f>IF(C504="","",VLOOKUP(C504,[1]工序!$A$1:$D$503,2,0))</f>
        <v>C5</v>
      </c>
      <c r="C504" s="77" t="s">
        <v>1357</v>
      </c>
      <c r="D504" s="19" t="s">
        <v>1306</v>
      </c>
      <c r="E504" s="19">
        <f>IF(C504="","",VLOOKUP(C504,[1]工序!$A$1:$D$503,4,0))</f>
        <v>15.399999999999999</v>
      </c>
      <c r="F504" s="19">
        <v>1</v>
      </c>
      <c r="G504" s="19">
        <f t="shared" si="13"/>
        <v>15.399999999999999</v>
      </c>
    </row>
    <row r="505" spans="1:7">
      <c r="A505" s="19" t="s">
        <v>1353</v>
      </c>
      <c r="B505" s="19" t="str">
        <f>IF(C505="","",VLOOKUP(C505,[1]工序!$A$1:$D$503,2,0))</f>
        <v>C6</v>
      </c>
      <c r="C505" s="77" t="s">
        <v>1358</v>
      </c>
      <c r="D505" s="19" t="s">
        <v>1306</v>
      </c>
      <c r="E505" s="19">
        <f>IF(C505="","",VLOOKUP(C505,[1]工序!$A$1:$D$503,4,0))</f>
        <v>8.3999999999999986</v>
      </c>
      <c r="F505" s="19">
        <v>1</v>
      </c>
      <c r="G505" s="19">
        <f t="shared" si="13"/>
        <v>8.3999999999999986</v>
      </c>
    </row>
    <row r="506" spans="1:7">
      <c r="A506" s="19" t="s">
        <v>1353</v>
      </c>
      <c r="B506" s="19" t="str">
        <f>IF(C506="","",VLOOKUP(C506,[1]工序!$A$1:$D$503,2,0))</f>
        <v>C21</v>
      </c>
      <c r="C506" s="78" t="s">
        <v>1359</v>
      </c>
      <c r="D506" s="19" t="s">
        <v>1306</v>
      </c>
      <c r="E506" s="19">
        <f>IF(C506="","",VLOOKUP(C506,[1]工序!$A$1:$D$503,4,0))</f>
        <v>7.0811999999999991</v>
      </c>
      <c r="F506" s="19">
        <v>1</v>
      </c>
      <c r="G506" s="19">
        <f t="shared" si="13"/>
        <v>7.0811999999999991</v>
      </c>
    </row>
    <row r="507" spans="1:7">
      <c r="A507" s="19" t="s">
        <v>1353</v>
      </c>
      <c r="B507" s="19" t="str">
        <f>IF(C507="","",VLOOKUP(C507,[1]工序!$A$1:$D$503,2,0))</f>
        <v>C7</v>
      </c>
      <c r="C507" s="19" t="s">
        <v>1360</v>
      </c>
      <c r="D507" s="19" t="s">
        <v>1306</v>
      </c>
      <c r="E507" s="19">
        <f>IF(C507="","",VLOOKUP(C507,[1]工序!$A$1:$D$503,4,0))</f>
        <v>13.419</v>
      </c>
      <c r="F507" s="19">
        <v>1</v>
      </c>
      <c r="G507" s="19">
        <f t="shared" si="13"/>
        <v>13.419</v>
      </c>
    </row>
    <row r="508" spans="1:7">
      <c r="A508" s="19" t="s">
        <v>1353</v>
      </c>
      <c r="B508" s="19" t="str">
        <f>IF(C508="","",VLOOKUP(C508,[1]工序!$A$1:$D$503,2,0))</f>
        <v>C8</v>
      </c>
      <c r="C508" s="19" t="s">
        <v>1361</v>
      </c>
      <c r="D508" s="19" t="s">
        <v>1306</v>
      </c>
      <c r="E508" s="19">
        <f>IF(C508="","",VLOOKUP(C508,[1]工序!$A$1:$D$503,4,0))</f>
        <v>15.749999999999998</v>
      </c>
      <c r="F508" s="19">
        <v>1</v>
      </c>
      <c r="G508" s="19">
        <f t="shared" si="13"/>
        <v>15.749999999999998</v>
      </c>
    </row>
    <row r="509" spans="1:7">
      <c r="A509" s="19" t="s">
        <v>1353</v>
      </c>
      <c r="B509" s="19" t="str">
        <f>IF(C509="","",VLOOKUP(C509,[1]工序!$A$1:$D$503,2,0))</f>
        <v>C9</v>
      </c>
      <c r="C509" s="19" t="s">
        <v>1362</v>
      </c>
      <c r="D509" s="19" t="s">
        <v>1306</v>
      </c>
      <c r="E509" s="19">
        <f>IF(C509="","",VLOOKUP(C509,[1]工序!$A$1:$D$503,4,0))</f>
        <v>13.419</v>
      </c>
      <c r="F509" s="19">
        <v>1</v>
      </c>
      <c r="G509" s="19">
        <f t="shared" si="13"/>
        <v>13.419</v>
      </c>
    </row>
    <row r="510" spans="1:7">
      <c r="A510" s="19" t="s">
        <v>1353</v>
      </c>
      <c r="B510" s="19" t="str">
        <f>IF(C510="","",VLOOKUP(C510,[1]工序!$A$1:$D$503,2,0))</f>
        <v>C10</v>
      </c>
      <c r="C510" s="19" t="s">
        <v>1363</v>
      </c>
      <c r="D510" s="19" t="s">
        <v>1306</v>
      </c>
      <c r="E510" s="19">
        <f>IF(C510="","",VLOOKUP(C510,[1]工序!$A$1:$D$503,4,0))</f>
        <v>15.749999999999998</v>
      </c>
      <c r="F510" s="19">
        <v>1</v>
      </c>
      <c r="G510" s="19">
        <f t="shared" si="13"/>
        <v>15.749999999999998</v>
      </c>
    </row>
    <row r="511" spans="1:7">
      <c r="A511" s="19" t="s">
        <v>1353</v>
      </c>
      <c r="B511" s="19" t="str">
        <f>IF(C511="","",VLOOKUP(C511,[1]工序!$A$1:$D$503,2,0))</f>
        <v>C19</v>
      </c>
      <c r="C511" s="19" t="s">
        <v>1364</v>
      </c>
      <c r="D511" s="19" t="s">
        <v>1306</v>
      </c>
      <c r="E511" s="19">
        <f>IF(C511="","",VLOOKUP(C511,[1]工序!$A$1:$D$503,4,0))</f>
        <v>13.481999999999998</v>
      </c>
      <c r="F511" s="19">
        <v>1</v>
      </c>
      <c r="G511" s="19">
        <f t="shared" si="13"/>
        <v>13.481999999999998</v>
      </c>
    </row>
    <row r="512" spans="1:7">
      <c r="A512" s="19" t="s">
        <v>1353</v>
      </c>
      <c r="B512" s="19" t="str">
        <f>IF(C512="","",VLOOKUP(C512,[1]工序!$A$1:$D$503,2,0))</f>
        <v>C20</v>
      </c>
      <c r="C512" s="19" t="s">
        <v>1365</v>
      </c>
      <c r="D512" s="19" t="s">
        <v>1306</v>
      </c>
      <c r="E512" s="19">
        <f>IF(C512="","",VLOOKUP(C512,[1]工序!$A$1:$D$503,4,0))</f>
        <v>12.536999999999999</v>
      </c>
      <c r="F512" s="19">
        <v>1</v>
      </c>
      <c r="G512" s="19">
        <f t="shared" si="13"/>
        <v>12.536999999999999</v>
      </c>
    </row>
    <row r="513" spans="1:7">
      <c r="A513" s="19" t="s">
        <v>1353</v>
      </c>
      <c r="B513" s="19" t="str">
        <f>IF(C513="","",VLOOKUP(C513,[1]工序!$A$1:$D$503,2,0))</f>
        <v>C21</v>
      </c>
      <c r="C513" s="19" t="s">
        <v>1366</v>
      </c>
      <c r="D513" s="19" t="s">
        <v>1306</v>
      </c>
      <c r="E513" s="19">
        <f>IF(C513="","",VLOOKUP(C513,[1]工序!$A$1:$D$503,4,0))</f>
        <v>7.0811999999999991</v>
      </c>
      <c r="F513" s="19">
        <v>1</v>
      </c>
      <c r="G513" s="19">
        <f t="shared" si="13"/>
        <v>7.0811999999999991</v>
      </c>
    </row>
    <row r="514" spans="1:7">
      <c r="A514" s="19" t="s">
        <v>1353</v>
      </c>
      <c r="B514" s="19" t="str">
        <f>IF(C514="","",VLOOKUP(C514,[1]工序!$A$1:$D$503,2,0))</f>
        <v>C23</v>
      </c>
      <c r="C514" s="19" t="s">
        <v>1367</v>
      </c>
      <c r="D514" s="19" t="s">
        <v>1306</v>
      </c>
      <c r="E514" s="19">
        <f>IF(C514="","",VLOOKUP(C514,[1]工序!$A$1:$D$503,4,0))</f>
        <v>10.5588</v>
      </c>
      <c r="F514" s="19">
        <v>1</v>
      </c>
      <c r="G514" s="19">
        <f t="shared" si="13"/>
        <v>10.5588</v>
      </c>
    </row>
    <row r="515" spans="1:7">
      <c r="A515" s="19" t="s">
        <v>1353</v>
      </c>
      <c r="B515" s="19" t="str">
        <f>IF(C515="","",VLOOKUP(C515,[1]工序!$A$1:$D$503,2,0))</f>
        <v>C24</v>
      </c>
      <c r="C515" s="19" t="s">
        <v>1368</v>
      </c>
      <c r="D515" s="19" t="s">
        <v>1306</v>
      </c>
      <c r="E515" s="19">
        <f>IF(C515="","",VLOOKUP(C515,[1]工序!$A$1:$D$503,4,0))</f>
        <v>14.893199999999998</v>
      </c>
      <c r="F515" s="19">
        <v>1</v>
      </c>
      <c r="G515" s="19">
        <f t="shared" si="13"/>
        <v>14.893199999999998</v>
      </c>
    </row>
    <row r="516" spans="1:7">
      <c r="A516" s="19" t="s">
        <v>1353</v>
      </c>
      <c r="B516" s="19" t="str">
        <f>IF(C516="","",VLOOKUP(C516,[1]工序!$A$1:$D$503,2,0))</f>
        <v>C26</v>
      </c>
      <c r="C516" s="19" t="s">
        <v>1369</v>
      </c>
      <c r="D516" s="19" t="s">
        <v>1306</v>
      </c>
      <c r="E516" s="19">
        <f>IF(C516="","",VLOOKUP(C516,[1]工序!$A$1:$D$503,4,0))</f>
        <v>13.255199999999999</v>
      </c>
      <c r="F516" s="19">
        <v>1</v>
      </c>
      <c r="G516" s="19">
        <f t="shared" si="13"/>
        <v>13.255199999999999</v>
      </c>
    </row>
    <row r="517" spans="1:7">
      <c r="A517" s="19" t="s">
        <v>1353</v>
      </c>
      <c r="B517" s="19" t="str">
        <f>IF(C517="","",VLOOKUP(C517,[1]工序!$A$1:$D$503,2,0))</f>
        <v>C27</v>
      </c>
      <c r="C517" s="19" t="s">
        <v>1370</v>
      </c>
      <c r="D517" s="19" t="s">
        <v>1306</v>
      </c>
      <c r="E517" s="19">
        <f>IF(C517="","",VLOOKUP(C517,[1]工序!$A$1:$D$503,4,0))</f>
        <v>12.297600000000001</v>
      </c>
      <c r="F517" s="19">
        <v>1</v>
      </c>
      <c r="G517" s="19">
        <f t="shared" si="13"/>
        <v>12.297600000000001</v>
      </c>
    </row>
    <row r="518" spans="1:7">
      <c r="A518" s="19" t="s">
        <v>1353</v>
      </c>
      <c r="B518" s="19" t="str">
        <f>IF(C518="","",VLOOKUP(C518,[1]工序!$A$1:$D$503,2,0))</f>
        <v>C29</v>
      </c>
      <c r="C518" s="19" t="s">
        <v>1371</v>
      </c>
      <c r="D518" s="19" t="s">
        <v>1320</v>
      </c>
      <c r="E518" s="19">
        <f>IF(C518="","",VLOOKUP(C518,[1]工序!$A$1:$D$503,4,0))</f>
        <v>6.5142000000000007</v>
      </c>
      <c r="F518" s="19">
        <v>1</v>
      </c>
      <c r="G518" s="19">
        <f t="shared" si="13"/>
        <v>6.5142000000000007</v>
      </c>
    </row>
    <row r="519" spans="1:7">
      <c r="A519" s="19" t="s">
        <v>1372</v>
      </c>
      <c r="B519" s="19" t="str">
        <f>IF(C519="","",VLOOKUP(C519,[1]工序!$A$1:$D$503,2,0))</f>
        <v>D1</v>
      </c>
      <c r="C519" s="72" t="s">
        <v>209</v>
      </c>
      <c r="D519" s="19" t="s">
        <v>1306</v>
      </c>
      <c r="E519" s="19">
        <f>IF(C519="","",VLOOKUP(C519,[1]工序!$A$1:$D$503,4,0))</f>
        <v>72</v>
      </c>
      <c r="F519" s="19">
        <v>1</v>
      </c>
      <c r="G519" s="19">
        <f t="shared" si="13"/>
        <v>72</v>
      </c>
    </row>
    <row r="520" spans="1:7">
      <c r="A520" s="19" t="s">
        <v>1372</v>
      </c>
      <c r="B520" s="19" t="str">
        <f>IF(C520="","",VLOOKUP(C520,[1]工序!$A$1:$D$503,2,0))</f>
        <v>D2</v>
      </c>
      <c r="C520" s="72" t="s">
        <v>212</v>
      </c>
      <c r="D520" s="19" t="s">
        <v>1306</v>
      </c>
      <c r="E520" s="19">
        <f>IF(C520="","",VLOOKUP(C520,[1]工序!$A$1:$D$503,4,0))</f>
        <v>144</v>
      </c>
      <c r="F520" s="19">
        <v>1</v>
      </c>
      <c r="G520" s="19">
        <f t="shared" si="13"/>
        <v>144</v>
      </c>
    </row>
    <row r="521" spans="1:7">
      <c r="A521" s="19" t="s">
        <v>1275</v>
      </c>
      <c r="B521" s="19" t="str">
        <f>IF(C521="","",VLOOKUP(C521,[1]工序!$A$1:$D$503,2,0))</f>
        <v>D3</v>
      </c>
      <c r="C521" s="72" t="s">
        <v>215</v>
      </c>
      <c r="D521" s="19" t="s">
        <v>1306</v>
      </c>
      <c r="E521" s="19">
        <f>IF(C521="","",VLOOKUP(C521,[1]工序!$A$1:$D$503,4,0))</f>
        <v>72</v>
      </c>
      <c r="F521" s="19">
        <v>1</v>
      </c>
      <c r="G521" s="19">
        <f t="shared" si="13"/>
        <v>72</v>
      </c>
    </row>
    <row r="522" spans="1:7">
      <c r="A522" s="19" t="s">
        <v>1275</v>
      </c>
      <c r="B522" s="19" t="str">
        <f>IF(C522="","",VLOOKUP(C522,[1]工序!$A$1:$D$503,2,0))</f>
        <v>D4</v>
      </c>
      <c r="C522" s="72" t="s">
        <v>217</v>
      </c>
      <c r="D522" s="19" t="s">
        <v>1306</v>
      </c>
      <c r="E522" s="19">
        <f>IF(C522="","",VLOOKUP(C522,[1]工序!$A$1:$D$503,4,0))</f>
        <v>288</v>
      </c>
      <c r="F522" s="19">
        <v>1</v>
      </c>
      <c r="G522" s="19">
        <f t="shared" si="13"/>
        <v>288</v>
      </c>
    </row>
    <row r="523" spans="1:7">
      <c r="A523" s="19" t="s">
        <v>1275</v>
      </c>
      <c r="B523" s="19" t="str">
        <f>IF(C523="","",VLOOKUP(C523,[1]工序!$A$1:$D$503,2,0))</f>
        <v>D5</v>
      </c>
      <c r="C523" s="72" t="s">
        <v>219</v>
      </c>
      <c r="D523" s="19" t="s">
        <v>1306</v>
      </c>
      <c r="E523" s="19">
        <f>IF(C523="","",VLOOKUP(C523,[1]工序!$A$1:$D$503,4,0))</f>
        <v>36</v>
      </c>
      <c r="F523" s="19">
        <v>1</v>
      </c>
      <c r="G523" s="19">
        <f t="shared" si="13"/>
        <v>36</v>
      </c>
    </row>
    <row r="524" spans="1:7">
      <c r="A524" s="19" t="s">
        <v>1275</v>
      </c>
      <c r="B524" s="19" t="str">
        <f>IF(C524="","",VLOOKUP(C524,[1]工序!$A$1:$D$503,2,0))</f>
        <v>D6</v>
      </c>
      <c r="C524" s="72" t="s">
        <v>221</v>
      </c>
      <c r="D524" s="19" t="s">
        <v>1306</v>
      </c>
      <c r="E524" s="19">
        <f>IF(C524="","",VLOOKUP(C524,[1]工序!$A$1:$D$503,4,0))</f>
        <v>172.79999999999998</v>
      </c>
      <c r="F524" s="19">
        <v>1</v>
      </c>
      <c r="G524" s="19">
        <f t="shared" si="13"/>
        <v>172.79999999999998</v>
      </c>
    </row>
    <row r="525" spans="1:7">
      <c r="A525" s="19" t="s">
        <v>1275</v>
      </c>
      <c r="B525" s="19" t="str">
        <f>IF(C525="","",VLOOKUP(C525,[1]工序!$A$1:$D$503,2,0))</f>
        <v>D9</v>
      </c>
      <c r="C525" s="19" t="s">
        <v>1373</v>
      </c>
      <c r="D525" s="19" t="s">
        <v>1304</v>
      </c>
      <c r="E525" s="19">
        <f>IF(C525="","",VLOOKUP(C525,[1]工序!$A$1:$D$503,4,0))</f>
        <v>96.935999999999993</v>
      </c>
      <c r="F525" s="19">
        <v>1</v>
      </c>
      <c r="G525" s="19">
        <f>E525*F525</f>
        <v>96.935999999999993</v>
      </c>
    </row>
    <row r="526" spans="1:7">
      <c r="A526" s="19" t="s">
        <v>1275</v>
      </c>
      <c r="B526" s="19" t="str">
        <f>IF(C526="","",VLOOKUP(C526,[1]工序!$A$1:$D$503,2,0))</f>
        <v>F11</v>
      </c>
      <c r="C526" s="19" t="s">
        <v>413</v>
      </c>
      <c r="D526" s="19" t="s">
        <v>1306</v>
      </c>
      <c r="E526" s="19">
        <f>IF(C526="","",VLOOKUP(C526,[1]工序!$A$1:$D$503,4,0))</f>
        <v>4.2</v>
      </c>
      <c r="F526" s="19">
        <v>12</v>
      </c>
      <c r="G526" s="19">
        <f>E526*F526</f>
        <v>50.400000000000006</v>
      </c>
    </row>
    <row r="527" spans="1:7">
      <c r="A527" s="19" t="s">
        <v>1275</v>
      </c>
      <c r="B527" s="19" t="str">
        <f>IF(C527="","",VLOOKUP(C527,[1]工序!$A$1:$D$503,2,0))</f>
        <v>D53</v>
      </c>
      <c r="C527" s="72" t="s">
        <v>1374</v>
      </c>
      <c r="D527" s="19" t="s">
        <v>1306</v>
      </c>
      <c r="E527" s="19">
        <f>IF(C527="","",VLOOKUP(C527,[1]工序!$A$1:$D$503,4,0))</f>
        <v>9.2880000000000003</v>
      </c>
      <c r="F527" s="19">
        <v>12</v>
      </c>
      <c r="G527" s="19">
        <f>E527*F527</f>
        <v>111.456</v>
      </c>
    </row>
    <row r="528" spans="1:7">
      <c r="A528" s="19" t="s">
        <v>1275</v>
      </c>
      <c r="B528" s="19" t="str">
        <f>IF(C528="","",VLOOKUP(C528,[1]工序!$A$1:$D$503,2,0))</f>
        <v>D8</v>
      </c>
      <c r="C528" s="19" t="s">
        <v>1143</v>
      </c>
      <c r="D528" s="19" t="s">
        <v>1306</v>
      </c>
      <c r="E528" s="19">
        <f>IF(C528="","",VLOOKUP(C528,[1]工序!$A$1:$D$503,4,0))</f>
        <v>26.4</v>
      </c>
      <c r="F528" s="19">
        <v>12</v>
      </c>
      <c r="G528" s="19">
        <f t="shared" ref="G528:G571" si="14">E528*F528</f>
        <v>316.79999999999995</v>
      </c>
    </row>
    <row r="529" spans="1:10">
      <c r="A529" s="19" t="s">
        <v>1275</v>
      </c>
      <c r="B529" s="19" t="str">
        <f>IF(C529="","",VLOOKUP(C529,[1]工序!$A$1:$D$503,2,0))</f>
        <v>D10</v>
      </c>
      <c r="C529" s="19" t="s">
        <v>226</v>
      </c>
      <c r="D529" s="19" t="s">
        <v>1306</v>
      </c>
      <c r="E529" s="19">
        <f>IF(C529="","",VLOOKUP(C529,[1]工序!$A$1:$D$503,4,0))</f>
        <v>32.603999999999999</v>
      </c>
      <c r="F529" s="19">
        <v>12</v>
      </c>
      <c r="G529" s="19">
        <f t="shared" si="14"/>
        <v>391.24799999999999</v>
      </c>
    </row>
    <row r="530" spans="1:10">
      <c r="A530" s="19" t="s">
        <v>1275</v>
      </c>
      <c r="B530" s="19" t="str">
        <f>IF(C530="","",VLOOKUP(C530,[1]工序!$A$1:$D$503,2,0))</f>
        <v>D11</v>
      </c>
      <c r="C530" s="19" t="s">
        <v>228</v>
      </c>
      <c r="D530" s="19" t="s">
        <v>1306</v>
      </c>
      <c r="E530" s="19">
        <f>IF(C530="","",VLOOKUP(C530,[1]工序!$A$1:$D$503,4,0))</f>
        <v>21.599999999999998</v>
      </c>
      <c r="F530" s="19">
        <v>12</v>
      </c>
      <c r="G530" s="19">
        <f t="shared" si="14"/>
        <v>259.2</v>
      </c>
    </row>
    <row r="531" spans="1:10">
      <c r="A531" s="19" t="s">
        <v>1275</v>
      </c>
      <c r="B531" s="19" t="str">
        <f>IF(C531="","",VLOOKUP(C531,[1]工序!$A$1:$D$503,2,0))</f>
        <v>D12</v>
      </c>
      <c r="C531" s="19" t="s">
        <v>229</v>
      </c>
      <c r="D531" s="19" t="s">
        <v>1306</v>
      </c>
      <c r="E531" s="19">
        <f>IF(C531="","",VLOOKUP(C531,[1]工序!$A$1:$D$503,4,0))</f>
        <v>14.399999999999999</v>
      </c>
      <c r="F531" s="19">
        <v>1</v>
      </c>
      <c r="G531" s="19">
        <f t="shared" si="14"/>
        <v>14.399999999999999</v>
      </c>
      <c r="H531" s="67"/>
      <c r="I531" s="67"/>
      <c r="J531" s="67"/>
    </row>
    <row r="532" spans="1:10">
      <c r="A532" s="19" t="s">
        <v>1275</v>
      </c>
      <c r="B532" s="19" t="str">
        <f>IF(C532="","",VLOOKUP(C532,[1]工序!$A$1:$D$503,2,0))</f>
        <v>D13</v>
      </c>
      <c r="C532" s="19" t="s">
        <v>230</v>
      </c>
      <c r="D532" s="19" t="s">
        <v>1306</v>
      </c>
      <c r="E532" s="19">
        <f>IF(C532="","",VLOOKUP(C532,[1]工序!$A$1:$D$503,4,0))</f>
        <v>67.835999999999999</v>
      </c>
      <c r="F532" s="19">
        <v>1</v>
      </c>
      <c r="G532" s="19">
        <f t="shared" si="14"/>
        <v>67.835999999999999</v>
      </c>
      <c r="H532" s="67"/>
      <c r="I532" s="67"/>
      <c r="J532" s="67"/>
    </row>
    <row r="533" spans="1:10">
      <c r="A533" s="19" t="s">
        <v>1275</v>
      </c>
      <c r="B533" s="19" t="str">
        <f>IF(C533="","",VLOOKUP(C533,[1]工序!$A$1:$D$503,2,0))</f>
        <v>D14</v>
      </c>
      <c r="C533" s="19" t="s">
        <v>1375</v>
      </c>
      <c r="D533" s="19" t="s">
        <v>1306</v>
      </c>
      <c r="E533" s="19">
        <f>IF(C533="","",VLOOKUP(C533,[1]工序!$A$1:$D$503,4,0))</f>
        <v>15.6</v>
      </c>
      <c r="F533" s="19">
        <v>1</v>
      </c>
      <c r="G533" s="19">
        <f t="shared" si="14"/>
        <v>15.6</v>
      </c>
      <c r="H533" s="67"/>
      <c r="I533" s="64"/>
      <c r="J533" s="67"/>
    </row>
    <row r="534" spans="1:10">
      <c r="A534" s="19" t="s">
        <v>1275</v>
      </c>
      <c r="B534" s="19" t="str">
        <f>IF(C534="","",VLOOKUP(C534,[1]工序!$A$1:$D$503,2,0))</f>
        <v>D15</v>
      </c>
      <c r="C534" s="19" t="s">
        <v>1376</v>
      </c>
      <c r="D534" s="19" t="s">
        <v>1306</v>
      </c>
      <c r="E534" s="19">
        <f>IF(C534="","",VLOOKUP(C534,[1]工序!$A$1:$D$503,4,0))</f>
        <v>56.4</v>
      </c>
      <c r="F534" s="19">
        <v>12</v>
      </c>
      <c r="G534" s="19">
        <f t="shared" si="14"/>
        <v>676.8</v>
      </c>
      <c r="H534" s="67"/>
      <c r="I534" s="64"/>
      <c r="J534" s="67"/>
    </row>
    <row r="535" spans="1:10">
      <c r="A535" s="19" t="s">
        <v>1275</v>
      </c>
      <c r="B535" s="19" t="str">
        <f>IF(C535="","",VLOOKUP(C535,[1]工序!$A$1:$D$503,2,0))</f>
        <v>D16</v>
      </c>
      <c r="C535" s="19" t="s">
        <v>1377</v>
      </c>
      <c r="D535" s="19" t="s">
        <v>1306</v>
      </c>
      <c r="E535" s="19">
        <f>IF(C535="","",VLOOKUP(C535,[1]工序!$A$1:$D$503,4,0))</f>
        <v>111.6</v>
      </c>
      <c r="F535" s="19">
        <v>12</v>
      </c>
      <c r="G535" s="19">
        <f t="shared" si="14"/>
        <v>1339.1999999999998</v>
      </c>
      <c r="H535" s="67"/>
      <c r="I535" s="64"/>
      <c r="J535" s="67"/>
    </row>
    <row r="536" spans="1:10">
      <c r="A536" s="19" t="s">
        <v>1275</v>
      </c>
      <c r="B536" s="19" t="str">
        <f>IF(C536="","",VLOOKUP(C536,[1]工序!$A$1:$D$503,2,0))</f>
        <v>D17</v>
      </c>
      <c r="C536" s="19" t="s">
        <v>1378</v>
      </c>
      <c r="D536" s="19" t="s">
        <v>1306</v>
      </c>
      <c r="E536" s="19">
        <f>IF(C536="","",VLOOKUP(C536,[1]工序!$A$1:$D$503,4,0))</f>
        <v>43.199999999999996</v>
      </c>
      <c r="F536" s="19">
        <v>1</v>
      </c>
      <c r="G536" s="19">
        <f t="shared" si="14"/>
        <v>43.199999999999996</v>
      </c>
      <c r="H536" s="67"/>
      <c r="I536" s="64"/>
      <c r="J536" s="67"/>
    </row>
    <row r="537" spans="1:10">
      <c r="A537" s="19" t="s">
        <v>1275</v>
      </c>
      <c r="B537" s="19" t="str">
        <f>IF(C537="","",VLOOKUP(C537,[1]工序!$A$1:$D$503,2,0))</f>
        <v>D18</v>
      </c>
      <c r="C537" s="19" t="s">
        <v>1379</v>
      </c>
      <c r="D537" s="19" t="s">
        <v>1306</v>
      </c>
      <c r="E537" s="19">
        <f>IF(C537="","",VLOOKUP(C537,[1]工序!$A$1:$D$503,4,0))</f>
        <v>24</v>
      </c>
      <c r="F537" s="19">
        <v>12</v>
      </c>
      <c r="G537" s="19">
        <f t="shared" si="14"/>
        <v>288</v>
      </c>
      <c r="H537" s="67"/>
      <c r="I537" s="64"/>
      <c r="J537" s="67"/>
    </row>
    <row r="538" spans="1:10">
      <c r="A538" s="19" t="s">
        <v>1275</v>
      </c>
      <c r="B538" s="19" t="str">
        <f>IF(C538="","",VLOOKUP(C538,[1]工序!$A$1:$D$503,2,0))</f>
        <v>D19</v>
      </c>
      <c r="C538" s="19" t="s">
        <v>1380</v>
      </c>
      <c r="D538" s="19" t="s">
        <v>1306</v>
      </c>
      <c r="E538" s="19">
        <f>IF(C538="","",VLOOKUP(C538,[1]工序!$A$1:$D$503,4,0))</f>
        <v>21.287999999999997</v>
      </c>
      <c r="F538" s="19">
        <v>24</v>
      </c>
      <c r="G538" s="19">
        <f t="shared" si="14"/>
        <v>510.91199999999992</v>
      </c>
      <c r="H538" s="67"/>
      <c r="I538" s="64"/>
      <c r="J538" s="67"/>
    </row>
    <row r="539" spans="1:10">
      <c r="A539" s="19" t="s">
        <v>1275</v>
      </c>
      <c r="B539" s="19" t="str">
        <f>IF(C539="","",VLOOKUP(C539,[1]工序!$A$1:$D$503,2,0))</f>
        <v>D20</v>
      </c>
      <c r="C539" s="19" t="s">
        <v>1381</v>
      </c>
      <c r="D539" s="19" t="s">
        <v>1306</v>
      </c>
      <c r="E539" s="19">
        <f>IF(C539="","",VLOOKUP(C539,[1]工序!$A$1:$D$503,4,0))</f>
        <v>86.399999999999991</v>
      </c>
      <c r="F539" s="19">
        <v>2</v>
      </c>
      <c r="G539" s="19">
        <f t="shared" si="14"/>
        <v>172.79999999999998</v>
      </c>
    </row>
    <row r="540" spans="1:10">
      <c r="A540" s="19" t="s">
        <v>1275</v>
      </c>
      <c r="B540" s="19" t="str">
        <f>IF(C540="","",VLOOKUP(C540,[1]工序!$A$1:$D$503,2,0))</f>
        <v>D22</v>
      </c>
      <c r="C540" s="19" t="s">
        <v>1382</v>
      </c>
      <c r="D540" s="19" t="s">
        <v>1306</v>
      </c>
      <c r="E540" s="19">
        <f>IF(C540="","",VLOOKUP(C540,[1]工序!$A$1:$D$503,4,0))</f>
        <v>18</v>
      </c>
      <c r="F540" s="19">
        <v>12</v>
      </c>
      <c r="G540" s="19">
        <f t="shared" si="14"/>
        <v>216</v>
      </c>
    </row>
    <row r="541" spans="1:10">
      <c r="A541" s="19" t="s">
        <v>1275</v>
      </c>
      <c r="B541" s="19" t="str">
        <f>IF(C541="","",VLOOKUP(C541,[1]工序!$A$1:$D$503,2,0))</f>
        <v>D23</v>
      </c>
      <c r="C541" s="19" t="s">
        <v>238</v>
      </c>
      <c r="D541" s="19" t="s">
        <v>1306</v>
      </c>
      <c r="E541" s="19">
        <f>IF(C541="","",VLOOKUP(C541,[1]工序!$A$1:$D$503,4,0))</f>
        <v>18.707999999999998</v>
      </c>
      <c r="F541" s="19">
        <v>12</v>
      </c>
      <c r="G541" s="19">
        <f t="shared" si="14"/>
        <v>224.49599999999998</v>
      </c>
    </row>
    <row r="542" spans="1:10">
      <c r="A542" s="19" t="s">
        <v>1275</v>
      </c>
      <c r="B542" s="19" t="str">
        <f>IF(C542="","",VLOOKUP(C542,[1]工序!$A$1:$D$503,2,0))</f>
        <v>D24</v>
      </c>
      <c r="C542" s="19" t="s">
        <v>1383</v>
      </c>
      <c r="D542" s="19" t="s">
        <v>1306</v>
      </c>
      <c r="E542" s="19">
        <f>IF(C542="","",VLOOKUP(C542,[1]工序!$A$1:$D$503,4,0))</f>
        <v>2154.348</v>
      </c>
      <c r="F542" s="19">
        <v>1</v>
      </c>
      <c r="G542" s="19">
        <f t="shared" si="14"/>
        <v>2154.348</v>
      </c>
    </row>
    <row r="543" spans="1:10">
      <c r="A543" s="19" t="s">
        <v>1275</v>
      </c>
      <c r="B543" s="19" t="str">
        <f>IF(C543="","",VLOOKUP(C543,[1]工序!$A$1:$D$503,2,0))</f>
        <v>D25</v>
      </c>
      <c r="C543" s="19" t="s">
        <v>241</v>
      </c>
      <c r="D543" s="19" t="s">
        <v>1306</v>
      </c>
      <c r="E543" s="19">
        <f>IF(C543="","",VLOOKUP(C543,[1]工序!$A$1:$D$503,4,0))</f>
        <v>93.6</v>
      </c>
      <c r="F543" s="19">
        <v>1</v>
      </c>
      <c r="G543" s="19">
        <f t="shared" si="14"/>
        <v>93.6</v>
      </c>
    </row>
    <row r="544" spans="1:10">
      <c r="A544" s="19" t="s">
        <v>1275</v>
      </c>
      <c r="B544" s="19" t="str">
        <f>IF(C544="","",VLOOKUP(C544,[1]工序!$A$1:$D$503,2,0))</f>
        <v>D26</v>
      </c>
      <c r="C544" s="19" t="s">
        <v>243</v>
      </c>
      <c r="D544" s="19" t="s">
        <v>1306</v>
      </c>
      <c r="E544" s="19">
        <f>IF(C544="","",VLOOKUP(C544,[1]工序!$A$1:$D$503,4,0))</f>
        <v>216</v>
      </c>
      <c r="F544" s="19">
        <v>1</v>
      </c>
      <c r="G544" s="19">
        <f t="shared" si="14"/>
        <v>216</v>
      </c>
    </row>
    <row r="545" spans="1:7">
      <c r="A545" s="19" t="s">
        <v>1275</v>
      </c>
      <c r="B545" s="19" t="str">
        <f>IF(C545="","",VLOOKUP(C545,[1]工序!$A$1:$D$503,2,0))</f>
        <v>D29</v>
      </c>
      <c r="C545" s="19" t="s">
        <v>1384</v>
      </c>
      <c r="D545" s="19" t="s">
        <v>1306</v>
      </c>
      <c r="E545" s="19">
        <f>IF(C545="","",VLOOKUP(C545,[1]工序!$A$1:$D$503,4,0))</f>
        <v>41.603999999999999</v>
      </c>
      <c r="F545" s="19">
        <v>24</v>
      </c>
      <c r="G545" s="19">
        <f t="shared" si="14"/>
        <v>998.49599999999998</v>
      </c>
    </row>
    <row r="546" spans="1:7">
      <c r="A546" s="19" t="s">
        <v>1275</v>
      </c>
      <c r="B546" s="19" t="str">
        <f>IF(C546="","",VLOOKUP(C546,[1]工序!$A$1:$D$503,2,0))</f>
        <v>A39</v>
      </c>
      <c r="C546" s="19" t="s">
        <v>1310</v>
      </c>
      <c r="D546" s="19" t="s">
        <v>1306</v>
      </c>
      <c r="E546" s="19">
        <f>IF(C546="","",VLOOKUP(C546,[1]工序!$A$1:$D$503,4,0))</f>
        <v>7</v>
      </c>
      <c r="F546" s="19">
        <v>24</v>
      </c>
      <c r="G546" s="19">
        <f t="shared" si="14"/>
        <v>168</v>
      </c>
    </row>
    <row r="547" spans="1:7">
      <c r="A547" s="19" t="s">
        <v>1275</v>
      </c>
      <c r="B547" s="19" t="str">
        <f>IF(C547="","",VLOOKUP(C547,[1]工序!$A$1:$D$503,2,0))</f>
        <v>A41</v>
      </c>
      <c r="C547" s="19" t="s">
        <v>1345</v>
      </c>
      <c r="D547" s="19" t="s">
        <v>1306</v>
      </c>
      <c r="E547" s="19">
        <f>IF(C547="","",VLOOKUP(C547,[1]工序!$A$1:$D$503,4,0))</f>
        <v>16.799999999999997</v>
      </c>
      <c r="F547" s="19">
        <v>24</v>
      </c>
      <c r="G547" s="19">
        <f t="shared" si="14"/>
        <v>403.19999999999993</v>
      </c>
    </row>
    <row r="548" spans="1:7">
      <c r="A548" s="19" t="s">
        <v>1275</v>
      </c>
      <c r="B548" s="19" t="str">
        <f>IF(C548="","",VLOOKUP(C548,[1]工序!$A$1:$D$503,2,0))</f>
        <v>D30</v>
      </c>
      <c r="C548" s="72" t="s">
        <v>248</v>
      </c>
      <c r="D548" s="19" t="s">
        <v>1306</v>
      </c>
      <c r="E548" s="19">
        <f>IF(C548="","",VLOOKUP(C548,[1]工序!$A$1:$D$503,4,0))</f>
        <v>31.895999999999997</v>
      </c>
      <c r="F548" s="19">
        <v>24</v>
      </c>
      <c r="G548" s="19">
        <f t="shared" si="14"/>
        <v>765.50399999999991</v>
      </c>
    </row>
    <row r="549" spans="1:7">
      <c r="A549" s="19" t="s">
        <v>1275</v>
      </c>
      <c r="B549" s="19" t="str">
        <f>IF(C549="","",VLOOKUP(C549,[1]工序!$A$1:$D$503,2,0))</f>
        <v>D31</v>
      </c>
      <c r="C549" s="19" t="s">
        <v>251</v>
      </c>
      <c r="D549" s="19" t="s">
        <v>1306</v>
      </c>
      <c r="E549" s="19">
        <f>IF(C549="","",VLOOKUP(C549,[1]工序!$A$1:$D$503,4,0))</f>
        <v>8.3520000000000003</v>
      </c>
      <c r="F549" s="19">
        <v>12</v>
      </c>
      <c r="G549" s="19">
        <f t="shared" si="14"/>
        <v>100.224</v>
      </c>
    </row>
    <row r="550" spans="1:7">
      <c r="A550" s="19" t="s">
        <v>1275</v>
      </c>
      <c r="B550" s="19" t="str">
        <f>IF(C550="","",VLOOKUP(C550,[1]工序!$A$1:$D$503,2,0))</f>
        <v>D32</v>
      </c>
      <c r="C550" s="19" t="s">
        <v>253</v>
      </c>
      <c r="D550" s="19" t="s">
        <v>1306</v>
      </c>
      <c r="E550" s="19">
        <f>IF(C550="","",VLOOKUP(C550,[1]工序!$A$1:$D$503,4,0))</f>
        <v>18.72</v>
      </c>
      <c r="F550" s="19">
        <v>24</v>
      </c>
      <c r="G550" s="19">
        <f t="shared" si="14"/>
        <v>449.28</v>
      </c>
    </row>
    <row r="551" spans="1:7">
      <c r="A551" s="19" t="s">
        <v>1275</v>
      </c>
      <c r="B551" s="19" t="str">
        <f>IF(C551="","",VLOOKUP(C551,[1]工序!$A$1:$D$503,2,0))</f>
        <v>D33</v>
      </c>
      <c r="C551" s="19" t="s">
        <v>255</v>
      </c>
      <c r="D551" s="19" t="s">
        <v>1306</v>
      </c>
      <c r="E551" s="19">
        <f>IF(C551="","",VLOOKUP(C551,[1]工序!$A$1:$D$503,4,0))</f>
        <v>20.88</v>
      </c>
      <c r="F551" s="19">
        <v>24</v>
      </c>
      <c r="G551" s="19">
        <f t="shared" si="14"/>
        <v>501.12</v>
      </c>
    </row>
    <row r="552" spans="1:7">
      <c r="A552" s="19" t="s">
        <v>1275</v>
      </c>
      <c r="B552" s="19" t="str">
        <f>IF(C552="","",VLOOKUP(C552,[1]工序!$A$1:$D$503,2,0))</f>
        <v>A51</v>
      </c>
      <c r="C552" s="19" t="s">
        <v>1385</v>
      </c>
      <c r="D552" s="19" t="s">
        <v>1306</v>
      </c>
      <c r="E552" s="19">
        <f>IF(C552="","",VLOOKUP(C552,[1]工序!$A$1:$D$503,4,0))</f>
        <v>16.799999999999997</v>
      </c>
      <c r="F552" s="19">
        <v>24</v>
      </c>
      <c r="G552" s="19">
        <f t="shared" si="14"/>
        <v>403.19999999999993</v>
      </c>
    </row>
    <row r="553" spans="1:7">
      <c r="A553" s="19" t="s">
        <v>1275</v>
      </c>
      <c r="B553" s="19" t="str">
        <f>IF(C553="","",VLOOKUP(C553,[1]工序!$A$1:$D$503,2,0))</f>
        <v>D34</v>
      </c>
      <c r="C553" s="19" t="s">
        <v>257</v>
      </c>
      <c r="D553" s="19" t="s">
        <v>1306</v>
      </c>
      <c r="E553" s="19">
        <f>IF(C553="","",VLOOKUP(C553,[1]工序!$A$1:$D$503,4,0))</f>
        <v>16.943999999999999</v>
      </c>
      <c r="F553" s="19">
        <v>24</v>
      </c>
      <c r="G553" s="19">
        <f t="shared" si="14"/>
        <v>406.65599999999995</v>
      </c>
    </row>
    <row r="554" spans="1:7">
      <c r="A554" s="19" t="s">
        <v>1275</v>
      </c>
      <c r="B554" s="19" t="str">
        <f>IF(C554="","",VLOOKUP(C554,[1]工序!$A$1:$D$503,2,0))</f>
        <v>D35</v>
      </c>
      <c r="C554" s="19" t="s">
        <v>1152</v>
      </c>
      <c r="D554" s="19" t="s">
        <v>1306</v>
      </c>
      <c r="E554" s="19">
        <f>IF(C554="","",VLOOKUP(C554,[1]工序!$A$1:$D$503,4,0))</f>
        <v>29.639999999999997</v>
      </c>
      <c r="F554" s="19">
        <v>24</v>
      </c>
      <c r="G554" s="19">
        <f t="shared" si="14"/>
        <v>711.3599999999999</v>
      </c>
    </row>
    <row r="555" spans="1:7">
      <c r="A555" s="19" t="s">
        <v>1275</v>
      </c>
      <c r="B555" s="19" t="str">
        <f>IF(C555="","",VLOOKUP(C555,[1]工序!$A$1:$D$503,2,0))</f>
        <v>D36</v>
      </c>
      <c r="C555" s="19" t="s">
        <v>1386</v>
      </c>
      <c r="D555" s="19" t="s">
        <v>1306</v>
      </c>
      <c r="E555" s="19">
        <f>IF(C555="","",VLOOKUP(C555,[1]工序!$A$1:$D$503,4,0))</f>
        <v>50.4</v>
      </c>
      <c r="F555" s="19">
        <v>24</v>
      </c>
      <c r="G555" s="19">
        <f t="shared" si="14"/>
        <v>1209.5999999999999</v>
      </c>
    </row>
    <row r="556" spans="1:7">
      <c r="A556" s="19" t="s">
        <v>1275</v>
      </c>
      <c r="B556" s="19" t="str">
        <f>IF(C556="","",VLOOKUP(C556,[1]工序!$A$1:$D$503,2,0))</f>
        <v>D37</v>
      </c>
      <c r="C556" s="19" t="s">
        <v>1387</v>
      </c>
      <c r="D556" s="19" t="s">
        <v>1306</v>
      </c>
      <c r="E556" s="19">
        <f>IF(C556="","",VLOOKUP(C556,[1]工序!$A$1:$D$503,4,0))</f>
        <v>36</v>
      </c>
      <c r="F556" s="19">
        <v>1</v>
      </c>
      <c r="G556" s="19">
        <f t="shared" si="14"/>
        <v>36</v>
      </c>
    </row>
    <row r="557" spans="1:7">
      <c r="A557" s="19" t="s">
        <v>1275</v>
      </c>
      <c r="B557" s="19" t="str">
        <f>IF(C557="","",VLOOKUP(C557,[1]工序!$A$1:$D$503,2,0))</f>
        <v>D38</v>
      </c>
      <c r="C557" s="19" t="s">
        <v>265</v>
      </c>
      <c r="D557" s="19" t="s">
        <v>1306</v>
      </c>
      <c r="E557" s="19">
        <f>IF(C557="","",VLOOKUP(C557,[1]工序!$A$1:$D$503,4,0))</f>
        <v>36</v>
      </c>
      <c r="F557" s="19">
        <v>1</v>
      </c>
      <c r="G557" s="19">
        <f t="shared" si="14"/>
        <v>36</v>
      </c>
    </row>
    <row r="558" spans="1:7">
      <c r="A558" s="19" t="s">
        <v>1275</v>
      </c>
      <c r="B558" s="19" t="str">
        <f>IF(C558="","",VLOOKUP(C558,[1]工序!$A$1:$D$503,2,0))</f>
        <v>D39</v>
      </c>
      <c r="C558" s="19" t="s">
        <v>267</v>
      </c>
      <c r="D558" s="19" t="s">
        <v>1306</v>
      </c>
      <c r="E558" s="19">
        <f>IF(C558="","",VLOOKUP(C558,[1]工序!$A$1:$D$503,4,0))</f>
        <v>26.063999999999997</v>
      </c>
      <c r="F558" s="19">
        <v>24</v>
      </c>
      <c r="G558" s="19">
        <f t="shared" si="14"/>
        <v>625.53599999999994</v>
      </c>
    </row>
    <row r="559" spans="1:7">
      <c r="A559" s="19" t="s">
        <v>1275</v>
      </c>
      <c r="B559" s="19" t="str">
        <f>IF(C559="","",VLOOKUP(C559,[1]工序!$A$1:$D$503,2,0))</f>
        <v>D40</v>
      </c>
      <c r="C559" s="19" t="s">
        <v>1388</v>
      </c>
      <c r="D559" s="19" t="s">
        <v>1320</v>
      </c>
      <c r="E559" s="19">
        <f>IF(C559="","",VLOOKUP(C559,[1]工序!$A$1:$D$503,4,0))</f>
        <v>51.6</v>
      </c>
      <c r="F559" s="19">
        <v>12</v>
      </c>
      <c r="G559" s="19">
        <f t="shared" si="14"/>
        <v>619.20000000000005</v>
      </c>
    </row>
    <row r="560" spans="1:7">
      <c r="A560" s="19" t="s">
        <v>1275</v>
      </c>
      <c r="B560" s="19" t="str">
        <f>IF(C560="","",VLOOKUP(C560,[1]工序!$A$1:$D$503,2,0))</f>
        <v>D41</v>
      </c>
      <c r="C560" s="19" t="s">
        <v>1389</v>
      </c>
      <c r="D560" s="19" t="s">
        <v>1306</v>
      </c>
      <c r="E560" s="19">
        <f>IF(C560="","",VLOOKUP(C560,[1]工序!$A$1:$D$503,4,0))</f>
        <v>478.82399999999996</v>
      </c>
      <c r="F560" s="19">
        <v>1</v>
      </c>
      <c r="G560" s="19">
        <f t="shared" si="14"/>
        <v>478.82399999999996</v>
      </c>
    </row>
    <row r="561" spans="1:7">
      <c r="A561" s="19" t="s">
        <v>1275</v>
      </c>
      <c r="B561" s="19" t="str">
        <f>IF(C561="","",VLOOKUP(C561,[1]工序!$A$1:$D$503,2,0))</f>
        <v>A97</v>
      </c>
      <c r="C561" s="19" t="s">
        <v>1390</v>
      </c>
      <c r="D561" s="19" t="s">
        <v>1306</v>
      </c>
      <c r="E561" s="19">
        <f>IF(C561="","",VLOOKUP(C561,[1]工序!$A$1:$D$503,4,0))</f>
        <v>493.26</v>
      </c>
      <c r="F561" s="19">
        <v>1</v>
      </c>
      <c r="G561" s="19">
        <f t="shared" si="14"/>
        <v>493.26</v>
      </c>
    </row>
    <row r="562" spans="1:7">
      <c r="A562" s="19" t="s">
        <v>1275</v>
      </c>
      <c r="B562" s="19" t="str">
        <f>IF(C562="","",VLOOKUP(C562,[1]工序!$A$1:$D$503,2,0))</f>
        <v>D42</v>
      </c>
      <c r="C562" s="19" t="s">
        <v>273</v>
      </c>
      <c r="D562" s="19" t="s">
        <v>1306</v>
      </c>
      <c r="E562" s="19">
        <f>IF(C562="","",VLOOKUP(C562,[1]工序!$A$1:$D$503,4,0))</f>
        <v>344.32799999999997</v>
      </c>
      <c r="F562" s="19">
        <v>1</v>
      </c>
      <c r="G562" s="19">
        <f t="shared" si="14"/>
        <v>344.32799999999997</v>
      </c>
    </row>
    <row r="563" spans="1:7">
      <c r="A563" s="19" t="s">
        <v>1275</v>
      </c>
      <c r="B563" s="19" t="str">
        <f>IF(C563="","",VLOOKUP(C563,[1]工序!$A$1:$D$503,2,0))</f>
        <v>D43</v>
      </c>
      <c r="C563" s="19" t="s">
        <v>276</v>
      </c>
      <c r="D563" s="19" t="s">
        <v>1306</v>
      </c>
      <c r="E563" s="19">
        <f>IF(C563="","",VLOOKUP(C563,[1]工序!$A$1:$D$503,4,0))</f>
        <v>14.52</v>
      </c>
      <c r="F563" s="19">
        <v>1</v>
      </c>
      <c r="G563" s="19">
        <f t="shared" si="14"/>
        <v>14.52</v>
      </c>
    </row>
    <row r="564" spans="1:7">
      <c r="A564" s="19" t="s">
        <v>1275</v>
      </c>
      <c r="B564" s="19" t="str">
        <f>IF(C564="","",VLOOKUP(C564,[1]工序!$A$1:$D$503,2,0))</f>
        <v>A81</v>
      </c>
      <c r="C564" s="19" t="s">
        <v>1342</v>
      </c>
      <c r="D564" s="19" t="s">
        <v>1306</v>
      </c>
      <c r="E564" s="19">
        <f>IF(C564="","",VLOOKUP(C564,[1]工序!$A$1:$D$503,4,0))</f>
        <v>72</v>
      </c>
      <c r="F564" s="19">
        <v>1</v>
      </c>
      <c r="G564" s="19">
        <f t="shared" si="14"/>
        <v>72</v>
      </c>
    </row>
    <row r="565" spans="1:7">
      <c r="A565" s="19" t="s">
        <v>1275</v>
      </c>
      <c r="B565" s="19" t="str">
        <f>IF(C565="","",VLOOKUP(C565,[1]工序!$A$1:$D$503,2,0))</f>
        <v>A64</v>
      </c>
      <c r="C565" s="19" t="s">
        <v>1154</v>
      </c>
      <c r="D565" s="19" t="s">
        <v>1306</v>
      </c>
      <c r="E565" s="19">
        <f>IF(C565="","",VLOOKUP(C565,[1]工序!$A$1:$D$503,4,0))</f>
        <v>14.399999999999999</v>
      </c>
      <c r="F565" s="19">
        <v>1</v>
      </c>
      <c r="G565" s="19">
        <f t="shared" si="14"/>
        <v>14.399999999999999</v>
      </c>
    </row>
    <row r="566" spans="1:7">
      <c r="A566" s="19" t="s">
        <v>1391</v>
      </c>
      <c r="B566" s="19" t="str">
        <f>IF(C566="","",VLOOKUP(C566,[1]工序!$A$1:$D$503,2,0))</f>
        <v>D1</v>
      </c>
      <c r="C566" s="72" t="s">
        <v>209</v>
      </c>
      <c r="D566" s="19" t="s">
        <v>1306</v>
      </c>
      <c r="E566" s="19">
        <f>IF(C566="","",VLOOKUP(C566,[1]工序!$A$1:$D$503,4,0))</f>
        <v>72</v>
      </c>
      <c r="F566" s="19">
        <v>1</v>
      </c>
      <c r="G566" s="19">
        <f t="shared" si="14"/>
        <v>72</v>
      </c>
    </row>
    <row r="567" spans="1:7">
      <c r="A567" s="19" t="s">
        <v>1391</v>
      </c>
      <c r="B567" s="19" t="str">
        <f>IF(C567="","",VLOOKUP(C567,[1]工序!$A$1:$D$503,2,0))</f>
        <v>D2</v>
      </c>
      <c r="C567" s="72" t="s">
        <v>212</v>
      </c>
      <c r="D567" s="19" t="s">
        <v>1306</v>
      </c>
      <c r="E567" s="19">
        <f>IF(C567="","",VLOOKUP(C567,[1]工序!$A$1:$D$503,4,0))</f>
        <v>144</v>
      </c>
      <c r="F567" s="19">
        <v>1</v>
      </c>
      <c r="G567" s="19">
        <f t="shared" si="14"/>
        <v>144</v>
      </c>
    </row>
    <row r="568" spans="1:7">
      <c r="A568" s="19" t="s">
        <v>1277</v>
      </c>
      <c r="B568" s="19" t="str">
        <f>IF(C568="","",VLOOKUP(C568,[1]工序!$A$1:$D$503,2,0))</f>
        <v>D3</v>
      </c>
      <c r="C568" s="72" t="s">
        <v>215</v>
      </c>
      <c r="D568" s="19" t="s">
        <v>1306</v>
      </c>
      <c r="E568" s="19">
        <f>IF(C568="","",VLOOKUP(C568,[1]工序!$A$1:$D$503,4,0))</f>
        <v>72</v>
      </c>
      <c r="F568" s="19">
        <v>1</v>
      </c>
      <c r="G568" s="19">
        <f t="shared" si="14"/>
        <v>72</v>
      </c>
    </row>
    <row r="569" spans="1:7">
      <c r="A569" s="19" t="s">
        <v>1277</v>
      </c>
      <c r="B569" s="19" t="str">
        <f>IF(C569="","",VLOOKUP(C569,[1]工序!$A$1:$D$503,2,0))</f>
        <v>D4</v>
      </c>
      <c r="C569" s="72" t="s">
        <v>217</v>
      </c>
      <c r="D569" s="19" t="s">
        <v>1306</v>
      </c>
      <c r="E569" s="19">
        <f>IF(C569="","",VLOOKUP(C569,[1]工序!$A$1:$D$503,4,0))</f>
        <v>288</v>
      </c>
      <c r="F569" s="19">
        <v>1</v>
      </c>
      <c r="G569" s="19">
        <f t="shared" si="14"/>
        <v>288</v>
      </c>
    </row>
    <row r="570" spans="1:7">
      <c r="A570" s="19" t="s">
        <v>1277</v>
      </c>
      <c r="B570" s="19" t="str">
        <f>IF(C570="","",VLOOKUP(C570,[1]工序!$A$1:$D$503,2,0))</f>
        <v>D5</v>
      </c>
      <c r="C570" s="72" t="s">
        <v>219</v>
      </c>
      <c r="D570" s="19" t="s">
        <v>1306</v>
      </c>
      <c r="E570" s="19">
        <f>IF(C570="","",VLOOKUP(C570,[1]工序!$A$1:$D$503,4,0))</f>
        <v>36</v>
      </c>
      <c r="F570" s="19">
        <v>1</v>
      </c>
      <c r="G570" s="19">
        <f t="shared" si="14"/>
        <v>36</v>
      </c>
    </row>
    <row r="571" spans="1:7">
      <c r="A571" s="19" t="s">
        <v>1277</v>
      </c>
      <c r="B571" s="19" t="str">
        <f>IF(C571="","",VLOOKUP(C571,[1]工序!$A$1:$D$503,2,0))</f>
        <v>D6</v>
      </c>
      <c r="C571" s="72" t="s">
        <v>221</v>
      </c>
      <c r="D571" s="19" t="s">
        <v>1306</v>
      </c>
      <c r="E571" s="19">
        <f>IF(C571="","",VLOOKUP(C571,[1]工序!$A$1:$D$503,4,0))</f>
        <v>172.79999999999998</v>
      </c>
      <c r="F571" s="19">
        <v>1</v>
      </c>
      <c r="G571" s="19">
        <f t="shared" si="14"/>
        <v>172.79999999999998</v>
      </c>
    </row>
    <row r="572" spans="1:7">
      <c r="A572" s="19" t="s">
        <v>1277</v>
      </c>
      <c r="B572" s="19" t="str">
        <f>IF(C572="","",VLOOKUP(C572,[1]工序!$A$1:$D$503,2,0))</f>
        <v>D9</v>
      </c>
      <c r="C572" s="19" t="s">
        <v>1373</v>
      </c>
      <c r="D572" s="19" t="s">
        <v>1304</v>
      </c>
      <c r="E572" s="19">
        <f>IF(C572="","",VLOOKUP(C572,[1]工序!$A$1:$D$503,4,0))</f>
        <v>96.935999999999993</v>
      </c>
      <c r="F572" s="19">
        <v>1</v>
      </c>
      <c r="G572" s="19">
        <f>E572*F572</f>
        <v>96.935999999999993</v>
      </c>
    </row>
    <row r="573" spans="1:7">
      <c r="A573" s="19" t="s">
        <v>1277</v>
      </c>
      <c r="B573" s="19" t="str">
        <f>IF(C573="","",VLOOKUP(C573,[1]工序!$A$1:$D$503,2,0))</f>
        <v>F11</v>
      </c>
      <c r="C573" s="19" t="s">
        <v>413</v>
      </c>
      <c r="D573" s="19" t="s">
        <v>1306</v>
      </c>
      <c r="E573" s="19">
        <f>IF(C573="","",VLOOKUP(C573,[1]工序!$A$1:$D$503,4,0))</f>
        <v>4.2</v>
      </c>
      <c r="F573" s="19">
        <v>24</v>
      </c>
      <c r="G573" s="19">
        <f>E573*F573</f>
        <v>100.80000000000001</v>
      </c>
    </row>
    <row r="574" spans="1:7">
      <c r="A574" s="19" t="s">
        <v>1277</v>
      </c>
      <c r="B574" s="19" t="str">
        <f>IF(C574="","",VLOOKUP(C574,[1]工序!$A$1:$D$503,2,0))</f>
        <v>D53</v>
      </c>
      <c r="C574" s="72" t="s">
        <v>1374</v>
      </c>
      <c r="D574" s="19" t="s">
        <v>1306</v>
      </c>
      <c r="E574" s="19">
        <f>IF(C574="","",VLOOKUP(C574,[1]工序!$A$1:$D$503,4,0))</f>
        <v>9.2880000000000003</v>
      </c>
      <c r="F574" s="19">
        <v>24</v>
      </c>
      <c r="G574" s="19">
        <f>E574*F574</f>
        <v>222.91200000000001</v>
      </c>
    </row>
    <row r="575" spans="1:7">
      <c r="A575" s="19" t="s">
        <v>1277</v>
      </c>
      <c r="B575" s="19" t="str">
        <f>IF(C575="","",VLOOKUP(C575,[1]工序!$A$1:$D$503,2,0))</f>
        <v>D8</v>
      </c>
      <c r="C575" s="19" t="s">
        <v>1143</v>
      </c>
      <c r="D575" s="19" t="s">
        <v>1306</v>
      </c>
      <c r="E575" s="19">
        <f>IF(C575="","",VLOOKUP(C575,[1]工序!$A$1:$D$503,4,0))</f>
        <v>26.4</v>
      </c>
      <c r="F575" s="19">
        <v>24</v>
      </c>
      <c r="G575" s="19">
        <f t="shared" ref="G575:G616" si="15">E575*F575</f>
        <v>633.59999999999991</v>
      </c>
    </row>
    <row r="576" spans="1:7">
      <c r="A576" s="19" t="s">
        <v>1277</v>
      </c>
      <c r="B576" s="19" t="str">
        <f>IF(C576="","",VLOOKUP(C576,[1]工序!$A$1:$D$503,2,0))</f>
        <v>D10</v>
      </c>
      <c r="C576" s="19" t="s">
        <v>226</v>
      </c>
      <c r="D576" s="19" t="s">
        <v>1306</v>
      </c>
      <c r="E576" s="19">
        <f>IF(C576="","",VLOOKUP(C576,[1]工序!$A$1:$D$503,4,0))</f>
        <v>32.603999999999999</v>
      </c>
      <c r="F576" s="19">
        <v>24</v>
      </c>
      <c r="G576" s="19">
        <f t="shared" si="15"/>
        <v>782.49599999999998</v>
      </c>
    </row>
    <row r="577" spans="1:7">
      <c r="A577" s="19" t="s">
        <v>1277</v>
      </c>
      <c r="B577" s="19" t="str">
        <f>IF(C577="","",VLOOKUP(C577,[1]工序!$A$1:$D$503,2,0))</f>
        <v>D11</v>
      </c>
      <c r="C577" s="19" t="s">
        <v>228</v>
      </c>
      <c r="D577" s="19" t="s">
        <v>1306</v>
      </c>
      <c r="E577" s="19">
        <f>IF(C577="","",VLOOKUP(C577,[1]工序!$A$1:$D$503,4,0))</f>
        <v>21.599999999999998</v>
      </c>
      <c r="F577" s="19">
        <v>24</v>
      </c>
      <c r="G577" s="19">
        <f t="shared" si="15"/>
        <v>518.4</v>
      </c>
    </row>
    <row r="578" spans="1:7">
      <c r="A578" s="19" t="s">
        <v>1277</v>
      </c>
      <c r="B578" s="19" t="str">
        <f>IF(C578="","",VLOOKUP(C578,[1]工序!$A$1:$D$503,2,0))</f>
        <v>D12</v>
      </c>
      <c r="C578" s="19" t="s">
        <v>229</v>
      </c>
      <c r="D578" s="19" t="s">
        <v>1306</v>
      </c>
      <c r="E578" s="19">
        <f>IF(C578="","",VLOOKUP(C578,[1]工序!$A$1:$D$503,4,0))</f>
        <v>14.399999999999999</v>
      </c>
      <c r="F578" s="19">
        <v>1</v>
      </c>
      <c r="G578" s="19">
        <f t="shared" si="15"/>
        <v>14.399999999999999</v>
      </c>
    </row>
    <row r="579" spans="1:7">
      <c r="A579" s="19" t="s">
        <v>1277</v>
      </c>
      <c r="B579" s="19" t="str">
        <f>IF(C579="","",VLOOKUP(C579,[1]工序!$A$1:$D$503,2,0))</f>
        <v>D13</v>
      </c>
      <c r="C579" s="19" t="s">
        <v>230</v>
      </c>
      <c r="D579" s="19" t="s">
        <v>1306</v>
      </c>
      <c r="E579" s="19">
        <f>IF(C579="","",VLOOKUP(C579,[1]工序!$A$1:$D$503,4,0))</f>
        <v>67.835999999999999</v>
      </c>
      <c r="F579" s="19">
        <v>1</v>
      </c>
      <c r="G579" s="19">
        <f t="shared" si="15"/>
        <v>67.835999999999999</v>
      </c>
    </row>
    <row r="580" spans="1:7">
      <c r="A580" s="19" t="s">
        <v>1277</v>
      </c>
      <c r="B580" s="19" t="str">
        <f>IF(C580="","",VLOOKUP(C580,[1]工序!$A$1:$D$503,2,0))</f>
        <v>D14</v>
      </c>
      <c r="C580" s="19" t="s">
        <v>1375</v>
      </c>
      <c r="D580" s="19" t="s">
        <v>1306</v>
      </c>
      <c r="E580" s="19">
        <f>IF(C580="","",VLOOKUP(C580,[1]工序!$A$1:$D$503,4,0))</f>
        <v>15.6</v>
      </c>
      <c r="F580" s="19">
        <v>1</v>
      </c>
      <c r="G580" s="19">
        <f t="shared" si="15"/>
        <v>15.6</v>
      </c>
    </row>
    <row r="581" spans="1:7">
      <c r="A581" s="19" t="s">
        <v>1277</v>
      </c>
      <c r="B581" s="19" t="str">
        <f>IF(C581="","",VLOOKUP(C581,[1]工序!$A$1:$D$503,2,0))</f>
        <v>D15</v>
      </c>
      <c r="C581" s="19" t="s">
        <v>1376</v>
      </c>
      <c r="D581" s="19" t="s">
        <v>1306</v>
      </c>
      <c r="E581" s="19">
        <f>IF(C581="","",VLOOKUP(C581,[1]工序!$A$1:$D$503,4,0))</f>
        <v>56.4</v>
      </c>
      <c r="F581" s="19">
        <v>24</v>
      </c>
      <c r="G581" s="19">
        <f t="shared" si="15"/>
        <v>1353.6</v>
      </c>
    </row>
    <row r="582" spans="1:7">
      <c r="A582" s="19" t="s">
        <v>1277</v>
      </c>
      <c r="B582" s="19" t="str">
        <f>IF(C582="","",VLOOKUP(C582,[1]工序!$A$1:$D$503,2,0))</f>
        <v>D16</v>
      </c>
      <c r="C582" s="19" t="s">
        <v>1377</v>
      </c>
      <c r="D582" s="19" t="s">
        <v>1306</v>
      </c>
      <c r="E582" s="19">
        <f>IF(C582="","",VLOOKUP(C582,[1]工序!$A$1:$D$503,4,0))</f>
        <v>111.6</v>
      </c>
      <c r="F582" s="19">
        <v>24</v>
      </c>
      <c r="G582" s="19">
        <f t="shared" si="15"/>
        <v>2678.3999999999996</v>
      </c>
    </row>
    <row r="583" spans="1:7">
      <c r="A583" s="19" t="s">
        <v>1277</v>
      </c>
      <c r="B583" s="19" t="str">
        <f>IF(C583="","",VLOOKUP(C583,[1]工序!$A$1:$D$503,2,0))</f>
        <v>D17</v>
      </c>
      <c r="C583" s="19" t="s">
        <v>1378</v>
      </c>
      <c r="D583" s="19" t="s">
        <v>1306</v>
      </c>
      <c r="E583" s="19">
        <f>IF(C583="","",VLOOKUP(C583,[1]工序!$A$1:$D$503,4,0))</f>
        <v>43.199999999999996</v>
      </c>
      <c r="F583" s="19">
        <v>1</v>
      </c>
      <c r="G583" s="19">
        <f t="shared" si="15"/>
        <v>43.199999999999996</v>
      </c>
    </row>
    <row r="584" spans="1:7">
      <c r="A584" s="19" t="s">
        <v>1277</v>
      </c>
      <c r="B584" s="19" t="str">
        <f>IF(C584="","",VLOOKUP(C584,[1]工序!$A$1:$D$503,2,0))</f>
        <v>D18</v>
      </c>
      <c r="C584" s="19" t="s">
        <v>1379</v>
      </c>
      <c r="D584" s="19" t="s">
        <v>1306</v>
      </c>
      <c r="E584" s="19">
        <f>IF(C584="","",VLOOKUP(C584,[1]工序!$A$1:$D$503,4,0))</f>
        <v>24</v>
      </c>
      <c r="F584" s="19">
        <v>24</v>
      </c>
      <c r="G584" s="19">
        <f t="shared" si="15"/>
        <v>576</v>
      </c>
    </row>
    <row r="585" spans="1:7">
      <c r="A585" s="19" t="s">
        <v>1277</v>
      </c>
      <c r="B585" s="19" t="str">
        <f>IF(C585="","",VLOOKUP(C585,[1]工序!$A$1:$D$503,2,0))</f>
        <v>D19</v>
      </c>
      <c r="C585" s="19" t="s">
        <v>1380</v>
      </c>
      <c r="D585" s="19" t="s">
        <v>1306</v>
      </c>
      <c r="E585" s="19">
        <f>IF(C585="","",VLOOKUP(C585,[1]工序!$A$1:$D$503,4,0))</f>
        <v>21.287999999999997</v>
      </c>
      <c r="F585" s="19">
        <v>24</v>
      </c>
      <c r="G585" s="19">
        <f t="shared" si="15"/>
        <v>510.91199999999992</v>
      </c>
    </row>
    <row r="586" spans="1:7">
      <c r="A586" s="19" t="s">
        <v>1277</v>
      </c>
      <c r="B586" s="19" t="str">
        <f>IF(C586="","",VLOOKUP(C586,[1]工序!$A$1:$D$503,2,0))</f>
        <v>D20</v>
      </c>
      <c r="C586" s="19" t="s">
        <v>1381</v>
      </c>
      <c r="D586" s="19" t="s">
        <v>1306</v>
      </c>
      <c r="E586" s="19">
        <f>IF(C586="","",VLOOKUP(C586,[1]工序!$A$1:$D$503,4,0))</f>
        <v>86.399999999999991</v>
      </c>
      <c r="F586" s="19">
        <v>4</v>
      </c>
      <c r="G586" s="19">
        <f t="shared" si="15"/>
        <v>345.59999999999997</v>
      </c>
    </row>
    <row r="587" spans="1:7">
      <c r="A587" s="19" t="s">
        <v>1277</v>
      </c>
      <c r="B587" s="19" t="str">
        <f>IF(C587="","",VLOOKUP(C587,[1]工序!$A$1:$D$503,2,0))</f>
        <v>D22</v>
      </c>
      <c r="C587" s="19" t="s">
        <v>1382</v>
      </c>
      <c r="D587" s="19" t="s">
        <v>1306</v>
      </c>
      <c r="E587" s="19">
        <f>IF(C587="","",VLOOKUP(C587,[1]工序!$A$1:$D$503,4,0))</f>
        <v>18</v>
      </c>
      <c r="F587" s="19">
        <v>1</v>
      </c>
      <c r="G587" s="19">
        <f t="shared" si="15"/>
        <v>18</v>
      </c>
    </row>
    <row r="588" spans="1:7">
      <c r="A588" s="19" t="s">
        <v>1277</v>
      </c>
      <c r="B588" s="19" t="str">
        <f>IF(C588="","",VLOOKUP(C588,[1]工序!$A$1:$D$503,2,0))</f>
        <v>D21</v>
      </c>
      <c r="C588" s="72" t="s">
        <v>235</v>
      </c>
      <c r="D588" s="19" t="s">
        <v>1306</v>
      </c>
      <c r="E588" s="19">
        <f>IF(C588="","",VLOOKUP(C588,[1]工序!$A$1:$D$503,4,0))</f>
        <v>1749.768</v>
      </c>
      <c r="F588" s="19">
        <v>1</v>
      </c>
      <c r="G588" s="19">
        <f t="shared" si="15"/>
        <v>1749.768</v>
      </c>
    </row>
    <row r="589" spans="1:7">
      <c r="A589" s="19" t="s">
        <v>1277</v>
      </c>
      <c r="B589" s="19" t="str">
        <f>IF(C589="","",VLOOKUP(C589,[1]工序!$A$1:$D$503,2,0))</f>
        <v>D26</v>
      </c>
      <c r="C589" s="19" t="s">
        <v>243</v>
      </c>
      <c r="D589" s="19" t="s">
        <v>1306</v>
      </c>
      <c r="E589" s="19">
        <f>IF(C589="","",VLOOKUP(C589,[1]工序!$A$1:$D$503,4,0))</f>
        <v>216</v>
      </c>
      <c r="F589" s="19">
        <v>1</v>
      </c>
      <c r="G589" s="19">
        <f t="shared" si="15"/>
        <v>216</v>
      </c>
    </row>
    <row r="590" spans="1:7">
      <c r="A590" s="19" t="s">
        <v>1277</v>
      </c>
      <c r="B590" s="19" t="str">
        <f>IF(C590="","",VLOOKUP(C590,[1]工序!$A$1:$D$503,2,0))</f>
        <v>D29</v>
      </c>
      <c r="C590" s="19" t="s">
        <v>1384</v>
      </c>
      <c r="D590" s="19" t="s">
        <v>1306</v>
      </c>
      <c r="E590" s="19">
        <f>IF(C590="","",VLOOKUP(C590,[1]工序!$A$1:$D$503,4,0))</f>
        <v>41.603999999999999</v>
      </c>
      <c r="F590" s="19">
        <v>48</v>
      </c>
      <c r="G590" s="19">
        <f t="shared" si="15"/>
        <v>1996.992</v>
      </c>
    </row>
    <row r="591" spans="1:7">
      <c r="A591" s="19" t="s">
        <v>1277</v>
      </c>
      <c r="B591" s="19" t="str">
        <f>IF(C591="","",VLOOKUP(C591,[1]工序!$A$1:$D$503,2,0))</f>
        <v>A39</v>
      </c>
      <c r="C591" s="19" t="s">
        <v>1310</v>
      </c>
      <c r="D591" s="19" t="s">
        <v>1306</v>
      </c>
      <c r="E591" s="19">
        <f>IF(C591="","",VLOOKUP(C591,[1]工序!$A$1:$D$503,4,0))</f>
        <v>7</v>
      </c>
      <c r="F591" s="19">
        <v>48</v>
      </c>
      <c r="G591" s="19">
        <f t="shared" si="15"/>
        <v>336</v>
      </c>
    </row>
    <row r="592" spans="1:7">
      <c r="A592" s="19" t="s">
        <v>1277</v>
      </c>
      <c r="B592" s="19" t="str">
        <f>IF(C592="","",VLOOKUP(C592,[1]工序!$A$1:$D$503,2,0))</f>
        <v>A41</v>
      </c>
      <c r="C592" s="19" t="s">
        <v>1345</v>
      </c>
      <c r="D592" s="19" t="s">
        <v>1306</v>
      </c>
      <c r="E592" s="19">
        <f>IF(C592="","",VLOOKUP(C592,[1]工序!$A$1:$D$503,4,0))</f>
        <v>16.799999999999997</v>
      </c>
      <c r="F592" s="19">
        <v>48</v>
      </c>
      <c r="G592" s="19">
        <f t="shared" si="15"/>
        <v>806.39999999999986</v>
      </c>
    </row>
    <row r="593" spans="1:7">
      <c r="A593" s="19" t="s">
        <v>1277</v>
      </c>
      <c r="B593" s="19" t="str">
        <f>IF(C593="","",VLOOKUP(C593,[1]工序!$A$1:$D$503,2,0))</f>
        <v>D30</v>
      </c>
      <c r="C593" s="72" t="s">
        <v>248</v>
      </c>
      <c r="D593" s="19" t="s">
        <v>1306</v>
      </c>
      <c r="E593" s="19">
        <f>IF(C593="","",VLOOKUP(C593,[1]工序!$A$1:$D$503,4,0))</f>
        <v>31.895999999999997</v>
      </c>
      <c r="F593" s="19">
        <v>1</v>
      </c>
      <c r="G593" s="19">
        <f t="shared" si="15"/>
        <v>31.895999999999997</v>
      </c>
    </row>
    <row r="594" spans="1:7">
      <c r="A594" s="19" t="s">
        <v>1277</v>
      </c>
      <c r="B594" s="19" t="str">
        <f>IF(C594="","",VLOOKUP(C594,[1]工序!$A$1:$D$503,2,0))</f>
        <v>D31</v>
      </c>
      <c r="C594" s="19" t="s">
        <v>251</v>
      </c>
      <c r="D594" s="19" t="s">
        <v>1306</v>
      </c>
      <c r="E594" s="19">
        <f>IF(C594="","",VLOOKUP(C594,[1]工序!$A$1:$D$503,4,0))</f>
        <v>8.3520000000000003</v>
      </c>
      <c r="F594" s="19">
        <v>24</v>
      </c>
      <c r="G594" s="19">
        <f t="shared" si="15"/>
        <v>200.44800000000001</v>
      </c>
    </row>
    <row r="595" spans="1:7">
      <c r="A595" s="19" t="s">
        <v>1277</v>
      </c>
      <c r="B595" s="19" t="str">
        <f>IF(C595="","",VLOOKUP(C595,[1]工序!$A$1:$D$503,2,0))</f>
        <v>D32</v>
      </c>
      <c r="C595" s="19" t="s">
        <v>253</v>
      </c>
      <c r="D595" s="19" t="s">
        <v>1306</v>
      </c>
      <c r="E595" s="19">
        <f>IF(C595="","",VLOOKUP(C595,[1]工序!$A$1:$D$503,4,0))</f>
        <v>18.72</v>
      </c>
      <c r="F595" s="19">
        <v>48</v>
      </c>
      <c r="G595" s="19">
        <f t="shared" si="15"/>
        <v>898.56</v>
      </c>
    </row>
    <row r="596" spans="1:7">
      <c r="A596" s="19" t="s">
        <v>1277</v>
      </c>
      <c r="B596" s="19" t="str">
        <f>IF(C596="","",VLOOKUP(C596,[1]工序!$A$1:$D$503,2,0))</f>
        <v>D33</v>
      </c>
      <c r="C596" s="19" t="s">
        <v>255</v>
      </c>
      <c r="D596" s="19" t="s">
        <v>1306</v>
      </c>
      <c r="E596" s="19">
        <f>IF(C596="","",VLOOKUP(C596,[1]工序!$A$1:$D$503,4,0))</f>
        <v>20.88</v>
      </c>
      <c r="F596" s="19">
        <v>48</v>
      </c>
      <c r="G596" s="19">
        <f t="shared" si="15"/>
        <v>1002.24</v>
      </c>
    </row>
    <row r="597" spans="1:7">
      <c r="A597" s="19" t="s">
        <v>1277</v>
      </c>
      <c r="B597" s="19" t="str">
        <f>IF(C597="","",VLOOKUP(C597,[1]工序!$A$1:$D$503,2,0))</f>
        <v>A51</v>
      </c>
      <c r="C597" s="19" t="s">
        <v>1385</v>
      </c>
      <c r="D597" s="19" t="s">
        <v>1306</v>
      </c>
      <c r="E597" s="19">
        <f>IF(C597="","",VLOOKUP(C597,[1]工序!$A$1:$D$503,4,0))</f>
        <v>16.799999999999997</v>
      </c>
      <c r="F597" s="19">
        <v>48</v>
      </c>
      <c r="G597" s="19">
        <f t="shared" si="15"/>
        <v>806.39999999999986</v>
      </c>
    </row>
    <row r="598" spans="1:7">
      <c r="A598" s="19" t="s">
        <v>1277</v>
      </c>
      <c r="B598" s="19" t="str">
        <f>IF(C598="","",VLOOKUP(C598,[1]工序!$A$1:$D$503,2,0))</f>
        <v>D34</v>
      </c>
      <c r="C598" s="19" t="s">
        <v>257</v>
      </c>
      <c r="D598" s="19" t="s">
        <v>1306</v>
      </c>
      <c r="E598" s="19">
        <f>IF(C598="","",VLOOKUP(C598,[1]工序!$A$1:$D$503,4,0))</f>
        <v>16.943999999999999</v>
      </c>
      <c r="F598" s="19">
        <v>48</v>
      </c>
      <c r="G598" s="19">
        <f t="shared" si="15"/>
        <v>813.3119999999999</v>
      </c>
    </row>
    <row r="599" spans="1:7">
      <c r="A599" s="19" t="s">
        <v>1277</v>
      </c>
      <c r="B599" s="19" t="str">
        <f>IF(C599="","",VLOOKUP(C599,[1]工序!$A$1:$D$503,2,0))</f>
        <v>D35</v>
      </c>
      <c r="C599" s="19" t="s">
        <v>1152</v>
      </c>
      <c r="D599" s="19" t="s">
        <v>1306</v>
      </c>
      <c r="E599" s="19">
        <f>IF(C599="","",VLOOKUP(C599,[1]工序!$A$1:$D$503,4,0))</f>
        <v>29.639999999999997</v>
      </c>
      <c r="F599" s="19">
        <v>48</v>
      </c>
      <c r="G599" s="19">
        <f t="shared" si="15"/>
        <v>1422.7199999999998</v>
      </c>
    </row>
    <row r="600" spans="1:7">
      <c r="A600" s="19" t="s">
        <v>1277</v>
      </c>
      <c r="B600" s="19" t="str">
        <f>IF(C600="","",VLOOKUP(C600,[1]工序!$A$1:$D$503,2,0))</f>
        <v>D36</v>
      </c>
      <c r="C600" s="19" t="s">
        <v>1386</v>
      </c>
      <c r="D600" s="19" t="s">
        <v>1306</v>
      </c>
      <c r="E600" s="19">
        <f>IF(C600="","",VLOOKUP(C600,[1]工序!$A$1:$D$503,4,0))</f>
        <v>50.4</v>
      </c>
      <c r="F600" s="19">
        <v>48</v>
      </c>
      <c r="G600" s="19">
        <f t="shared" si="15"/>
        <v>2419.1999999999998</v>
      </c>
    </row>
    <row r="601" spans="1:7">
      <c r="A601" s="19" t="s">
        <v>1277</v>
      </c>
      <c r="B601" s="19" t="str">
        <f>IF(C601="","",VLOOKUP(C601,[1]工序!$A$1:$D$503,2,0))</f>
        <v>D37</v>
      </c>
      <c r="C601" s="19" t="s">
        <v>1387</v>
      </c>
      <c r="D601" s="19" t="s">
        <v>1306</v>
      </c>
      <c r="E601" s="19">
        <f>IF(C601="","",VLOOKUP(C601,[1]工序!$A$1:$D$503,4,0))</f>
        <v>36</v>
      </c>
      <c r="F601" s="19">
        <v>1</v>
      </c>
      <c r="G601" s="19">
        <f t="shared" si="15"/>
        <v>36</v>
      </c>
    </row>
    <row r="602" spans="1:7">
      <c r="A602" s="19" t="s">
        <v>1277</v>
      </c>
      <c r="B602" s="19" t="str">
        <f>IF(C602="","",VLOOKUP(C602,[1]工序!$A$1:$D$503,2,0))</f>
        <v>D38</v>
      </c>
      <c r="C602" s="19" t="s">
        <v>265</v>
      </c>
      <c r="D602" s="19" t="s">
        <v>1306</v>
      </c>
      <c r="E602" s="19">
        <f>IF(C602="","",VLOOKUP(C602,[1]工序!$A$1:$D$503,4,0))</f>
        <v>36</v>
      </c>
      <c r="F602" s="19">
        <v>1</v>
      </c>
      <c r="G602" s="19">
        <f t="shared" si="15"/>
        <v>36</v>
      </c>
    </row>
    <row r="603" spans="1:7">
      <c r="A603" s="19" t="s">
        <v>1277</v>
      </c>
      <c r="B603" s="19" t="str">
        <f>IF(C603="","",VLOOKUP(C603,[1]工序!$A$1:$D$503,2,0))</f>
        <v>D39</v>
      </c>
      <c r="C603" s="19" t="s">
        <v>267</v>
      </c>
      <c r="D603" s="19" t="s">
        <v>1306</v>
      </c>
      <c r="E603" s="19">
        <f>IF(C603="","",VLOOKUP(C603,[1]工序!$A$1:$D$503,4,0))</f>
        <v>26.063999999999997</v>
      </c>
      <c r="F603" s="19">
        <v>48</v>
      </c>
      <c r="G603" s="19">
        <f t="shared" si="15"/>
        <v>1251.0719999999999</v>
      </c>
    </row>
    <row r="604" spans="1:7">
      <c r="A604" s="19" t="s">
        <v>1277</v>
      </c>
      <c r="B604" s="19" t="str">
        <f>IF(C604="","",VLOOKUP(C604,[1]工序!$A$1:$D$503,2,0))</f>
        <v>D40</v>
      </c>
      <c r="C604" s="19" t="s">
        <v>1388</v>
      </c>
      <c r="D604" s="19" t="s">
        <v>1320</v>
      </c>
      <c r="E604" s="19">
        <f>IF(C604="","",VLOOKUP(C604,[1]工序!$A$1:$D$503,4,0))</f>
        <v>51.6</v>
      </c>
      <c r="F604" s="19">
        <v>24</v>
      </c>
      <c r="G604" s="19">
        <f t="shared" si="15"/>
        <v>1238.4000000000001</v>
      </c>
    </row>
    <row r="605" spans="1:7">
      <c r="A605" s="19" t="s">
        <v>1277</v>
      </c>
      <c r="B605" s="19" t="str">
        <f>IF(C605="","",VLOOKUP(C605,[1]工序!$A$1:$D$503,2,0))</f>
        <v>D41</v>
      </c>
      <c r="C605" s="19" t="s">
        <v>1389</v>
      </c>
      <c r="D605" s="19" t="s">
        <v>1306</v>
      </c>
      <c r="E605" s="19">
        <f>IF(C605="","",VLOOKUP(C605,[1]工序!$A$1:$D$503,4,0))</f>
        <v>478.82399999999996</v>
      </c>
      <c r="F605" s="19">
        <v>1</v>
      </c>
      <c r="G605" s="19">
        <f t="shared" si="15"/>
        <v>478.82399999999996</v>
      </c>
    </row>
    <row r="606" spans="1:7">
      <c r="A606" s="19" t="s">
        <v>1277</v>
      </c>
      <c r="B606" s="19" t="str">
        <f>IF(C606="","",VLOOKUP(C606,[1]工序!$A$1:$D$503,2,0))</f>
        <v>A97</v>
      </c>
      <c r="C606" s="19" t="s">
        <v>1392</v>
      </c>
      <c r="D606" s="19" t="s">
        <v>1306</v>
      </c>
      <c r="E606" s="19">
        <f>IF(C606="","",VLOOKUP(C606,[1]工序!$A$1:$D$503,4,0))</f>
        <v>493.26</v>
      </c>
      <c r="F606" s="19">
        <v>2</v>
      </c>
      <c r="G606" s="19">
        <f t="shared" si="15"/>
        <v>986.52</v>
      </c>
    </row>
    <row r="607" spans="1:7">
      <c r="A607" s="19" t="s">
        <v>1277</v>
      </c>
      <c r="B607" s="19" t="str">
        <f>IF(C607="","",VLOOKUP(C607,[1]工序!$A$1:$D$503,2,0))</f>
        <v>D42</v>
      </c>
      <c r="C607" s="19" t="s">
        <v>273</v>
      </c>
      <c r="D607" s="19" t="s">
        <v>1306</v>
      </c>
      <c r="E607" s="19">
        <f>IF(C607="","",VLOOKUP(C607,[1]工序!$A$1:$D$503,4,0))</f>
        <v>344.32799999999997</v>
      </c>
      <c r="F607" s="19">
        <v>1</v>
      </c>
      <c r="G607" s="19">
        <f t="shared" si="15"/>
        <v>344.32799999999997</v>
      </c>
    </row>
    <row r="608" spans="1:7">
      <c r="A608" s="19" t="s">
        <v>1277</v>
      </c>
      <c r="B608" s="19" t="str">
        <f>IF(C608="","",VLOOKUP(C608,[1]工序!$A$1:$D$503,2,0))</f>
        <v>D43</v>
      </c>
      <c r="C608" s="19" t="s">
        <v>276</v>
      </c>
      <c r="D608" s="19" t="s">
        <v>1306</v>
      </c>
      <c r="E608" s="19">
        <f>IF(C608="","",VLOOKUP(C608,[1]工序!$A$1:$D$503,4,0))</f>
        <v>14.52</v>
      </c>
      <c r="F608" s="19">
        <v>1</v>
      </c>
      <c r="G608" s="19">
        <f t="shared" si="15"/>
        <v>14.52</v>
      </c>
    </row>
    <row r="609" spans="1:7">
      <c r="A609" s="19" t="s">
        <v>1277</v>
      </c>
      <c r="B609" s="19" t="str">
        <f>IF(C609="","",VLOOKUP(C609,[1]工序!$A$1:$D$503,2,0))</f>
        <v>A81</v>
      </c>
      <c r="C609" s="19" t="s">
        <v>1342</v>
      </c>
      <c r="D609" s="19" t="s">
        <v>1306</v>
      </c>
      <c r="E609" s="19">
        <f>IF(C609="","",VLOOKUP(C609,[1]工序!$A$1:$D$503,4,0))</f>
        <v>72</v>
      </c>
      <c r="F609" s="19">
        <v>1</v>
      </c>
      <c r="G609" s="19">
        <f t="shared" si="15"/>
        <v>72</v>
      </c>
    </row>
    <row r="610" spans="1:7">
      <c r="A610" s="19" t="s">
        <v>1277</v>
      </c>
      <c r="B610" s="19" t="str">
        <f>IF(C610="","",VLOOKUP(C610,[1]工序!$A$1:$D$503,2,0))</f>
        <v>A64</v>
      </c>
      <c r="C610" s="19" t="s">
        <v>1154</v>
      </c>
      <c r="D610" s="19" t="s">
        <v>1306</v>
      </c>
      <c r="E610" s="19">
        <f>IF(C610="","",VLOOKUP(C610,[1]工序!$A$1:$D$503,4,0))</f>
        <v>14.399999999999999</v>
      </c>
      <c r="F610" s="19">
        <v>1</v>
      </c>
      <c r="G610" s="19">
        <f t="shared" si="15"/>
        <v>14.399999999999999</v>
      </c>
    </row>
    <row r="611" spans="1:7">
      <c r="A611" s="19" t="s">
        <v>1393</v>
      </c>
      <c r="B611" s="19" t="str">
        <f>IF(C611="","",VLOOKUP(C611,[1]工序!$A$1:$D$503,2,0))</f>
        <v>D1</v>
      </c>
      <c r="C611" s="72" t="s">
        <v>209</v>
      </c>
      <c r="D611" s="19" t="s">
        <v>1306</v>
      </c>
      <c r="E611" s="19">
        <f>IF(C611="","",VLOOKUP(C611,[1]工序!$A$1:$D$503,4,0))</f>
        <v>72</v>
      </c>
      <c r="F611" s="19">
        <v>4</v>
      </c>
      <c r="G611" s="19">
        <f t="shared" si="15"/>
        <v>288</v>
      </c>
    </row>
    <row r="612" spans="1:7">
      <c r="A612" s="19" t="s">
        <v>1393</v>
      </c>
      <c r="B612" s="19" t="str">
        <f>IF(C612="","",VLOOKUP(C612,[1]工序!$A$1:$D$503,2,0))</f>
        <v>D2</v>
      </c>
      <c r="C612" s="72" t="s">
        <v>212</v>
      </c>
      <c r="D612" s="19" t="s">
        <v>1306</v>
      </c>
      <c r="E612" s="19">
        <f>IF(C612="","",VLOOKUP(C612,[1]工序!$A$1:$D$503,4,0))</f>
        <v>144</v>
      </c>
      <c r="F612" s="19">
        <v>4</v>
      </c>
      <c r="G612" s="19">
        <f t="shared" si="15"/>
        <v>576</v>
      </c>
    </row>
    <row r="613" spans="1:7">
      <c r="A613" s="19" t="s">
        <v>1301</v>
      </c>
      <c r="B613" s="19" t="str">
        <f>IF(C613="","",VLOOKUP(C613,[1]工序!$A$1:$D$503,2,0))</f>
        <v>D3</v>
      </c>
      <c r="C613" s="72" t="s">
        <v>215</v>
      </c>
      <c r="D613" s="19" t="s">
        <v>1306</v>
      </c>
      <c r="E613" s="19">
        <f>IF(C613="","",VLOOKUP(C613,[1]工序!$A$1:$D$503,4,0))</f>
        <v>72</v>
      </c>
      <c r="F613" s="19">
        <v>4</v>
      </c>
      <c r="G613" s="19">
        <f t="shared" si="15"/>
        <v>288</v>
      </c>
    </row>
    <row r="614" spans="1:7">
      <c r="A614" s="19" t="s">
        <v>1301</v>
      </c>
      <c r="B614" s="19" t="str">
        <f>IF(C614="","",VLOOKUP(C614,[1]工序!$A$1:$D$503,2,0))</f>
        <v>D4</v>
      </c>
      <c r="C614" s="72" t="s">
        <v>217</v>
      </c>
      <c r="D614" s="19" t="s">
        <v>1306</v>
      </c>
      <c r="E614" s="19">
        <f>IF(C614="","",VLOOKUP(C614,[1]工序!$A$1:$D$503,4,0))</f>
        <v>288</v>
      </c>
      <c r="F614" s="19">
        <v>4</v>
      </c>
      <c r="G614" s="19">
        <f t="shared" si="15"/>
        <v>1152</v>
      </c>
    </row>
    <row r="615" spans="1:7">
      <c r="A615" s="19" t="s">
        <v>1301</v>
      </c>
      <c r="B615" s="19" t="str">
        <f>IF(C615="","",VLOOKUP(C615,[1]工序!$A$1:$D$503,2,0))</f>
        <v>D5</v>
      </c>
      <c r="C615" s="72" t="s">
        <v>219</v>
      </c>
      <c r="D615" s="19" t="s">
        <v>1306</v>
      </c>
      <c r="E615" s="19">
        <f>IF(C615="","",VLOOKUP(C615,[1]工序!$A$1:$D$503,4,0))</f>
        <v>36</v>
      </c>
      <c r="F615" s="19">
        <v>4</v>
      </c>
      <c r="G615" s="19">
        <f t="shared" si="15"/>
        <v>144</v>
      </c>
    </row>
    <row r="616" spans="1:7">
      <c r="A616" s="19" t="s">
        <v>1301</v>
      </c>
      <c r="B616" s="19" t="str">
        <f>IF(C616="","",VLOOKUP(C616,[1]工序!$A$1:$D$503,2,0))</f>
        <v>D6</v>
      </c>
      <c r="C616" s="72" t="s">
        <v>221</v>
      </c>
      <c r="D616" s="19" t="s">
        <v>1306</v>
      </c>
      <c r="E616" s="19">
        <f>IF(C616="","",VLOOKUP(C616,[1]工序!$A$1:$D$503,4,0))</f>
        <v>172.79999999999998</v>
      </c>
      <c r="F616" s="19">
        <v>4</v>
      </c>
      <c r="G616" s="19">
        <f t="shared" si="15"/>
        <v>691.19999999999993</v>
      </c>
    </row>
    <row r="617" spans="1:7">
      <c r="A617" s="19" t="s">
        <v>1301</v>
      </c>
      <c r="B617" s="19" t="str">
        <f>IF(C617="","",VLOOKUP(C617,[1]工序!$A$1:$D$503,2,0))</f>
        <v>A4</v>
      </c>
      <c r="C617" s="19" t="s">
        <v>1394</v>
      </c>
      <c r="D617" s="19" t="s">
        <v>1306</v>
      </c>
      <c r="E617" s="19">
        <f>IF(C617="","",VLOOKUP(C617,[1]工序!$A$1:$D$503,4,0))</f>
        <v>7.2799999999999994</v>
      </c>
      <c r="F617" s="19">
        <v>96</v>
      </c>
      <c r="G617" s="19">
        <f>E617*F617</f>
        <v>698.87999999999988</v>
      </c>
    </row>
    <row r="618" spans="1:7">
      <c r="A618" s="19" t="s">
        <v>1301</v>
      </c>
      <c r="B618" s="19" t="str">
        <f>IF(C618="","",VLOOKUP(C618,[1]工序!$A$1:$D$503,2,0))</f>
        <v>A9</v>
      </c>
      <c r="C618" s="19" t="s">
        <v>760</v>
      </c>
      <c r="D618" s="19" t="s">
        <v>1306</v>
      </c>
      <c r="E618" s="19">
        <f>IF(C618="","",VLOOKUP(C618,[1]工序!$A$1:$D$503,4,0))</f>
        <v>13</v>
      </c>
      <c r="F618" s="19">
        <v>96</v>
      </c>
      <c r="G618" s="19">
        <f>E618*F618</f>
        <v>1248</v>
      </c>
    </row>
    <row r="619" spans="1:7">
      <c r="A619" s="19" t="s">
        <v>1301</v>
      </c>
      <c r="B619" s="19" t="str">
        <f>IF(C619="","",VLOOKUP(C619,[1]工序!$A$1:$D$503,2,0))</f>
        <v>A8</v>
      </c>
      <c r="C619" s="19" t="s">
        <v>1395</v>
      </c>
      <c r="D619" s="19" t="s">
        <v>1306</v>
      </c>
      <c r="E619" s="19">
        <f>IF(C619="","",VLOOKUP(C619,[1]工序!$A$1:$D$503,4,0))</f>
        <v>4.42</v>
      </c>
      <c r="F619" s="19">
        <v>96</v>
      </c>
      <c r="G619" s="19">
        <f t="shared" ref="G619:G647" si="16">E619*F619</f>
        <v>424.32</v>
      </c>
    </row>
    <row r="620" spans="1:7">
      <c r="A620" s="19" t="s">
        <v>1301</v>
      </c>
      <c r="B620" s="19" t="str">
        <f>IF(C620="","",VLOOKUP(C620,[1]工序!$A$1:$D$503,2,0))</f>
        <v>A14</v>
      </c>
      <c r="C620" s="19" t="s">
        <v>1396</v>
      </c>
      <c r="D620" s="19" t="s">
        <v>1304</v>
      </c>
      <c r="E620" s="19">
        <f>IF(C620="","",VLOOKUP(C620,[1]工序!$A$1:$D$503,4,0))</f>
        <v>13.2</v>
      </c>
      <c r="F620" s="19">
        <v>96</v>
      </c>
      <c r="G620" s="19">
        <f t="shared" si="16"/>
        <v>1267.1999999999998</v>
      </c>
    </row>
    <row r="621" spans="1:7">
      <c r="A621" s="19" t="s">
        <v>1301</v>
      </c>
      <c r="B621" s="19" t="str">
        <f>IF(C621="","",VLOOKUP(C621,[1]工序!$A$1:$D$503,2,0))</f>
        <v>A19</v>
      </c>
      <c r="C621" s="19" t="s">
        <v>1397</v>
      </c>
      <c r="D621" s="19" t="s">
        <v>1306</v>
      </c>
      <c r="E621" s="19">
        <f>IF(C621="","",VLOOKUP(C621,[1]工序!$A$1:$D$503,4,0))</f>
        <v>28.799999999999997</v>
      </c>
      <c r="F621" s="19">
        <v>96</v>
      </c>
      <c r="G621" s="19">
        <f t="shared" si="16"/>
        <v>2764.7999999999997</v>
      </c>
    </row>
    <row r="622" spans="1:7">
      <c r="A622" s="19" t="s">
        <v>1301</v>
      </c>
      <c r="B622" s="19" t="str">
        <f>IF(C622="","",VLOOKUP(C622,[1]工序!$A$1:$D$503,2,0))</f>
        <v>A23</v>
      </c>
      <c r="C622" s="19" t="s">
        <v>1313</v>
      </c>
      <c r="D622" s="19" t="s">
        <v>1306</v>
      </c>
      <c r="E622" s="19">
        <f>IF(C622="","",VLOOKUP(C622,[1]工序!$A$1:$D$503,4,0))</f>
        <v>13.319999999999999</v>
      </c>
      <c r="F622" s="19">
        <v>96</v>
      </c>
      <c r="G622" s="19">
        <f t="shared" si="16"/>
        <v>1278.7199999999998</v>
      </c>
    </row>
    <row r="623" spans="1:7">
      <c r="A623" s="19" t="s">
        <v>1301</v>
      </c>
      <c r="B623" s="19" t="str">
        <f>IF(C623="","",VLOOKUP(C623,[1]工序!$A$1:$D$503,2,0))</f>
        <v>A29</v>
      </c>
      <c r="C623" s="19" t="s">
        <v>1398</v>
      </c>
      <c r="D623" s="19" t="s">
        <v>1306</v>
      </c>
      <c r="E623" s="19">
        <f>IF(C623="","",VLOOKUP(C623,[1]工序!$A$1:$D$503,4,0))</f>
        <v>9.1199999999999992</v>
      </c>
      <c r="F623" s="19">
        <v>96</v>
      </c>
      <c r="G623" s="19">
        <f t="shared" si="16"/>
        <v>875.52</v>
      </c>
    </row>
    <row r="624" spans="1:7">
      <c r="A624" s="19" t="s">
        <v>1301</v>
      </c>
      <c r="B624" s="19" t="str">
        <f>IF(C624="","",VLOOKUP(C624,[1]工序!$A$1:$D$503,2,0))</f>
        <v>A34</v>
      </c>
      <c r="C624" s="19" t="s">
        <v>1147</v>
      </c>
      <c r="D624" s="19" t="s">
        <v>1306</v>
      </c>
      <c r="E624" s="19">
        <f>IF(C624="","",VLOOKUP(C624,[1]工序!$A$1:$D$503,4,0))</f>
        <v>6.6</v>
      </c>
      <c r="F624" s="19">
        <v>96</v>
      </c>
      <c r="G624" s="19">
        <f t="shared" si="16"/>
        <v>633.59999999999991</v>
      </c>
    </row>
    <row r="625" spans="1:7">
      <c r="A625" s="19" t="s">
        <v>1301</v>
      </c>
      <c r="B625" s="19" t="str">
        <f>IF(C625="","",VLOOKUP(C625,[1]工序!$A$1:$D$503,2,0))</f>
        <v>A33</v>
      </c>
      <c r="C625" s="19" t="s">
        <v>1399</v>
      </c>
      <c r="D625" s="19" t="s">
        <v>1306</v>
      </c>
      <c r="E625" s="19">
        <f>IF(C625="","",VLOOKUP(C625,[1]工序!$A$1:$D$503,4,0))</f>
        <v>7.1999999999999993</v>
      </c>
      <c r="F625" s="19">
        <v>96</v>
      </c>
      <c r="G625" s="19">
        <f t="shared" si="16"/>
        <v>691.19999999999993</v>
      </c>
    </row>
    <row r="626" spans="1:7">
      <c r="A626" s="19" t="s">
        <v>1301</v>
      </c>
      <c r="B626" s="19" t="str">
        <f>IF(C626="","",VLOOKUP(C626,[1]工序!$A$1:$D$503,2,0))</f>
        <v>A36</v>
      </c>
      <c r="C626" s="19" t="s">
        <v>1309</v>
      </c>
      <c r="D626" s="19" t="s">
        <v>1306</v>
      </c>
      <c r="E626" s="19">
        <f>IF(C626="","",VLOOKUP(C626,[1]工序!$A$1:$D$503,4,0))</f>
        <v>18.850000000000001</v>
      </c>
      <c r="F626" s="19">
        <v>96</v>
      </c>
      <c r="G626" s="19">
        <f t="shared" si="16"/>
        <v>1809.6000000000001</v>
      </c>
    </row>
    <row r="627" spans="1:7">
      <c r="A627" s="19" t="s">
        <v>1301</v>
      </c>
      <c r="B627" s="19" t="str">
        <f>IF(C627="","",VLOOKUP(C627,[1]工序!$A$1:$D$503,2,0))</f>
        <v>A39</v>
      </c>
      <c r="C627" s="19" t="s">
        <v>1310</v>
      </c>
      <c r="D627" s="19" t="s">
        <v>1306</v>
      </c>
      <c r="E627" s="19">
        <f>IF(C627="","",VLOOKUP(C627,[1]工序!$A$1:$D$503,4,0))</f>
        <v>7</v>
      </c>
      <c r="F627" s="19">
        <v>96</v>
      </c>
      <c r="G627" s="19">
        <f t="shared" si="16"/>
        <v>672</v>
      </c>
    </row>
    <row r="628" spans="1:7">
      <c r="A628" s="19" t="s">
        <v>1301</v>
      </c>
      <c r="B628" s="19" t="str">
        <f>IF(C628="","",VLOOKUP(C628,[1]工序!$A$1:$D$503,2,0))</f>
        <v>A41</v>
      </c>
      <c r="C628" s="19" t="s">
        <v>1345</v>
      </c>
      <c r="D628" s="19" t="s">
        <v>1306</v>
      </c>
      <c r="E628" s="19">
        <f>IF(C628="","",VLOOKUP(C628,[1]工序!$A$1:$D$503,4,0))</f>
        <v>16.799999999999997</v>
      </c>
      <c r="F628" s="19">
        <v>96</v>
      </c>
      <c r="G628" s="19">
        <f t="shared" si="16"/>
        <v>1612.7999999999997</v>
      </c>
    </row>
    <row r="629" spans="1:7">
      <c r="A629" s="19" t="s">
        <v>1301</v>
      </c>
      <c r="B629" s="19" t="str">
        <f>IF(C629="","",VLOOKUP(C629,[1]工序!$A$1:$D$503,2,0))</f>
        <v>A51</v>
      </c>
      <c r="C629" s="19" t="s">
        <v>1385</v>
      </c>
      <c r="D629" s="19" t="s">
        <v>1306</v>
      </c>
      <c r="E629" s="19">
        <f>IF(C629="","",VLOOKUP(C629,[1]工序!$A$1:$D$503,4,0))</f>
        <v>16.799999999999997</v>
      </c>
      <c r="F629" s="19">
        <v>96</v>
      </c>
      <c r="G629" s="19">
        <f t="shared" si="16"/>
        <v>1612.7999999999997</v>
      </c>
    </row>
    <row r="630" spans="1:7">
      <c r="A630" s="19" t="s">
        <v>1301</v>
      </c>
      <c r="B630" s="19" t="str">
        <f>IF(C630="","",VLOOKUP(C630,[1]工序!$A$1:$D$503,2,0))</f>
        <v>A58</v>
      </c>
      <c r="C630" s="19" t="s">
        <v>1400</v>
      </c>
      <c r="D630" s="19" t="s">
        <v>1306</v>
      </c>
      <c r="E630" s="19">
        <f>IF(C630="","",VLOOKUP(C630,[1]工序!$A$1:$D$503,4,0))</f>
        <v>8.4500000000000011</v>
      </c>
      <c r="F630" s="19">
        <v>96</v>
      </c>
      <c r="G630" s="19">
        <f t="shared" si="16"/>
        <v>811.2</v>
      </c>
    </row>
    <row r="631" spans="1:7">
      <c r="A631" s="19" t="s">
        <v>1301</v>
      </c>
      <c r="B631" s="19" t="str">
        <f>IF(C631="","",VLOOKUP(C631,[1]工序!$A$1:$D$503,2,0))</f>
        <v>A59</v>
      </c>
      <c r="C631" s="19" t="s">
        <v>1401</v>
      </c>
      <c r="D631" s="19" t="s">
        <v>1306</v>
      </c>
      <c r="E631" s="19">
        <f>IF(C631="","",VLOOKUP(C631,[1]工序!$A$1:$D$503,4,0))</f>
        <v>20.8</v>
      </c>
      <c r="F631" s="19">
        <v>96</v>
      </c>
      <c r="G631" s="19">
        <f t="shared" si="16"/>
        <v>1996.8000000000002</v>
      </c>
    </row>
    <row r="632" spans="1:7">
      <c r="A632" s="19" t="s">
        <v>1301</v>
      </c>
      <c r="B632" s="19" t="str">
        <f>IF(C632="","",VLOOKUP(C632,[1]工序!$A$1:$D$503,2,0))</f>
        <v>A62</v>
      </c>
      <c r="C632" s="19" t="s">
        <v>1402</v>
      </c>
      <c r="D632" s="19" t="s">
        <v>1306</v>
      </c>
      <c r="E632" s="19">
        <f>IF(C632="","",VLOOKUP(C632,[1]工序!$A$1:$D$503,4,0))</f>
        <v>16.559999999999999</v>
      </c>
      <c r="F632" s="19">
        <v>96</v>
      </c>
      <c r="G632" s="19">
        <f t="shared" si="16"/>
        <v>1589.7599999999998</v>
      </c>
    </row>
    <row r="633" spans="1:7">
      <c r="A633" s="19" t="s">
        <v>1301</v>
      </c>
      <c r="B633" s="19" t="str">
        <f>IF(C633="","",VLOOKUP(C633,[1]工序!$A$1:$D$503,2,0))</f>
        <v>A63</v>
      </c>
      <c r="C633" s="19" t="s">
        <v>1153</v>
      </c>
      <c r="D633" s="19" t="s">
        <v>1306</v>
      </c>
      <c r="E633" s="19">
        <f>IF(C633="","",VLOOKUP(C633,[1]工序!$A$1:$D$503,4,0))</f>
        <v>14.399999999999999</v>
      </c>
      <c r="F633" s="19">
        <v>96</v>
      </c>
      <c r="G633" s="19">
        <f t="shared" si="16"/>
        <v>1382.3999999999999</v>
      </c>
    </row>
    <row r="634" spans="1:7">
      <c r="A634" s="19" t="s">
        <v>1301</v>
      </c>
      <c r="B634" s="19" t="str">
        <f>IF(C634="","",VLOOKUP(C634,[1]工序!$A$1:$D$503,2,0))</f>
        <v>A64</v>
      </c>
      <c r="C634" s="19" t="s">
        <v>1154</v>
      </c>
      <c r="D634" s="19" t="s">
        <v>1306</v>
      </c>
      <c r="E634" s="19">
        <f>IF(C634="","",VLOOKUP(C634,[1]工序!$A$1:$D$503,4,0))</f>
        <v>14.399999999999999</v>
      </c>
      <c r="F634" s="19">
        <v>96</v>
      </c>
      <c r="G634" s="19">
        <f t="shared" si="16"/>
        <v>1382.3999999999999</v>
      </c>
    </row>
    <row r="635" spans="1:7">
      <c r="A635" s="19" t="s">
        <v>1301</v>
      </c>
      <c r="B635" s="19" t="str">
        <f>IF(C635="","",VLOOKUP(C635,[1]工序!$A$1:$D$503,2,0))</f>
        <v>A65</v>
      </c>
      <c r="C635" s="19" t="s">
        <v>1155</v>
      </c>
      <c r="D635" s="19" t="s">
        <v>1306</v>
      </c>
      <c r="E635" s="19">
        <f>IF(C635="","",VLOOKUP(C635,[1]工序!$A$1:$D$503,4,0))</f>
        <v>27.3</v>
      </c>
      <c r="F635" s="19">
        <v>96</v>
      </c>
      <c r="G635" s="19">
        <f t="shared" si="16"/>
        <v>2620.8000000000002</v>
      </c>
    </row>
    <row r="636" spans="1:7">
      <c r="A636" s="19" t="s">
        <v>1301</v>
      </c>
      <c r="B636" s="19" t="str">
        <f>IF(C636="","",VLOOKUP(C636,[1]工序!$A$1:$D$503,2,0))</f>
        <v>A63</v>
      </c>
      <c r="C636" s="19" t="s">
        <v>1153</v>
      </c>
      <c r="D636" s="19" t="s">
        <v>1306</v>
      </c>
      <c r="E636" s="19">
        <f>IF(C636="","",VLOOKUP(C636,[1]工序!$A$1:$D$503,4,0))</f>
        <v>14.399999999999999</v>
      </c>
      <c r="F636" s="19">
        <v>96</v>
      </c>
      <c r="G636" s="19">
        <f t="shared" si="16"/>
        <v>1382.3999999999999</v>
      </c>
    </row>
    <row r="637" spans="1:7">
      <c r="A637" s="19" t="s">
        <v>1301</v>
      </c>
      <c r="B637" s="19" t="str">
        <f>IF(C637="","",VLOOKUP(C637,[1]工序!$A$1:$D$503,2,0))</f>
        <v>A107</v>
      </c>
      <c r="C637" s="19" t="s">
        <v>861</v>
      </c>
      <c r="D637" s="19" t="s">
        <v>1306</v>
      </c>
      <c r="E637" s="19">
        <f>IF(C637="","",VLOOKUP(C637,[1]工序!$A$1:$D$503,4,0))</f>
        <v>23.568000000000001</v>
      </c>
      <c r="F637" s="19">
        <v>4</v>
      </c>
      <c r="G637" s="19">
        <f t="shared" si="16"/>
        <v>94.272000000000006</v>
      </c>
    </row>
    <row r="638" spans="1:7">
      <c r="A638" s="19" t="s">
        <v>1301</v>
      </c>
      <c r="B638" s="19" t="str">
        <f>IF(C638="","",VLOOKUP(C638,[1]工序!$A$1:$D$503,2,0))</f>
        <v>D44</v>
      </c>
      <c r="C638" s="19" t="s">
        <v>279</v>
      </c>
      <c r="D638" s="19" t="s">
        <v>1306</v>
      </c>
      <c r="E638" s="19">
        <f>IF(C638="","",VLOOKUP(C638,[1]工序!$A$1:$D$503,4,0))</f>
        <v>2592</v>
      </c>
      <c r="F638" s="65">
        <v>1</v>
      </c>
      <c r="G638" s="19">
        <f t="shared" si="16"/>
        <v>2592</v>
      </c>
    </row>
    <row r="639" spans="1:7">
      <c r="A639" s="19" t="s">
        <v>1301</v>
      </c>
      <c r="B639" s="19" t="str">
        <f>IF(C639="","",VLOOKUP(C639,[1]工序!$A$1:$D$503,2,0))</f>
        <v>D45</v>
      </c>
      <c r="C639" s="19" t="s">
        <v>282</v>
      </c>
      <c r="D639" s="19" t="s">
        <v>1306</v>
      </c>
      <c r="E639" s="19">
        <f>IF(C639="","",VLOOKUP(C639,[1]工序!$A$1:$D$503,4,0))</f>
        <v>228.14400000000001</v>
      </c>
      <c r="F639" s="65">
        <v>1</v>
      </c>
      <c r="G639" s="19">
        <f t="shared" si="16"/>
        <v>228.14400000000001</v>
      </c>
    </row>
    <row r="640" spans="1:7">
      <c r="A640" s="19" t="s">
        <v>1301</v>
      </c>
      <c r="B640" s="19" t="str">
        <f>IF(C640="","",VLOOKUP(C640,[1]工序!$A$1:$D$503,2,0))</f>
        <v>D46</v>
      </c>
      <c r="C640" s="19" t="s">
        <v>285</v>
      </c>
      <c r="D640" s="19" t="s">
        <v>1306</v>
      </c>
      <c r="E640" s="19">
        <f>IF(C640="","",VLOOKUP(C640,[1]工序!$A$1:$D$503,4,0))</f>
        <v>654.3359999999999</v>
      </c>
      <c r="F640" s="65">
        <v>1</v>
      </c>
      <c r="G640" s="19">
        <f t="shared" si="16"/>
        <v>654.3359999999999</v>
      </c>
    </row>
    <row r="641" spans="1:7">
      <c r="A641" s="19" t="s">
        <v>1301</v>
      </c>
      <c r="B641" s="19" t="str">
        <f>IF(C641="","",VLOOKUP(C641,[1]工序!$A$1:$D$503,2,0))</f>
        <v>D47</v>
      </c>
      <c r="C641" s="19" t="s">
        <v>288</v>
      </c>
      <c r="D641" s="19" t="s">
        <v>1306</v>
      </c>
      <c r="E641" s="19">
        <f>IF(C641="","",VLOOKUP(C641,[1]工序!$A$1:$D$503,4,0))</f>
        <v>892.70399999999995</v>
      </c>
      <c r="F641" s="65">
        <v>1</v>
      </c>
      <c r="G641" s="19">
        <f t="shared" si="16"/>
        <v>892.70399999999995</v>
      </c>
    </row>
    <row r="642" spans="1:7">
      <c r="A642" s="19" t="s">
        <v>1301</v>
      </c>
      <c r="B642" s="19" t="str">
        <f>IF(C642="","",VLOOKUP(C642,[1]工序!$A$1:$D$503,2,0))</f>
        <v>D48</v>
      </c>
      <c r="C642" s="19" t="s">
        <v>291</v>
      </c>
      <c r="D642" s="19" t="s">
        <v>1306</v>
      </c>
      <c r="E642" s="19">
        <f>IF(C642="","",VLOOKUP(C642,[1]工序!$A$1:$D$503,4,0))</f>
        <v>1491.0239999999999</v>
      </c>
      <c r="F642" s="65">
        <v>1</v>
      </c>
      <c r="G642" s="19">
        <f t="shared" si="16"/>
        <v>1491.0239999999999</v>
      </c>
    </row>
    <row r="643" spans="1:7">
      <c r="A643" s="19" t="s">
        <v>1301</v>
      </c>
      <c r="B643" s="19" t="str">
        <f>IF(C643="","",VLOOKUP(C643,[1]工序!$A$1:$D$503,2,0))</f>
        <v>D49</v>
      </c>
      <c r="C643" s="19" t="s">
        <v>294</v>
      </c>
      <c r="D643" s="19" t="s">
        <v>1306</v>
      </c>
      <c r="E643" s="19">
        <f>IF(C643="","",VLOOKUP(C643,[1]工序!$A$1:$D$503,4,0))</f>
        <v>899.07600000000002</v>
      </c>
      <c r="F643" s="65">
        <v>1</v>
      </c>
      <c r="G643" s="19">
        <f t="shared" si="16"/>
        <v>899.07600000000002</v>
      </c>
    </row>
    <row r="644" spans="1:7">
      <c r="A644" s="19" t="s">
        <v>1301</v>
      </c>
      <c r="B644" s="19" t="str">
        <f>IF(C644="","",VLOOKUP(C644,[1]工序!$A$1:$D$503,2,0))</f>
        <v>D50</v>
      </c>
      <c r="C644" s="19" t="s">
        <v>297</v>
      </c>
      <c r="D644" s="19" t="s">
        <v>1306</v>
      </c>
      <c r="E644" s="19">
        <f>IF(C644="","",VLOOKUP(C644,[1]工序!$A$1:$D$503,4,0))</f>
        <v>1044.492</v>
      </c>
      <c r="F644" s="65">
        <v>1</v>
      </c>
      <c r="G644" s="19">
        <f t="shared" si="16"/>
        <v>1044.492</v>
      </c>
    </row>
    <row r="645" spans="1:7">
      <c r="A645" s="19" t="s">
        <v>1301</v>
      </c>
      <c r="B645" s="19" t="str">
        <f>IF(C645="","",VLOOKUP(C645,[1]工序!$A$1:$D$503,2,0))</f>
        <v>D51</v>
      </c>
      <c r="C645" s="19" t="s">
        <v>300</v>
      </c>
      <c r="D645" s="19" t="s">
        <v>1306</v>
      </c>
      <c r="E645" s="19">
        <f>IF(C645="","",VLOOKUP(C645,[1]工序!$A$1:$D$503,4,0))</f>
        <v>357.84</v>
      </c>
      <c r="F645" s="65">
        <v>1</v>
      </c>
      <c r="G645" s="19">
        <f t="shared" si="16"/>
        <v>357.84</v>
      </c>
    </row>
    <row r="646" spans="1:7">
      <c r="A646" s="19" t="s">
        <v>1301</v>
      </c>
      <c r="B646" s="19" t="str">
        <f>IF(C646="","",VLOOKUP(C646,[1]工序!$A$1:$D$503,2,0))</f>
        <v>D52</v>
      </c>
      <c r="C646" s="19" t="s">
        <v>303</v>
      </c>
      <c r="D646" s="19" t="s">
        <v>1320</v>
      </c>
      <c r="E646" s="19">
        <f>IF(C646="","",VLOOKUP(C646,[1]工序!$A$1:$D$503,4,0))</f>
        <v>613.06799999999998</v>
      </c>
      <c r="F646" s="65">
        <v>1</v>
      </c>
      <c r="G646" s="19">
        <f t="shared" si="16"/>
        <v>613.06799999999998</v>
      </c>
    </row>
    <row r="647" spans="1:7">
      <c r="A647" s="19" t="s">
        <v>1301</v>
      </c>
      <c r="B647" s="19" t="str">
        <f>IF(C647="","",VLOOKUP(C647,[1]工序!$A$1:$D$503,2,0))</f>
        <v>A81</v>
      </c>
      <c r="C647" s="19" t="s">
        <v>1342</v>
      </c>
      <c r="D647" s="19" t="s">
        <v>1306</v>
      </c>
      <c r="E647" s="19">
        <f>IF(C647="","",VLOOKUP(C647,[1]工序!$A$1:$D$503,4,0))</f>
        <v>72</v>
      </c>
      <c r="F647" s="19">
        <v>1</v>
      </c>
      <c r="G647" s="19">
        <f t="shared" si="16"/>
        <v>72</v>
      </c>
    </row>
    <row r="648" spans="1:7">
      <c r="A648" s="19" t="s">
        <v>868</v>
      </c>
      <c r="B648" s="19" t="str">
        <f>IF(C648="","",VLOOKUP(C648,工序!$A$1:$D$505,2,0))</f>
        <v>A1</v>
      </c>
      <c r="C648" s="19" t="s">
        <v>876</v>
      </c>
      <c r="D648" s="19" t="s">
        <v>1403</v>
      </c>
      <c r="E648" s="19">
        <f>IF(C648="","",VLOOKUP(C648,工序!$A$1:$D$505,4,0))</f>
        <v>4.6020000000000003</v>
      </c>
      <c r="F648" s="19">
        <v>12</v>
      </c>
      <c r="G648" s="19">
        <f>E648*F648</f>
        <v>55.224000000000004</v>
      </c>
    </row>
    <row r="649" spans="1:7">
      <c r="A649" s="19" t="s">
        <v>867</v>
      </c>
      <c r="B649" s="19" t="str">
        <f>IF(C649="","",VLOOKUP(C649,工序!$A$1:$D$505,2,0))</f>
        <v>A5</v>
      </c>
      <c r="C649" s="19" t="s">
        <v>1404</v>
      </c>
      <c r="D649" s="19" t="s">
        <v>1403</v>
      </c>
      <c r="E649" s="19">
        <f>IF(C649="","",VLOOKUP(C649,工序!$A$1:$D$505,4,0))</f>
        <v>7.8000000000000007</v>
      </c>
      <c r="F649" s="19">
        <v>12</v>
      </c>
      <c r="G649" s="19">
        <f>E649*F649</f>
        <v>93.600000000000009</v>
      </c>
    </row>
    <row r="650" spans="1:7">
      <c r="A650" s="19" t="s">
        <v>867</v>
      </c>
      <c r="B650" s="19" t="str">
        <f>IF(C650="","",VLOOKUP(C650,工序!$A$1:$D$505,2,0))</f>
        <v>A8</v>
      </c>
      <c r="C650" s="19" t="s">
        <v>1405</v>
      </c>
      <c r="D650" s="19" t="s">
        <v>1403</v>
      </c>
      <c r="E650" s="19">
        <f>IF(C650="","",VLOOKUP(C650,工序!$A$1:$D$505,4,0))</f>
        <v>4.42</v>
      </c>
      <c r="F650" s="19">
        <v>12</v>
      </c>
      <c r="G650" s="19">
        <f t="shared" ref="G650:G674" si="17">E650*F650</f>
        <v>53.04</v>
      </c>
    </row>
    <row r="651" spans="1:7">
      <c r="A651" s="19" t="s">
        <v>867</v>
      </c>
      <c r="B651" s="69" t="str">
        <f>IF(C651="","",VLOOKUP(C651,工序!$A$1:$D$505,2,0))</f>
        <v>A14</v>
      </c>
      <c r="C651" s="70" t="s">
        <v>866</v>
      </c>
      <c r="D651" s="19" t="s">
        <v>1406</v>
      </c>
      <c r="E651" s="69">
        <f>IF(C651="","",VLOOKUP(C651,工序!$A$1:$D$505,4,0))</f>
        <v>13.2</v>
      </c>
      <c r="F651" s="19">
        <v>12</v>
      </c>
      <c r="G651" s="69">
        <f t="shared" si="17"/>
        <v>158.39999999999998</v>
      </c>
    </row>
    <row r="652" spans="1:7">
      <c r="A652" s="19" t="s">
        <v>867</v>
      </c>
      <c r="B652" s="19" t="str">
        <f>IF(C652="","",VLOOKUP(C652,工序!$A$1:$D$505,2,0))</f>
        <v>A19</v>
      </c>
      <c r="C652" s="70" t="s">
        <v>1407</v>
      </c>
      <c r="D652" s="19" t="s">
        <v>1403</v>
      </c>
      <c r="E652" s="71">
        <f>IF(C652="","",VLOOKUP(C652,工序!$A$1:$D$505,4,0))</f>
        <v>28.799999999999997</v>
      </c>
      <c r="F652" s="19">
        <v>12</v>
      </c>
      <c r="G652" s="19">
        <f t="shared" si="17"/>
        <v>345.59999999999997</v>
      </c>
    </row>
    <row r="653" spans="1:7">
      <c r="A653" s="19" t="s">
        <v>867</v>
      </c>
      <c r="B653" s="19" t="str">
        <f>IF(C653="","",VLOOKUP(C653,工序!$A$1:$D$505,2,0))</f>
        <v>A23</v>
      </c>
      <c r="C653" s="19" t="s">
        <v>809</v>
      </c>
      <c r="D653" s="19" t="s">
        <v>1403</v>
      </c>
      <c r="E653" s="19">
        <f>IF(C653="","",VLOOKUP(C653,工序!$A$1:$D$505,4,0))</f>
        <v>13.319999999999999</v>
      </c>
      <c r="F653" s="19">
        <v>12</v>
      </c>
      <c r="G653" s="19">
        <f t="shared" si="17"/>
        <v>159.83999999999997</v>
      </c>
    </row>
    <row r="654" spans="1:7">
      <c r="A654" s="19" t="s">
        <v>867</v>
      </c>
      <c r="B654" s="19" t="str">
        <f>IF(C654="","",VLOOKUP(C654,工序!$A$1:$D$505,2,0))</f>
        <v>A29</v>
      </c>
      <c r="C654" s="19" t="s">
        <v>1408</v>
      </c>
      <c r="D654" s="19" t="s">
        <v>1403</v>
      </c>
      <c r="E654" s="19">
        <f>IF(C654="","",VLOOKUP(C654,工序!$A$1:$D$505,4,0))</f>
        <v>9.1199999999999992</v>
      </c>
      <c r="F654" s="19">
        <v>12</v>
      </c>
      <c r="G654" s="19">
        <f t="shared" si="17"/>
        <v>109.44</v>
      </c>
    </row>
    <row r="655" spans="1:7">
      <c r="A655" s="19" t="s">
        <v>867</v>
      </c>
      <c r="B655" s="19" t="str">
        <f>IF(C655="","",VLOOKUP(C655,工序!$A$1:$D$505,2,0))</f>
        <v>A34</v>
      </c>
      <c r="C655" s="19" t="s">
        <v>804</v>
      </c>
      <c r="D655" s="19" t="s">
        <v>1403</v>
      </c>
      <c r="E655" s="19">
        <f>IF(C655="","",VLOOKUP(C655,工序!$A$1:$D$505,4,0))</f>
        <v>6.6</v>
      </c>
      <c r="F655" s="19">
        <v>12</v>
      </c>
      <c r="G655" s="19">
        <f t="shared" si="17"/>
        <v>79.199999999999989</v>
      </c>
    </row>
    <row r="656" spans="1:7">
      <c r="A656" s="19" t="s">
        <v>867</v>
      </c>
      <c r="B656" s="19" t="str">
        <f>IF(C656="","",VLOOKUP(C656,工序!$A$1:$D$505,2,0))</f>
        <v>A36</v>
      </c>
      <c r="C656" s="19" t="s">
        <v>805</v>
      </c>
      <c r="D656" s="19" t="s">
        <v>1403</v>
      </c>
      <c r="E656" s="19">
        <f>IF(C656="","",VLOOKUP(C656,工序!$A$1:$D$505,4,0))</f>
        <v>18.850000000000001</v>
      </c>
      <c r="F656" s="19">
        <v>12</v>
      </c>
      <c r="G656" s="19">
        <f t="shared" si="17"/>
        <v>226.20000000000002</v>
      </c>
    </row>
    <row r="657" spans="1:7">
      <c r="A657" s="19" t="s">
        <v>868</v>
      </c>
      <c r="B657" s="19" t="str">
        <f>IF(C657="","",VLOOKUP(C657,工序!$A$1:$D$505,2,0))</f>
        <v>A39</v>
      </c>
      <c r="C657" s="19" t="s">
        <v>806</v>
      </c>
      <c r="D657" s="19" t="s">
        <v>1403</v>
      </c>
      <c r="E657" s="19">
        <f>IF(C657="","",VLOOKUP(C657,工序!$A$1:$D$505,4,0))</f>
        <v>7</v>
      </c>
      <c r="F657" s="19">
        <v>12</v>
      </c>
      <c r="G657" s="19">
        <f t="shared" si="17"/>
        <v>84</v>
      </c>
    </row>
    <row r="658" spans="1:7">
      <c r="A658" s="19" t="s">
        <v>867</v>
      </c>
      <c r="B658" s="19" t="str">
        <f>IF(C658="","",VLOOKUP(C658,工序!$A$1:$D$505,2,0))</f>
        <v>A47</v>
      </c>
      <c r="C658" s="19" t="s">
        <v>1409</v>
      </c>
      <c r="D658" s="19" t="s">
        <v>1403</v>
      </c>
      <c r="E658" s="19">
        <f>IF(C658="","",VLOOKUP(C658,工序!$A$1:$D$505,4,0))</f>
        <v>15.340000000000002</v>
      </c>
      <c r="F658" s="19">
        <v>12</v>
      </c>
      <c r="G658" s="19">
        <f t="shared" si="17"/>
        <v>184.08</v>
      </c>
    </row>
    <row r="659" spans="1:7">
      <c r="A659" s="19" t="s">
        <v>867</v>
      </c>
      <c r="B659" s="19" t="str">
        <f>IF(C659="","",VLOOKUP(C659,工序!$A$1:$D$505,2,0))</f>
        <v>A50</v>
      </c>
      <c r="C659" s="19" t="s">
        <v>830</v>
      </c>
      <c r="D659" s="19" t="s">
        <v>1403</v>
      </c>
      <c r="E659" s="19">
        <f>IF(C659="","",VLOOKUP(C659,工序!$A$1:$D$505,4,0))</f>
        <v>7.15</v>
      </c>
      <c r="F659" s="19">
        <v>12</v>
      </c>
      <c r="G659" s="19">
        <f t="shared" si="17"/>
        <v>85.800000000000011</v>
      </c>
    </row>
    <row r="660" spans="1:7">
      <c r="A660" s="19" t="s">
        <v>867</v>
      </c>
      <c r="B660" s="19" t="str">
        <f>IF(C660="","",VLOOKUP(C660,工序!$A$1:$D$505,2,0))</f>
        <v>A51</v>
      </c>
      <c r="C660" s="19" t="s">
        <v>1410</v>
      </c>
      <c r="D660" s="19" t="s">
        <v>1403</v>
      </c>
      <c r="E660" s="19">
        <f>IF(C660="","",VLOOKUP(C660,工序!$A$1:$D$505,4,0))</f>
        <v>16.799999999999997</v>
      </c>
      <c r="F660" s="19">
        <v>12</v>
      </c>
      <c r="G660" s="19">
        <f t="shared" si="17"/>
        <v>201.59999999999997</v>
      </c>
    </row>
    <row r="661" spans="1:7">
      <c r="A661" s="19" t="s">
        <v>867</v>
      </c>
      <c r="B661" s="19" t="str">
        <f>IF(C661="","",VLOOKUP(C661,工序!$A$1:$D$505,2,0))</f>
        <v>A58</v>
      </c>
      <c r="C661" s="19" t="s">
        <v>927</v>
      </c>
      <c r="D661" s="19" t="s">
        <v>1403</v>
      </c>
      <c r="E661" s="19">
        <f>IF(C661="","",VLOOKUP(C661,工序!$A$1:$D$505,4,0))</f>
        <v>8.4500000000000011</v>
      </c>
      <c r="F661" s="19">
        <v>12</v>
      </c>
      <c r="G661" s="19">
        <f t="shared" si="17"/>
        <v>101.4</v>
      </c>
    </row>
    <row r="662" spans="1:7">
      <c r="A662" s="19" t="s">
        <v>867</v>
      </c>
      <c r="B662" s="19" t="str">
        <f>IF(C662="","",VLOOKUP(C662,工序!$A$1:$D$505,2,0))</f>
        <v>A59</v>
      </c>
      <c r="C662" s="19" t="s">
        <v>928</v>
      </c>
      <c r="D662" s="19" t="s">
        <v>1403</v>
      </c>
      <c r="E662" s="19">
        <f>IF(C662="","",VLOOKUP(C662,工序!$A$1:$D$505,4,0))</f>
        <v>20.8</v>
      </c>
      <c r="F662" s="19">
        <v>12</v>
      </c>
      <c r="G662" s="19">
        <f t="shared" si="17"/>
        <v>249.60000000000002</v>
      </c>
    </row>
    <row r="663" spans="1:7">
      <c r="A663" s="19" t="s">
        <v>867</v>
      </c>
      <c r="B663" s="19" t="str">
        <f>IF(C663="","",VLOOKUP(C663,工序!$A$1:$D$505,2,0))</f>
        <v>A62</v>
      </c>
      <c r="C663" s="19" t="s">
        <v>931</v>
      </c>
      <c r="D663" s="19" t="s">
        <v>1403</v>
      </c>
      <c r="E663" s="19">
        <f>IF(C663="","",VLOOKUP(C663,工序!$A$1:$D$505,4,0))</f>
        <v>16.559999999999999</v>
      </c>
      <c r="F663" s="19">
        <v>12</v>
      </c>
      <c r="G663" s="19">
        <f t="shared" si="17"/>
        <v>198.71999999999997</v>
      </c>
    </row>
    <row r="664" spans="1:7">
      <c r="A664" s="19" t="s">
        <v>867</v>
      </c>
      <c r="B664" s="19" t="str">
        <f>IF(C664="","",VLOOKUP(C664,工序!$A$1:$D$505,2,0))</f>
        <v>A63</v>
      </c>
      <c r="C664" s="19" t="s">
        <v>808</v>
      </c>
      <c r="D664" s="19" t="s">
        <v>1403</v>
      </c>
      <c r="E664" s="19">
        <f>IF(C664="","",VLOOKUP(C664,工序!$A$1:$D$505,4,0))</f>
        <v>14.399999999999999</v>
      </c>
      <c r="F664" s="19">
        <v>12</v>
      </c>
      <c r="G664" s="19">
        <f t="shared" si="17"/>
        <v>172.79999999999998</v>
      </c>
    </row>
    <row r="665" spans="1:7">
      <c r="A665" s="19" t="s">
        <v>867</v>
      </c>
      <c r="B665" s="19" t="str">
        <f>IF(C665="","",VLOOKUP(C665,工序!$A$1:$D$505,2,0))</f>
        <v>A64</v>
      </c>
      <c r="C665" s="19" t="s">
        <v>9</v>
      </c>
      <c r="D665" s="19" t="s">
        <v>1403</v>
      </c>
      <c r="E665" s="19">
        <f>IF(C665="","",VLOOKUP(C665,工序!$A$1:$D$505,4,0))</f>
        <v>14.399999999999999</v>
      </c>
      <c r="F665" s="19">
        <v>12</v>
      </c>
      <c r="G665" s="19">
        <f t="shared" si="17"/>
        <v>172.79999999999998</v>
      </c>
    </row>
    <row r="666" spans="1:7">
      <c r="A666" s="19" t="s">
        <v>867</v>
      </c>
      <c r="B666" s="19" t="str">
        <f>IF(C666="","",VLOOKUP(C666,工序!$A$1:$D$505,2,0))</f>
        <v>A65</v>
      </c>
      <c r="C666" s="19" t="s">
        <v>1411</v>
      </c>
      <c r="D666" s="19" t="s">
        <v>1403</v>
      </c>
      <c r="E666" s="19">
        <f>IF(C666="","",VLOOKUP(C666,工序!$A$1:$D$505,4,0))</f>
        <v>27.3</v>
      </c>
      <c r="F666" s="19">
        <v>12</v>
      </c>
      <c r="G666" s="19">
        <f t="shared" si="17"/>
        <v>327.60000000000002</v>
      </c>
    </row>
    <row r="667" spans="1:7">
      <c r="A667" s="19" t="s">
        <v>867</v>
      </c>
      <c r="B667" s="19" t="str">
        <f>IF(C667="","",VLOOKUP(C667,工序!$A$1:$D$505,2,0))</f>
        <v>A63</v>
      </c>
      <c r="C667" s="19" t="s">
        <v>808</v>
      </c>
      <c r="D667" s="19" t="s">
        <v>1403</v>
      </c>
      <c r="E667" s="19">
        <f>IF(C667="","",VLOOKUP(C667,工序!$A$1:$D$505,4,0))</f>
        <v>14.399999999999999</v>
      </c>
      <c r="F667" s="19">
        <v>12</v>
      </c>
      <c r="G667" s="19">
        <f t="shared" si="17"/>
        <v>172.79999999999998</v>
      </c>
    </row>
    <row r="668" spans="1:7">
      <c r="A668" s="19" t="s">
        <v>867</v>
      </c>
      <c r="B668" s="19" t="str">
        <f>IF(C668="","",VLOOKUP(C668,工序!$A$1:$D$505,2,0))</f>
        <v>A68</v>
      </c>
      <c r="C668" s="19" t="s">
        <v>1412</v>
      </c>
      <c r="D668" s="19" t="s">
        <v>1403</v>
      </c>
      <c r="E668" s="19">
        <f>IF(C668="","",VLOOKUP(C668,工序!$A$1:$D$505,4,0))</f>
        <v>32.199999999999996</v>
      </c>
      <c r="F668" s="19">
        <v>12</v>
      </c>
      <c r="G668" s="19">
        <f t="shared" si="17"/>
        <v>386.4</v>
      </c>
    </row>
    <row r="669" spans="1:7">
      <c r="A669" s="19" t="s">
        <v>867</v>
      </c>
      <c r="B669" s="19" t="str">
        <f>IF(C669="","",VLOOKUP(C669,工序!$A$1:$D$505,2,0))</f>
        <v>A69</v>
      </c>
      <c r="C669" s="19" t="s">
        <v>1413</v>
      </c>
      <c r="D669" s="19" t="s">
        <v>1403</v>
      </c>
      <c r="E669" s="19">
        <f>IF(C669="","",VLOOKUP(C669,工序!$A$1:$D$505,4,0))</f>
        <v>28.5</v>
      </c>
      <c r="F669" s="19">
        <v>12</v>
      </c>
      <c r="G669" s="19">
        <f t="shared" si="17"/>
        <v>342</v>
      </c>
    </row>
    <row r="670" spans="1:7">
      <c r="A670" s="19" t="s">
        <v>867</v>
      </c>
      <c r="B670" s="19" t="str">
        <f>IF(C670="","",VLOOKUP(C670,工序!$A$1:$D$505,2,0))</f>
        <v>A71</v>
      </c>
      <c r="C670" s="19" t="s">
        <v>815</v>
      </c>
      <c r="D670" s="19" t="s">
        <v>1403</v>
      </c>
      <c r="E670" s="19">
        <f>IF(C670="","",VLOOKUP(C670,工序!$A$1:$D$505,4,0))</f>
        <v>17.399999999999999</v>
      </c>
      <c r="F670" s="19">
        <v>12</v>
      </c>
      <c r="G670" s="19">
        <f t="shared" si="17"/>
        <v>208.79999999999998</v>
      </c>
    </row>
    <row r="671" spans="1:7">
      <c r="A671" s="19" t="s">
        <v>867</v>
      </c>
      <c r="B671" s="19" t="str">
        <f>IF(C671="","",VLOOKUP(C671,工序!$A$1:$D$505,2,0))</f>
        <v>A73</v>
      </c>
      <c r="C671" s="19" t="s">
        <v>1414</v>
      </c>
      <c r="D671" s="19" t="s">
        <v>1403</v>
      </c>
      <c r="E671" s="19">
        <f>IF(C671="","",VLOOKUP(C671,工序!$A$1:$D$505,4,0))</f>
        <v>12.239999999999998</v>
      </c>
      <c r="F671" s="19">
        <v>12</v>
      </c>
      <c r="G671" s="19">
        <f t="shared" si="17"/>
        <v>146.88</v>
      </c>
    </row>
    <row r="672" spans="1:7">
      <c r="A672" s="19" t="s">
        <v>867</v>
      </c>
      <c r="B672" s="19" t="str">
        <f>IF(C672="","",VLOOKUP(C672,工序!$A$1:$D$505,2,0))</f>
        <v>A77</v>
      </c>
      <c r="C672" s="19" t="s">
        <v>19</v>
      </c>
      <c r="D672" s="19" t="s">
        <v>1403</v>
      </c>
      <c r="E672" s="19">
        <f>IF(C672="","",VLOOKUP(C672,工序!$A$1:$D$505,4,0))</f>
        <v>15.6</v>
      </c>
      <c r="F672" s="19">
        <v>12</v>
      </c>
      <c r="G672" s="19">
        <f t="shared" si="17"/>
        <v>187.2</v>
      </c>
    </row>
    <row r="673" spans="1:7">
      <c r="A673" s="19" t="s">
        <v>867</v>
      </c>
      <c r="B673" s="19" t="str">
        <f>IF(C673="","",VLOOKUP(C673,工序!$A$1:$D$505,2,0))</f>
        <v>A78</v>
      </c>
      <c r="C673" s="72" t="s">
        <v>21</v>
      </c>
      <c r="D673" s="19" t="s">
        <v>1415</v>
      </c>
      <c r="E673" s="19">
        <f>IF(C673="","",VLOOKUP(C673,工序!$A$1:$D$505,4,0))</f>
        <v>15.6</v>
      </c>
      <c r="F673" s="19">
        <v>12</v>
      </c>
      <c r="G673" s="19">
        <f t="shared" si="17"/>
        <v>187.2</v>
      </c>
    </row>
    <row r="674" spans="1:7">
      <c r="A674" s="19" t="s">
        <v>867</v>
      </c>
      <c r="B674" s="23" t="str">
        <f>IF(C674="","",VLOOKUP(C674,工序!$A$1:$D$505,2,0))</f>
        <v>A80</v>
      </c>
      <c r="C674" s="23" t="s">
        <v>1416</v>
      </c>
      <c r="D674" s="19" t="s">
        <v>1403</v>
      </c>
      <c r="E674" s="23">
        <f>IF(C674="","",VLOOKUP(C674,工序!$A$1:$D$505,4,0))</f>
        <v>5.3999999999999995</v>
      </c>
      <c r="F674" s="19">
        <v>12</v>
      </c>
      <c r="G674" s="23">
        <f t="shared" si="17"/>
        <v>64.8</v>
      </c>
    </row>
    <row r="675" spans="1:7">
      <c r="A675" s="23" t="s">
        <v>870</v>
      </c>
      <c r="B675" s="23" t="str">
        <f>IF(C675="","",VLOOKUP(C675,工序!$A$1:$D$505,2,0))</f>
        <v>A1</v>
      </c>
      <c r="C675" s="23" t="s">
        <v>876</v>
      </c>
      <c r="D675" s="19" t="s">
        <v>1403</v>
      </c>
      <c r="E675" s="23">
        <f>IF(C675="","",VLOOKUP(C675,工序!$A$1:$D$505,4,0))</f>
        <v>4.6020000000000003</v>
      </c>
      <c r="F675" s="23">
        <v>2</v>
      </c>
      <c r="G675" s="23">
        <f>E675*F675</f>
        <v>9.2040000000000006</v>
      </c>
    </row>
    <row r="676" spans="1:7">
      <c r="A676" s="19" t="s">
        <v>869</v>
      </c>
      <c r="B676" s="19" t="str">
        <f>IF(C676="","",VLOOKUP(C676,工序!$A$1:$D$505,2,0))</f>
        <v>A5</v>
      </c>
      <c r="C676" s="19" t="s">
        <v>1404</v>
      </c>
      <c r="D676" s="19" t="s">
        <v>1403</v>
      </c>
      <c r="E676" s="19">
        <f>IF(C676="","",VLOOKUP(C676,工序!$A$1:$D$505,4,0))</f>
        <v>7.8000000000000007</v>
      </c>
      <c r="F676" s="19">
        <v>2</v>
      </c>
      <c r="G676" s="19">
        <f>E676*F676</f>
        <v>15.600000000000001</v>
      </c>
    </row>
    <row r="677" spans="1:7">
      <c r="A677" s="19" t="s">
        <v>869</v>
      </c>
      <c r="B677" s="19" t="str">
        <f>IF(C677="","",VLOOKUP(C677,工序!$A$1:$D$505,2,0))</f>
        <v>A8</v>
      </c>
      <c r="C677" s="19" t="s">
        <v>1405</v>
      </c>
      <c r="D677" s="19" t="s">
        <v>1403</v>
      </c>
      <c r="E677" s="19">
        <f>IF(C677="","",VLOOKUP(C677,工序!$A$1:$D$505,4,0))</f>
        <v>4.42</v>
      </c>
      <c r="F677" s="19">
        <v>2</v>
      </c>
      <c r="G677" s="19">
        <f t="shared" ref="G677:G726" si="18">E677*F677</f>
        <v>8.84</v>
      </c>
    </row>
    <row r="678" spans="1:7">
      <c r="A678" s="19" t="s">
        <v>869</v>
      </c>
      <c r="B678" s="69" t="str">
        <f>IF(C678="","",VLOOKUP(C678,工序!$A$1:$D$505,2,0))</f>
        <v>A14</v>
      </c>
      <c r="C678" s="70" t="s">
        <v>866</v>
      </c>
      <c r="D678" s="19" t="s">
        <v>1406</v>
      </c>
      <c r="E678" s="69">
        <f>IF(C678="","",VLOOKUP(C678,工序!$A$1:$D$505,4,0))</f>
        <v>13.2</v>
      </c>
      <c r="F678" s="69">
        <v>1</v>
      </c>
      <c r="G678" s="69">
        <f t="shared" si="18"/>
        <v>13.2</v>
      </c>
    </row>
    <row r="679" spans="1:7">
      <c r="A679" s="19" t="s">
        <v>869</v>
      </c>
      <c r="B679" s="19" t="str">
        <f>IF(C679="","",VLOOKUP(C679,工序!$A$1:$D$505,2,0))</f>
        <v>A20</v>
      </c>
      <c r="C679" s="19" t="s">
        <v>1417</v>
      </c>
      <c r="D679" s="19" t="s">
        <v>1403</v>
      </c>
      <c r="E679" s="19">
        <f>IF(C679="","",VLOOKUP(C679,工序!$A$1:$D$505,4,0))</f>
        <v>11.700000000000001</v>
      </c>
      <c r="F679" s="19">
        <v>1</v>
      </c>
      <c r="G679" s="19">
        <f t="shared" si="18"/>
        <v>11.700000000000001</v>
      </c>
    </row>
    <row r="680" spans="1:7">
      <c r="A680" s="19" t="s">
        <v>869</v>
      </c>
      <c r="B680" s="19" t="str">
        <f>IF(C680="","",VLOOKUP(C680,工序!$A$1:$D$505,2,0))</f>
        <v>A21</v>
      </c>
      <c r="C680" s="19" t="s">
        <v>769</v>
      </c>
      <c r="D680" s="19" t="s">
        <v>1403</v>
      </c>
      <c r="E680" s="19">
        <f>IF(C680="","",VLOOKUP(C680,工序!$A$1:$D$505,4,0))</f>
        <v>23.400000000000002</v>
      </c>
      <c r="F680" s="19">
        <v>1</v>
      </c>
      <c r="G680" s="19">
        <f t="shared" si="18"/>
        <v>23.400000000000002</v>
      </c>
    </row>
    <row r="681" spans="1:7">
      <c r="A681" s="19" t="s">
        <v>869</v>
      </c>
      <c r="B681" s="19" t="str">
        <f>IF(C681="","",VLOOKUP(C681,工序!$A$1:$D$505,2,0))</f>
        <v>A19</v>
      </c>
      <c r="C681" s="70" t="s">
        <v>1407</v>
      </c>
      <c r="D681" s="19" t="s">
        <v>1403</v>
      </c>
      <c r="E681" s="71">
        <f>IF(C681="","",VLOOKUP(C681,工序!$A$1:$D$505,4,0))</f>
        <v>28.799999999999997</v>
      </c>
      <c r="F681" s="19">
        <v>1</v>
      </c>
      <c r="G681" s="19">
        <f t="shared" si="18"/>
        <v>28.799999999999997</v>
      </c>
    </row>
    <row r="682" spans="1:7">
      <c r="A682" s="19" t="s">
        <v>869</v>
      </c>
      <c r="B682" s="19" t="str">
        <f>IF(C682="","",VLOOKUP(C682,工序!$A$1:$D$505,2,0))</f>
        <v>A23</v>
      </c>
      <c r="C682" s="19" t="s">
        <v>809</v>
      </c>
      <c r="D682" s="19" t="s">
        <v>1403</v>
      </c>
      <c r="E682" s="19">
        <f>IF(C682="","",VLOOKUP(C682,工序!$A$1:$D$505,4,0))</f>
        <v>13.319999999999999</v>
      </c>
      <c r="F682" s="19">
        <v>2</v>
      </c>
      <c r="G682" s="19">
        <f t="shared" si="18"/>
        <v>26.639999999999997</v>
      </c>
    </row>
    <row r="683" spans="1:7">
      <c r="A683" s="19" t="s">
        <v>869</v>
      </c>
      <c r="B683" s="19" t="str">
        <f>IF(C683="","",VLOOKUP(C683,工序!$A$1:$D$505,2,0))</f>
        <v>A29</v>
      </c>
      <c r="C683" s="19" t="s">
        <v>1408</v>
      </c>
      <c r="D683" s="19" t="s">
        <v>1403</v>
      </c>
      <c r="E683" s="19">
        <f>IF(C683="","",VLOOKUP(C683,工序!$A$1:$D$505,4,0))</f>
        <v>9.1199999999999992</v>
      </c>
      <c r="F683" s="19">
        <v>2</v>
      </c>
      <c r="G683" s="19">
        <f t="shared" si="18"/>
        <v>18.239999999999998</v>
      </c>
    </row>
    <row r="684" spans="1:7">
      <c r="A684" s="19" t="s">
        <v>869</v>
      </c>
      <c r="B684" s="19" t="str">
        <f>IF(C684="","",VLOOKUP(C684,工序!$A$1:$D$505,2,0))</f>
        <v>A34</v>
      </c>
      <c r="C684" s="19" t="s">
        <v>804</v>
      </c>
      <c r="D684" s="19" t="s">
        <v>1403</v>
      </c>
      <c r="E684" s="19">
        <f>IF(C684="","",VLOOKUP(C684,工序!$A$1:$D$505,4,0))</f>
        <v>6.6</v>
      </c>
      <c r="F684" s="19">
        <v>1</v>
      </c>
      <c r="G684" s="19">
        <f t="shared" si="18"/>
        <v>6.6</v>
      </c>
    </row>
    <row r="685" spans="1:7">
      <c r="A685" s="19" t="s">
        <v>869</v>
      </c>
      <c r="B685" s="19" t="str">
        <f>IF(C685="","",VLOOKUP(C685,工序!$A$1:$D$505,2,0))</f>
        <v>A36</v>
      </c>
      <c r="C685" s="19" t="s">
        <v>805</v>
      </c>
      <c r="D685" s="19" t="s">
        <v>1403</v>
      </c>
      <c r="E685" s="19">
        <f>IF(C685="","",VLOOKUP(C685,工序!$A$1:$D$505,4,0))</f>
        <v>18.850000000000001</v>
      </c>
      <c r="F685" s="19">
        <v>2</v>
      </c>
      <c r="G685" s="19">
        <f t="shared" si="18"/>
        <v>37.700000000000003</v>
      </c>
    </row>
    <row r="686" spans="1:7">
      <c r="A686" s="19" t="s">
        <v>869</v>
      </c>
      <c r="B686" s="19" t="str">
        <f>IF(C686="","",VLOOKUP(C686,工序!$A$1:$D$505,2,0))</f>
        <v>A39</v>
      </c>
      <c r="C686" s="19" t="s">
        <v>806</v>
      </c>
      <c r="D686" s="19" t="s">
        <v>1403</v>
      </c>
      <c r="E686" s="19">
        <f>IF(C686="","",VLOOKUP(C686,工序!$A$1:$D$505,4,0))</f>
        <v>7</v>
      </c>
      <c r="F686" s="19">
        <v>2</v>
      </c>
      <c r="G686" s="19">
        <f t="shared" si="18"/>
        <v>14</v>
      </c>
    </row>
    <row r="687" spans="1:7">
      <c r="A687" s="19" t="s">
        <v>869</v>
      </c>
      <c r="B687" s="19" t="str">
        <f>IF(C687="","",VLOOKUP(C687,工序!$A$1:$D$505,2,0))</f>
        <v>A47</v>
      </c>
      <c r="C687" s="19" t="s">
        <v>1409</v>
      </c>
      <c r="D687" s="19" t="s">
        <v>1403</v>
      </c>
      <c r="E687" s="19">
        <f>IF(C687="","",VLOOKUP(C687,工序!$A$1:$D$505,4,0))</f>
        <v>15.340000000000002</v>
      </c>
      <c r="F687" s="19">
        <v>2</v>
      </c>
      <c r="G687" s="19">
        <f t="shared" si="18"/>
        <v>30.680000000000003</v>
      </c>
    </row>
    <row r="688" spans="1:7">
      <c r="A688" s="19" t="s">
        <v>869</v>
      </c>
      <c r="B688" s="19" t="str">
        <f>IF(C688="","",VLOOKUP(C688,工序!$A$1:$D$505,2,0))</f>
        <v>A50</v>
      </c>
      <c r="C688" s="19" t="s">
        <v>830</v>
      </c>
      <c r="D688" s="19" t="s">
        <v>1403</v>
      </c>
      <c r="E688" s="19">
        <f>IF(C688="","",VLOOKUP(C688,工序!$A$1:$D$505,4,0))</f>
        <v>7.15</v>
      </c>
      <c r="F688" s="19">
        <v>2</v>
      </c>
      <c r="G688" s="19">
        <f t="shared" si="18"/>
        <v>14.3</v>
      </c>
    </row>
    <row r="689" spans="1:7">
      <c r="A689" s="19" t="s">
        <v>869</v>
      </c>
      <c r="B689" s="19" t="str">
        <f>IF(C689="","",VLOOKUP(C689,工序!$A$1:$D$505,2,0))</f>
        <v>A51</v>
      </c>
      <c r="C689" s="19" t="s">
        <v>1410</v>
      </c>
      <c r="D689" s="19" t="s">
        <v>1403</v>
      </c>
      <c r="E689" s="19">
        <f>IF(C689="","",VLOOKUP(C689,工序!$A$1:$D$505,4,0))</f>
        <v>16.799999999999997</v>
      </c>
      <c r="F689" s="19">
        <v>2</v>
      </c>
      <c r="G689" s="19">
        <f t="shared" si="18"/>
        <v>33.599999999999994</v>
      </c>
    </row>
    <row r="690" spans="1:7">
      <c r="A690" s="19" t="s">
        <v>869</v>
      </c>
      <c r="B690" s="19" t="str">
        <f>IF(C690="","",VLOOKUP(C690,工序!$A$1:$D$505,2,0))</f>
        <v>A58</v>
      </c>
      <c r="C690" s="19" t="s">
        <v>927</v>
      </c>
      <c r="D690" s="19" t="s">
        <v>1403</v>
      </c>
      <c r="E690" s="19">
        <f>IF(C690="","",VLOOKUP(C690,工序!$A$1:$D$505,4,0))</f>
        <v>8.4500000000000011</v>
      </c>
      <c r="F690" s="19">
        <v>2</v>
      </c>
      <c r="G690" s="19">
        <f t="shared" si="18"/>
        <v>16.900000000000002</v>
      </c>
    </row>
    <row r="691" spans="1:7">
      <c r="A691" s="19" t="s">
        <v>869</v>
      </c>
      <c r="B691" s="19" t="str">
        <f>IF(C691="","",VLOOKUP(C691,工序!$A$1:$D$505,2,0))</f>
        <v>A59</v>
      </c>
      <c r="C691" s="19" t="s">
        <v>928</v>
      </c>
      <c r="D691" s="19" t="s">
        <v>1403</v>
      </c>
      <c r="E691" s="19">
        <f>IF(C691="","",VLOOKUP(C691,工序!$A$1:$D$505,4,0))</f>
        <v>20.8</v>
      </c>
      <c r="F691" s="19">
        <v>2</v>
      </c>
      <c r="G691" s="19">
        <f t="shared" si="18"/>
        <v>41.6</v>
      </c>
    </row>
    <row r="692" spans="1:7">
      <c r="A692" s="19" t="s">
        <v>869</v>
      </c>
      <c r="B692" s="19" t="str">
        <f>IF(C692="","",VLOOKUP(C692,工序!$A$1:$D$505,2,0))</f>
        <v>A62</v>
      </c>
      <c r="C692" s="19" t="s">
        <v>931</v>
      </c>
      <c r="D692" s="19" t="s">
        <v>1403</v>
      </c>
      <c r="E692" s="19">
        <f>IF(C692="","",VLOOKUP(C692,工序!$A$1:$D$505,4,0))</f>
        <v>16.559999999999999</v>
      </c>
      <c r="F692" s="19">
        <v>2</v>
      </c>
      <c r="G692" s="19">
        <f t="shared" si="18"/>
        <v>33.119999999999997</v>
      </c>
    </row>
    <row r="693" spans="1:7">
      <c r="A693" s="19" t="s">
        <v>869</v>
      </c>
      <c r="B693" s="19" t="str">
        <f>IF(C693="","",VLOOKUP(C693,工序!$A$1:$D$505,2,0))</f>
        <v>A63</v>
      </c>
      <c r="C693" s="19" t="s">
        <v>808</v>
      </c>
      <c r="D693" s="19" t="s">
        <v>1403</v>
      </c>
      <c r="E693" s="19">
        <f>IF(C693="","",VLOOKUP(C693,工序!$A$1:$D$505,4,0))</f>
        <v>14.399999999999999</v>
      </c>
      <c r="F693" s="19">
        <v>1</v>
      </c>
      <c r="G693" s="19">
        <f t="shared" si="18"/>
        <v>14.399999999999999</v>
      </c>
    </row>
    <row r="694" spans="1:7">
      <c r="A694" s="19" t="s">
        <v>869</v>
      </c>
      <c r="B694" s="19" t="str">
        <f>IF(C694="","",VLOOKUP(C694,工序!$A$1:$D$505,2,0))</f>
        <v>A64</v>
      </c>
      <c r="C694" s="19" t="s">
        <v>9</v>
      </c>
      <c r="D694" s="19" t="s">
        <v>1403</v>
      </c>
      <c r="E694" s="19">
        <f>IF(C694="","",VLOOKUP(C694,工序!$A$1:$D$505,4,0))</f>
        <v>14.399999999999999</v>
      </c>
      <c r="F694" s="19">
        <v>2</v>
      </c>
      <c r="G694" s="19">
        <f t="shared" si="18"/>
        <v>28.799999999999997</v>
      </c>
    </row>
    <row r="695" spans="1:7">
      <c r="A695" s="19" t="s">
        <v>869</v>
      </c>
      <c r="B695" s="19" t="str">
        <f>IF(C695="","",VLOOKUP(C695,工序!$A$1:$D$505,2,0))</f>
        <v>A65</v>
      </c>
      <c r="C695" s="19" t="s">
        <v>1411</v>
      </c>
      <c r="D695" s="19" t="s">
        <v>1403</v>
      </c>
      <c r="E695" s="19">
        <f>IF(C695="","",VLOOKUP(C695,工序!$A$1:$D$505,4,0))</f>
        <v>27.3</v>
      </c>
      <c r="F695" s="19">
        <v>2</v>
      </c>
      <c r="G695" s="19">
        <f t="shared" si="18"/>
        <v>54.6</v>
      </c>
    </row>
    <row r="696" spans="1:7">
      <c r="A696" s="19" t="s">
        <v>869</v>
      </c>
      <c r="B696" s="19" t="str">
        <f>IF(C696="","",VLOOKUP(C696,工序!$A$1:$D$505,2,0))</f>
        <v>A63</v>
      </c>
      <c r="C696" s="19" t="s">
        <v>808</v>
      </c>
      <c r="D696" s="19" t="s">
        <v>1403</v>
      </c>
      <c r="E696" s="19">
        <f>IF(C696="","",VLOOKUP(C696,工序!$A$1:$D$505,4,0))</f>
        <v>14.399999999999999</v>
      </c>
      <c r="F696" s="19">
        <v>2</v>
      </c>
      <c r="G696" s="19">
        <f t="shared" si="18"/>
        <v>28.799999999999997</v>
      </c>
    </row>
    <row r="697" spans="1:7">
      <c r="A697" s="19" t="s">
        <v>869</v>
      </c>
      <c r="B697" s="19" t="str">
        <f>IF(C697="","",VLOOKUP(C697,工序!$A$1:$D$505,2,0))</f>
        <v>A69</v>
      </c>
      <c r="C697" s="19" t="s">
        <v>1413</v>
      </c>
      <c r="D697" s="19" t="s">
        <v>1403</v>
      </c>
      <c r="E697" s="19">
        <f>IF(C697="","",VLOOKUP(C697,工序!$A$1:$D$505,4,0))</f>
        <v>28.5</v>
      </c>
      <c r="F697" s="19">
        <v>1</v>
      </c>
      <c r="G697" s="19">
        <f t="shared" si="18"/>
        <v>28.5</v>
      </c>
    </row>
    <row r="698" spans="1:7">
      <c r="A698" s="19" t="s">
        <v>869</v>
      </c>
      <c r="B698" s="19" t="str">
        <f>IF(C698="","",VLOOKUP(C698,工序!$A$1:$D$505,2,0))</f>
        <v>A71</v>
      </c>
      <c r="C698" s="19" t="s">
        <v>815</v>
      </c>
      <c r="D698" s="19" t="s">
        <v>1403</v>
      </c>
      <c r="E698" s="19">
        <f>IF(C698="","",VLOOKUP(C698,工序!$A$1:$D$505,4,0))</f>
        <v>17.399999999999999</v>
      </c>
      <c r="F698" s="19">
        <v>1</v>
      </c>
      <c r="G698" s="19">
        <f t="shared" si="18"/>
        <v>17.399999999999999</v>
      </c>
    </row>
    <row r="699" spans="1:7">
      <c r="A699" s="19" t="s">
        <v>869</v>
      </c>
      <c r="B699" s="19" t="str">
        <f>IF(C699="","",VLOOKUP(C699,工序!$A$1:$D$505,2,0))</f>
        <v>A73</v>
      </c>
      <c r="C699" s="19" t="s">
        <v>1414</v>
      </c>
      <c r="D699" s="19" t="s">
        <v>1403</v>
      </c>
      <c r="E699" s="19">
        <f>IF(C699="","",VLOOKUP(C699,工序!$A$1:$D$505,4,0))</f>
        <v>12.239999999999998</v>
      </c>
      <c r="F699" s="19">
        <v>2</v>
      </c>
      <c r="G699" s="19">
        <f t="shared" si="18"/>
        <v>24.479999999999997</v>
      </c>
    </row>
    <row r="700" spans="1:7">
      <c r="A700" s="19" t="s">
        <v>869</v>
      </c>
      <c r="B700" s="19" t="str">
        <f>IF(C700="","",VLOOKUP(C700,工序!$A$1:$D$505,2,0))</f>
        <v>A77</v>
      </c>
      <c r="C700" s="19" t="s">
        <v>19</v>
      </c>
      <c r="D700" s="19" t="s">
        <v>1403</v>
      </c>
      <c r="E700" s="19">
        <f>IF(C700="","",VLOOKUP(C700,工序!$A$1:$D$505,4,0))</f>
        <v>15.6</v>
      </c>
      <c r="F700" s="19">
        <v>2</v>
      </c>
      <c r="G700" s="19">
        <f t="shared" si="18"/>
        <v>31.2</v>
      </c>
    </row>
    <row r="701" spans="1:7">
      <c r="A701" s="19" t="s">
        <v>869</v>
      </c>
      <c r="B701" s="19" t="str">
        <f>IF(C701="","",VLOOKUP(C701,工序!$A$1:$D$505,2,0))</f>
        <v>A78</v>
      </c>
      <c r="C701" s="72" t="s">
        <v>21</v>
      </c>
      <c r="D701" s="19" t="s">
        <v>1415</v>
      </c>
      <c r="E701" s="19">
        <f>IF(C701="","",VLOOKUP(C701,工序!$A$1:$D$505,4,0))</f>
        <v>15.6</v>
      </c>
      <c r="F701" s="19">
        <v>1</v>
      </c>
      <c r="G701" s="19">
        <f t="shared" si="18"/>
        <v>15.6</v>
      </c>
    </row>
    <row r="702" spans="1:7">
      <c r="A702" s="19" t="s">
        <v>869</v>
      </c>
      <c r="B702" s="23" t="str">
        <f>IF(C702="","",VLOOKUP(C702,工序!$A$1:$D$505,2,0))</f>
        <v>A80</v>
      </c>
      <c r="C702" s="23" t="s">
        <v>1416</v>
      </c>
      <c r="D702" s="19" t="s">
        <v>1403</v>
      </c>
      <c r="E702" s="23">
        <f>IF(C702="","",VLOOKUP(C702,工序!$A$1:$D$505,4,0))</f>
        <v>5.3999999999999995</v>
      </c>
      <c r="F702" s="23">
        <v>1</v>
      </c>
      <c r="G702" s="23">
        <f t="shared" si="18"/>
        <v>5.3999999999999995</v>
      </c>
    </row>
    <row r="703" spans="1:7">
      <c r="A703" s="19" t="s">
        <v>1418</v>
      </c>
      <c r="B703" s="19" t="str">
        <f>IF(C703="","",VLOOKUP(C703,工序!$A$1:$D$505,2,0))</f>
        <v>A8</v>
      </c>
      <c r="C703" s="19" t="s">
        <v>1405</v>
      </c>
      <c r="D703" s="19" t="s">
        <v>1403</v>
      </c>
      <c r="E703" s="19">
        <f>IF(C703="","",VLOOKUP(C703,工序!$A$1:$D$505,4,0))</f>
        <v>4.42</v>
      </c>
      <c r="F703" s="19">
        <v>2</v>
      </c>
      <c r="G703" s="19">
        <f t="shared" si="18"/>
        <v>8.84</v>
      </c>
    </row>
    <row r="704" spans="1:7">
      <c r="A704" s="19" t="s">
        <v>1418</v>
      </c>
      <c r="B704" s="69" t="str">
        <f>IF(C704="","",VLOOKUP(C704,工序!$A$1:$D$505,2,0))</f>
        <v>A14</v>
      </c>
      <c r="C704" s="70" t="s">
        <v>866</v>
      </c>
      <c r="D704" s="19" t="s">
        <v>1406</v>
      </c>
      <c r="E704" s="69">
        <f>IF(C704="","",VLOOKUP(C704,工序!$A$1:$D$505,4,0))</f>
        <v>13.2</v>
      </c>
      <c r="F704" s="69">
        <v>1</v>
      </c>
      <c r="G704" s="69">
        <f t="shared" si="18"/>
        <v>13.2</v>
      </c>
    </row>
    <row r="705" spans="1:7">
      <c r="A705" s="19" t="s">
        <v>1418</v>
      </c>
      <c r="B705" s="19" t="str">
        <f>IF(C705="","",VLOOKUP(C705,工序!$A$1:$D$505,2,0))</f>
        <v>A20</v>
      </c>
      <c r="C705" s="19" t="s">
        <v>1417</v>
      </c>
      <c r="D705" s="19" t="s">
        <v>1403</v>
      </c>
      <c r="E705" s="19">
        <f>IF(C705="","",VLOOKUP(C705,工序!$A$1:$D$505,4,0))</f>
        <v>11.700000000000001</v>
      </c>
      <c r="F705" s="19">
        <v>1</v>
      </c>
      <c r="G705" s="19">
        <f t="shared" si="18"/>
        <v>11.700000000000001</v>
      </c>
    </row>
    <row r="706" spans="1:7">
      <c r="A706" s="19" t="s">
        <v>1418</v>
      </c>
      <c r="B706" s="19" t="str">
        <f>IF(C706="","",VLOOKUP(C706,工序!$A$1:$D$505,2,0))</f>
        <v>A21</v>
      </c>
      <c r="C706" s="19" t="s">
        <v>769</v>
      </c>
      <c r="D706" s="19" t="s">
        <v>1403</v>
      </c>
      <c r="E706" s="19">
        <f>IF(C706="","",VLOOKUP(C706,工序!$A$1:$D$505,4,0))</f>
        <v>23.400000000000002</v>
      </c>
      <c r="F706" s="19">
        <v>1</v>
      </c>
      <c r="G706" s="19">
        <f t="shared" si="18"/>
        <v>23.400000000000002</v>
      </c>
    </row>
    <row r="707" spans="1:7">
      <c r="A707" s="19" t="s">
        <v>1418</v>
      </c>
      <c r="B707" s="19" t="str">
        <f>IF(C707="","",VLOOKUP(C707,工序!$A$1:$D$505,2,0))</f>
        <v>A19</v>
      </c>
      <c r="C707" s="70" t="s">
        <v>1407</v>
      </c>
      <c r="D707" s="19" t="s">
        <v>1403</v>
      </c>
      <c r="E707" s="19">
        <f>IF(C707="","",VLOOKUP(C707,工序!$A$1:$D$505,4,0))</f>
        <v>28.799999999999997</v>
      </c>
      <c r="F707" s="19">
        <v>1</v>
      </c>
      <c r="G707" s="19">
        <f t="shared" si="18"/>
        <v>28.799999999999997</v>
      </c>
    </row>
    <row r="708" spans="1:7">
      <c r="A708" s="19" t="s">
        <v>1418</v>
      </c>
      <c r="B708" s="19" t="str">
        <f>IF(C708="","",VLOOKUP(C708,工序!$A$1:$D$505,2,0))</f>
        <v>A23</v>
      </c>
      <c r="C708" s="19" t="s">
        <v>809</v>
      </c>
      <c r="D708" s="19" t="s">
        <v>1403</v>
      </c>
      <c r="E708" s="19">
        <f>IF(C708="","",VLOOKUP(C708,工序!$A$1:$D$505,4,0))</f>
        <v>13.319999999999999</v>
      </c>
      <c r="F708" s="19">
        <v>2</v>
      </c>
      <c r="G708" s="19">
        <f t="shared" si="18"/>
        <v>26.639999999999997</v>
      </c>
    </row>
    <row r="709" spans="1:7">
      <c r="A709" s="19" t="s">
        <v>1418</v>
      </c>
      <c r="B709" s="19" t="str">
        <f>IF(C709="","",VLOOKUP(C709,工序!$A$1:$D$505,2,0))</f>
        <v>A29</v>
      </c>
      <c r="C709" s="19" t="s">
        <v>1408</v>
      </c>
      <c r="D709" s="19" t="s">
        <v>1403</v>
      </c>
      <c r="E709" s="19">
        <f>IF(C709="","",VLOOKUP(C709,工序!$A$1:$D$505,4,0))</f>
        <v>9.1199999999999992</v>
      </c>
      <c r="F709" s="19">
        <v>2</v>
      </c>
      <c r="G709" s="19">
        <f t="shared" si="18"/>
        <v>18.239999999999998</v>
      </c>
    </row>
    <row r="710" spans="1:7">
      <c r="A710" s="19" t="s">
        <v>1418</v>
      </c>
      <c r="B710" s="19" t="str">
        <f>IF(C710="","",VLOOKUP(C710,工序!$A$1:$D$505,2,0))</f>
        <v>A34</v>
      </c>
      <c r="C710" s="19" t="s">
        <v>804</v>
      </c>
      <c r="D710" s="19" t="s">
        <v>1403</v>
      </c>
      <c r="E710" s="19">
        <f>IF(C710="","",VLOOKUP(C710,工序!$A$1:$D$505,4,0))</f>
        <v>6.6</v>
      </c>
      <c r="F710" s="19">
        <v>1</v>
      </c>
      <c r="G710" s="19">
        <f t="shared" si="18"/>
        <v>6.6</v>
      </c>
    </row>
    <row r="711" spans="1:7">
      <c r="A711" s="19" t="s">
        <v>1418</v>
      </c>
      <c r="B711" s="19" t="str">
        <f>IF(C711="","",VLOOKUP(C711,工序!$A$1:$D$505,2,0))</f>
        <v>A36</v>
      </c>
      <c r="C711" s="19" t="s">
        <v>805</v>
      </c>
      <c r="D711" s="19" t="s">
        <v>1403</v>
      </c>
      <c r="E711" s="19">
        <f>IF(C711="","",VLOOKUP(C711,工序!$A$1:$D$505,4,0))</f>
        <v>18.850000000000001</v>
      </c>
      <c r="F711" s="19">
        <v>2</v>
      </c>
      <c r="G711" s="19">
        <f t="shared" si="18"/>
        <v>37.700000000000003</v>
      </c>
    </row>
    <row r="712" spans="1:7">
      <c r="A712" s="19" t="s">
        <v>1418</v>
      </c>
      <c r="B712" s="19" t="str">
        <f>IF(C712="","",VLOOKUP(C712,工序!$A$1:$D$505,2,0))</f>
        <v>A47</v>
      </c>
      <c r="C712" s="19" t="s">
        <v>1409</v>
      </c>
      <c r="D712" s="19" t="s">
        <v>1403</v>
      </c>
      <c r="E712" s="19">
        <f>IF(C712="","",VLOOKUP(C712,工序!$A$1:$D$505,4,0))</f>
        <v>15.340000000000002</v>
      </c>
      <c r="F712" s="19">
        <v>2</v>
      </c>
      <c r="G712" s="19">
        <f t="shared" si="18"/>
        <v>30.680000000000003</v>
      </c>
    </row>
    <row r="713" spans="1:7">
      <c r="A713" s="19" t="s">
        <v>1418</v>
      </c>
      <c r="B713" s="19" t="str">
        <f>IF(C713="","",VLOOKUP(C713,工序!$A$1:$D$505,2,0))</f>
        <v>A50</v>
      </c>
      <c r="C713" s="19" t="s">
        <v>830</v>
      </c>
      <c r="D713" s="19" t="s">
        <v>1403</v>
      </c>
      <c r="E713" s="19">
        <f>IF(C713="","",VLOOKUP(C713,工序!$A$1:$D$505,4,0))</f>
        <v>7.15</v>
      </c>
      <c r="F713" s="19">
        <v>2</v>
      </c>
      <c r="G713" s="19">
        <f t="shared" si="18"/>
        <v>14.3</v>
      </c>
    </row>
    <row r="714" spans="1:7">
      <c r="A714" s="19" t="s">
        <v>1418</v>
      </c>
      <c r="B714" s="19" t="str">
        <f>IF(C714="","",VLOOKUP(C714,工序!$A$1:$D$505,2,0))</f>
        <v>A52</v>
      </c>
      <c r="C714" s="19" t="s">
        <v>921</v>
      </c>
      <c r="D714" s="19" t="s">
        <v>1403</v>
      </c>
      <c r="E714" s="19">
        <f>IF(C714="","",VLOOKUP(C714,工序!$A$1:$D$505,4,0))</f>
        <v>14</v>
      </c>
      <c r="F714" s="19">
        <v>2</v>
      </c>
      <c r="G714" s="19">
        <f t="shared" si="18"/>
        <v>28</v>
      </c>
    </row>
    <row r="715" spans="1:7">
      <c r="A715" s="19" t="s">
        <v>1418</v>
      </c>
      <c r="B715" s="19" t="str">
        <f>IF(C715="","",VLOOKUP(C715,工序!$A$1:$D$505,2,0))</f>
        <v>A59</v>
      </c>
      <c r="C715" s="19" t="s">
        <v>928</v>
      </c>
      <c r="D715" s="19" t="s">
        <v>1403</v>
      </c>
      <c r="E715" s="19">
        <f>IF(C715="","",VLOOKUP(C715,工序!$A$1:$D$505,4,0))</f>
        <v>20.8</v>
      </c>
      <c r="F715" s="19">
        <v>2</v>
      </c>
      <c r="G715" s="19">
        <f t="shared" si="18"/>
        <v>41.6</v>
      </c>
    </row>
    <row r="716" spans="1:7">
      <c r="A716" s="19" t="s">
        <v>1418</v>
      </c>
      <c r="B716" s="19" t="str">
        <f>IF(C716="","",VLOOKUP(C716,工序!$A$1:$D$505,2,0))</f>
        <v>A62</v>
      </c>
      <c r="C716" s="19" t="s">
        <v>931</v>
      </c>
      <c r="D716" s="19" t="s">
        <v>1403</v>
      </c>
      <c r="E716" s="19">
        <f>IF(C716="","",VLOOKUP(C716,工序!$A$1:$D$505,4,0))</f>
        <v>16.559999999999999</v>
      </c>
      <c r="F716" s="19">
        <v>2</v>
      </c>
      <c r="G716" s="19">
        <f t="shared" si="18"/>
        <v>33.119999999999997</v>
      </c>
    </row>
    <row r="717" spans="1:7">
      <c r="A717" s="19" t="s">
        <v>1418</v>
      </c>
      <c r="B717" s="19" t="str">
        <f>IF(C717="","",VLOOKUP(C717,工序!$A$1:$D$505,2,0))</f>
        <v>A63</v>
      </c>
      <c r="C717" s="19" t="s">
        <v>808</v>
      </c>
      <c r="D717" s="19" t="s">
        <v>1403</v>
      </c>
      <c r="E717" s="19">
        <f>IF(C717="","",VLOOKUP(C717,工序!$A$1:$D$505,4,0))</f>
        <v>14.399999999999999</v>
      </c>
      <c r="F717" s="19">
        <v>1</v>
      </c>
      <c r="G717" s="19">
        <f t="shared" si="18"/>
        <v>14.399999999999999</v>
      </c>
    </row>
    <row r="718" spans="1:7">
      <c r="A718" s="19" t="s">
        <v>1418</v>
      </c>
      <c r="B718" s="19" t="str">
        <f>IF(C718="","",VLOOKUP(C718,工序!$A$1:$D$505,2,0))</f>
        <v>A64</v>
      </c>
      <c r="C718" s="19" t="s">
        <v>9</v>
      </c>
      <c r="D718" s="19" t="s">
        <v>1403</v>
      </c>
      <c r="E718" s="19">
        <f>IF(C718="","",VLOOKUP(C718,工序!$A$1:$D$505,4,0))</f>
        <v>14.399999999999999</v>
      </c>
      <c r="F718" s="19">
        <v>2</v>
      </c>
      <c r="G718" s="19">
        <f t="shared" si="18"/>
        <v>28.799999999999997</v>
      </c>
    </row>
    <row r="719" spans="1:7">
      <c r="A719" s="19" t="s">
        <v>1418</v>
      </c>
      <c r="B719" s="19" t="str">
        <f>IF(C719="","",VLOOKUP(C719,工序!$A$1:$D$505,2,0))</f>
        <v>A65</v>
      </c>
      <c r="C719" s="19" t="s">
        <v>1411</v>
      </c>
      <c r="D719" s="19" t="s">
        <v>1403</v>
      </c>
      <c r="E719" s="19">
        <f>IF(C719="","",VLOOKUP(C719,工序!$A$1:$D$505,4,0))</f>
        <v>27.3</v>
      </c>
      <c r="F719" s="19">
        <v>2</v>
      </c>
      <c r="G719" s="19">
        <f t="shared" si="18"/>
        <v>54.6</v>
      </c>
    </row>
    <row r="720" spans="1:7">
      <c r="A720" s="19" t="s">
        <v>1418</v>
      </c>
      <c r="B720" s="19" t="str">
        <f>IF(C720="","",VLOOKUP(C720,工序!$A$1:$D$505,2,0))</f>
        <v>A63</v>
      </c>
      <c r="C720" s="19" t="s">
        <v>808</v>
      </c>
      <c r="D720" s="19" t="s">
        <v>1403</v>
      </c>
      <c r="E720" s="19">
        <f>IF(C720="","",VLOOKUP(C720,工序!$A$1:$D$505,4,0))</f>
        <v>14.399999999999999</v>
      </c>
      <c r="F720" s="19">
        <v>2</v>
      </c>
      <c r="G720" s="19">
        <f t="shared" si="18"/>
        <v>28.799999999999997</v>
      </c>
    </row>
    <row r="721" spans="1:7">
      <c r="A721" s="19" t="s">
        <v>1418</v>
      </c>
      <c r="B721" s="19" t="str">
        <f>IF(C721="","",VLOOKUP(C721,工序!$A$1:$D$505,2,0))</f>
        <v>A69</v>
      </c>
      <c r="C721" s="19" t="s">
        <v>1413</v>
      </c>
      <c r="D721" s="19" t="s">
        <v>1403</v>
      </c>
      <c r="E721" s="19">
        <f>IF(C721="","",VLOOKUP(C721,工序!$A$1:$D$505,4,0))</f>
        <v>28.5</v>
      </c>
      <c r="F721" s="19">
        <v>1</v>
      </c>
      <c r="G721" s="19">
        <f t="shared" si="18"/>
        <v>28.5</v>
      </c>
    </row>
    <row r="722" spans="1:7">
      <c r="A722" s="19" t="s">
        <v>1418</v>
      </c>
      <c r="B722" s="19" t="str">
        <f>IF(C722="","",VLOOKUP(C722,工序!$A$1:$D$505,2,0))</f>
        <v>A71</v>
      </c>
      <c r="C722" s="19" t="s">
        <v>815</v>
      </c>
      <c r="D722" s="19" t="s">
        <v>1403</v>
      </c>
      <c r="E722" s="19">
        <f>IF(C722="","",VLOOKUP(C722,工序!$A$1:$D$505,4,0))</f>
        <v>17.399999999999999</v>
      </c>
      <c r="F722" s="19">
        <v>1</v>
      </c>
      <c r="G722" s="19">
        <f t="shared" si="18"/>
        <v>17.399999999999999</v>
      </c>
    </row>
    <row r="723" spans="1:7">
      <c r="A723" s="19" t="s">
        <v>1418</v>
      </c>
      <c r="B723" s="19" t="str">
        <f>IF(C723="","",VLOOKUP(C723,工序!$A$1:$D$505,2,0))</f>
        <v>A73</v>
      </c>
      <c r="C723" s="19" t="s">
        <v>1414</v>
      </c>
      <c r="D723" s="19" t="s">
        <v>1403</v>
      </c>
      <c r="E723" s="19">
        <f>IF(C723="","",VLOOKUP(C723,工序!$A$1:$D$505,4,0))</f>
        <v>12.239999999999998</v>
      </c>
      <c r="F723" s="19">
        <v>2</v>
      </c>
      <c r="G723" s="19">
        <f t="shared" si="18"/>
        <v>24.479999999999997</v>
      </c>
    </row>
    <row r="724" spans="1:7">
      <c r="A724" s="19" t="s">
        <v>1418</v>
      </c>
      <c r="B724" s="19" t="str">
        <f>IF(C724="","",VLOOKUP(C724,工序!$A$1:$D$505,2,0))</f>
        <v>A77</v>
      </c>
      <c r="C724" s="19" t="s">
        <v>19</v>
      </c>
      <c r="D724" s="19" t="s">
        <v>1403</v>
      </c>
      <c r="E724" s="19">
        <f>IF(C724="","",VLOOKUP(C724,工序!$A$1:$D$505,4,0))</f>
        <v>15.6</v>
      </c>
      <c r="F724" s="19">
        <v>2</v>
      </c>
      <c r="G724" s="19">
        <f t="shared" si="18"/>
        <v>31.2</v>
      </c>
    </row>
    <row r="725" spans="1:7">
      <c r="A725" s="19" t="s">
        <v>1418</v>
      </c>
      <c r="B725" s="19" t="str">
        <f>IF(C725="","",VLOOKUP(C725,工序!$A$1:$D$505,2,0))</f>
        <v>A78</v>
      </c>
      <c r="C725" s="72" t="s">
        <v>21</v>
      </c>
      <c r="D725" s="19" t="s">
        <v>1415</v>
      </c>
      <c r="E725" s="19">
        <f>IF(C725="","",VLOOKUP(C725,工序!$A$1:$D$505,4,0))</f>
        <v>15.6</v>
      </c>
      <c r="F725" s="19">
        <v>1</v>
      </c>
      <c r="G725" s="19">
        <f t="shared" si="18"/>
        <v>15.6</v>
      </c>
    </row>
    <row r="726" spans="1:7">
      <c r="A726" s="19" t="s">
        <v>1418</v>
      </c>
      <c r="B726" s="23" t="str">
        <f>IF(C726="","",VLOOKUP(C726,工序!$A$1:$D$505,2,0))</f>
        <v>A80</v>
      </c>
      <c r="C726" s="23" t="s">
        <v>1416</v>
      </c>
      <c r="D726" s="19" t="s">
        <v>1403</v>
      </c>
      <c r="E726" s="23">
        <f>IF(C726="","",VLOOKUP(C726,工序!$A$1:$D$505,4,0))</f>
        <v>5.3999999999999995</v>
      </c>
      <c r="F726" s="23">
        <v>1</v>
      </c>
      <c r="G726" s="23">
        <f t="shared" si="18"/>
        <v>5.3999999999999995</v>
      </c>
    </row>
    <row r="727" spans="1:7">
      <c r="A727" s="19" t="s">
        <v>1419</v>
      </c>
      <c r="B727" s="19" t="str">
        <f>IF(C727="","",VLOOKUP(C727,工序!$A$1:$D$505,2,0))</f>
        <v>A1</v>
      </c>
      <c r="C727" s="19" t="s">
        <v>876</v>
      </c>
      <c r="D727" s="19" t="s">
        <v>1403</v>
      </c>
      <c r="E727" s="19">
        <f>IF(C727="","",VLOOKUP(C727,工序!$A$1:$D$505,4,0))</f>
        <v>4.6020000000000003</v>
      </c>
      <c r="F727" s="19">
        <v>1</v>
      </c>
      <c r="G727" s="19">
        <f>E727*F727</f>
        <v>4.6020000000000003</v>
      </c>
    </row>
    <row r="728" spans="1:7">
      <c r="A728" s="19" t="s">
        <v>1419</v>
      </c>
      <c r="B728" s="19" t="str">
        <f>IF(C728="","",VLOOKUP(C728,工序!$A$1:$D$505,2,0))</f>
        <v>A5</v>
      </c>
      <c r="C728" s="19" t="s">
        <v>1404</v>
      </c>
      <c r="D728" s="19" t="s">
        <v>1403</v>
      </c>
      <c r="E728" s="19">
        <f>IF(C728="","",VLOOKUP(C728,工序!$A$1:$D$505,4,0))</f>
        <v>7.8000000000000007</v>
      </c>
      <c r="F728" s="19">
        <v>1</v>
      </c>
      <c r="G728" s="19">
        <f>E728*F728</f>
        <v>7.8000000000000007</v>
      </c>
    </row>
    <row r="729" spans="1:7">
      <c r="A729" s="19" t="s">
        <v>1419</v>
      </c>
      <c r="B729" s="19" t="str">
        <f>IF(C729="","",VLOOKUP(C729,工序!$A$1:$D$505,2,0))</f>
        <v>A8</v>
      </c>
      <c r="C729" s="19" t="s">
        <v>1405</v>
      </c>
      <c r="D729" s="19" t="s">
        <v>1403</v>
      </c>
      <c r="E729" s="19">
        <f>IF(C729="","",VLOOKUP(C729,工序!$A$1:$D$505,4,0))</f>
        <v>4.42</v>
      </c>
      <c r="F729" s="19">
        <v>1</v>
      </c>
      <c r="G729" s="19">
        <f t="shared" ref="G729:G753" si="19">E729*F729</f>
        <v>4.42</v>
      </c>
    </row>
    <row r="730" spans="1:7">
      <c r="A730" s="19" t="s">
        <v>1419</v>
      </c>
      <c r="B730" s="69" t="str">
        <f>IF(C730="","",VLOOKUP(C730,工序!$A$1:$D$505,2,0))</f>
        <v>A14</v>
      </c>
      <c r="C730" s="70" t="s">
        <v>866</v>
      </c>
      <c r="D730" s="19" t="s">
        <v>1406</v>
      </c>
      <c r="E730" s="69">
        <f>IF(C730="","",VLOOKUP(C730,工序!$A$1:$D$505,4,0))</f>
        <v>13.2</v>
      </c>
      <c r="F730" s="69">
        <v>1</v>
      </c>
      <c r="G730" s="69">
        <f t="shared" si="19"/>
        <v>13.2</v>
      </c>
    </row>
    <row r="731" spans="1:7">
      <c r="A731" s="19" t="s">
        <v>1419</v>
      </c>
      <c r="B731" s="19" t="str">
        <f>IF(C731="","",VLOOKUP(C731,工序!$A$1:$D$505,2,0))</f>
        <v>A19</v>
      </c>
      <c r="C731" s="70" t="s">
        <v>1407</v>
      </c>
      <c r="D731" s="19" t="s">
        <v>1403</v>
      </c>
      <c r="E731" s="71">
        <f>IF(C731="","",VLOOKUP(C731,工序!$A$1:$D$505,4,0))</f>
        <v>28.799999999999997</v>
      </c>
      <c r="F731" s="19">
        <v>1</v>
      </c>
      <c r="G731" s="19">
        <f t="shared" si="19"/>
        <v>28.799999999999997</v>
      </c>
    </row>
    <row r="732" spans="1:7">
      <c r="A732" s="19" t="s">
        <v>1419</v>
      </c>
      <c r="B732" s="19" t="str">
        <f>IF(C732="","",VLOOKUP(C732,工序!$A$1:$D$505,2,0))</f>
        <v>A23</v>
      </c>
      <c r="C732" s="19" t="s">
        <v>809</v>
      </c>
      <c r="D732" s="19" t="s">
        <v>1403</v>
      </c>
      <c r="E732" s="19">
        <f>IF(C732="","",VLOOKUP(C732,工序!$A$1:$D$505,4,0))</f>
        <v>13.319999999999999</v>
      </c>
      <c r="F732" s="19">
        <v>1</v>
      </c>
      <c r="G732" s="19">
        <f t="shared" si="19"/>
        <v>13.319999999999999</v>
      </c>
    </row>
    <row r="733" spans="1:7">
      <c r="A733" s="19" t="s">
        <v>1419</v>
      </c>
      <c r="B733" s="19" t="str">
        <f>IF(C733="","",VLOOKUP(C733,工序!$A$1:$D$505,2,0))</f>
        <v>A29</v>
      </c>
      <c r="C733" s="19" t="s">
        <v>1408</v>
      </c>
      <c r="D733" s="19" t="s">
        <v>1403</v>
      </c>
      <c r="E733" s="19">
        <f>IF(C733="","",VLOOKUP(C733,工序!$A$1:$D$505,4,0))</f>
        <v>9.1199999999999992</v>
      </c>
      <c r="F733" s="19">
        <v>1</v>
      </c>
      <c r="G733" s="19">
        <f t="shared" si="19"/>
        <v>9.1199999999999992</v>
      </c>
    </row>
    <row r="734" spans="1:7">
      <c r="A734" s="19" t="s">
        <v>1419</v>
      </c>
      <c r="B734" s="19" t="str">
        <f>IF(C734="","",VLOOKUP(C734,工序!$A$1:$D$505,2,0))</f>
        <v>A34</v>
      </c>
      <c r="C734" s="19" t="s">
        <v>804</v>
      </c>
      <c r="D734" s="19" t="s">
        <v>1403</v>
      </c>
      <c r="E734" s="19">
        <f>IF(C734="","",VLOOKUP(C734,工序!$A$1:$D$505,4,0))</f>
        <v>6.6</v>
      </c>
      <c r="F734" s="19">
        <v>1</v>
      </c>
      <c r="G734" s="19">
        <f t="shared" si="19"/>
        <v>6.6</v>
      </c>
    </row>
    <row r="735" spans="1:7">
      <c r="A735" s="19" t="s">
        <v>1419</v>
      </c>
      <c r="B735" s="19" t="str">
        <f>IF(C735="","",VLOOKUP(C735,工序!$A$1:$D$505,2,0))</f>
        <v>A36</v>
      </c>
      <c r="C735" s="19" t="s">
        <v>805</v>
      </c>
      <c r="D735" s="19" t="s">
        <v>1403</v>
      </c>
      <c r="E735" s="19">
        <f>IF(C735="","",VLOOKUP(C735,工序!$A$1:$D$505,4,0))</f>
        <v>18.850000000000001</v>
      </c>
      <c r="F735" s="19">
        <v>1</v>
      </c>
      <c r="G735" s="19">
        <f t="shared" si="19"/>
        <v>18.850000000000001</v>
      </c>
    </row>
    <row r="736" spans="1:7">
      <c r="A736" s="19" t="s">
        <v>1419</v>
      </c>
      <c r="B736" s="19" t="str">
        <f>IF(C736="","",VLOOKUP(C736,工序!$A$1:$D$505,2,0))</f>
        <v>A39</v>
      </c>
      <c r="C736" s="19" t="s">
        <v>806</v>
      </c>
      <c r="D736" s="19" t="s">
        <v>1403</v>
      </c>
      <c r="E736" s="19">
        <f>IF(C736="","",VLOOKUP(C736,工序!$A$1:$D$505,4,0))</f>
        <v>7</v>
      </c>
      <c r="F736" s="19">
        <v>1</v>
      </c>
      <c r="G736" s="19">
        <f t="shared" si="19"/>
        <v>7</v>
      </c>
    </row>
    <row r="737" spans="1:7">
      <c r="A737" s="19" t="s">
        <v>1419</v>
      </c>
      <c r="B737" s="19" t="str">
        <f>IF(C737="","",VLOOKUP(C737,工序!$A$1:$D$505,2,0))</f>
        <v>A47</v>
      </c>
      <c r="C737" s="19" t="s">
        <v>1409</v>
      </c>
      <c r="D737" s="19" t="s">
        <v>1403</v>
      </c>
      <c r="E737" s="19">
        <f>IF(C737="","",VLOOKUP(C737,工序!$A$1:$D$505,4,0))</f>
        <v>15.340000000000002</v>
      </c>
      <c r="F737" s="19">
        <v>1</v>
      </c>
      <c r="G737" s="19">
        <f t="shared" si="19"/>
        <v>15.340000000000002</v>
      </c>
    </row>
    <row r="738" spans="1:7">
      <c r="A738" s="19" t="s">
        <v>1419</v>
      </c>
      <c r="B738" s="19" t="str">
        <f>IF(C738="","",VLOOKUP(C738,工序!$A$1:$D$505,2,0))</f>
        <v>A50</v>
      </c>
      <c r="C738" s="19" t="s">
        <v>830</v>
      </c>
      <c r="D738" s="19" t="s">
        <v>1403</v>
      </c>
      <c r="E738" s="19">
        <f>IF(C738="","",VLOOKUP(C738,工序!$A$1:$D$505,4,0))</f>
        <v>7.15</v>
      </c>
      <c r="F738" s="19">
        <v>1</v>
      </c>
      <c r="G738" s="19">
        <f t="shared" si="19"/>
        <v>7.15</v>
      </c>
    </row>
    <row r="739" spans="1:7">
      <c r="A739" s="19" t="s">
        <v>1419</v>
      </c>
      <c r="B739" s="19" t="str">
        <f>IF(C739="","",VLOOKUP(C739,工序!$A$1:$D$505,2,0))</f>
        <v>A51</v>
      </c>
      <c r="C739" s="19" t="s">
        <v>1410</v>
      </c>
      <c r="D739" s="19" t="s">
        <v>1403</v>
      </c>
      <c r="E739" s="19">
        <f>IF(C739="","",VLOOKUP(C739,工序!$A$1:$D$505,4,0))</f>
        <v>16.799999999999997</v>
      </c>
      <c r="F739" s="19">
        <v>1</v>
      </c>
      <c r="G739" s="19">
        <f t="shared" si="19"/>
        <v>16.799999999999997</v>
      </c>
    </row>
    <row r="740" spans="1:7">
      <c r="A740" s="19" t="s">
        <v>1419</v>
      </c>
      <c r="B740" s="19" t="str">
        <f>IF(C740="","",VLOOKUP(C740,工序!$A$1:$D$505,2,0))</f>
        <v>A58</v>
      </c>
      <c r="C740" s="19" t="s">
        <v>927</v>
      </c>
      <c r="D740" s="19" t="s">
        <v>1403</v>
      </c>
      <c r="E740" s="19">
        <f>IF(C740="","",VLOOKUP(C740,工序!$A$1:$D$505,4,0))</f>
        <v>8.4500000000000011</v>
      </c>
      <c r="F740" s="19">
        <v>1</v>
      </c>
      <c r="G740" s="19">
        <f t="shared" si="19"/>
        <v>8.4500000000000011</v>
      </c>
    </row>
    <row r="741" spans="1:7">
      <c r="A741" s="19" t="s">
        <v>1419</v>
      </c>
      <c r="B741" s="19" t="str">
        <f>IF(C741="","",VLOOKUP(C741,工序!$A$1:$D$505,2,0))</f>
        <v>A59</v>
      </c>
      <c r="C741" s="19" t="s">
        <v>928</v>
      </c>
      <c r="D741" s="19" t="s">
        <v>1403</v>
      </c>
      <c r="E741" s="19">
        <f>IF(C741="","",VLOOKUP(C741,工序!$A$1:$D$505,4,0))</f>
        <v>20.8</v>
      </c>
      <c r="F741" s="19">
        <v>1</v>
      </c>
      <c r="G741" s="19">
        <f t="shared" si="19"/>
        <v>20.8</v>
      </c>
    </row>
    <row r="742" spans="1:7">
      <c r="A742" s="19" t="s">
        <v>1419</v>
      </c>
      <c r="B742" s="19" t="str">
        <f>IF(C742="","",VLOOKUP(C742,工序!$A$1:$D$505,2,0))</f>
        <v>A62</v>
      </c>
      <c r="C742" s="19" t="s">
        <v>931</v>
      </c>
      <c r="D742" s="19" t="s">
        <v>1403</v>
      </c>
      <c r="E742" s="19">
        <f>IF(C742="","",VLOOKUP(C742,工序!$A$1:$D$505,4,0))</f>
        <v>16.559999999999999</v>
      </c>
      <c r="F742" s="19">
        <v>1</v>
      </c>
      <c r="G742" s="19">
        <f t="shared" si="19"/>
        <v>16.559999999999999</v>
      </c>
    </row>
    <row r="743" spans="1:7">
      <c r="A743" s="19" t="s">
        <v>1419</v>
      </c>
      <c r="B743" s="19" t="str">
        <f>IF(C743="","",VLOOKUP(C743,工序!$A$1:$D$505,2,0))</f>
        <v>A63</v>
      </c>
      <c r="C743" s="19" t="s">
        <v>808</v>
      </c>
      <c r="D743" s="19" t="s">
        <v>1403</v>
      </c>
      <c r="E743" s="19">
        <f>IF(C743="","",VLOOKUP(C743,工序!$A$1:$D$505,4,0))</f>
        <v>14.399999999999999</v>
      </c>
      <c r="F743" s="19">
        <v>1</v>
      </c>
      <c r="G743" s="19">
        <f t="shared" si="19"/>
        <v>14.399999999999999</v>
      </c>
    </row>
    <row r="744" spans="1:7">
      <c r="A744" s="19" t="s">
        <v>1419</v>
      </c>
      <c r="B744" s="19" t="str">
        <f>IF(C744="","",VLOOKUP(C744,工序!$A$1:$D$505,2,0))</f>
        <v>A64</v>
      </c>
      <c r="C744" s="19" t="s">
        <v>9</v>
      </c>
      <c r="D744" s="19" t="s">
        <v>1403</v>
      </c>
      <c r="E744" s="19">
        <f>IF(C744="","",VLOOKUP(C744,工序!$A$1:$D$505,4,0))</f>
        <v>14.399999999999999</v>
      </c>
      <c r="F744" s="19">
        <v>1</v>
      </c>
      <c r="G744" s="19">
        <f t="shared" si="19"/>
        <v>14.399999999999999</v>
      </c>
    </row>
    <row r="745" spans="1:7">
      <c r="A745" s="19" t="s">
        <v>1419</v>
      </c>
      <c r="B745" s="19" t="str">
        <f>IF(C745="","",VLOOKUP(C745,工序!$A$1:$D$505,2,0))</f>
        <v>A65</v>
      </c>
      <c r="C745" s="19" t="s">
        <v>1411</v>
      </c>
      <c r="D745" s="19" t="s">
        <v>1403</v>
      </c>
      <c r="E745" s="19">
        <f>IF(C745="","",VLOOKUP(C745,工序!$A$1:$D$505,4,0))</f>
        <v>27.3</v>
      </c>
      <c r="F745" s="19">
        <v>1</v>
      </c>
      <c r="G745" s="19">
        <f t="shared" si="19"/>
        <v>27.3</v>
      </c>
    </row>
    <row r="746" spans="1:7">
      <c r="A746" s="19" t="s">
        <v>1419</v>
      </c>
      <c r="B746" s="19" t="str">
        <f>IF(C746="","",VLOOKUP(C746,工序!$A$1:$D$505,2,0))</f>
        <v>A63</v>
      </c>
      <c r="C746" s="19" t="s">
        <v>808</v>
      </c>
      <c r="D746" s="19" t="s">
        <v>1403</v>
      </c>
      <c r="E746" s="19">
        <f>IF(C746="","",VLOOKUP(C746,工序!$A$1:$D$505,4,0))</f>
        <v>14.399999999999999</v>
      </c>
      <c r="F746" s="19">
        <v>1</v>
      </c>
      <c r="G746" s="19">
        <f t="shared" si="19"/>
        <v>14.399999999999999</v>
      </c>
    </row>
    <row r="747" spans="1:7">
      <c r="A747" s="19" t="s">
        <v>1419</v>
      </c>
      <c r="B747" s="19" t="str">
        <f>IF(C747="","",VLOOKUP(C747,工序!$A$1:$D$505,2,0))</f>
        <v>A68</v>
      </c>
      <c r="C747" s="19" t="s">
        <v>1412</v>
      </c>
      <c r="D747" s="19" t="s">
        <v>1403</v>
      </c>
      <c r="E747" s="19">
        <f>IF(C747="","",VLOOKUP(C747,工序!$A$1:$D$505,4,0))</f>
        <v>32.199999999999996</v>
      </c>
      <c r="F747" s="19">
        <v>1</v>
      </c>
      <c r="G747" s="19">
        <f t="shared" si="19"/>
        <v>32.199999999999996</v>
      </c>
    </row>
    <row r="748" spans="1:7">
      <c r="A748" s="19" t="s">
        <v>1419</v>
      </c>
      <c r="B748" s="19" t="str">
        <f>IF(C748="","",VLOOKUP(C748,工序!$A$1:$D$505,2,0))</f>
        <v>A69</v>
      </c>
      <c r="C748" s="19" t="s">
        <v>1413</v>
      </c>
      <c r="D748" s="19" t="s">
        <v>1403</v>
      </c>
      <c r="E748" s="19">
        <f>IF(C748="","",VLOOKUP(C748,工序!$A$1:$D$505,4,0))</f>
        <v>28.5</v>
      </c>
      <c r="F748" s="19">
        <v>1</v>
      </c>
      <c r="G748" s="19">
        <f t="shared" si="19"/>
        <v>28.5</v>
      </c>
    </row>
    <row r="749" spans="1:7">
      <c r="A749" s="19" t="s">
        <v>1419</v>
      </c>
      <c r="B749" s="19" t="str">
        <f>IF(C749="","",VLOOKUP(C749,工序!$A$1:$D$505,2,0))</f>
        <v>A71</v>
      </c>
      <c r="C749" s="19" t="s">
        <v>815</v>
      </c>
      <c r="D749" s="19" t="s">
        <v>1403</v>
      </c>
      <c r="E749" s="19">
        <f>IF(C749="","",VLOOKUP(C749,工序!$A$1:$D$505,4,0))</f>
        <v>17.399999999999999</v>
      </c>
      <c r="F749" s="19">
        <v>1</v>
      </c>
      <c r="G749" s="19">
        <f t="shared" si="19"/>
        <v>17.399999999999999</v>
      </c>
    </row>
    <row r="750" spans="1:7">
      <c r="A750" s="19" t="s">
        <v>1419</v>
      </c>
      <c r="B750" s="19" t="str">
        <f>IF(C750="","",VLOOKUP(C750,工序!$A$1:$D$505,2,0))</f>
        <v>A73</v>
      </c>
      <c r="C750" s="19" t="s">
        <v>1414</v>
      </c>
      <c r="D750" s="19" t="s">
        <v>1403</v>
      </c>
      <c r="E750" s="19">
        <f>IF(C750="","",VLOOKUP(C750,工序!$A$1:$D$505,4,0))</f>
        <v>12.239999999999998</v>
      </c>
      <c r="F750" s="19">
        <v>1</v>
      </c>
      <c r="G750" s="19">
        <f t="shared" si="19"/>
        <v>12.239999999999998</v>
      </c>
    </row>
    <row r="751" spans="1:7">
      <c r="A751" s="19" t="s">
        <v>1419</v>
      </c>
      <c r="B751" s="19" t="str">
        <f>IF(C751="","",VLOOKUP(C751,工序!$A$1:$D$505,2,0))</f>
        <v>A77</v>
      </c>
      <c r="C751" s="19" t="s">
        <v>19</v>
      </c>
      <c r="D751" s="19" t="s">
        <v>1403</v>
      </c>
      <c r="E751" s="19">
        <f>IF(C751="","",VLOOKUP(C751,工序!$A$1:$D$505,4,0))</f>
        <v>15.6</v>
      </c>
      <c r="F751" s="19">
        <v>1</v>
      </c>
      <c r="G751" s="19">
        <f t="shared" si="19"/>
        <v>15.6</v>
      </c>
    </row>
    <row r="752" spans="1:7">
      <c r="A752" s="19" t="s">
        <v>1419</v>
      </c>
      <c r="B752" s="19" t="str">
        <f>IF(C752="","",VLOOKUP(C752,工序!$A$1:$D$505,2,0))</f>
        <v>A78</v>
      </c>
      <c r="C752" s="72" t="s">
        <v>21</v>
      </c>
      <c r="D752" s="19" t="s">
        <v>1415</v>
      </c>
      <c r="E752" s="19">
        <f>IF(C752="","",VLOOKUP(C752,工序!$A$1:$D$505,4,0))</f>
        <v>15.6</v>
      </c>
      <c r="F752" s="19">
        <v>1</v>
      </c>
      <c r="G752" s="19">
        <f t="shared" si="19"/>
        <v>15.6</v>
      </c>
    </row>
    <row r="753" spans="1:7">
      <c r="A753" s="19" t="s">
        <v>1419</v>
      </c>
      <c r="B753" s="23" t="str">
        <f>IF(C753="","",VLOOKUP(C753,工序!$A$1:$D$505,2,0))</f>
        <v>A80</v>
      </c>
      <c r="C753" s="23" t="s">
        <v>1416</v>
      </c>
      <c r="D753" s="19" t="s">
        <v>1403</v>
      </c>
      <c r="E753" s="23">
        <f>IF(C753="","",VLOOKUP(C753,工序!$A$1:$D$505,4,0))</f>
        <v>5.3999999999999995</v>
      </c>
      <c r="F753" s="23">
        <v>1</v>
      </c>
      <c r="G753" s="23">
        <f t="shared" si="19"/>
        <v>5.3999999999999995</v>
      </c>
    </row>
    <row r="754" spans="1:7">
      <c r="A754" s="19" t="s">
        <v>1420</v>
      </c>
      <c r="B754" s="19" t="str">
        <f>IF(C754="","",VLOOKUP(C754,工序!$A$1:$D$505,2,0))</f>
        <v>A1</v>
      </c>
      <c r="C754" s="19" t="s">
        <v>876</v>
      </c>
      <c r="D754" s="19" t="s">
        <v>1403</v>
      </c>
      <c r="E754" s="19">
        <f>IF(C754="","",VLOOKUP(C754,工序!$A$1:$D$505,4,0))</f>
        <v>4.6020000000000003</v>
      </c>
      <c r="F754" s="19">
        <v>1</v>
      </c>
      <c r="G754" s="19">
        <f>E754*F754</f>
        <v>4.6020000000000003</v>
      </c>
    </row>
    <row r="755" spans="1:7">
      <c r="A755" s="19" t="s">
        <v>1420</v>
      </c>
      <c r="B755" s="19" t="str">
        <f>IF(C755="","",VLOOKUP(C755,工序!$A$1:$D$505,2,0))</f>
        <v>A5</v>
      </c>
      <c r="C755" s="19" t="s">
        <v>1404</v>
      </c>
      <c r="D755" s="19" t="s">
        <v>1403</v>
      </c>
      <c r="E755" s="19">
        <f>IF(C755="","",VLOOKUP(C755,工序!$A$1:$D$505,4,0))</f>
        <v>7.8000000000000007</v>
      </c>
      <c r="F755" s="19">
        <v>1</v>
      </c>
      <c r="G755" s="19">
        <f>E755*F755</f>
        <v>7.8000000000000007</v>
      </c>
    </row>
    <row r="756" spans="1:7">
      <c r="A756" s="19" t="s">
        <v>1421</v>
      </c>
      <c r="B756" s="19" t="str">
        <f>IF(C756="","",VLOOKUP(C756,工序!$A$1:$D$505,2,0))</f>
        <v>A8</v>
      </c>
      <c r="C756" s="19" t="s">
        <v>1405</v>
      </c>
      <c r="D756" s="19" t="s">
        <v>1403</v>
      </c>
      <c r="E756" s="19">
        <f>IF(C756="","",VLOOKUP(C756,工序!$A$1:$D$505,4,0))</f>
        <v>4.42</v>
      </c>
      <c r="F756" s="19">
        <v>1</v>
      </c>
      <c r="G756" s="19">
        <f t="shared" ref="G756:G778" si="20">E756*F756</f>
        <v>4.42</v>
      </c>
    </row>
    <row r="757" spans="1:7">
      <c r="A757" s="19" t="s">
        <v>1421</v>
      </c>
      <c r="B757" s="69" t="str">
        <f>IF(C757="","",VLOOKUP(C757,工序!$A$1:$D$505,2,0))</f>
        <v>A14</v>
      </c>
      <c r="C757" s="70" t="s">
        <v>866</v>
      </c>
      <c r="D757" s="19" t="s">
        <v>1406</v>
      </c>
      <c r="E757" s="69">
        <f>IF(C757="","",VLOOKUP(C757,工序!$A$1:$D$505,4,0))</f>
        <v>13.2</v>
      </c>
      <c r="F757" s="69">
        <v>1</v>
      </c>
      <c r="G757" s="69">
        <f t="shared" si="20"/>
        <v>13.2</v>
      </c>
    </row>
    <row r="758" spans="1:7">
      <c r="A758" s="19" t="s">
        <v>1421</v>
      </c>
      <c r="B758" s="19" t="str">
        <f>IF(C758="","",VLOOKUP(C758,工序!$A$1:$D$505,2,0))</f>
        <v>A19</v>
      </c>
      <c r="C758" s="70" t="s">
        <v>1407</v>
      </c>
      <c r="D758" s="19" t="s">
        <v>1403</v>
      </c>
      <c r="E758" s="71">
        <f>IF(C758="","",VLOOKUP(C758,工序!$A$1:$D$505,4,0))</f>
        <v>28.799999999999997</v>
      </c>
      <c r="F758" s="19">
        <v>1</v>
      </c>
      <c r="G758" s="19">
        <f t="shared" si="20"/>
        <v>28.799999999999997</v>
      </c>
    </row>
    <row r="759" spans="1:7">
      <c r="A759" s="19" t="s">
        <v>1421</v>
      </c>
      <c r="B759" s="19" t="str">
        <f>IF(C759="","",VLOOKUP(C759,工序!$A$1:$D$505,2,0))</f>
        <v>A23</v>
      </c>
      <c r="C759" s="19" t="s">
        <v>809</v>
      </c>
      <c r="D759" s="19" t="s">
        <v>1403</v>
      </c>
      <c r="E759" s="19">
        <f>IF(C759="","",VLOOKUP(C759,工序!$A$1:$D$505,4,0))</f>
        <v>13.319999999999999</v>
      </c>
      <c r="F759" s="19">
        <v>1</v>
      </c>
      <c r="G759" s="19">
        <f t="shared" si="20"/>
        <v>13.319999999999999</v>
      </c>
    </row>
    <row r="760" spans="1:7">
      <c r="A760" s="19" t="s">
        <v>1421</v>
      </c>
      <c r="B760" s="19" t="str">
        <f>IF(C760="","",VLOOKUP(C760,工序!$A$1:$D$505,2,0))</f>
        <v>A29</v>
      </c>
      <c r="C760" s="19" t="s">
        <v>1408</v>
      </c>
      <c r="D760" s="19" t="s">
        <v>1403</v>
      </c>
      <c r="E760" s="19">
        <f>IF(C760="","",VLOOKUP(C760,工序!$A$1:$D$505,4,0))</f>
        <v>9.1199999999999992</v>
      </c>
      <c r="F760" s="19">
        <v>1</v>
      </c>
      <c r="G760" s="19">
        <f t="shared" si="20"/>
        <v>9.1199999999999992</v>
      </c>
    </row>
    <row r="761" spans="1:7">
      <c r="A761" s="19" t="s">
        <v>1421</v>
      </c>
      <c r="B761" s="19" t="str">
        <f>IF(C761="","",VLOOKUP(C761,工序!$A$1:$D$505,2,0))</f>
        <v>A34</v>
      </c>
      <c r="C761" s="19" t="s">
        <v>804</v>
      </c>
      <c r="D761" s="19" t="s">
        <v>1403</v>
      </c>
      <c r="E761" s="19">
        <f>IF(C761="","",VLOOKUP(C761,工序!$A$1:$D$505,4,0))</f>
        <v>6.6</v>
      </c>
      <c r="F761" s="19">
        <v>1</v>
      </c>
      <c r="G761" s="19">
        <f t="shared" si="20"/>
        <v>6.6</v>
      </c>
    </row>
    <row r="762" spans="1:7">
      <c r="A762" s="19" t="s">
        <v>1421</v>
      </c>
      <c r="B762" s="19" t="str">
        <f>IF(C762="","",VLOOKUP(C762,工序!$A$1:$D$505,2,0))</f>
        <v>A36</v>
      </c>
      <c r="C762" s="19" t="s">
        <v>805</v>
      </c>
      <c r="D762" s="19" t="s">
        <v>1403</v>
      </c>
      <c r="E762" s="19">
        <f>IF(C762="","",VLOOKUP(C762,工序!$A$1:$D$505,4,0))</f>
        <v>18.850000000000001</v>
      </c>
      <c r="F762" s="19">
        <v>1</v>
      </c>
      <c r="G762" s="19">
        <f t="shared" si="20"/>
        <v>18.850000000000001</v>
      </c>
    </row>
    <row r="763" spans="1:7">
      <c r="A763" s="19" t="s">
        <v>1421</v>
      </c>
      <c r="B763" s="19" t="str">
        <f>IF(C763="","",VLOOKUP(C763,工序!$A$1:$D$505,2,0))</f>
        <v>A47</v>
      </c>
      <c r="C763" s="19" t="s">
        <v>1409</v>
      </c>
      <c r="D763" s="19" t="s">
        <v>1403</v>
      </c>
      <c r="E763" s="19">
        <f>IF(C763="","",VLOOKUP(C763,工序!$A$1:$D$505,4,0))</f>
        <v>15.340000000000002</v>
      </c>
      <c r="F763" s="19">
        <v>1</v>
      </c>
      <c r="G763" s="19">
        <f t="shared" si="20"/>
        <v>15.340000000000002</v>
      </c>
    </row>
    <row r="764" spans="1:7">
      <c r="A764" s="19" t="s">
        <v>1421</v>
      </c>
      <c r="B764" s="19" t="str">
        <f>IF(C764="","",VLOOKUP(C764,工序!$A$1:$D$505,2,0))</f>
        <v>A50</v>
      </c>
      <c r="C764" s="19" t="s">
        <v>830</v>
      </c>
      <c r="D764" s="19" t="s">
        <v>1403</v>
      </c>
      <c r="E764" s="19">
        <f>IF(C764="","",VLOOKUP(C764,工序!$A$1:$D$505,4,0))</f>
        <v>7.15</v>
      </c>
      <c r="F764" s="19">
        <v>1</v>
      </c>
      <c r="G764" s="19">
        <f t="shared" si="20"/>
        <v>7.15</v>
      </c>
    </row>
    <row r="765" spans="1:7">
      <c r="A765" s="19" t="s">
        <v>1421</v>
      </c>
      <c r="B765" s="19" t="str">
        <f>IF(C765="","",VLOOKUP(C765,工序!$A$1:$D$505,2,0))</f>
        <v>A52</v>
      </c>
      <c r="C765" s="19" t="s">
        <v>921</v>
      </c>
      <c r="D765" s="19" t="s">
        <v>1403</v>
      </c>
      <c r="E765" s="19">
        <f>IF(C765="","",VLOOKUP(C765,工序!$A$1:$D$505,4,0))</f>
        <v>14</v>
      </c>
      <c r="F765" s="19">
        <v>1</v>
      </c>
      <c r="G765" s="19">
        <f t="shared" si="20"/>
        <v>14</v>
      </c>
    </row>
    <row r="766" spans="1:7">
      <c r="A766" s="19" t="s">
        <v>1421</v>
      </c>
      <c r="B766" s="19" t="str">
        <f>IF(C766="","",VLOOKUP(C766,工序!$A$1:$D$505,2,0))</f>
        <v>A59</v>
      </c>
      <c r="C766" s="19" t="s">
        <v>928</v>
      </c>
      <c r="D766" s="19" t="s">
        <v>1403</v>
      </c>
      <c r="E766" s="19">
        <f>IF(C766="","",VLOOKUP(C766,工序!$A$1:$D$505,4,0))</f>
        <v>20.8</v>
      </c>
      <c r="F766" s="19">
        <v>1</v>
      </c>
      <c r="G766" s="19">
        <f t="shared" si="20"/>
        <v>20.8</v>
      </c>
    </row>
    <row r="767" spans="1:7">
      <c r="A767" s="19" t="s">
        <v>1421</v>
      </c>
      <c r="B767" s="19" t="str">
        <f>IF(C767="","",VLOOKUP(C767,工序!$A$1:$D$505,2,0))</f>
        <v>A62</v>
      </c>
      <c r="C767" s="19" t="s">
        <v>931</v>
      </c>
      <c r="D767" s="19" t="s">
        <v>1403</v>
      </c>
      <c r="E767" s="19">
        <f>IF(C767="","",VLOOKUP(C767,工序!$A$1:$D$505,4,0))</f>
        <v>16.559999999999999</v>
      </c>
      <c r="F767" s="19">
        <v>1</v>
      </c>
      <c r="G767" s="19">
        <f t="shared" si="20"/>
        <v>16.559999999999999</v>
      </c>
    </row>
    <row r="768" spans="1:7">
      <c r="A768" s="19" t="s">
        <v>1421</v>
      </c>
      <c r="B768" s="19" t="str">
        <f>IF(C768="","",VLOOKUP(C768,工序!$A$1:$D$505,2,0))</f>
        <v>A63</v>
      </c>
      <c r="C768" s="19" t="s">
        <v>808</v>
      </c>
      <c r="D768" s="19" t="s">
        <v>1403</v>
      </c>
      <c r="E768" s="19">
        <f>IF(C768="","",VLOOKUP(C768,工序!$A$1:$D$505,4,0))</f>
        <v>14.399999999999999</v>
      </c>
      <c r="F768" s="19">
        <v>1</v>
      </c>
      <c r="G768" s="19">
        <f t="shared" si="20"/>
        <v>14.399999999999999</v>
      </c>
    </row>
    <row r="769" spans="1:7">
      <c r="A769" s="19" t="s">
        <v>1421</v>
      </c>
      <c r="B769" s="19" t="str">
        <f>IF(C769="","",VLOOKUP(C769,工序!$A$1:$D$505,2,0))</f>
        <v>A64</v>
      </c>
      <c r="C769" s="19" t="s">
        <v>9</v>
      </c>
      <c r="D769" s="19" t="s">
        <v>1403</v>
      </c>
      <c r="E769" s="19">
        <f>IF(C769="","",VLOOKUP(C769,工序!$A$1:$D$505,4,0))</f>
        <v>14.399999999999999</v>
      </c>
      <c r="F769" s="19">
        <v>1</v>
      </c>
      <c r="G769" s="19">
        <f t="shared" si="20"/>
        <v>14.399999999999999</v>
      </c>
    </row>
    <row r="770" spans="1:7">
      <c r="A770" s="19" t="s">
        <v>1421</v>
      </c>
      <c r="B770" s="19" t="str">
        <f>IF(C770="","",VLOOKUP(C770,工序!$A$1:$D$505,2,0))</f>
        <v>A65</v>
      </c>
      <c r="C770" s="19" t="s">
        <v>1411</v>
      </c>
      <c r="D770" s="19" t="s">
        <v>1403</v>
      </c>
      <c r="E770" s="19">
        <f>IF(C770="","",VLOOKUP(C770,工序!$A$1:$D$505,4,0))</f>
        <v>27.3</v>
      </c>
      <c r="F770" s="19">
        <v>1</v>
      </c>
      <c r="G770" s="19">
        <f t="shared" si="20"/>
        <v>27.3</v>
      </c>
    </row>
    <row r="771" spans="1:7">
      <c r="A771" s="19" t="s">
        <v>1421</v>
      </c>
      <c r="B771" s="19" t="str">
        <f>IF(C771="","",VLOOKUP(C771,工序!$A$1:$D$505,2,0))</f>
        <v>A63</v>
      </c>
      <c r="C771" s="19" t="s">
        <v>808</v>
      </c>
      <c r="D771" s="19" t="s">
        <v>1403</v>
      </c>
      <c r="E771" s="19">
        <f>IF(C771="","",VLOOKUP(C771,工序!$A$1:$D$505,4,0))</f>
        <v>14.399999999999999</v>
      </c>
      <c r="F771" s="19">
        <v>1</v>
      </c>
      <c r="G771" s="19">
        <f t="shared" si="20"/>
        <v>14.399999999999999</v>
      </c>
    </row>
    <row r="772" spans="1:7">
      <c r="A772" s="19" t="s">
        <v>1421</v>
      </c>
      <c r="B772" s="19" t="str">
        <f>IF(C772="","",VLOOKUP(C772,工序!$A$1:$D$505,2,0))</f>
        <v>A68</v>
      </c>
      <c r="C772" s="19" t="s">
        <v>710</v>
      </c>
      <c r="D772" s="19" t="s">
        <v>1403</v>
      </c>
      <c r="E772" s="19">
        <f>IF(C772="","",VLOOKUP(C772,工序!$A$1:$D$505,4,0))</f>
        <v>32.199999999999996</v>
      </c>
      <c r="F772" s="19">
        <v>2</v>
      </c>
      <c r="G772" s="19">
        <f t="shared" si="20"/>
        <v>64.399999999999991</v>
      </c>
    </row>
    <row r="773" spans="1:7">
      <c r="A773" s="19" t="s">
        <v>1421</v>
      </c>
      <c r="B773" s="19" t="str">
        <f>IF(C773="","",VLOOKUP(C773,工序!$A$1:$D$505,2,0))</f>
        <v>A70</v>
      </c>
      <c r="C773" s="19" t="s">
        <v>939</v>
      </c>
      <c r="D773" s="19" t="s">
        <v>1403</v>
      </c>
      <c r="E773" s="19">
        <f>IF(C773="","",VLOOKUP(C773,工序!$A$1:$D$505,4,0))</f>
        <v>33</v>
      </c>
      <c r="F773" s="19">
        <v>1</v>
      </c>
      <c r="G773" s="19">
        <f t="shared" si="20"/>
        <v>33</v>
      </c>
    </row>
    <row r="774" spans="1:7">
      <c r="A774" s="19" t="s">
        <v>1421</v>
      </c>
      <c r="B774" s="19" t="str">
        <f>IF(C774="","",VLOOKUP(C774,工序!$A$1:$D$505,2,0))</f>
        <v>A71</v>
      </c>
      <c r="C774" s="19" t="s">
        <v>815</v>
      </c>
      <c r="D774" s="19" t="s">
        <v>1403</v>
      </c>
      <c r="E774" s="19">
        <f>IF(C774="","",VLOOKUP(C774,工序!$A$1:$D$505,4,0))</f>
        <v>17.399999999999999</v>
      </c>
      <c r="F774" s="19">
        <v>1</v>
      </c>
      <c r="G774" s="19">
        <f t="shared" si="20"/>
        <v>17.399999999999999</v>
      </c>
    </row>
    <row r="775" spans="1:7">
      <c r="A775" s="19" t="s">
        <v>1421</v>
      </c>
      <c r="B775" s="19" t="str">
        <f>IF(C775="","",VLOOKUP(C775,工序!$A$1:$D$505,2,0))</f>
        <v>A73</v>
      </c>
      <c r="C775" s="19" t="s">
        <v>1414</v>
      </c>
      <c r="D775" s="19" t="s">
        <v>1403</v>
      </c>
      <c r="E775" s="19">
        <f>IF(C775="","",VLOOKUP(C775,工序!$A$1:$D$505,4,0))</f>
        <v>12.239999999999998</v>
      </c>
      <c r="F775" s="19">
        <v>1</v>
      </c>
      <c r="G775" s="19">
        <f t="shared" si="20"/>
        <v>12.239999999999998</v>
      </c>
    </row>
    <row r="776" spans="1:7">
      <c r="A776" s="19" t="s">
        <v>1421</v>
      </c>
      <c r="B776" s="19" t="str">
        <f>IF(C776="","",VLOOKUP(C776,工序!$A$1:$D$505,2,0))</f>
        <v>A77</v>
      </c>
      <c r="C776" s="19" t="s">
        <v>19</v>
      </c>
      <c r="D776" s="19" t="s">
        <v>1403</v>
      </c>
      <c r="E776" s="19">
        <f>IF(C776="","",VLOOKUP(C776,工序!$A$1:$D$505,4,0))</f>
        <v>15.6</v>
      </c>
      <c r="F776" s="19">
        <v>1</v>
      </c>
      <c r="G776" s="19">
        <f t="shared" si="20"/>
        <v>15.6</v>
      </c>
    </row>
    <row r="777" spans="1:7">
      <c r="A777" s="19" t="s">
        <v>1421</v>
      </c>
      <c r="B777" s="19" t="str">
        <f>IF(C777="","",VLOOKUP(C777,工序!$A$1:$D$505,2,0))</f>
        <v>A78</v>
      </c>
      <c r="C777" s="72" t="s">
        <v>21</v>
      </c>
      <c r="D777" s="19" t="s">
        <v>1415</v>
      </c>
      <c r="E777" s="19">
        <f>IF(C777="","",VLOOKUP(C777,工序!$A$1:$D$505,4,0))</f>
        <v>15.6</v>
      </c>
      <c r="F777" s="19">
        <v>1</v>
      </c>
      <c r="G777" s="19">
        <f t="shared" si="20"/>
        <v>15.6</v>
      </c>
    </row>
    <row r="778" spans="1:7">
      <c r="A778" s="19" t="s">
        <v>1421</v>
      </c>
      <c r="B778" s="23" t="str">
        <f>IF(C778="","",VLOOKUP(C778,工序!$A$1:$D$505,2,0))</f>
        <v>A80</v>
      </c>
      <c r="C778" s="23" t="s">
        <v>1416</v>
      </c>
      <c r="D778" s="19" t="s">
        <v>1403</v>
      </c>
      <c r="E778" s="23">
        <f>IF(C778="","",VLOOKUP(C778,工序!$A$1:$D$505,4,0))</f>
        <v>5.3999999999999995</v>
      </c>
      <c r="F778" s="23">
        <v>1</v>
      </c>
      <c r="G778" s="23">
        <f t="shared" si="20"/>
        <v>5.3999999999999995</v>
      </c>
    </row>
    <row r="779" spans="1:7">
      <c r="A779" s="19" t="s">
        <v>1422</v>
      </c>
      <c r="B779" s="19" t="str">
        <f>IF(C779="","",VLOOKUP(C779,工序!$A$1:$D$505,2,0))</f>
        <v>A1</v>
      </c>
      <c r="C779" s="19" t="s">
        <v>876</v>
      </c>
      <c r="D779" s="19" t="s">
        <v>1403</v>
      </c>
      <c r="E779" s="19">
        <f>IF(C779="","",VLOOKUP(C779,工序!$A$1:$D$505,4,0))</f>
        <v>4.6020000000000003</v>
      </c>
      <c r="F779" s="19">
        <v>1</v>
      </c>
      <c r="G779" s="19">
        <f>E779*F779</f>
        <v>4.6020000000000003</v>
      </c>
    </row>
    <row r="780" spans="1:7">
      <c r="A780" s="19" t="s">
        <v>1422</v>
      </c>
      <c r="B780" s="19" t="str">
        <f>IF(C780="","",VLOOKUP(C780,工序!$A$1:$D$505,2,0))</f>
        <v>A5</v>
      </c>
      <c r="C780" s="19" t="s">
        <v>1404</v>
      </c>
      <c r="D780" s="19" t="s">
        <v>1403</v>
      </c>
      <c r="E780" s="19">
        <f>IF(C780="","",VLOOKUP(C780,工序!$A$1:$D$505,4,0))</f>
        <v>7.8000000000000007</v>
      </c>
      <c r="F780" s="19">
        <v>1</v>
      </c>
      <c r="G780" s="19">
        <f t="shared" ref="G780:G805" si="21">E780*F780</f>
        <v>7.8000000000000007</v>
      </c>
    </row>
    <row r="781" spans="1:7">
      <c r="A781" s="19" t="s">
        <v>1423</v>
      </c>
      <c r="B781" s="19" t="str">
        <f>IF(C781="","",VLOOKUP(C781,工序!$A$1:$D$505,2,0))</f>
        <v>A8</v>
      </c>
      <c r="C781" s="19" t="s">
        <v>1405</v>
      </c>
      <c r="D781" s="19" t="s">
        <v>1403</v>
      </c>
      <c r="E781" s="19">
        <f>IF(C781="","",VLOOKUP(C781,工序!$A$1:$D$505,4,0))</f>
        <v>4.42</v>
      </c>
      <c r="F781" s="19">
        <v>1</v>
      </c>
      <c r="G781" s="19">
        <f t="shared" si="21"/>
        <v>4.42</v>
      </c>
    </row>
    <row r="782" spans="1:7">
      <c r="A782" s="19" t="s">
        <v>1423</v>
      </c>
      <c r="B782" s="69" t="str">
        <f>IF(C782="","",VLOOKUP(C782,工序!$A$1:$D$505,2,0))</f>
        <v>A14</v>
      </c>
      <c r="C782" s="70" t="s">
        <v>866</v>
      </c>
      <c r="D782" s="19" t="s">
        <v>1406</v>
      </c>
      <c r="E782" s="69">
        <f>IF(C782="","",VLOOKUP(C782,工序!$A$1:$D$505,4,0))</f>
        <v>13.2</v>
      </c>
      <c r="F782" s="69">
        <v>1</v>
      </c>
      <c r="G782" s="69">
        <f t="shared" si="21"/>
        <v>13.2</v>
      </c>
    </row>
    <row r="783" spans="1:7">
      <c r="A783" s="19" t="s">
        <v>1423</v>
      </c>
      <c r="B783" s="72" t="str">
        <f>IF(C783="","",VLOOKUP(C783,工序!$A$1:$D$505,2,0))</f>
        <v>A19</v>
      </c>
      <c r="C783" s="73" t="s">
        <v>1407</v>
      </c>
      <c r="D783" s="19" t="s">
        <v>1403</v>
      </c>
      <c r="E783" s="71">
        <f>IF(C783="","",VLOOKUP(C783,工序!$A$1:$D$505,4,0))</f>
        <v>28.799999999999997</v>
      </c>
      <c r="F783" s="19">
        <v>1</v>
      </c>
      <c r="G783" s="19">
        <f t="shared" si="21"/>
        <v>28.799999999999997</v>
      </c>
    </row>
    <row r="784" spans="1:7">
      <c r="A784" s="19" t="s">
        <v>1423</v>
      </c>
      <c r="B784" s="72" t="str">
        <f>IF(C784="","",VLOOKUP(C784,工序!$A$1:$D$505,2,0))</f>
        <v>A23</v>
      </c>
      <c r="C784" s="72" t="s">
        <v>809</v>
      </c>
      <c r="D784" s="19" t="s">
        <v>1403</v>
      </c>
      <c r="E784" s="19">
        <f>IF(C784="","",VLOOKUP(C784,工序!$A$1:$D$505,4,0))</f>
        <v>13.319999999999999</v>
      </c>
      <c r="F784" s="19">
        <v>1</v>
      </c>
      <c r="G784" s="19">
        <f t="shared" si="21"/>
        <v>13.319999999999999</v>
      </c>
    </row>
    <row r="785" spans="1:7">
      <c r="A785" s="19" t="s">
        <v>1423</v>
      </c>
      <c r="B785" s="19" t="str">
        <f>IF(C785="","",VLOOKUP(C785,工序!$A$1:$D$505,2,0))</f>
        <v>A29</v>
      </c>
      <c r="C785" s="19" t="s">
        <v>1408</v>
      </c>
      <c r="D785" s="19" t="s">
        <v>1403</v>
      </c>
      <c r="E785" s="19">
        <f>IF(C785="","",VLOOKUP(C785,工序!$A$1:$D$505,4,0))</f>
        <v>9.1199999999999992</v>
      </c>
      <c r="F785" s="19">
        <v>1</v>
      </c>
      <c r="G785" s="19">
        <f t="shared" si="21"/>
        <v>9.1199999999999992</v>
      </c>
    </row>
    <row r="786" spans="1:7">
      <c r="A786" s="19" t="s">
        <v>1423</v>
      </c>
      <c r="B786" s="19" t="str">
        <f>IF(C786="","",VLOOKUP(C786,工序!$A$1:$D$505,2,0))</f>
        <v>A34</v>
      </c>
      <c r="C786" s="19" t="s">
        <v>804</v>
      </c>
      <c r="D786" s="19" t="s">
        <v>1403</v>
      </c>
      <c r="E786" s="19">
        <f>IF(C786="","",VLOOKUP(C786,工序!$A$1:$D$505,4,0))</f>
        <v>6.6</v>
      </c>
      <c r="F786" s="19">
        <v>1</v>
      </c>
      <c r="G786" s="19">
        <f t="shared" si="21"/>
        <v>6.6</v>
      </c>
    </row>
    <row r="787" spans="1:7">
      <c r="A787" s="19" t="s">
        <v>1423</v>
      </c>
      <c r="B787" s="19" t="str">
        <f>IF(C787="","",VLOOKUP(C787,工序!$A$1:$D$505,2,0))</f>
        <v>A36</v>
      </c>
      <c r="C787" s="19" t="s">
        <v>805</v>
      </c>
      <c r="D787" s="19" t="s">
        <v>1403</v>
      </c>
      <c r="E787" s="19">
        <f>IF(C787="","",VLOOKUP(C787,工序!$A$1:$D$505,4,0))</f>
        <v>18.850000000000001</v>
      </c>
      <c r="F787" s="19">
        <v>1</v>
      </c>
      <c r="G787" s="19">
        <f t="shared" si="21"/>
        <v>18.850000000000001</v>
      </c>
    </row>
    <row r="788" spans="1:7">
      <c r="A788" s="19" t="s">
        <v>1423</v>
      </c>
      <c r="B788" s="19" t="str">
        <f>IF(C788="","",VLOOKUP(C788,工序!$A$1:$D$505,2,0))</f>
        <v>A39</v>
      </c>
      <c r="C788" s="19" t="s">
        <v>806</v>
      </c>
      <c r="D788" s="19" t="s">
        <v>1403</v>
      </c>
      <c r="E788" s="19">
        <f>IF(C788="","",VLOOKUP(C788,工序!$A$1:$D$505,4,0))</f>
        <v>7</v>
      </c>
      <c r="F788" s="19">
        <v>1</v>
      </c>
      <c r="G788" s="19">
        <f t="shared" si="21"/>
        <v>7</v>
      </c>
    </row>
    <row r="789" spans="1:7">
      <c r="A789" s="19" t="s">
        <v>1423</v>
      </c>
      <c r="B789" s="19" t="str">
        <f>IF(C789="","",VLOOKUP(C789,工序!$A$1:$D$505,2,0))</f>
        <v>A43</v>
      </c>
      <c r="C789" s="19" t="s">
        <v>914</v>
      </c>
      <c r="D789" s="19" t="s">
        <v>1403</v>
      </c>
      <c r="E789" s="19">
        <f>IF(C789="","",VLOOKUP(C789,工序!$A$1:$D$505,4,0))</f>
        <v>45</v>
      </c>
      <c r="F789" s="19">
        <v>1</v>
      </c>
      <c r="G789" s="19">
        <f t="shared" si="21"/>
        <v>45</v>
      </c>
    </row>
    <row r="790" spans="1:7">
      <c r="A790" s="19" t="s">
        <v>1423</v>
      </c>
      <c r="B790" s="19" t="str">
        <f>IF(C790="","",VLOOKUP(C790,工序!$A$1:$D$505,2,0))</f>
        <v>A74</v>
      </c>
      <c r="C790" s="19" t="s">
        <v>943</v>
      </c>
      <c r="D790" s="19" t="s">
        <v>1403</v>
      </c>
      <c r="E790" s="19">
        <f>IF(C790="","",VLOOKUP(C790,工序!$A$1:$D$505,4,0))</f>
        <v>8.6159999999999997</v>
      </c>
      <c r="F790" s="19">
        <v>1</v>
      </c>
      <c r="G790" s="19">
        <f t="shared" si="21"/>
        <v>8.6159999999999997</v>
      </c>
    </row>
    <row r="791" spans="1:7">
      <c r="A791" s="19" t="s">
        <v>1423</v>
      </c>
      <c r="B791" s="19" t="str">
        <f>IF(C791="","",VLOOKUP(C791,工序!$A$1:$D$505,2,0))</f>
        <v>A54</v>
      </c>
      <c r="C791" s="19" t="s">
        <v>1424</v>
      </c>
      <c r="D791" s="19" t="s">
        <v>1403</v>
      </c>
      <c r="E791" s="19">
        <f>IF(C791="","",VLOOKUP(C791,工序!$A$1:$D$505,4,0))</f>
        <v>39</v>
      </c>
      <c r="F791" s="19">
        <v>1</v>
      </c>
      <c r="G791" s="19">
        <f t="shared" si="21"/>
        <v>39</v>
      </c>
    </row>
    <row r="792" spans="1:7">
      <c r="A792" s="19" t="s">
        <v>1423</v>
      </c>
      <c r="B792" s="19" t="str">
        <f>IF(C792="","",VLOOKUP(C792,工序!$A$1:$D$505,2,0))</f>
        <v>A58</v>
      </c>
      <c r="C792" s="19" t="s">
        <v>687</v>
      </c>
      <c r="D792" s="19" t="s">
        <v>1403</v>
      </c>
      <c r="E792" s="19">
        <f>IF(C792="","",VLOOKUP(C792,工序!$A$1:$D$505,4,0))</f>
        <v>8.4500000000000011</v>
      </c>
      <c r="F792" s="19">
        <v>1</v>
      </c>
      <c r="G792" s="19">
        <f t="shared" si="21"/>
        <v>8.4500000000000011</v>
      </c>
    </row>
    <row r="793" spans="1:7">
      <c r="A793" s="19" t="s">
        <v>1423</v>
      </c>
      <c r="B793" s="19" t="str">
        <f>IF(C793="","",VLOOKUP(C793,工序!$A$1:$D$505,2,0))</f>
        <v>A59</v>
      </c>
      <c r="C793" s="19" t="s">
        <v>928</v>
      </c>
      <c r="D793" s="19" t="s">
        <v>1403</v>
      </c>
      <c r="E793" s="19">
        <f>IF(C793="","",VLOOKUP(C793,工序!$A$1:$D$505,4,0))</f>
        <v>20.8</v>
      </c>
      <c r="F793" s="19">
        <v>1</v>
      </c>
      <c r="G793" s="19">
        <f t="shared" si="21"/>
        <v>20.8</v>
      </c>
    </row>
    <row r="794" spans="1:7">
      <c r="A794" s="19" t="s">
        <v>1423</v>
      </c>
      <c r="B794" s="19" t="str">
        <f>IF(C794="","",VLOOKUP(C794,工序!$A$1:$D$505,2,0))</f>
        <v>A62</v>
      </c>
      <c r="C794" s="19" t="s">
        <v>931</v>
      </c>
      <c r="D794" s="19" t="s">
        <v>1403</v>
      </c>
      <c r="E794" s="19">
        <f>IF(C794="","",VLOOKUP(C794,工序!$A$1:$D$505,4,0))</f>
        <v>16.559999999999999</v>
      </c>
      <c r="F794" s="19">
        <v>1</v>
      </c>
      <c r="G794" s="19">
        <f t="shared" si="21"/>
        <v>16.559999999999999</v>
      </c>
    </row>
    <row r="795" spans="1:7">
      <c r="A795" s="19" t="s">
        <v>1423</v>
      </c>
      <c r="B795" s="19" t="str">
        <f>IF(C795="","",VLOOKUP(C795,工序!$A$1:$D$505,2,0))</f>
        <v>A63</v>
      </c>
      <c r="C795" s="19" t="s">
        <v>808</v>
      </c>
      <c r="D795" s="19" t="s">
        <v>1403</v>
      </c>
      <c r="E795" s="19">
        <f>IF(C795="","",VLOOKUP(C795,工序!$A$1:$D$505,4,0))</f>
        <v>14.399999999999999</v>
      </c>
      <c r="F795" s="19">
        <v>1</v>
      </c>
      <c r="G795" s="19">
        <f t="shared" si="21"/>
        <v>14.399999999999999</v>
      </c>
    </row>
    <row r="796" spans="1:7">
      <c r="A796" s="19" t="s">
        <v>1423</v>
      </c>
      <c r="B796" s="19" t="str">
        <f>IF(C796="","",VLOOKUP(C796,工序!$A$1:$D$505,2,0))</f>
        <v>A64</v>
      </c>
      <c r="C796" s="19" t="s">
        <v>9</v>
      </c>
      <c r="D796" s="19" t="s">
        <v>1403</v>
      </c>
      <c r="E796" s="19">
        <f>IF(C796="","",VLOOKUP(C796,工序!$A$1:$D$505,4,0))</f>
        <v>14.399999999999999</v>
      </c>
      <c r="F796" s="19">
        <v>1</v>
      </c>
      <c r="G796" s="19">
        <f t="shared" si="21"/>
        <v>14.399999999999999</v>
      </c>
    </row>
    <row r="797" spans="1:7">
      <c r="A797" s="19" t="s">
        <v>1423</v>
      </c>
      <c r="B797" s="19" t="str">
        <f>IF(C797="","",VLOOKUP(C797,工序!$A$1:$D$505,2,0))</f>
        <v>A65</v>
      </c>
      <c r="C797" s="19" t="s">
        <v>1411</v>
      </c>
      <c r="D797" s="19" t="s">
        <v>1403</v>
      </c>
      <c r="E797" s="19">
        <f>IF(C797="","",VLOOKUP(C797,工序!$A$1:$D$505,4,0))</f>
        <v>27.3</v>
      </c>
      <c r="F797" s="19">
        <v>1</v>
      </c>
      <c r="G797" s="19">
        <f t="shared" si="21"/>
        <v>27.3</v>
      </c>
    </row>
    <row r="798" spans="1:7">
      <c r="A798" s="19" t="s">
        <v>1423</v>
      </c>
      <c r="B798" s="19" t="str">
        <f>IF(C798="","",VLOOKUP(C798,工序!$A$1:$D$505,2,0))</f>
        <v>A63</v>
      </c>
      <c r="C798" s="19" t="s">
        <v>808</v>
      </c>
      <c r="D798" s="19" t="s">
        <v>1403</v>
      </c>
      <c r="E798" s="19">
        <f>IF(C798="","",VLOOKUP(C798,工序!$A$1:$D$505,4,0))</f>
        <v>14.399999999999999</v>
      </c>
      <c r="F798" s="19">
        <v>1</v>
      </c>
      <c r="G798" s="19">
        <f t="shared" si="21"/>
        <v>14.399999999999999</v>
      </c>
    </row>
    <row r="799" spans="1:7">
      <c r="A799" s="19" t="s">
        <v>1423</v>
      </c>
      <c r="B799" s="19" t="str">
        <f>IF(C799="","",VLOOKUP(C799,工序!$A$1:$D$505,2,0))</f>
        <v>A68</v>
      </c>
      <c r="C799" s="19" t="s">
        <v>1412</v>
      </c>
      <c r="D799" s="19" t="s">
        <v>1403</v>
      </c>
      <c r="E799" s="19">
        <f>IF(C799="","",VLOOKUP(C799,工序!$A$1:$D$505,4,0))</f>
        <v>32.199999999999996</v>
      </c>
      <c r="F799" s="19">
        <v>1</v>
      </c>
      <c r="G799" s="19">
        <f t="shared" si="21"/>
        <v>32.199999999999996</v>
      </c>
    </row>
    <row r="800" spans="1:7">
      <c r="A800" s="19" t="s">
        <v>1423</v>
      </c>
      <c r="B800" s="19" t="str">
        <f>IF(C800="","",VLOOKUP(C800,工序!$A$1:$D$505,2,0))</f>
        <v>A69</v>
      </c>
      <c r="C800" s="19" t="s">
        <v>1413</v>
      </c>
      <c r="D800" s="19" t="s">
        <v>1403</v>
      </c>
      <c r="E800" s="19">
        <f>IF(C800="","",VLOOKUP(C800,工序!$A$1:$D$505,4,0))</f>
        <v>28.5</v>
      </c>
      <c r="F800" s="19">
        <v>1</v>
      </c>
      <c r="G800" s="19">
        <f t="shared" si="21"/>
        <v>28.5</v>
      </c>
    </row>
    <row r="801" spans="1:7">
      <c r="A801" s="19" t="s">
        <v>1423</v>
      </c>
      <c r="B801" s="19" t="str">
        <f>IF(C801="","",VLOOKUP(C801,工序!$A$1:$D$505,2,0))</f>
        <v>A71</v>
      </c>
      <c r="C801" s="19" t="s">
        <v>815</v>
      </c>
      <c r="D801" s="19" t="s">
        <v>1403</v>
      </c>
      <c r="E801" s="19">
        <f>IF(C801="","",VLOOKUP(C801,工序!$A$1:$D$505,4,0))</f>
        <v>17.399999999999999</v>
      </c>
      <c r="F801" s="19">
        <v>1</v>
      </c>
      <c r="G801" s="19">
        <f t="shared" si="21"/>
        <v>17.399999999999999</v>
      </c>
    </row>
    <row r="802" spans="1:7">
      <c r="A802" s="19" t="s">
        <v>1423</v>
      </c>
      <c r="B802" s="19" t="str">
        <f>IF(C802="","",VLOOKUP(C802,工序!$A$1:$D$505,2,0))</f>
        <v>A73</v>
      </c>
      <c r="C802" s="19" t="s">
        <v>1414</v>
      </c>
      <c r="D802" s="19" t="s">
        <v>1403</v>
      </c>
      <c r="E802" s="19">
        <f>IF(C802="","",VLOOKUP(C802,工序!$A$1:$D$505,4,0))</f>
        <v>12.239999999999998</v>
      </c>
      <c r="F802" s="19">
        <v>1</v>
      </c>
      <c r="G802" s="19">
        <f t="shared" si="21"/>
        <v>12.239999999999998</v>
      </c>
    </row>
    <row r="803" spans="1:7">
      <c r="A803" s="19" t="s">
        <v>1423</v>
      </c>
      <c r="B803" s="19" t="str">
        <f>IF(C803="","",VLOOKUP(C803,工序!$A$1:$D$505,2,0))</f>
        <v>A77</v>
      </c>
      <c r="C803" s="19" t="s">
        <v>19</v>
      </c>
      <c r="D803" s="19" t="s">
        <v>1403</v>
      </c>
      <c r="E803" s="19">
        <f>IF(C803="","",VLOOKUP(C803,工序!$A$1:$D$505,4,0))</f>
        <v>15.6</v>
      </c>
      <c r="F803" s="19">
        <v>1</v>
      </c>
      <c r="G803" s="19">
        <f t="shared" si="21"/>
        <v>15.6</v>
      </c>
    </row>
    <row r="804" spans="1:7">
      <c r="A804" s="19" t="s">
        <v>1423</v>
      </c>
      <c r="B804" s="19" t="str">
        <f>IF(C804="","",VLOOKUP(C804,工序!$A$1:$D$505,2,0))</f>
        <v>A78</v>
      </c>
      <c r="C804" s="72" t="s">
        <v>21</v>
      </c>
      <c r="D804" s="19" t="s">
        <v>1415</v>
      </c>
      <c r="E804" s="19">
        <f>IF(C804="","",VLOOKUP(C804,工序!$A$1:$D$505,4,0))</f>
        <v>15.6</v>
      </c>
      <c r="F804" s="19">
        <v>1</v>
      </c>
      <c r="G804" s="19">
        <f t="shared" si="21"/>
        <v>15.6</v>
      </c>
    </row>
    <row r="805" spans="1:7">
      <c r="A805" s="19" t="s">
        <v>1423</v>
      </c>
      <c r="B805" s="23" t="str">
        <f>IF(C805="","",VLOOKUP(C805,工序!$A$1:$D$505,2,0))</f>
        <v>A80</v>
      </c>
      <c r="C805" s="23" t="s">
        <v>1416</v>
      </c>
      <c r="D805" s="19" t="s">
        <v>1403</v>
      </c>
      <c r="E805" s="23">
        <f>IF(C805="","",VLOOKUP(C805,工序!$A$1:$D$505,4,0))</f>
        <v>5.3999999999999995</v>
      </c>
      <c r="F805" s="23">
        <v>1</v>
      </c>
      <c r="G805" s="23">
        <f t="shared" si="21"/>
        <v>5.3999999999999995</v>
      </c>
    </row>
    <row r="806" spans="1:7">
      <c r="A806" s="19" t="s">
        <v>1425</v>
      </c>
      <c r="B806" s="19" t="str">
        <f>IF(C806="","",VLOOKUP(C806,工序!$A$1:$D$505,2,0))</f>
        <v>A1</v>
      </c>
      <c r="C806" s="19" t="s">
        <v>876</v>
      </c>
      <c r="D806" s="19" t="s">
        <v>1403</v>
      </c>
      <c r="E806" s="19">
        <f>IF(C806="","",VLOOKUP(C806,工序!$A$1:$D$505,4,0))</f>
        <v>4.6020000000000003</v>
      </c>
      <c r="F806" s="19">
        <v>1</v>
      </c>
      <c r="G806" s="19">
        <f>E806*F806</f>
        <v>4.6020000000000003</v>
      </c>
    </row>
    <row r="807" spans="1:7">
      <c r="A807" s="19" t="s">
        <v>1425</v>
      </c>
      <c r="B807" s="19" t="str">
        <f>IF(C807="","",VLOOKUP(C807,工序!$A$1:$D$505,2,0))</f>
        <v>A5</v>
      </c>
      <c r="C807" s="19" t="s">
        <v>1404</v>
      </c>
      <c r="D807" s="19" t="s">
        <v>1403</v>
      </c>
      <c r="E807" s="19">
        <f>IF(C807="","",VLOOKUP(C807,工序!$A$1:$D$505,4,0))</f>
        <v>7.8000000000000007</v>
      </c>
      <c r="F807" s="19">
        <v>1</v>
      </c>
      <c r="G807" s="19">
        <f t="shared" ref="G807:G830" si="22">E807*F807</f>
        <v>7.8000000000000007</v>
      </c>
    </row>
    <row r="808" spans="1:7">
      <c r="A808" s="19" t="s">
        <v>1425</v>
      </c>
      <c r="B808" s="19" t="str">
        <f>IF(C808="","",VLOOKUP(C808,工序!$A$1:$D$505,2,0))</f>
        <v>A8</v>
      </c>
      <c r="C808" s="19" t="s">
        <v>1405</v>
      </c>
      <c r="D808" s="19" t="s">
        <v>1403</v>
      </c>
      <c r="E808" s="19">
        <f>IF(C808="","",VLOOKUP(C808,工序!$A$1:$D$505,4,0))</f>
        <v>4.42</v>
      </c>
      <c r="F808" s="19">
        <v>1</v>
      </c>
      <c r="G808" s="19">
        <f t="shared" si="22"/>
        <v>4.42</v>
      </c>
    </row>
    <row r="809" spans="1:7">
      <c r="A809" s="19" t="s">
        <v>1425</v>
      </c>
      <c r="B809" s="69" t="str">
        <f>IF(C809="","",VLOOKUP(C809,工序!$A$1:$D$505,2,0))</f>
        <v>A14</v>
      </c>
      <c r="C809" s="70" t="s">
        <v>866</v>
      </c>
      <c r="D809" s="19" t="s">
        <v>1406</v>
      </c>
      <c r="E809" s="69">
        <f>IF(C809="","",VLOOKUP(C809,工序!$A$1:$D$505,4,0))</f>
        <v>13.2</v>
      </c>
      <c r="F809" s="69">
        <v>1</v>
      </c>
      <c r="G809" s="69">
        <f t="shared" si="22"/>
        <v>13.2</v>
      </c>
    </row>
    <row r="810" spans="1:7">
      <c r="A810" s="19" t="s">
        <v>1425</v>
      </c>
      <c r="B810" s="19" t="str">
        <f>IF(C810="","",VLOOKUP(C810,工序!$A$1:$D$505,2,0))</f>
        <v>A19</v>
      </c>
      <c r="C810" s="70" t="s">
        <v>1407</v>
      </c>
      <c r="D810" s="19" t="s">
        <v>1403</v>
      </c>
      <c r="E810" s="71">
        <f>IF(C810="","",VLOOKUP(C810,工序!$A$1:$D$505,4,0))</f>
        <v>28.799999999999997</v>
      </c>
      <c r="F810" s="19">
        <v>1</v>
      </c>
      <c r="G810" s="19">
        <f t="shared" si="22"/>
        <v>28.799999999999997</v>
      </c>
    </row>
    <row r="811" spans="1:7">
      <c r="A811" s="19" t="s">
        <v>1425</v>
      </c>
      <c r="B811" s="19" t="str">
        <f>IF(C811="","",VLOOKUP(C811,工序!$A$1:$D$505,2,0))</f>
        <v>A23</v>
      </c>
      <c r="C811" s="19" t="s">
        <v>809</v>
      </c>
      <c r="D811" s="19" t="s">
        <v>1403</v>
      </c>
      <c r="E811" s="19">
        <f>IF(C811="","",VLOOKUP(C811,工序!$A$1:$D$505,4,0))</f>
        <v>13.319999999999999</v>
      </c>
      <c r="F811" s="19">
        <v>1</v>
      </c>
      <c r="G811" s="19">
        <f t="shared" si="22"/>
        <v>13.319999999999999</v>
      </c>
    </row>
    <row r="812" spans="1:7">
      <c r="A812" s="19" t="s">
        <v>1425</v>
      </c>
      <c r="B812" s="19" t="str">
        <f>IF(C812="","",VLOOKUP(C812,工序!$A$1:$D$505,2,0))</f>
        <v>A29</v>
      </c>
      <c r="C812" s="19" t="s">
        <v>1408</v>
      </c>
      <c r="D812" s="19" t="s">
        <v>1403</v>
      </c>
      <c r="E812" s="19">
        <f>IF(C812="","",VLOOKUP(C812,工序!$A$1:$D$505,4,0))</f>
        <v>9.1199999999999992</v>
      </c>
      <c r="F812" s="19">
        <v>1</v>
      </c>
      <c r="G812" s="19">
        <f t="shared" si="22"/>
        <v>9.1199999999999992</v>
      </c>
    </row>
    <row r="813" spans="1:7">
      <c r="A813" s="19" t="s">
        <v>1425</v>
      </c>
      <c r="B813" s="19" t="str">
        <f>IF(C813="","",VLOOKUP(C813,工序!$A$1:$D$505,2,0))</f>
        <v>A34</v>
      </c>
      <c r="C813" s="19" t="s">
        <v>804</v>
      </c>
      <c r="D813" s="19" t="s">
        <v>1403</v>
      </c>
      <c r="E813" s="19">
        <f>IF(C813="","",VLOOKUP(C813,工序!$A$1:$D$505,4,0))</f>
        <v>6.6</v>
      </c>
      <c r="F813" s="19">
        <v>1</v>
      </c>
      <c r="G813" s="19">
        <f t="shared" si="22"/>
        <v>6.6</v>
      </c>
    </row>
    <row r="814" spans="1:7">
      <c r="A814" s="19" t="s">
        <v>1425</v>
      </c>
      <c r="B814" s="19" t="str">
        <f>IF(C814="","",VLOOKUP(C814,工序!$A$1:$D$505,2,0))</f>
        <v>A36</v>
      </c>
      <c r="C814" s="19" t="s">
        <v>805</v>
      </c>
      <c r="D814" s="19" t="s">
        <v>1403</v>
      </c>
      <c r="E814" s="19">
        <f>IF(C814="","",VLOOKUP(C814,工序!$A$1:$D$505,4,0))</f>
        <v>18.850000000000001</v>
      </c>
      <c r="F814" s="19">
        <v>1</v>
      </c>
      <c r="G814" s="19">
        <f t="shared" si="22"/>
        <v>18.850000000000001</v>
      </c>
    </row>
    <row r="815" spans="1:7">
      <c r="A815" s="19" t="s">
        <v>1425</v>
      </c>
      <c r="B815" s="19" t="str">
        <f>IF(C815="","",VLOOKUP(C815,工序!$A$1:$D$505,2,0))</f>
        <v>A43</v>
      </c>
      <c r="C815" s="19" t="s">
        <v>914</v>
      </c>
      <c r="D815" s="19" t="s">
        <v>1403</v>
      </c>
      <c r="E815" s="19">
        <f>IF(C815="","",VLOOKUP(C815,工序!$A$1:$D$505,4,0))</f>
        <v>45</v>
      </c>
      <c r="F815" s="19">
        <v>1</v>
      </c>
      <c r="G815" s="19">
        <f t="shared" si="22"/>
        <v>45</v>
      </c>
    </row>
    <row r="816" spans="1:7">
      <c r="A816" s="19" t="s">
        <v>1425</v>
      </c>
      <c r="B816" s="19" t="str">
        <f>IF(C816="","",VLOOKUP(C816,工序!$A$1:$D$505,2,0))</f>
        <v>A74</v>
      </c>
      <c r="C816" s="19" t="s">
        <v>943</v>
      </c>
      <c r="D816" s="19" t="s">
        <v>1403</v>
      </c>
      <c r="E816" s="19">
        <f>IF(C816="","",VLOOKUP(C816,工序!$A$1:$D$505,4,0))</f>
        <v>8.6159999999999997</v>
      </c>
      <c r="F816" s="19">
        <v>1</v>
      </c>
      <c r="G816" s="19">
        <f t="shared" si="22"/>
        <v>8.6159999999999997</v>
      </c>
    </row>
    <row r="817" spans="1:7">
      <c r="A817" s="19" t="s">
        <v>1425</v>
      </c>
      <c r="B817" s="19" t="str">
        <f>IF(C817="","",VLOOKUP(C817,工序!$A$1:$D$505,2,0))</f>
        <v>A53</v>
      </c>
      <c r="C817" s="19" t="s">
        <v>1426</v>
      </c>
      <c r="D817" s="19" t="s">
        <v>1427</v>
      </c>
      <c r="E817" s="19">
        <f>IF(C817="","",VLOOKUP(C817,工序!$A$1:$D$505,4,0))</f>
        <v>32.5</v>
      </c>
      <c r="F817" s="19">
        <v>1</v>
      </c>
      <c r="G817" s="19">
        <f t="shared" si="22"/>
        <v>32.5</v>
      </c>
    </row>
    <row r="818" spans="1:7">
      <c r="A818" s="19" t="s">
        <v>1425</v>
      </c>
      <c r="B818" s="19" t="str">
        <f>IF(C818="","",VLOOKUP(C818,工序!$A$1:$D$505,2,0))</f>
        <v>A59</v>
      </c>
      <c r="C818" s="19" t="s">
        <v>1428</v>
      </c>
      <c r="D818" s="19" t="s">
        <v>1427</v>
      </c>
      <c r="E818" s="19">
        <f>IF(C818="","",VLOOKUP(C818,工序!$A$1:$D$505,4,0))</f>
        <v>20.8</v>
      </c>
      <c r="F818" s="19">
        <v>1</v>
      </c>
      <c r="G818" s="19">
        <f t="shared" si="22"/>
        <v>20.8</v>
      </c>
    </row>
    <row r="819" spans="1:7">
      <c r="A819" s="19" t="s">
        <v>1425</v>
      </c>
      <c r="B819" s="19" t="str">
        <f>IF(C819="","",VLOOKUP(C819,工序!$A$1:$D$505,2,0))</f>
        <v>A62</v>
      </c>
      <c r="C819" s="19" t="s">
        <v>1429</v>
      </c>
      <c r="D819" s="19" t="s">
        <v>1427</v>
      </c>
      <c r="E819" s="19">
        <f>IF(C819="","",VLOOKUP(C819,工序!$A$1:$D$505,4,0))</f>
        <v>16.559999999999999</v>
      </c>
      <c r="F819" s="19">
        <v>1</v>
      </c>
      <c r="G819" s="19">
        <f t="shared" si="22"/>
        <v>16.559999999999999</v>
      </c>
    </row>
    <row r="820" spans="1:7">
      <c r="A820" s="19" t="s">
        <v>1425</v>
      </c>
      <c r="B820" s="19" t="str">
        <f>IF(C820="","",VLOOKUP(C820,工序!$A$1:$D$505,2,0))</f>
        <v>A63</v>
      </c>
      <c r="C820" s="19" t="s">
        <v>1430</v>
      </c>
      <c r="D820" s="19" t="s">
        <v>1427</v>
      </c>
      <c r="E820" s="19">
        <f>IF(C820="","",VLOOKUP(C820,工序!$A$1:$D$505,4,0))</f>
        <v>14.399999999999999</v>
      </c>
      <c r="F820" s="19">
        <v>1</v>
      </c>
      <c r="G820" s="19">
        <f t="shared" si="22"/>
        <v>14.399999999999999</v>
      </c>
    </row>
    <row r="821" spans="1:7">
      <c r="A821" s="19" t="s">
        <v>1425</v>
      </c>
      <c r="B821" s="19" t="str">
        <f>IF(C821="","",VLOOKUP(C821,工序!$A$1:$D$505,2,0))</f>
        <v>A64</v>
      </c>
      <c r="C821" s="19" t="s">
        <v>9</v>
      </c>
      <c r="D821" s="19" t="s">
        <v>1427</v>
      </c>
      <c r="E821" s="19">
        <f>IF(C821="","",VLOOKUP(C821,工序!$A$1:$D$505,4,0))</f>
        <v>14.399999999999999</v>
      </c>
      <c r="F821" s="19">
        <v>1</v>
      </c>
      <c r="G821" s="19">
        <f t="shared" si="22"/>
        <v>14.399999999999999</v>
      </c>
    </row>
    <row r="822" spans="1:7">
      <c r="A822" s="19" t="s">
        <v>1425</v>
      </c>
      <c r="B822" s="19" t="str">
        <f>IF(C822="","",VLOOKUP(C822,工序!$A$1:$D$505,2,0))</f>
        <v>A65</v>
      </c>
      <c r="C822" s="19" t="s">
        <v>1431</v>
      </c>
      <c r="D822" s="19" t="s">
        <v>1427</v>
      </c>
      <c r="E822" s="19">
        <f>IF(C822="","",VLOOKUP(C822,工序!$A$1:$D$505,4,0))</f>
        <v>27.3</v>
      </c>
      <c r="F822" s="19">
        <v>1</v>
      </c>
      <c r="G822" s="19">
        <f t="shared" si="22"/>
        <v>27.3</v>
      </c>
    </row>
    <row r="823" spans="1:7">
      <c r="A823" s="19" t="s">
        <v>1425</v>
      </c>
      <c r="B823" s="19" t="str">
        <f>IF(C823="","",VLOOKUP(C823,工序!$A$1:$D$505,2,0))</f>
        <v>A63</v>
      </c>
      <c r="C823" s="19" t="s">
        <v>1430</v>
      </c>
      <c r="D823" s="19" t="s">
        <v>1427</v>
      </c>
      <c r="E823" s="19">
        <f>IF(C823="","",VLOOKUP(C823,工序!$A$1:$D$505,4,0))</f>
        <v>14.399999999999999</v>
      </c>
      <c r="F823" s="19">
        <v>1</v>
      </c>
      <c r="G823" s="19">
        <f t="shared" si="22"/>
        <v>14.399999999999999</v>
      </c>
    </row>
    <row r="824" spans="1:7">
      <c r="A824" s="19" t="s">
        <v>1425</v>
      </c>
      <c r="B824" s="19" t="str">
        <f>IF(C824="","",VLOOKUP(C824,工序!$A$1:$D$505,2,0))</f>
        <v>A68</v>
      </c>
      <c r="C824" s="19" t="s">
        <v>1432</v>
      </c>
      <c r="D824" s="19" t="s">
        <v>1427</v>
      </c>
      <c r="E824" s="19">
        <f>IF(C824="","",VLOOKUP(C824,工序!$A$1:$D$505,4,0))</f>
        <v>32.199999999999996</v>
      </c>
      <c r="F824" s="19">
        <v>1</v>
      </c>
      <c r="G824" s="19">
        <f t="shared" si="22"/>
        <v>32.199999999999996</v>
      </c>
    </row>
    <row r="825" spans="1:7">
      <c r="A825" s="19" t="s">
        <v>1425</v>
      </c>
      <c r="B825" s="19" t="str">
        <f>IF(C825="","",VLOOKUP(C825,工序!$A$1:$D$505,2,0))</f>
        <v>A69</v>
      </c>
      <c r="C825" s="19" t="s">
        <v>1433</v>
      </c>
      <c r="D825" s="19" t="s">
        <v>1427</v>
      </c>
      <c r="E825" s="19">
        <f>IF(C825="","",VLOOKUP(C825,工序!$A$1:$D$505,4,0))</f>
        <v>28.5</v>
      </c>
      <c r="F825" s="19">
        <v>1</v>
      </c>
      <c r="G825" s="19">
        <f t="shared" si="22"/>
        <v>28.5</v>
      </c>
    </row>
    <row r="826" spans="1:7">
      <c r="A826" s="19" t="s">
        <v>1425</v>
      </c>
      <c r="B826" s="19" t="str">
        <f>IF(C826="","",VLOOKUP(C826,工序!$A$1:$D$505,2,0))</f>
        <v>A71</v>
      </c>
      <c r="C826" s="19" t="s">
        <v>1434</v>
      </c>
      <c r="D826" s="19" t="s">
        <v>1427</v>
      </c>
      <c r="E826" s="19">
        <f>IF(C826="","",VLOOKUP(C826,工序!$A$1:$D$505,4,0))</f>
        <v>17.399999999999999</v>
      </c>
      <c r="F826" s="19">
        <v>1</v>
      </c>
      <c r="G826" s="19">
        <f t="shared" si="22"/>
        <v>17.399999999999999</v>
      </c>
    </row>
    <row r="827" spans="1:7">
      <c r="A827" s="19" t="s">
        <v>1425</v>
      </c>
      <c r="B827" s="19" t="str">
        <f>IF(C827="","",VLOOKUP(C827,工序!$A$1:$D$505,2,0))</f>
        <v>A73</v>
      </c>
      <c r="C827" s="19" t="s">
        <v>1435</v>
      </c>
      <c r="D827" s="19" t="s">
        <v>1427</v>
      </c>
      <c r="E827" s="19">
        <f>IF(C827="","",VLOOKUP(C827,工序!$A$1:$D$505,4,0))</f>
        <v>12.239999999999998</v>
      </c>
      <c r="F827" s="19">
        <v>1</v>
      </c>
      <c r="G827" s="19">
        <f t="shared" si="22"/>
        <v>12.239999999999998</v>
      </c>
    </row>
    <row r="828" spans="1:7">
      <c r="A828" s="19" t="s">
        <v>1425</v>
      </c>
      <c r="B828" s="19" t="str">
        <f>IF(C828="","",VLOOKUP(C828,工序!$A$1:$D$505,2,0))</f>
        <v>A77</v>
      </c>
      <c r="C828" s="19" t="s">
        <v>19</v>
      </c>
      <c r="D828" s="19" t="s">
        <v>1427</v>
      </c>
      <c r="E828" s="19">
        <f>IF(C828="","",VLOOKUP(C828,工序!$A$1:$D$505,4,0))</f>
        <v>15.6</v>
      </c>
      <c r="F828" s="19">
        <v>1</v>
      </c>
      <c r="G828" s="19">
        <f t="shared" si="22"/>
        <v>15.6</v>
      </c>
    </row>
    <row r="829" spans="1:7">
      <c r="A829" s="19" t="s">
        <v>1425</v>
      </c>
      <c r="B829" s="19" t="str">
        <f>IF(C829="","",VLOOKUP(C829,工序!$A$1:$D$505,2,0))</f>
        <v>A78</v>
      </c>
      <c r="C829" s="72" t="s">
        <v>21</v>
      </c>
      <c r="D829" s="19" t="s">
        <v>1436</v>
      </c>
      <c r="E829" s="19">
        <f>IF(C829="","",VLOOKUP(C829,工序!$A$1:$D$505,4,0))</f>
        <v>15.6</v>
      </c>
      <c r="F829" s="19">
        <v>1</v>
      </c>
      <c r="G829" s="19">
        <f t="shared" si="22"/>
        <v>15.6</v>
      </c>
    </row>
    <row r="830" spans="1:7">
      <c r="A830" s="19" t="s">
        <v>1425</v>
      </c>
      <c r="B830" s="23" t="str">
        <f>IF(C830="","",VLOOKUP(C830,工序!$A$1:$D$505,2,0))</f>
        <v>A80</v>
      </c>
      <c r="C830" s="23" t="s">
        <v>1437</v>
      </c>
      <c r="D830" s="19" t="s">
        <v>1427</v>
      </c>
      <c r="E830" s="23">
        <f>IF(C830="","",VLOOKUP(C830,工序!$A$1:$D$505,4,0))</f>
        <v>5.3999999999999995</v>
      </c>
      <c r="F830" s="23">
        <v>1</v>
      </c>
      <c r="G830" s="23">
        <f t="shared" si="22"/>
        <v>5.3999999999999995</v>
      </c>
    </row>
    <row r="831" spans="1:7">
      <c r="A831" s="19" t="s">
        <v>1438</v>
      </c>
      <c r="B831" s="19" t="s">
        <v>1439</v>
      </c>
      <c r="C831" s="19">
        <f>IF(B831="","",VLOOKUP(B831,工序!$A$1:$D$505,4,0))</f>
        <v>7.2799999999999994</v>
      </c>
      <c r="D831" s="19" t="s">
        <v>1427</v>
      </c>
      <c r="E831" s="19">
        <v>12</v>
      </c>
      <c r="F831" s="19">
        <f>C831*E831</f>
        <v>87.359999999999985</v>
      </c>
      <c r="G831" s="19"/>
    </row>
    <row r="832" spans="1:7">
      <c r="A832" s="19" t="s">
        <v>1438</v>
      </c>
      <c r="B832" s="19" t="s">
        <v>760</v>
      </c>
      <c r="C832" s="19">
        <f>IF(B832="","",VLOOKUP(B832,工序!$A$1:$D$505,4,0))</f>
        <v>13</v>
      </c>
      <c r="D832" s="19" t="s">
        <v>1427</v>
      </c>
      <c r="E832" s="19">
        <v>12</v>
      </c>
      <c r="F832" s="19">
        <f t="shared" ref="F832:F855" si="23">C832*E832</f>
        <v>156</v>
      </c>
      <c r="G832" s="19"/>
    </row>
    <row r="833" spans="1:7">
      <c r="A833" s="19" t="s">
        <v>1438</v>
      </c>
      <c r="B833" s="19" t="s">
        <v>1440</v>
      </c>
      <c r="C833" s="19">
        <f>IF(B833="","",VLOOKUP(B833,工序!$A$1:$D$505,4,0))</f>
        <v>4.42</v>
      </c>
      <c r="D833" s="19" t="s">
        <v>1427</v>
      </c>
      <c r="E833" s="19">
        <v>12</v>
      </c>
      <c r="F833" s="19">
        <f t="shared" si="23"/>
        <v>53.04</v>
      </c>
      <c r="G833" s="19"/>
    </row>
    <row r="834" spans="1:7">
      <c r="A834" s="19" t="s">
        <v>1438</v>
      </c>
      <c r="B834" s="70" t="s">
        <v>1441</v>
      </c>
      <c r="C834" s="19">
        <f>IF(B834="","",VLOOKUP(B834,工序!$A$1:$D$505,4,0))</f>
        <v>13.2</v>
      </c>
      <c r="D834" s="19" t="s">
        <v>1442</v>
      </c>
      <c r="E834" s="19">
        <v>12</v>
      </c>
      <c r="F834" s="19">
        <f t="shared" si="23"/>
        <v>158.39999999999998</v>
      </c>
      <c r="G834" s="19"/>
    </row>
    <row r="835" spans="1:7">
      <c r="A835" s="19" t="s">
        <v>1438</v>
      </c>
      <c r="B835" s="70" t="s">
        <v>1443</v>
      </c>
      <c r="C835" s="19">
        <f>IF(B835="","",VLOOKUP(B835,工序!$A$1:$D$505,4,0))</f>
        <v>28.799999999999997</v>
      </c>
      <c r="D835" s="19" t="s">
        <v>1427</v>
      </c>
      <c r="E835" s="19">
        <v>12</v>
      </c>
      <c r="F835" s="19">
        <f t="shared" si="23"/>
        <v>345.59999999999997</v>
      </c>
      <c r="G835" s="19"/>
    </row>
    <row r="836" spans="1:7">
      <c r="A836" s="19" t="s">
        <v>1438</v>
      </c>
      <c r="B836" s="19" t="s">
        <v>1444</v>
      </c>
      <c r="C836" s="19">
        <f>IF(B836="","",VLOOKUP(B836,工序!$A$1:$D$505,4,0))</f>
        <v>13.319999999999999</v>
      </c>
      <c r="D836" s="19" t="s">
        <v>1427</v>
      </c>
      <c r="E836" s="19">
        <v>12</v>
      </c>
      <c r="F836" s="19">
        <f t="shared" si="23"/>
        <v>159.83999999999997</v>
      </c>
      <c r="G836" s="19"/>
    </row>
    <row r="837" spans="1:7">
      <c r="A837" s="19" t="s">
        <v>1438</v>
      </c>
      <c r="B837" s="19" t="s">
        <v>1445</v>
      </c>
      <c r="C837" s="19">
        <f>IF(B837="","",VLOOKUP(B837,工序!$A$1:$D$505,4,0))</f>
        <v>9.1199999999999992</v>
      </c>
      <c r="D837" s="19" t="s">
        <v>1427</v>
      </c>
      <c r="E837" s="19">
        <v>12</v>
      </c>
      <c r="F837" s="19">
        <f t="shared" si="23"/>
        <v>109.44</v>
      </c>
      <c r="G837" s="19"/>
    </row>
    <row r="838" spans="1:7">
      <c r="A838" s="19" t="s">
        <v>1438</v>
      </c>
      <c r="B838" s="19" t="s">
        <v>1446</v>
      </c>
      <c r="C838" s="19">
        <f>IF(B838="","",VLOOKUP(B838,工序!$A$1:$D$505,4,0))</f>
        <v>6.6</v>
      </c>
      <c r="D838" s="19" t="s">
        <v>1427</v>
      </c>
      <c r="E838" s="19">
        <v>12</v>
      </c>
      <c r="F838" s="19">
        <f t="shared" si="23"/>
        <v>79.199999999999989</v>
      </c>
      <c r="G838" s="19"/>
    </row>
    <row r="839" spans="1:7">
      <c r="A839" s="19" t="s">
        <v>1438</v>
      </c>
      <c r="B839" s="19" t="s">
        <v>1447</v>
      </c>
      <c r="C839" s="19">
        <f>IF(B839="","",VLOOKUP(B839,工序!$A$1:$D$505,4,0))</f>
        <v>7.1999999999999993</v>
      </c>
      <c r="D839" s="19" t="s">
        <v>1427</v>
      </c>
      <c r="E839" s="19">
        <v>12</v>
      </c>
      <c r="F839" s="19">
        <f t="shared" si="23"/>
        <v>86.399999999999991</v>
      </c>
      <c r="G839" s="19"/>
    </row>
    <row r="840" spans="1:7">
      <c r="A840" s="19" t="s">
        <v>1438</v>
      </c>
      <c r="B840" s="19" t="s">
        <v>1448</v>
      </c>
      <c r="C840" s="19">
        <f>IF(B840="","",VLOOKUP(B840,工序!$A$1:$D$505,4,0))</f>
        <v>18.850000000000001</v>
      </c>
      <c r="D840" s="19" t="s">
        <v>1427</v>
      </c>
      <c r="E840" s="19">
        <v>12</v>
      </c>
      <c r="F840" s="19">
        <f t="shared" si="23"/>
        <v>226.20000000000002</v>
      </c>
      <c r="G840" s="19"/>
    </row>
    <row r="841" spans="1:7">
      <c r="A841" s="19" t="s">
        <v>1438</v>
      </c>
      <c r="B841" s="19" t="s">
        <v>1449</v>
      </c>
      <c r="C841" s="19">
        <f>IF(B841="","",VLOOKUP(B841,工序!$A$1:$D$505,4,0))</f>
        <v>16.799999999999997</v>
      </c>
      <c r="D841" s="19" t="s">
        <v>1427</v>
      </c>
      <c r="E841" s="19">
        <v>12</v>
      </c>
      <c r="F841" s="19">
        <f t="shared" si="23"/>
        <v>201.59999999999997</v>
      </c>
      <c r="G841" s="19"/>
    </row>
    <row r="842" spans="1:7">
      <c r="A842" s="19" t="s">
        <v>1438</v>
      </c>
      <c r="B842" s="19" t="s">
        <v>1450</v>
      </c>
      <c r="C842" s="19">
        <f>IF(B842="","",VLOOKUP(B842,工序!$A$1:$D$505,4,0))</f>
        <v>14</v>
      </c>
      <c r="D842" s="19" t="s">
        <v>1427</v>
      </c>
      <c r="E842" s="19">
        <v>12</v>
      </c>
      <c r="F842" s="19">
        <f t="shared" si="23"/>
        <v>168</v>
      </c>
      <c r="G842" s="19"/>
    </row>
    <row r="843" spans="1:7">
      <c r="A843" s="19" t="s">
        <v>1438</v>
      </c>
      <c r="B843" s="19" t="s">
        <v>1428</v>
      </c>
      <c r="C843" s="19">
        <f>IF(B843="","",VLOOKUP(B843,工序!$A$1:$D$505,4,0))</f>
        <v>20.8</v>
      </c>
      <c r="D843" s="19" t="s">
        <v>1427</v>
      </c>
      <c r="E843" s="19">
        <v>12</v>
      </c>
      <c r="F843" s="19">
        <f t="shared" si="23"/>
        <v>249.60000000000002</v>
      </c>
      <c r="G843" s="19"/>
    </row>
    <row r="844" spans="1:7">
      <c r="A844" s="19" t="s">
        <v>1438</v>
      </c>
      <c r="B844" s="19" t="s">
        <v>1429</v>
      </c>
      <c r="C844" s="19">
        <f>IF(B844="","",VLOOKUP(B844,工序!$A$1:$D$505,4,0))</f>
        <v>16.559999999999999</v>
      </c>
      <c r="D844" s="19" t="s">
        <v>1427</v>
      </c>
      <c r="E844" s="19">
        <v>12</v>
      </c>
      <c r="F844" s="19">
        <f t="shared" si="23"/>
        <v>198.71999999999997</v>
      </c>
      <c r="G844" s="19"/>
    </row>
    <row r="845" spans="1:7">
      <c r="A845" s="19" t="s">
        <v>1438</v>
      </c>
      <c r="B845" s="19" t="s">
        <v>1430</v>
      </c>
      <c r="C845" s="19">
        <f>IF(B845="","",VLOOKUP(B845,工序!$A$1:$D$505,4,0))</f>
        <v>14.399999999999999</v>
      </c>
      <c r="D845" s="19" t="s">
        <v>1427</v>
      </c>
      <c r="E845" s="19">
        <v>12</v>
      </c>
      <c r="F845" s="19">
        <f t="shared" si="23"/>
        <v>172.79999999999998</v>
      </c>
      <c r="G845" s="19"/>
    </row>
    <row r="846" spans="1:7">
      <c r="A846" s="19" t="s">
        <v>1438</v>
      </c>
      <c r="B846" s="19" t="s">
        <v>1451</v>
      </c>
      <c r="C846" s="19">
        <f>IF(B846="","",VLOOKUP(B846,工序!$A$1:$D$505,4,0))</f>
        <v>14.399999999999999</v>
      </c>
      <c r="D846" s="19" t="s">
        <v>1427</v>
      </c>
      <c r="E846" s="19">
        <v>12</v>
      </c>
      <c r="F846" s="19">
        <f t="shared" si="23"/>
        <v>172.79999999999998</v>
      </c>
      <c r="G846" s="19"/>
    </row>
    <row r="847" spans="1:7">
      <c r="A847" s="19" t="s">
        <v>1438</v>
      </c>
      <c r="B847" s="19" t="s">
        <v>1431</v>
      </c>
      <c r="C847" s="19">
        <f>IF(B847="","",VLOOKUP(B847,工序!$A$1:$D$505,4,0))</f>
        <v>27.3</v>
      </c>
      <c r="D847" s="19" t="s">
        <v>1427</v>
      </c>
      <c r="E847" s="19">
        <v>12</v>
      </c>
      <c r="F847" s="19">
        <f t="shared" si="23"/>
        <v>327.60000000000002</v>
      </c>
      <c r="G847" s="19"/>
    </row>
    <row r="848" spans="1:7">
      <c r="A848" s="19" t="s">
        <v>1438</v>
      </c>
      <c r="B848" s="19" t="s">
        <v>1430</v>
      </c>
      <c r="C848" s="19">
        <f>IF(B848="","",VLOOKUP(B848,工序!$A$1:$D$505,4,0))</f>
        <v>14.399999999999999</v>
      </c>
      <c r="D848" s="19" t="s">
        <v>1427</v>
      </c>
      <c r="E848" s="19">
        <v>12</v>
      </c>
      <c r="F848" s="19">
        <f t="shared" si="23"/>
        <v>172.79999999999998</v>
      </c>
      <c r="G848" s="19"/>
    </row>
    <row r="849" spans="1:7">
      <c r="A849" s="19" t="s">
        <v>1438</v>
      </c>
      <c r="B849" s="19" t="s">
        <v>1432</v>
      </c>
      <c r="C849" s="19">
        <f>IF(B849="","",VLOOKUP(B849,工序!$A$1:$D$505,4,0))</f>
        <v>32.199999999999996</v>
      </c>
      <c r="D849" s="19" t="s">
        <v>1427</v>
      </c>
      <c r="E849" s="19">
        <v>12</v>
      </c>
      <c r="F849" s="19">
        <f t="shared" si="23"/>
        <v>386.4</v>
      </c>
      <c r="G849" s="19"/>
    </row>
    <row r="850" spans="1:7">
      <c r="A850" s="19" t="s">
        <v>1438</v>
      </c>
      <c r="B850" s="19" t="s">
        <v>1452</v>
      </c>
      <c r="C850" s="19">
        <f>IF(B850="","",VLOOKUP(B850,工序!$A$1:$D$505,4,0))</f>
        <v>33</v>
      </c>
      <c r="D850" s="19" t="s">
        <v>1427</v>
      </c>
      <c r="E850" s="19">
        <v>12</v>
      </c>
      <c r="F850" s="19">
        <f t="shared" si="23"/>
        <v>396</v>
      </c>
      <c r="G850" s="19"/>
    </row>
    <row r="851" spans="1:7">
      <c r="A851" s="19" t="s">
        <v>1438</v>
      </c>
      <c r="B851" s="19" t="s">
        <v>1434</v>
      </c>
      <c r="C851" s="19">
        <f>IF(B851="","",VLOOKUP(B851,工序!$A$1:$D$505,4,0))</f>
        <v>17.399999999999999</v>
      </c>
      <c r="D851" s="19" t="s">
        <v>1427</v>
      </c>
      <c r="E851" s="19">
        <v>12</v>
      </c>
      <c r="F851" s="19">
        <f t="shared" si="23"/>
        <v>208.79999999999998</v>
      </c>
      <c r="G851" s="19"/>
    </row>
    <row r="852" spans="1:7">
      <c r="A852" s="19" t="s">
        <v>1438</v>
      </c>
      <c r="B852" s="19" t="s">
        <v>1435</v>
      </c>
      <c r="C852" s="19">
        <f>IF(B852="","",VLOOKUP(B852,工序!$A$1:$D$505,4,0))</f>
        <v>12.239999999999998</v>
      </c>
      <c r="D852" s="19" t="s">
        <v>1427</v>
      </c>
      <c r="E852" s="19">
        <v>12</v>
      </c>
      <c r="F852" s="19">
        <f t="shared" si="23"/>
        <v>146.88</v>
      </c>
      <c r="G852" s="19"/>
    </row>
    <row r="853" spans="1:7">
      <c r="A853" s="19" t="s">
        <v>1438</v>
      </c>
      <c r="B853" s="19" t="s">
        <v>19</v>
      </c>
      <c r="C853" s="19">
        <f>IF(B853="","",VLOOKUP(B853,工序!$A$1:$D$505,4,0))</f>
        <v>15.6</v>
      </c>
      <c r="D853" s="19" t="s">
        <v>1427</v>
      </c>
      <c r="E853" s="19">
        <v>12</v>
      </c>
      <c r="F853" s="19">
        <f t="shared" si="23"/>
        <v>187.2</v>
      </c>
      <c r="G853" s="19"/>
    </row>
    <row r="854" spans="1:7">
      <c r="A854" s="19" t="s">
        <v>1438</v>
      </c>
      <c r="B854" s="72" t="s">
        <v>21</v>
      </c>
      <c r="C854" s="19">
        <f>IF(B854="","",VLOOKUP(B854,工序!$A$1:$D$505,4,0))</f>
        <v>15.6</v>
      </c>
      <c r="D854" s="19" t="s">
        <v>1436</v>
      </c>
      <c r="E854" s="19">
        <v>12</v>
      </c>
      <c r="F854" s="19">
        <f t="shared" si="23"/>
        <v>187.2</v>
      </c>
      <c r="G854" s="19"/>
    </row>
    <row r="855" spans="1:7">
      <c r="A855" s="19" t="s">
        <v>1438</v>
      </c>
      <c r="B855" s="23" t="s">
        <v>1437</v>
      </c>
      <c r="C855" s="23">
        <f>IF(B855="","",VLOOKUP(B855,工序!$A$1:$D$505,4,0))</f>
        <v>5.3999999999999995</v>
      </c>
      <c r="D855" s="19" t="s">
        <v>1427</v>
      </c>
      <c r="E855" s="19">
        <v>12</v>
      </c>
      <c r="F855" s="19">
        <f t="shared" si="23"/>
        <v>64.8</v>
      </c>
      <c r="G855" s="19"/>
    </row>
    <row r="856" spans="1:7">
      <c r="A856" s="19" t="s">
        <v>1453</v>
      </c>
      <c r="B856" s="19" t="str">
        <f>IF(C856="","",VLOOKUP(C856,工序!$A$1:$D$505,2,0))</f>
        <v>A4</v>
      </c>
      <c r="C856" s="19" t="s">
        <v>1439</v>
      </c>
      <c r="D856" s="19" t="s">
        <v>1427</v>
      </c>
      <c r="E856" s="19">
        <f>IF(C856="","",VLOOKUP(C856,工序!$A$1:$D$505,4,0))</f>
        <v>7.2799999999999994</v>
      </c>
      <c r="F856" s="19">
        <v>1</v>
      </c>
      <c r="G856" s="19"/>
    </row>
    <row r="857" spans="1:7">
      <c r="A857" s="19" t="s">
        <v>1453</v>
      </c>
      <c r="B857" s="19" t="str">
        <f>IF(C857="","",VLOOKUP(C857,工序!$A$1:$D$505,2,0))</f>
        <v>A9</v>
      </c>
      <c r="C857" s="19" t="s">
        <v>760</v>
      </c>
      <c r="D857" s="19" t="s">
        <v>1427</v>
      </c>
      <c r="E857" s="19">
        <f>IF(C857="","",VLOOKUP(C857,工序!$A$1:$D$505,4,0))</f>
        <v>13</v>
      </c>
      <c r="F857" s="19">
        <v>1</v>
      </c>
      <c r="G857" s="19"/>
    </row>
    <row r="858" spans="1:7">
      <c r="A858" s="19" t="s">
        <v>1454</v>
      </c>
      <c r="B858" s="19" t="str">
        <f>IF(C858="","",VLOOKUP(C858,工序!$A$1:$D$505,2,0))</f>
        <v>A8</v>
      </c>
      <c r="C858" s="19" t="s">
        <v>1440</v>
      </c>
      <c r="D858" s="19" t="s">
        <v>1427</v>
      </c>
      <c r="E858" s="19">
        <f>IF(C858="","",VLOOKUP(C858,工序!$A$1:$D$505,4,0))</f>
        <v>4.42</v>
      </c>
      <c r="F858" s="19">
        <v>1</v>
      </c>
      <c r="G858" s="19"/>
    </row>
    <row r="859" spans="1:7">
      <c r="A859" s="19" t="s">
        <v>1454</v>
      </c>
      <c r="B859" s="19" t="str">
        <f>IF(C859="","",VLOOKUP(C859,工序!$A$1:$D$505,2,0))</f>
        <v>A14</v>
      </c>
      <c r="C859" s="70" t="s">
        <v>1441</v>
      </c>
      <c r="D859" s="19" t="s">
        <v>1442</v>
      </c>
      <c r="E859" s="19">
        <f>IF(C859="","",VLOOKUP(C859,工序!$A$1:$D$505,4,0))</f>
        <v>13.2</v>
      </c>
      <c r="F859" s="69">
        <v>1</v>
      </c>
      <c r="G859" s="19"/>
    </row>
    <row r="860" spans="1:7">
      <c r="A860" s="19" t="s">
        <v>1454</v>
      </c>
      <c r="B860" s="19" t="str">
        <f>IF(C860="","",VLOOKUP(C860,工序!$A$1:$D$505,2,0))</f>
        <v>A19</v>
      </c>
      <c r="C860" s="70" t="s">
        <v>1443</v>
      </c>
      <c r="D860" s="19" t="s">
        <v>1427</v>
      </c>
      <c r="E860" s="19">
        <f>IF(C860="","",VLOOKUP(C860,工序!$A$1:$D$505,4,0))</f>
        <v>28.799999999999997</v>
      </c>
      <c r="F860" s="19">
        <v>1</v>
      </c>
      <c r="G860" s="19"/>
    </row>
    <row r="861" spans="1:7">
      <c r="A861" s="19" t="s">
        <v>1454</v>
      </c>
      <c r="B861" s="19" t="str">
        <f>IF(C861="","",VLOOKUP(C861,工序!$A$1:$D$505,2,0))</f>
        <v>A23</v>
      </c>
      <c r="C861" s="19" t="s">
        <v>1444</v>
      </c>
      <c r="D861" s="19" t="s">
        <v>1427</v>
      </c>
      <c r="E861" s="19">
        <f>IF(C861="","",VLOOKUP(C861,工序!$A$1:$D$505,4,0))</f>
        <v>13.319999999999999</v>
      </c>
      <c r="F861" s="19">
        <v>1</v>
      </c>
      <c r="G861" s="19"/>
    </row>
    <row r="862" spans="1:7">
      <c r="A862" s="19" t="s">
        <v>1454</v>
      </c>
      <c r="B862" s="19" t="str">
        <f>IF(C862="","",VLOOKUP(C862,工序!$A$1:$D$505,2,0))</f>
        <v>A29</v>
      </c>
      <c r="C862" s="19" t="s">
        <v>1445</v>
      </c>
      <c r="D862" s="19" t="s">
        <v>1427</v>
      </c>
      <c r="E862" s="19">
        <f>IF(C862="","",VLOOKUP(C862,工序!$A$1:$D$505,4,0))</f>
        <v>9.1199999999999992</v>
      </c>
      <c r="F862" s="19">
        <v>1</v>
      </c>
      <c r="G862" s="19"/>
    </row>
    <row r="863" spans="1:7">
      <c r="A863" s="19" t="s">
        <v>1454</v>
      </c>
      <c r="B863" s="19" t="str">
        <f>IF(C863="","",VLOOKUP(C863,工序!$A$1:$D$505,2,0))</f>
        <v>A34</v>
      </c>
      <c r="C863" s="19" t="s">
        <v>1446</v>
      </c>
      <c r="D863" s="19" t="s">
        <v>1427</v>
      </c>
      <c r="E863" s="19">
        <f>IF(C863="","",VLOOKUP(C863,工序!$A$1:$D$505,4,0))</f>
        <v>6.6</v>
      </c>
      <c r="F863" s="19">
        <v>1</v>
      </c>
      <c r="G863" s="19"/>
    </row>
    <row r="864" spans="1:7">
      <c r="A864" s="19" t="s">
        <v>1454</v>
      </c>
      <c r="B864" s="19" t="str">
        <f>IF(C864="","",VLOOKUP(C864,工序!$A$1:$D$505,2,0))</f>
        <v>A33</v>
      </c>
      <c r="C864" s="19" t="s">
        <v>1447</v>
      </c>
      <c r="D864" s="19" t="s">
        <v>1427</v>
      </c>
      <c r="E864" s="19">
        <f>IF(C864="","",VLOOKUP(C864,工序!$A$1:$D$505,4,0))</f>
        <v>7.1999999999999993</v>
      </c>
      <c r="F864" s="19">
        <v>1</v>
      </c>
      <c r="G864" s="19"/>
    </row>
    <row r="865" spans="1:7">
      <c r="A865" s="19" t="s">
        <v>1454</v>
      </c>
      <c r="B865" s="19" t="str">
        <f>IF(C865="","",VLOOKUP(C865,工序!$A$1:$D$505,2,0))</f>
        <v>A36</v>
      </c>
      <c r="C865" s="19" t="s">
        <v>1448</v>
      </c>
      <c r="D865" s="19" t="s">
        <v>1427</v>
      </c>
      <c r="E865" s="19">
        <f>IF(C865="","",VLOOKUP(C865,工序!$A$1:$D$505,4,0))</f>
        <v>18.850000000000001</v>
      </c>
      <c r="F865" s="19">
        <v>1</v>
      </c>
      <c r="G865" s="19"/>
    </row>
    <row r="866" spans="1:7">
      <c r="A866" s="19" t="s">
        <v>1454</v>
      </c>
      <c r="B866" s="19" t="str">
        <f>IF(C866="","",VLOOKUP(C866,工序!$A$1:$D$505,2,0))</f>
        <v>A41</v>
      </c>
      <c r="C866" s="19" t="s">
        <v>1449</v>
      </c>
      <c r="D866" s="19" t="s">
        <v>1427</v>
      </c>
      <c r="E866" s="19">
        <f>IF(C866="","",VLOOKUP(C866,工序!$A$1:$D$505,4,0))</f>
        <v>16.799999999999997</v>
      </c>
      <c r="F866" s="19">
        <v>1</v>
      </c>
      <c r="G866" s="19"/>
    </row>
    <row r="867" spans="1:7">
      <c r="A867" s="19" t="s">
        <v>1454</v>
      </c>
      <c r="B867" s="19" t="str">
        <f>IF(C867="","",VLOOKUP(C867,工序!$A$1:$D$505,2,0))</f>
        <v>A52</v>
      </c>
      <c r="C867" s="19" t="s">
        <v>1450</v>
      </c>
      <c r="D867" s="19" t="s">
        <v>1427</v>
      </c>
      <c r="E867" s="19">
        <f>IF(C867="","",VLOOKUP(C867,工序!$A$1:$D$505,4,0))</f>
        <v>14</v>
      </c>
      <c r="F867" s="19">
        <v>1</v>
      </c>
      <c r="G867" s="19"/>
    </row>
    <row r="868" spans="1:7">
      <c r="A868" s="19" t="s">
        <v>1454</v>
      </c>
      <c r="B868" s="19" t="str">
        <f>IF(C868="","",VLOOKUP(C868,工序!$A$1:$D$505,2,0))</f>
        <v>A59</v>
      </c>
      <c r="C868" s="19" t="s">
        <v>1428</v>
      </c>
      <c r="D868" s="19" t="s">
        <v>1427</v>
      </c>
      <c r="E868" s="19">
        <f>IF(C868="","",VLOOKUP(C868,工序!$A$1:$D$505,4,0))</f>
        <v>20.8</v>
      </c>
      <c r="F868" s="19">
        <v>1</v>
      </c>
      <c r="G868" s="19"/>
    </row>
    <row r="869" spans="1:7">
      <c r="A869" s="19" t="s">
        <v>1454</v>
      </c>
      <c r="B869" s="19" t="str">
        <f>IF(C869="","",VLOOKUP(C869,工序!$A$1:$D$505,2,0))</f>
        <v>A62</v>
      </c>
      <c r="C869" s="19" t="s">
        <v>1429</v>
      </c>
      <c r="D869" s="19" t="s">
        <v>1427</v>
      </c>
      <c r="E869" s="19">
        <f>IF(C869="","",VLOOKUP(C869,工序!$A$1:$D$505,4,0))</f>
        <v>16.559999999999999</v>
      </c>
      <c r="F869" s="19">
        <v>1</v>
      </c>
      <c r="G869" s="19"/>
    </row>
    <row r="870" spans="1:7">
      <c r="A870" s="19" t="s">
        <v>1454</v>
      </c>
      <c r="B870" s="19" t="str">
        <f>IF(C870="","",VLOOKUP(C870,工序!$A$1:$D$505,2,0))</f>
        <v>A63</v>
      </c>
      <c r="C870" s="19" t="s">
        <v>1430</v>
      </c>
      <c r="D870" s="19" t="s">
        <v>1427</v>
      </c>
      <c r="E870" s="19">
        <f>IF(C870="","",VLOOKUP(C870,工序!$A$1:$D$505,4,0))</f>
        <v>14.399999999999999</v>
      </c>
      <c r="F870" s="19">
        <v>1</v>
      </c>
      <c r="G870" s="19"/>
    </row>
    <row r="871" spans="1:7">
      <c r="A871" s="19" t="s">
        <v>1454</v>
      </c>
      <c r="B871" s="19" t="str">
        <f>IF(C871="","",VLOOKUP(C871,工序!$A$1:$D$505,2,0))</f>
        <v>A64</v>
      </c>
      <c r="C871" s="19" t="s">
        <v>1451</v>
      </c>
      <c r="D871" s="19" t="s">
        <v>1427</v>
      </c>
      <c r="E871" s="19">
        <f>IF(C871="","",VLOOKUP(C871,工序!$A$1:$D$505,4,0))</f>
        <v>14.399999999999999</v>
      </c>
      <c r="F871" s="19">
        <v>1</v>
      </c>
      <c r="G871" s="19"/>
    </row>
    <row r="872" spans="1:7">
      <c r="A872" s="19" t="s">
        <v>1454</v>
      </c>
      <c r="B872" s="19" t="str">
        <f>IF(C872="","",VLOOKUP(C872,工序!$A$1:$D$505,2,0))</f>
        <v>A65</v>
      </c>
      <c r="C872" s="19" t="s">
        <v>1431</v>
      </c>
      <c r="D872" s="19" t="s">
        <v>1427</v>
      </c>
      <c r="E872" s="19">
        <f>IF(C872="","",VLOOKUP(C872,工序!$A$1:$D$505,4,0))</f>
        <v>27.3</v>
      </c>
      <c r="F872" s="19">
        <v>1</v>
      </c>
      <c r="G872" s="19"/>
    </row>
    <row r="873" spans="1:7">
      <c r="A873" s="19" t="s">
        <v>1454</v>
      </c>
      <c r="B873" s="19" t="str">
        <f>IF(C873="","",VLOOKUP(C873,工序!$A$1:$D$505,2,0))</f>
        <v>A63</v>
      </c>
      <c r="C873" s="19" t="s">
        <v>1430</v>
      </c>
      <c r="D873" s="19" t="s">
        <v>1427</v>
      </c>
      <c r="E873" s="19">
        <f>IF(C873="","",VLOOKUP(C873,工序!$A$1:$D$505,4,0))</f>
        <v>14.399999999999999</v>
      </c>
      <c r="F873" s="19">
        <v>1</v>
      </c>
      <c r="G873" s="19"/>
    </row>
    <row r="874" spans="1:7">
      <c r="A874" s="19" t="s">
        <v>1454</v>
      </c>
      <c r="B874" s="19" t="str">
        <f>IF(C874="","",VLOOKUP(C874,工序!$A$1:$D$505,2,0))</f>
        <v>A68</v>
      </c>
      <c r="C874" s="19" t="s">
        <v>1432</v>
      </c>
      <c r="D874" s="19" t="s">
        <v>1427</v>
      </c>
      <c r="E874" s="19">
        <f>IF(C874="","",VLOOKUP(C874,工序!$A$1:$D$505,4,0))</f>
        <v>32.199999999999996</v>
      </c>
      <c r="F874" s="19">
        <v>1</v>
      </c>
      <c r="G874" s="19"/>
    </row>
    <row r="875" spans="1:7">
      <c r="A875" s="19" t="s">
        <v>1454</v>
      </c>
      <c r="B875" s="19" t="str">
        <f>IF(C875="","",VLOOKUP(C875,工序!$A$1:$D$505,2,0))</f>
        <v>A70</v>
      </c>
      <c r="C875" s="19" t="s">
        <v>1452</v>
      </c>
      <c r="D875" s="19" t="s">
        <v>1427</v>
      </c>
      <c r="E875" s="19">
        <f>IF(C875="","",VLOOKUP(C875,工序!$A$1:$D$505,4,0))</f>
        <v>33</v>
      </c>
      <c r="F875" s="19">
        <v>1</v>
      </c>
      <c r="G875" s="19"/>
    </row>
    <row r="876" spans="1:7">
      <c r="A876" s="19" t="s">
        <v>1454</v>
      </c>
      <c r="B876" s="19" t="str">
        <f>IF(C876="","",VLOOKUP(C876,工序!$A$1:$D$505,2,0))</f>
        <v>A71</v>
      </c>
      <c r="C876" s="19" t="s">
        <v>1434</v>
      </c>
      <c r="D876" s="19" t="s">
        <v>1427</v>
      </c>
      <c r="E876" s="19">
        <f>IF(C876="","",VLOOKUP(C876,工序!$A$1:$D$505,4,0))</f>
        <v>17.399999999999999</v>
      </c>
      <c r="F876" s="19">
        <v>1</v>
      </c>
      <c r="G876" s="19"/>
    </row>
    <row r="877" spans="1:7">
      <c r="A877" s="19" t="s">
        <v>1454</v>
      </c>
      <c r="B877" s="19" t="str">
        <f>IF(C877="","",VLOOKUP(C877,工序!$A$1:$D$505,2,0))</f>
        <v>A73</v>
      </c>
      <c r="C877" s="19" t="s">
        <v>1435</v>
      </c>
      <c r="D877" s="19" t="s">
        <v>1427</v>
      </c>
      <c r="E877" s="19">
        <f>IF(C877="","",VLOOKUP(C877,工序!$A$1:$D$505,4,0))</f>
        <v>12.239999999999998</v>
      </c>
      <c r="F877" s="19">
        <v>1</v>
      </c>
      <c r="G877" s="19"/>
    </row>
    <row r="878" spans="1:7">
      <c r="A878" s="19" t="s">
        <v>1454</v>
      </c>
      <c r="B878" s="19" t="str">
        <f>IF(C878="","",VLOOKUP(C878,工序!$A$1:$D$505,2,0))</f>
        <v>A77</v>
      </c>
      <c r="C878" s="19" t="s">
        <v>19</v>
      </c>
      <c r="D878" s="19" t="s">
        <v>1427</v>
      </c>
      <c r="E878" s="19">
        <f>IF(C878="","",VLOOKUP(C878,工序!$A$1:$D$505,4,0))</f>
        <v>15.6</v>
      </c>
      <c r="F878" s="19">
        <v>1</v>
      </c>
      <c r="G878" s="19"/>
    </row>
    <row r="879" spans="1:7">
      <c r="A879" s="19" t="s">
        <v>1454</v>
      </c>
      <c r="B879" s="19" t="str">
        <f>IF(C879="","",VLOOKUP(C879,工序!$A$1:$D$505,2,0))</f>
        <v>A78</v>
      </c>
      <c r="C879" s="72" t="s">
        <v>21</v>
      </c>
      <c r="D879" s="19" t="s">
        <v>1436</v>
      </c>
      <c r="E879" s="19">
        <f>IF(C879="","",VLOOKUP(C879,工序!$A$1:$D$505,4,0))</f>
        <v>15.6</v>
      </c>
      <c r="F879" s="19">
        <v>1</v>
      </c>
      <c r="G879" s="19"/>
    </row>
    <row r="880" spans="1:7">
      <c r="A880" s="19" t="s">
        <v>1454</v>
      </c>
      <c r="B880" s="23" t="str">
        <f>IF(C880="","",VLOOKUP(C880,工序!$A$1:$D$505,2,0))</f>
        <v>A80</v>
      </c>
      <c r="C880" s="23" t="s">
        <v>1437</v>
      </c>
      <c r="D880" s="19" t="s">
        <v>1427</v>
      </c>
      <c r="E880" s="23">
        <f>IF(C880="","",VLOOKUP(C880,工序!$A$1:$D$505,4,0))</f>
        <v>5.3999999999999995</v>
      </c>
      <c r="F880" s="23">
        <v>1</v>
      </c>
      <c r="G880" s="19"/>
    </row>
    <row r="881" spans="1:7">
      <c r="A881" s="19" t="s">
        <v>1455</v>
      </c>
      <c r="B881" s="19" t="str">
        <f>IF(C881="","",VLOOKUP(C881,工序!$A$1:$D$505,2,0))</f>
        <v>A4</v>
      </c>
      <c r="C881" s="19" t="s">
        <v>1439</v>
      </c>
      <c r="D881" s="19" t="s">
        <v>1427</v>
      </c>
      <c r="E881" s="19">
        <f>IF(C881="","",VLOOKUP(C881,工序!$A$1:$D$505,4,0))</f>
        <v>7.2799999999999994</v>
      </c>
      <c r="F881" s="19">
        <v>12</v>
      </c>
      <c r="G881" s="19">
        <f>E881*F881</f>
        <v>87.359999999999985</v>
      </c>
    </row>
    <row r="882" spans="1:7">
      <c r="A882" s="19" t="s">
        <v>1455</v>
      </c>
      <c r="B882" s="19" t="str">
        <f>IF(C882="","",VLOOKUP(C882,工序!$A$1:$D$505,2,0))</f>
        <v>A9</v>
      </c>
      <c r="C882" s="19" t="s">
        <v>760</v>
      </c>
      <c r="D882" s="19" t="s">
        <v>1427</v>
      </c>
      <c r="E882" s="19">
        <f>IF(C882="","",VLOOKUP(C882,工序!$A$1:$D$505,4,0))</f>
        <v>13</v>
      </c>
      <c r="F882" s="19">
        <v>12</v>
      </c>
      <c r="G882" s="19">
        <f t="shared" ref="G882:G907" si="24">E882*F882</f>
        <v>156</v>
      </c>
    </row>
    <row r="883" spans="1:7">
      <c r="A883" s="19" t="s">
        <v>1455</v>
      </c>
      <c r="B883" s="19" t="str">
        <f>IF(C883="","",VLOOKUP(C883,工序!$A$1:$D$505,2,0))</f>
        <v>A8</v>
      </c>
      <c r="C883" s="19" t="s">
        <v>1440</v>
      </c>
      <c r="D883" s="19" t="s">
        <v>1427</v>
      </c>
      <c r="E883" s="19">
        <f>IF(C883="","",VLOOKUP(C883,工序!$A$1:$D$505,4,0))</f>
        <v>4.42</v>
      </c>
      <c r="F883" s="19">
        <v>12</v>
      </c>
      <c r="G883" s="19">
        <f t="shared" si="24"/>
        <v>53.04</v>
      </c>
    </row>
    <row r="884" spans="1:7">
      <c r="A884" s="19" t="s">
        <v>1455</v>
      </c>
      <c r="B884" s="69" t="str">
        <f>IF(C884="","",VLOOKUP(C884,工序!$A$1:$D$505,2,0))</f>
        <v>A14</v>
      </c>
      <c r="C884" s="70" t="s">
        <v>1441</v>
      </c>
      <c r="D884" s="19" t="s">
        <v>1442</v>
      </c>
      <c r="E884" s="19">
        <f>IF(C884="","",VLOOKUP(C884,工序!$A$1:$D$505,4,0))</f>
        <v>13.2</v>
      </c>
      <c r="F884" s="19">
        <v>12</v>
      </c>
      <c r="G884" s="19">
        <f t="shared" si="24"/>
        <v>158.39999999999998</v>
      </c>
    </row>
    <row r="885" spans="1:7">
      <c r="A885" s="19" t="s">
        <v>1455</v>
      </c>
      <c r="B885" s="19" t="str">
        <f>IF(C885="","",VLOOKUP(C885,工序!$A$1:$D$505,2,0))</f>
        <v>A19</v>
      </c>
      <c r="C885" s="70" t="s">
        <v>1443</v>
      </c>
      <c r="D885" s="19" t="s">
        <v>1427</v>
      </c>
      <c r="E885" s="19">
        <f>IF(C885="","",VLOOKUP(C885,工序!$A$1:$D$505,4,0))</f>
        <v>28.799999999999997</v>
      </c>
      <c r="F885" s="19">
        <v>12</v>
      </c>
      <c r="G885" s="19">
        <f t="shared" si="24"/>
        <v>345.59999999999997</v>
      </c>
    </row>
    <row r="886" spans="1:7">
      <c r="A886" s="19" t="s">
        <v>1455</v>
      </c>
      <c r="B886" s="19" t="str">
        <f>IF(C886="","",VLOOKUP(C886,工序!$A$1:$D$505,2,0))</f>
        <v>A23</v>
      </c>
      <c r="C886" s="19" t="s">
        <v>1444</v>
      </c>
      <c r="D886" s="19" t="s">
        <v>1427</v>
      </c>
      <c r="E886" s="19">
        <f>IF(C886="","",VLOOKUP(C886,工序!$A$1:$D$505,4,0))</f>
        <v>13.319999999999999</v>
      </c>
      <c r="F886" s="19">
        <v>12</v>
      </c>
      <c r="G886" s="19">
        <f t="shared" si="24"/>
        <v>159.83999999999997</v>
      </c>
    </row>
    <row r="887" spans="1:7">
      <c r="A887" s="19" t="s">
        <v>1455</v>
      </c>
      <c r="B887" s="19" t="str">
        <f>IF(C887="","",VLOOKUP(C887,工序!$A$1:$D$505,2,0))</f>
        <v>A29</v>
      </c>
      <c r="C887" s="19" t="s">
        <v>1445</v>
      </c>
      <c r="D887" s="19" t="s">
        <v>1427</v>
      </c>
      <c r="E887" s="19">
        <f>IF(C887="","",VLOOKUP(C887,工序!$A$1:$D$505,4,0))</f>
        <v>9.1199999999999992</v>
      </c>
      <c r="F887" s="19">
        <v>12</v>
      </c>
      <c r="G887" s="19">
        <f t="shared" si="24"/>
        <v>109.44</v>
      </c>
    </row>
    <row r="888" spans="1:7">
      <c r="A888" s="19" t="s">
        <v>1455</v>
      </c>
      <c r="B888" s="19" t="str">
        <f>IF(C888="","",VLOOKUP(C888,工序!$A$1:$D$505,2,0))</f>
        <v>A34</v>
      </c>
      <c r="C888" s="19" t="s">
        <v>1446</v>
      </c>
      <c r="D888" s="19" t="s">
        <v>1427</v>
      </c>
      <c r="E888" s="19">
        <f>IF(C888="","",VLOOKUP(C888,工序!$A$1:$D$505,4,0))</f>
        <v>6.6</v>
      </c>
      <c r="F888" s="19">
        <v>12</v>
      </c>
      <c r="G888" s="19">
        <f t="shared" si="24"/>
        <v>79.199999999999989</v>
      </c>
    </row>
    <row r="889" spans="1:7">
      <c r="A889" s="19" t="s">
        <v>1455</v>
      </c>
      <c r="B889" s="19" t="str">
        <f>IF(C889="","",VLOOKUP(C889,工序!$A$1:$D$505,2,0))</f>
        <v>A33</v>
      </c>
      <c r="C889" s="19" t="s">
        <v>1447</v>
      </c>
      <c r="D889" s="19" t="s">
        <v>1427</v>
      </c>
      <c r="E889" s="19">
        <f>IF(C889="","",VLOOKUP(C889,工序!$A$1:$D$505,4,0))</f>
        <v>7.1999999999999993</v>
      </c>
      <c r="F889" s="19">
        <v>12</v>
      </c>
      <c r="G889" s="19">
        <f t="shared" si="24"/>
        <v>86.399999999999991</v>
      </c>
    </row>
    <row r="890" spans="1:7">
      <c r="A890" s="19" t="s">
        <v>1455</v>
      </c>
      <c r="B890" s="19" t="str">
        <f>IF(C890="","",VLOOKUP(C890,工序!$A$1:$D$505,2,0))</f>
        <v>A36</v>
      </c>
      <c r="C890" s="19" t="s">
        <v>1448</v>
      </c>
      <c r="D890" s="19" t="s">
        <v>1427</v>
      </c>
      <c r="E890" s="19">
        <f>IF(C890="","",VLOOKUP(C890,工序!$A$1:$D$505,4,0))</f>
        <v>18.850000000000001</v>
      </c>
      <c r="F890" s="19">
        <v>12</v>
      </c>
      <c r="G890" s="19">
        <f t="shared" si="24"/>
        <v>226.20000000000002</v>
      </c>
    </row>
    <row r="891" spans="1:7">
      <c r="A891" s="19" t="s">
        <v>1455</v>
      </c>
      <c r="B891" s="19" t="str">
        <f>IF(C891="","",VLOOKUP(C891,工序!$A$1:$D$505,2,0))</f>
        <v>A39</v>
      </c>
      <c r="C891" s="19" t="s">
        <v>1456</v>
      </c>
      <c r="D891" s="19" t="s">
        <v>1427</v>
      </c>
      <c r="E891" s="19">
        <f>IF(C891="","",VLOOKUP(C891,工序!$A$1:$D$505,4,0))</f>
        <v>7</v>
      </c>
      <c r="F891" s="19">
        <v>12</v>
      </c>
      <c r="G891" s="19">
        <f t="shared" si="24"/>
        <v>84</v>
      </c>
    </row>
    <row r="892" spans="1:7">
      <c r="A892" s="19" t="s">
        <v>1455</v>
      </c>
      <c r="B892" s="19" t="str">
        <f>IF(C892="","",VLOOKUP(C892,工序!$A$1:$D$505,2,0))</f>
        <v>A41</v>
      </c>
      <c r="C892" s="19" t="s">
        <v>1449</v>
      </c>
      <c r="D892" s="19" t="s">
        <v>1427</v>
      </c>
      <c r="E892" s="19">
        <f>IF(C892="","",VLOOKUP(C892,工序!$A$1:$D$505,4,0))</f>
        <v>16.799999999999997</v>
      </c>
      <c r="F892" s="19">
        <v>12</v>
      </c>
      <c r="G892" s="19">
        <f t="shared" si="24"/>
        <v>201.59999999999997</v>
      </c>
    </row>
    <row r="893" spans="1:7">
      <c r="A893" s="19" t="s">
        <v>1455</v>
      </c>
      <c r="B893" s="19" t="str">
        <f>IF(C893="","",VLOOKUP(C893,工序!$A$1:$D$505,2,0))</f>
        <v>A51</v>
      </c>
      <c r="C893" s="19" t="s">
        <v>1457</v>
      </c>
      <c r="D893" s="19" t="s">
        <v>1427</v>
      </c>
      <c r="E893" s="19">
        <f>IF(C893="","",VLOOKUP(C893,工序!$A$1:$D$505,4,0))</f>
        <v>16.799999999999997</v>
      </c>
      <c r="F893" s="19">
        <v>12</v>
      </c>
      <c r="G893" s="19">
        <f t="shared" si="24"/>
        <v>201.59999999999997</v>
      </c>
    </row>
    <row r="894" spans="1:7">
      <c r="A894" s="19" t="s">
        <v>1455</v>
      </c>
      <c r="B894" s="19" t="str">
        <f>IF(C894="","",VLOOKUP(C894,工序!$A$1:$D$505,2,0))</f>
        <v>A58</v>
      </c>
      <c r="C894" s="19" t="s">
        <v>1458</v>
      </c>
      <c r="D894" s="19" t="s">
        <v>1427</v>
      </c>
      <c r="E894" s="19">
        <f>IF(C894="","",VLOOKUP(C894,工序!$A$1:$D$505,4,0))</f>
        <v>8.4500000000000011</v>
      </c>
      <c r="F894" s="19">
        <v>12</v>
      </c>
      <c r="G894" s="19">
        <f t="shared" si="24"/>
        <v>101.4</v>
      </c>
    </row>
    <row r="895" spans="1:7">
      <c r="A895" s="19" t="s">
        <v>1455</v>
      </c>
      <c r="B895" s="19" t="str">
        <f>IF(C895="","",VLOOKUP(C895,工序!$A$1:$D$505,2,0))</f>
        <v>A59</v>
      </c>
      <c r="C895" s="19" t="s">
        <v>1428</v>
      </c>
      <c r="D895" s="19" t="s">
        <v>1427</v>
      </c>
      <c r="E895" s="19">
        <f>IF(C895="","",VLOOKUP(C895,工序!$A$1:$D$505,4,0))</f>
        <v>20.8</v>
      </c>
      <c r="F895" s="19">
        <v>12</v>
      </c>
      <c r="G895" s="19">
        <f t="shared" si="24"/>
        <v>249.60000000000002</v>
      </c>
    </row>
    <row r="896" spans="1:7">
      <c r="A896" s="19" t="s">
        <v>1455</v>
      </c>
      <c r="B896" s="19" t="str">
        <f>IF(C896="","",VLOOKUP(C896,工序!$A$1:$D$505,2,0))</f>
        <v>A62</v>
      </c>
      <c r="C896" s="19" t="s">
        <v>1429</v>
      </c>
      <c r="D896" s="19" t="s">
        <v>1427</v>
      </c>
      <c r="E896" s="19">
        <f>IF(C896="","",VLOOKUP(C896,工序!$A$1:$D$505,4,0))</f>
        <v>16.559999999999999</v>
      </c>
      <c r="F896" s="19">
        <v>12</v>
      </c>
      <c r="G896" s="19">
        <f t="shared" si="24"/>
        <v>198.71999999999997</v>
      </c>
    </row>
    <row r="897" spans="1:7">
      <c r="A897" s="19" t="s">
        <v>1455</v>
      </c>
      <c r="B897" s="19" t="str">
        <f>IF(C897="","",VLOOKUP(C897,工序!$A$1:$D$505,2,0))</f>
        <v>A63</v>
      </c>
      <c r="C897" s="19" t="s">
        <v>1430</v>
      </c>
      <c r="D897" s="19" t="s">
        <v>1427</v>
      </c>
      <c r="E897" s="19">
        <f>IF(C897="","",VLOOKUP(C897,工序!$A$1:$D$505,4,0))</f>
        <v>14.399999999999999</v>
      </c>
      <c r="F897" s="19">
        <v>12</v>
      </c>
      <c r="G897" s="19">
        <f t="shared" si="24"/>
        <v>172.79999999999998</v>
      </c>
    </row>
    <row r="898" spans="1:7">
      <c r="A898" s="19" t="s">
        <v>1455</v>
      </c>
      <c r="B898" s="19" t="str">
        <f>IF(C898="","",VLOOKUP(C898,工序!$A$1:$D$505,2,0))</f>
        <v>A64</v>
      </c>
      <c r="C898" s="19" t="s">
        <v>1451</v>
      </c>
      <c r="D898" s="19" t="s">
        <v>1427</v>
      </c>
      <c r="E898" s="19">
        <f>IF(C898="","",VLOOKUP(C898,工序!$A$1:$D$505,4,0))</f>
        <v>14.399999999999999</v>
      </c>
      <c r="F898" s="19">
        <v>12</v>
      </c>
      <c r="G898" s="19">
        <f t="shared" si="24"/>
        <v>172.79999999999998</v>
      </c>
    </row>
    <row r="899" spans="1:7">
      <c r="A899" s="19" t="s">
        <v>1455</v>
      </c>
      <c r="B899" s="19" t="str">
        <f>IF(C899="","",VLOOKUP(C899,工序!$A$1:$D$505,2,0))</f>
        <v>A65</v>
      </c>
      <c r="C899" s="19" t="s">
        <v>1431</v>
      </c>
      <c r="D899" s="19" t="s">
        <v>1427</v>
      </c>
      <c r="E899" s="19">
        <f>IF(C899="","",VLOOKUP(C899,工序!$A$1:$D$505,4,0))</f>
        <v>27.3</v>
      </c>
      <c r="F899" s="19">
        <v>12</v>
      </c>
      <c r="G899" s="19">
        <f t="shared" si="24"/>
        <v>327.60000000000002</v>
      </c>
    </row>
    <row r="900" spans="1:7">
      <c r="A900" s="19" t="s">
        <v>1455</v>
      </c>
      <c r="B900" s="19" t="str">
        <f>IF(C900="","",VLOOKUP(C900,工序!$A$1:$D$505,2,0))</f>
        <v>A63</v>
      </c>
      <c r="C900" s="19" t="s">
        <v>1430</v>
      </c>
      <c r="D900" s="19" t="s">
        <v>1427</v>
      </c>
      <c r="E900" s="19">
        <f>IF(C900="","",VLOOKUP(C900,工序!$A$1:$D$505,4,0))</f>
        <v>14.399999999999999</v>
      </c>
      <c r="F900" s="19">
        <v>12</v>
      </c>
      <c r="G900" s="19">
        <f t="shared" si="24"/>
        <v>172.79999999999998</v>
      </c>
    </row>
    <row r="901" spans="1:7">
      <c r="A901" s="19" t="s">
        <v>1455</v>
      </c>
      <c r="B901" s="19" t="str">
        <f>IF(C901="","",VLOOKUP(C901,工序!$A$1:$D$505,2,0))</f>
        <v>A68</v>
      </c>
      <c r="C901" s="19" t="s">
        <v>1432</v>
      </c>
      <c r="D901" s="19" t="s">
        <v>1427</v>
      </c>
      <c r="E901" s="19">
        <f>IF(C901="","",VLOOKUP(C901,工序!$A$1:$D$505,4,0))</f>
        <v>32.199999999999996</v>
      </c>
      <c r="F901" s="19">
        <v>12</v>
      </c>
      <c r="G901" s="19">
        <f t="shared" si="24"/>
        <v>386.4</v>
      </c>
    </row>
    <row r="902" spans="1:7">
      <c r="A902" s="19" t="s">
        <v>1455</v>
      </c>
      <c r="B902" s="19" t="str">
        <f>IF(C902="","",VLOOKUP(C902,工序!$A$1:$D$505,2,0))</f>
        <v>A70</v>
      </c>
      <c r="C902" s="19" t="s">
        <v>1452</v>
      </c>
      <c r="D902" s="19" t="s">
        <v>1427</v>
      </c>
      <c r="E902" s="19">
        <f>IF(C902="","",VLOOKUP(C902,工序!$A$1:$D$505,4,0))</f>
        <v>33</v>
      </c>
      <c r="F902" s="19">
        <v>12</v>
      </c>
      <c r="G902" s="19">
        <f t="shared" si="24"/>
        <v>396</v>
      </c>
    </row>
    <row r="903" spans="1:7">
      <c r="A903" s="19" t="s">
        <v>1455</v>
      </c>
      <c r="B903" s="19" t="str">
        <f>IF(C903="","",VLOOKUP(C903,工序!$A$1:$D$505,2,0))</f>
        <v>A71</v>
      </c>
      <c r="C903" s="19" t="s">
        <v>1434</v>
      </c>
      <c r="D903" s="19" t="s">
        <v>1427</v>
      </c>
      <c r="E903" s="19">
        <f>IF(C903="","",VLOOKUP(C903,工序!$A$1:$D$505,4,0))</f>
        <v>17.399999999999999</v>
      </c>
      <c r="F903" s="19">
        <v>12</v>
      </c>
      <c r="G903" s="19">
        <f t="shared" si="24"/>
        <v>208.79999999999998</v>
      </c>
    </row>
    <row r="904" spans="1:7">
      <c r="A904" s="19" t="s">
        <v>1455</v>
      </c>
      <c r="B904" s="19" t="str">
        <f>IF(C904="","",VLOOKUP(C904,工序!$A$1:$D$505,2,0))</f>
        <v>A73</v>
      </c>
      <c r="C904" s="19" t="s">
        <v>1435</v>
      </c>
      <c r="D904" s="19" t="s">
        <v>1427</v>
      </c>
      <c r="E904" s="19">
        <f>IF(C904="","",VLOOKUP(C904,工序!$A$1:$D$505,4,0))</f>
        <v>12.239999999999998</v>
      </c>
      <c r="F904" s="19">
        <v>12</v>
      </c>
      <c r="G904" s="19">
        <f t="shared" si="24"/>
        <v>146.88</v>
      </c>
    </row>
    <row r="905" spans="1:7">
      <c r="A905" s="19" t="s">
        <v>1455</v>
      </c>
      <c r="B905" s="19" t="str">
        <f>IF(C905="","",VLOOKUP(C905,工序!$A$1:$D$505,2,0))</f>
        <v>A77</v>
      </c>
      <c r="C905" s="19" t="s">
        <v>19</v>
      </c>
      <c r="D905" s="19" t="s">
        <v>1427</v>
      </c>
      <c r="E905" s="19">
        <f>IF(C905="","",VLOOKUP(C905,工序!$A$1:$D$505,4,0))</f>
        <v>15.6</v>
      </c>
      <c r="F905" s="19">
        <v>12</v>
      </c>
      <c r="G905" s="19">
        <f t="shared" si="24"/>
        <v>187.2</v>
      </c>
    </row>
    <row r="906" spans="1:7">
      <c r="A906" s="19" t="s">
        <v>1455</v>
      </c>
      <c r="B906" s="19" t="str">
        <f>IF(C906="","",VLOOKUP(C906,工序!$A$1:$D$505,2,0))</f>
        <v>A78</v>
      </c>
      <c r="C906" s="72" t="s">
        <v>21</v>
      </c>
      <c r="D906" s="19" t="s">
        <v>1436</v>
      </c>
      <c r="E906" s="19">
        <f>IF(C906="","",VLOOKUP(C906,工序!$A$1:$D$505,4,0))</f>
        <v>15.6</v>
      </c>
      <c r="F906" s="19">
        <v>12</v>
      </c>
      <c r="G906" s="19">
        <f t="shared" si="24"/>
        <v>187.2</v>
      </c>
    </row>
    <row r="907" spans="1:7">
      <c r="A907" s="19" t="s">
        <v>1455</v>
      </c>
      <c r="B907" s="23" t="str">
        <f>IF(C907="","",VLOOKUP(C907,工序!$A$1:$D$505,2,0))</f>
        <v>A80</v>
      </c>
      <c r="C907" s="23" t="s">
        <v>1437</v>
      </c>
      <c r="D907" s="19" t="s">
        <v>1427</v>
      </c>
      <c r="E907" s="23">
        <f>IF(C907="","",VLOOKUP(C907,工序!$A$1:$D$505,4,0))</f>
        <v>5.3999999999999995</v>
      </c>
      <c r="F907" s="19">
        <v>12</v>
      </c>
      <c r="G907" s="23">
        <f t="shared" si="24"/>
        <v>64.8</v>
      </c>
    </row>
    <row r="908" spans="1:7">
      <c r="A908" s="19" t="s">
        <v>1459</v>
      </c>
      <c r="B908" s="19" t="str">
        <f>IF(C908="","",VLOOKUP(C908,工序!$A$1:$D$505,2,0))</f>
        <v>A4</v>
      </c>
      <c r="C908" s="19" t="s">
        <v>1439</v>
      </c>
      <c r="D908" s="19" t="s">
        <v>1427</v>
      </c>
      <c r="E908" s="19">
        <f>IF(C908="","",VLOOKUP(C908,工序!$A$1:$D$505,4,0))</f>
        <v>7.2799999999999994</v>
      </c>
      <c r="F908" s="19">
        <v>1</v>
      </c>
      <c r="G908" s="19">
        <f>E908*F908</f>
        <v>7.2799999999999994</v>
      </c>
    </row>
    <row r="909" spans="1:7">
      <c r="A909" s="19" t="s">
        <v>1459</v>
      </c>
      <c r="B909" s="19" t="str">
        <f>IF(C909="","",VLOOKUP(C909,工序!$A$1:$D$505,2,0))</f>
        <v>A9</v>
      </c>
      <c r="C909" s="19" t="s">
        <v>760</v>
      </c>
      <c r="D909" s="19" t="s">
        <v>1427</v>
      </c>
      <c r="E909" s="19">
        <f>IF(C909="","",VLOOKUP(C909,工序!$A$1:$D$505,4,0))</f>
        <v>13</v>
      </c>
      <c r="F909" s="19">
        <v>1</v>
      </c>
      <c r="G909" s="19">
        <f t="shared" ref="G909:G934" si="25">E909*F909</f>
        <v>13</v>
      </c>
    </row>
    <row r="910" spans="1:7">
      <c r="A910" s="19" t="s">
        <v>1459</v>
      </c>
      <c r="B910" s="19" t="str">
        <f>IF(C910="","",VLOOKUP(C910,工序!$A$1:$D$505,2,0))</f>
        <v>A8</v>
      </c>
      <c r="C910" s="19" t="s">
        <v>1440</v>
      </c>
      <c r="D910" s="19" t="s">
        <v>1427</v>
      </c>
      <c r="E910" s="19">
        <f>IF(C910="","",VLOOKUP(C910,工序!$A$1:$D$505,4,0))</f>
        <v>4.42</v>
      </c>
      <c r="F910" s="19">
        <v>1</v>
      </c>
      <c r="G910" s="19">
        <f t="shared" si="25"/>
        <v>4.42</v>
      </c>
    </row>
    <row r="911" spans="1:7">
      <c r="A911" s="19" t="s">
        <v>1459</v>
      </c>
      <c r="B911" s="69" t="str">
        <f>IF(C911="","",VLOOKUP(C911,工序!$A$1:$D$505,2,0))</f>
        <v>A14</v>
      </c>
      <c r="C911" s="70" t="s">
        <v>1441</v>
      </c>
      <c r="D911" s="19" t="s">
        <v>1442</v>
      </c>
      <c r="E911" s="19">
        <f>IF(C911="","",VLOOKUP(C911,工序!$A$1:$D$505,4,0))</f>
        <v>13.2</v>
      </c>
      <c r="F911" s="69">
        <v>1</v>
      </c>
      <c r="G911" s="19">
        <f t="shared" si="25"/>
        <v>13.2</v>
      </c>
    </row>
    <row r="912" spans="1:7">
      <c r="A912" s="19" t="s">
        <v>1459</v>
      </c>
      <c r="B912" s="19" t="str">
        <f>IF(C912="","",VLOOKUP(C912,工序!$A$1:$D$505,2,0))</f>
        <v>A19</v>
      </c>
      <c r="C912" s="70" t="s">
        <v>1443</v>
      </c>
      <c r="D912" s="19" t="s">
        <v>1427</v>
      </c>
      <c r="E912" s="19">
        <f>IF(C912="","",VLOOKUP(C912,工序!$A$1:$D$505,4,0))</f>
        <v>28.799999999999997</v>
      </c>
      <c r="F912" s="19">
        <v>1</v>
      </c>
      <c r="G912" s="19">
        <f t="shared" si="25"/>
        <v>28.799999999999997</v>
      </c>
    </row>
    <row r="913" spans="1:7">
      <c r="A913" s="19" t="s">
        <v>1459</v>
      </c>
      <c r="B913" s="19" t="str">
        <f>IF(C913="","",VLOOKUP(C913,工序!$A$1:$D$505,2,0))</f>
        <v>A23</v>
      </c>
      <c r="C913" s="19" t="s">
        <v>1444</v>
      </c>
      <c r="D913" s="19" t="s">
        <v>1427</v>
      </c>
      <c r="E913" s="19">
        <f>IF(C913="","",VLOOKUP(C913,工序!$A$1:$D$505,4,0))</f>
        <v>13.319999999999999</v>
      </c>
      <c r="F913" s="19">
        <v>1</v>
      </c>
      <c r="G913" s="19">
        <f t="shared" si="25"/>
        <v>13.319999999999999</v>
      </c>
    </row>
    <row r="914" spans="1:7">
      <c r="A914" s="19" t="s">
        <v>1459</v>
      </c>
      <c r="B914" s="19" t="str">
        <f>IF(C914="","",VLOOKUP(C914,工序!$A$1:$D$505,2,0))</f>
        <v>A29</v>
      </c>
      <c r="C914" s="19" t="s">
        <v>1445</v>
      </c>
      <c r="D914" s="19" t="s">
        <v>1427</v>
      </c>
      <c r="E914" s="19">
        <f>IF(C914="","",VLOOKUP(C914,工序!$A$1:$D$505,4,0))</f>
        <v>9.1199999999999992</v>
      </c>
      <c r="F914" s="19">
        <v>1</v>
      </c>
      <c r="G914" s="19">
        <f t="shared" si="25"/>
        <v>9.1199999999999992</v>
      </c>
    </row>
    <row r="915" spans="1:7">
      <c r="A915" s="19" t="s">
        <v>1459</v>
      </c>
      <c r="B915" s="19" t="str">
        <f>IF(C915="","",VLOOKUP(C915,工序!$A$1:$D$505,2,0))</f>
        <v>A34</v>
      </c>
      <c r="C915" s="19" t="s">
        <v>1446</v>
      </c>
      <c r="D915" s="19" t="s">
        <v>1427</v>
      </c>
      <c r="E915" s="19">
        <f>IF(C915="","",VLOOKUP(C915,工序!$A$1:$D$505,4,0))</f>
        <v>6.6</v>
      </c>
      <c r="F915" s="19">
        <v>1</v>
      </c>
      <c r="G915" s="19">
        <f t="shared" si="25"/>
        <v>6.6</v>
      </c>
    </row>
    <row r="916" spans="1:7">
      <c r="A916" s="19" t="s">
        <v>1459</v>
      </c>
      <c r="B916" s="19" t="str">
        <f>IF(C916="","",VLOOKUP(C916,工序!$A$1:$D$505,2,0))</f>
        <v>A33</v>
      </c>
      <c r="C916" s="19" t="s">
        <v>1447</v>
      </c>
      <c r="D916" s="19" t="s">
        <v>1427</v>
      </c>
      <c r="E916" s="19">
        <f>IF(C916="","",VLOOKUP(C916,工序!$A$1:$D$505,4,0))</f>
        <v>7.1999999999999993</v>
      </c>
      <c r="F916" s="19">
        <v>1</v>
      </c>
      <c r="G916" s="19">
        <f t="shared" si="25"/>
        <v>7.1999999999999993</v>
      </c>
    </row>
    <row r="917" spans="1:7">
      <c r="A917" s="19" t="s">
        <v>1459</v>
      </c>
      <c r="B917" s="19" t="str">
        <f>IF(C917="","",VLOOKUP(C917,工序!$A$1:$D$505,2,0))</f>
        <v>A36</v>
      </c>
      <c r="C917" s="19" t="s">
        <v>1448</v>
      </c>
      <c r="D917" s="19" t="s">
        <v>1427</v>
      </c>
      <c r="E917" s="19">
        <f>IF(C917="","",VLOOKUP(C917,工序!$A$1:$D$505,4,0))</f>
        <v>18.850000000000001</v>
      </c>
      <c r="F917" s="19">
        <v>1</v>
      </c>
      <c r="G917" s="19">
        <f t="shared" si="25"/>
        <v>18.850000000000001</v>
      </c>
    </row>
    <row r="918" spans="1:7">
      <c r="A918" s="19" t="s">
        <v>1459</v>
      </c>
      <c r="B918" s="19" t="str">
        <f>IF(C918="","",VLOOKUP(C918,工序!$A$1:$D$505,2,0))</f>
        <v>A39</v>
      </c>
      <c r="C918" s="19" t="s">
        <v>1456</v>
      </c>
      <c r="D918" s="19" t="s">
        <v>1427</v>
      </c>
      <c r="E918" s="19">
        <f>IF(C918="","",VLOOKUP(C918,工序!$A$1:$D$505,4,0))</f>
        <v>7</v>
      </c>
      <c r="F918" s="19">
        <v>1</v>
      </c>
      <c r="G918" s="19">
        <f t="shared" si="25"/>
        <v>7</v>
      </c>
    </row>
    <row r="919" spans="1:7">
      <c r="A919" s="19" t="s">
        <v>1459</v>
      </c>
      <c r="B919" s="19" t="str">
        <f>IF(C919="","",VLOOKUP(C919,工序!$A$1:$D$505,2,0))</f>
        <v>A41</v>
      </c>
      <c r="C919" s="19" t="s">
        <v>1449</v>
      </c>
      <c r="D919" s="19" t="s">
        <v>1427</v>
      </c>
      <c r="E919" s="19">
        <f>IF(C919="","",VLOOKUP(C919,工序!$A$1:$D$505,4,0))</f>
        <v>16.799999999999997</v>
      </c>
      <c r="F919" s="19">
        <v>1</v>
      </c>
      <c r="G919" s="19">
        <f t="shared" si="25"/>
        <v>16.799999999999997</v>
      </c>
    </row>
    <row r="920" spans="1:7">
      <c r="A920" s="19" t="s">
        <v>1459</v>
      </c>
      <c r="B920" s="19" t="str">
        <f>IF(C920="","",VLOOKUP(C920,工序!$A$1:$D$505,2,0))</f>
        <v>A51</v>
      </c>
      <c r="C920" s="19" t="s">
        <v>1457</v>
      </c>
      <c r="D920" s="19" t="s">
        <v>1427</v>
      </c>
      <c r="E920" s="19">
        <f>IF(C920="","",VLOOKUP(C920,工序!$A$1:$D$505,4,0))</f>
        <v>16.799999999999997</v>
      </c>
      <c r="F920" s="19">
        <v>1</v>
      </c>
      <c r="G920" s="19">
        <f t="shared" si="25"/>
        <v>16.799999999999997</v>
      </c>
    </row>
    <row r="921" spans="1:7">
      <c r="A921" s="19" t="s">
        <v>1459</v>
      </c>
      <c r="B921" s="19" t="str">
        <f>IF(C921="","",VLOOKUP(C921,工序!$A$1:$D$505,2,0))</f>
        <v>A58</v>
      </c>
      <c r="C921" s="19" t="s">
        <v>1458</v>
      </c>
      <c r="D921" s="19" t="s">
        <v>1427</v>
      </c>
      <c r="E921" s="19">
        <f>IF(C921="","",VLOOKUP(C921,工序!$A$1:$D$505,4,0))</f>
        <v>8.4500000000000011</v>
      </c>
      <c r="F921" s="19">
        <v>1</v>
      </c>
      <c r="G921" s="19">
        <f t="shared" si="25"/>
        <v>8.4500000000000011</v>
      </c>
    </row>
    <row r="922" spans="1:7">
      <c r="A922" s="19" t="s">
        <v>1459</v>
      </c>
      <c r="B922" s="19" t="str">
        <f>IF(C922="","",VLOOKUP(C922,工序!$A$1:$D$505,2,0))</f>
        <v>A59</v>
      </c>
      <c r="C922" s="19" t="s">
        <v>1428</v>
      </c>
      <c r="D922" s="19" t="s">
        <v>1427</v>
      </c>
      <c r="E922" s="19">
        <f>IF(C922="","",VLOOKUP(C922,工序!$A$1:$D$505,4,0))</f>
        <v>20.8</v>
      </c>
      <c r="F922" s="19">
        <v>1</v>
      </c>
      <c r="G922" s="19">
        <f t="shared" si="25"/>
        <v>20.8</v>
      </c>
    </row>
    <row r="923" spans="1:7">
      <c r="A923" s="19" t="s">
        <v>1459</v>
      </c>
      <c r="B923" s="19" t="str">
        <f>IF(C923="","",VLOOKUP(C923,工序!$A$1:$D$505,2,0))</f>
        <v>A62</v>
      </c>
      <c r="C923" s="19" t="s">
        <v>1429</v>
      </c>
      <c r="D923" s="19" t="s">
        <v>1427</v>
      </c>
      <c r="E923" s="19">
        <f>IF(C923="","",VLOOKUP(C923,工序!$A$1:$D$505,4,0))</f>
        <v>16.559999999999999</v>
      </c>
      <c r="F923" s="19">
        <v>1</v>
      </c>
      <c r="G923" s="19">
        <f t="shared" si="25"/>
        <v>16.559999999999999</v>
      </c>
    </row>
    <row r="924" spans="1:7">
      <c r="A924" s="19" t="s">
        <v>1459</v>
      </c>
      <c r="B924" s="19" t="str">
        <f>IF(C924="","",VLOOKUP(C924,工序!$A$1:$D$505,2,0))</f>
        <v>A63</v>
      </c>
      <c r="C924" s="19" t="s">
        <v>1430</v>
      </c>
      <c r="D924" s="19" t="s">
        <v>1427</v>
      </c>
      <c r="E924" s="19">
        <f>IF(C924="","",VLOOKUP(C924,工序!$A$1:$D$505,4,0))</f>
        <v>14.399999999999999</v>
      </c>
      <c r="F924" s="19">
        <v>1</v>
      </c>
      <c r="G924" s="19">
        <f t="shared" si="25"/>
        <v>14.399999999999999</v>
      </c>
    </row>
    <row r="925" spans="1:7">
      <c r="A925" s="19" t="s">
        <v>1459</v>
      </c>
      <c r="B925" s="19" t="str">
        <f>IF(C925="","",VLOOKUP(C925,工序!$A$1:$D$505,2,0))</f>
        <v>A64</v>
      </c>
      <c r="C925" s="19" t="s">
        <v>1451</v>
      </c>
      <c r="D925" s="19" t="s">
        <v>1427</v>
      </c>
      <c r="E925" s="19">
        <f>IF(C925="","",VLOOKUP(C925,工序!$A$1:$D$505,4,0))</f>
        <v>14.399999999999999</v>
      </c>
      <c r="F925" s="19">
        <v>1</v>
      </c>
      <c r="G925" s="19">
        <f t="shared" si="25"/>
        <v>14.399999999999999</v>
      </c>
    </row>
    <row r="926" spans="1:7">
      <c r="A926" s="19" t="s">
        <v>1459</v>
      </c>
      <c r="B926" s="19" t="str">
        <f>IF(C926="","",VLOOKUP(C926,工序!$A$1:$D$505,2,0))</f>
        <v>A65</v>
      </c>
      <c r="C926" s="19" t="s">
        <v>1431</v>
      </c>
      <c r="D926" s="19" t="s">
        <v>1427</v>
      </c>
      <c r="E926" s="19">
        <f>IF(C926="","",VLOOKUP(C926,工序!$A$1:$D$505,4,0))</f>
        <v>27.3</v>
      </c>
      <c r="F926" s="19">
        <v>1</v>
      </c>
      <c r="G926" s="19">
        <f t="shared" si="25"/>
        <v>27.3</v>
      </c>
    </row>
    <row r="927" spans="1:7">
      <c r="A927" s="19" t="s">
        <v>1459</v>
      </c>
      <c r="B927" s="19" t="str">
        <f>IF(C927="","",VLOOKUP(C927,工序!$A$1:$D$505,2,0))</f>
        <v>A63</v>
      </c>
      <c r="C927" s="19" t="s">
        <v>1430</v>
      </c>
      <c r="D927" s="19" t="s">
        <v>1427</v>
      </c>
      <c r="E927" s="19">
        <f>IF(C927="","",VLOOKUP(C927,工序!$A$1:$D$505,4,0))</f>
        <v>14.399999999999999</v>
      </c>
      <c r="F927" s="19">
        <v>1</v>
      </c>
      <c r="G927" s="19">
        <f t="shared" si="25"/>
        <v>14.399999999999999</v>
      </c>
    </row>
    <row r="928" spans="1:7">
      <c r="A928" s="19" t="s">
        <v>1459</v>
      </c>
      <c r="B928" s="19" t="str">
        <f>IF(C928="","",VLOOKUP(C928,工序!$A$1:$D$505,2,0))</f>
        <v>A68</v>
      </c>
      <c r="C928" s="19" t="s">
        <v>1432</v>
      </c>
      <c r="D928" s="19" t="s">
        <v>1427</v>
      </c>
      <c r="E928" s="19">
        <f>IF(C928="","",VLOOKUP(C928,工序!$A$1:$D$505,4,0))</f>
        <v>32.199999999999996</v>
      </c>
      <c r="F928" s="19">
        <v>1</v>
      </c>
      <c r="G928" s="19">
        <f t="shared" si="25"/>
        <v>32.199999999999996</v>
      </c>
    </row>
    <row r="929" spans="1:7">
      <c r="A929" s="19" t="s">
        <v>1459</v>
      </c>
      <c r="B929" s="19" t="str">
        <f>IF(C929="","",VLOOKUP(C929,工序!$A$1:$D$505,2,0))</f>
        <v>A70</v>
      </c>
      <c r="C929" s="19" t="s">
        <v>1452</v>
      </c>
      <c r="D929" s="19" t="s">
        <v>1427</v>
      </c>
      <c r="E929" s="19">
        <f>IF(C929="","",VLOOKUP(C929,工序!$A$1:$D$505,4,0))</f>
        <v>33</v>
      </c>
      <c r="F929" s="19">
        <v>1</v>
      </c>
      <c r="G929" s="19">
        <f t="shared" si="25"/>
        <v>33</v>
      </c>
    </row>
    <row r="930" spans="1:7">
      <c r="A930" s="19" t="s">
        <v>1459</v>
      </c>
      <c r="B930" s="19" t="str">
        <f>IF(C930="","",VLOOKUP(C930,工序!$A$1:$D$505,2,0))</f>
        <v>A71</v>
      </c>
      <c r="C930" s="19" t="s">
        <v>1434</v>
      </c>
      <c r="D930" s="19" t="s">
        <v>1427</v>
      </c>
      <c r="E930" s="19">
        <f>IF(C930="","",VLOOKUP(C930,工序!$A$1:$D$505,4,0))</f>
        <v>17.399999999999999</v>
      </c>
      <c r="F930" s="19">
        <v>1</v>
      </c>
      <c r="G930" s="19">
        <f t="shared" si="25"/>
        <v>17.399999999999999</v>
      </c>
    </row>
    <row r="931" spans="1:7">
      <c r="A931" s="19" t="s">
        <v>1459</v>
      </c>
      <c r="B931" s="19" t="str">
        <f>IF(C931="","",VLOOKUP(C931,工序!$A$1:$D$505,2,0))</f>
        <v>A73</v>
      </c>
      <c r="C931" s="19" t="s">
        <v>1435</v>
      </c>
      <c r="D931" s="19" t="s">
        <v>1427</v>
      </c>
      <c r="E931" s="19">
        <f>IF(C931="","",VLOOKUP(C931,工序!$A$1:$D$505,4,0))</f>
        <v>12.239999999999998</v>
      </c>
      <c r="F931" s="19">
        <v>1</v>
      </c>
      <c r="G931" s="19">
        <f t="shared" si="25"/>
        <v>12.239999999999998</v>
      </c>
    </row>
    <row r="932" spans="1:7">
      <c r="A932" s="19" t="s">
        <v>1459</v>
      </c>
      <c r="B932" s="19" t="str">
        <f>IF(C932="","",VLOOKUP(C932,工序!$A$1:$D$505,2,0))</f>
        <v>A77</v>
      </c>
      <c r="C932" s="19" t="s">
        <v>19</v>
      </c>
      <c r="D932" s="19" t="s">
        <v>1427</v>
      </c>
      <c r="E932" s="19">
        <f>IF(C932="","",VLOOKUP(C932,工序!$A$1:$D$505,4,0))</f>
        <v>15.6</v>
      </c>
      <c r="F932" s="19">
        <v>1</v>
      </c>
      <c r="G932" s="19">
        <f t="shared" si="25"/>
        <v>15.6</v>
      </c>
    </row>
    <row r="933" spans="1:7">
      <c r="A933" s="19" t="s">
        <v>1459</v>
      </c>
      <c r="B933" s="19" t="str">
        <f>IF(C933="","",VLOOKUP(C933,工序!$A$1:$D$505,2,0))</f>
        <v>A78</v>
      </c>
      <c r="C933" s="72" t="s">
        <v>21</v>
      </c>
      <c r="D933" s="19" t="s">
        <v>1436</v>
      </c>
      <c r="E933" s="19">
        <f>IF(C933="","",VLOOKUP(C933,工序!$A$1:$D$505,4,0))</f>
        <v>15.6</v>
      </c>
      <c r="F933" s="19">
        <v>1</v>
      </c>
      <c r="G933" s="19">
        <f t="shared" si="25"/>
        <v>15.6</v>
      </c>
    </row>
    <row r="934" spans="1:7">
      <c r="A934" s="19" t="s">
        <v>1459</v>
      </c>
      <c r="B934" s="23" t="str">
        <f>IF(C934="","",VLOOKUP(C934,工序!$A$1:$D$505,2,0))</f>
        <v>A80</v>
      </c>
      <c r="C934" s="23" t="s">
        <v>1437</v>
      </c>
      <c r="D934" s="19" t="s">
        <v>1427</v>
      </c>
      <c r="E934" s="23">
        <f>IF(C934="","",VLOOKUP(C934,工序!$A$1:$D$505,4,0))</f>
        <v>5.3999999999999995</v>
      </c>
      <c r="F934" s="23">
        <v>1</v>
      </c>
      <c r="G934" s="23">
        <f t="shared" si="25"/>
        <v>5.3999999999999995</v>
      </c>
    </row>
    <row r="935" spans="1:7">
      <c r="A935" s="19" t="s">
        <v>1460</v>
      </c>
      <c r="B935" s="19" t="str">
        <f>IF(C935="","",VLOOKUP(C935,工序!$A$1:$D$505,2,0))</f>
        <v>A5</v>
      </c>
      <c r="C935" s="19" t="s">
        <v>1461</v>
      </c>
      <c r="D935" s="19" t="s">
        <v>1427</v>
      </c>
      <c r="E935" s="19">
        <f>IF(C935="","",VLOOKUP(C935,工序!$A$1:$D$505,4,0))</f>
        <v>7.8000000000000007</v>
      </c>
      <c r="F935" s="19">
        <v>2</v>
      </c>
      <c r="G935" s="19">
        <f>E935*F935</f>
        <v>15.600000000000001</v>
      </c>
    </row>
    <row r="936" spans="1:7">
      <c r="A936" s="19" t="s">
        <v>1460</v>
      </c>
      <c r="B936" s="19" t="str">
        <f>IF(C936="","",VLOOKUP(C936,工序!$A$1:$D$505,2,0))</f>
        <v>A8</v>
      </c>
      <c r="C936" s="72" t="s">
        <v>3</v>
      </c>
      <c r="D936" s="19" t="s">
        <v>1427</v>
      </c>
      <c r="E936" s="19">
        <f>IF(C936="","",VLOOKUP(C936,工序!$A$1:$D$505,4,0))</f>
        <v>4.42</v>
      </c>
      <c r="F936" s="19">
        <v>2</v>
      </c>
      <c r="G936" s="19">
        <f t="shared" ref="G936:G964" si="26">E936*F936</f>
        <v>8.84</v>
      </c>
    </row>
    <row r="937" spans="1:7">
      <c r="A937" s="19" t="s">
        <v>1460</v>
      </c>
      <c r="B937" s="23" t="str">
        <f>IF(C937="","",VLOOKUP(C937,工序!$A$1:$D$505,2,0))</f>
        <v>A16</v>
      </c>
      <c r="C937" s="74" t="s">
        <v>1462</v>
      </c>
      <c r="D937" s="19" t="s">
        <v>1442</v>
      </c>
      <c r="E937" s="23">
        <f>IF(C937="","",VLOOKUP(C937,工序!$A$1:$D$505,4,0))</f>
        <v>27.75</v>
      </c>
      <c r="F937" s="23">
        <v>1</v>
      </c>
      <c r="G937" s="23">
        <f t="shared" si="26"/>
        <v>27.75</v>
      </c>
    </row>
    <row r="938" spans="1:7">
      <c r="A938" s="19" t="s">
        <v>1460</v>
      </c>
      <c r="B938" s="19" t="str">
        <f>IF(C938="","",VLOOKUP(C938,工序!$A$1:$D$505,2,0))</f>
        <v>A30</v>
      </c>
      <c r="C938" s="73" t="s">
        <v>1463</v>
      </c>
      <c r="D938" s="19" t="s">
        <v>1427</v>
      </c>
      <c r="E938" s="19">
        <f>IF(C938="","",VLOOKUP(C938,工序!$A$1:$D$505,4,0))</f>
        <v>12.239999999999998</v>
      </c>
      <c r="F938" s="19">
        <v>2</v>
      </c>
      <c r="G938" s="19">
        <f t="shared" si="26"/>
        <v>24.479999999999997</v>
      </c>
    </row>
    <row r="939" spans="1:7">
      <c r="A939" s="19" t="s">
        <v>1460</v>
      </c>
      <c r="B939" s="19" t="str">
        <f>IF(C939="","",VLOOKUP(C939,工序!$A$1:$D$505,2,0))</f>
        <v>A31</v>
      </c>
      <c r="C939" s="72" t="s">
        <v>1464</v>
      </c>
      <c r="D939" s="19" t="s">
        <v>1427</v>
      </c>
      <c r="E939" s="19">
        <f>IF(C939="","",VLOOKUP(C939,工序!$A$1:$D$505,4,0))</f>
        <v>8.4</v>
      </c>
      <c r="F939" s="19">
        <v>2</v>
      </c>
      <c r="G939" s="19">
        <f t="shared" si="26"/>
        <v>16.8</v>
      </c>
    </row>
    <row r="940" spans="1:7">
      <c r="A940" s="19" t="s">
        <v>1460</v>
      </c>
      <c r="B940" s="19" t="str">
        <f>IF(C940="","",VLOOKUP(C940,工序!$A$1:$D$505,2,0))</f>
        <v>A32</v>
      </c>
      <c r="C940" s="73" t="s">
        <v>1465</v>
      </c>
      <c r="D940" s="19" t="s">
        <v>1427</v>
      </c>
      <c r="E940" s="19">
        <f>IF(C940="","",VLOOKUP(C940,工序!$A$1:$D$505,4,0))</f>
        <v>11.52</v>
      </c>
      <c r="F940" s="19">
        <v>2</v>
      </c>
      <c r="G940" s="19">
        <f t="shared" si="26"/>
        <v>23.04</v>
      </c>
    </row>
    <row r="941" spans="1:7">
      <c r="A941" s="19" t="s">
        <v>1460</v>
      </c>
      <c r="B941" s="19" t="str">
        <f>IF(C941="","",VLOOKUP(C941,工序!$A$1:$D$505,2,0))</f>
        <v>A28</v>
      </c>
      <c r="C941" s="75" t="s">
        <v>1466</v>
      </c>
      <c r="D941" s="19" t="s">
        <v>1427</v>
      </c>
      <c r="E941" s="19">
        <f>IF(C941="","",VLOOKUP(C941,工序!$A$1:$D$505,4,0))</f>
        <v>13.692</v>
      </c>
      <c r="F941" s="19">
        <v>2</v>
      </c>
      <c r="G941" s="19">
        <f t="shared" si="26"/>
        <v>27.384</v>
      </c>
    </row>
    <row r="942" spans="1:7">
      <c r="A942" s="19" t="s">
        <v>1460</v>
      </c>
      <c r="B942" s="19" t="str">
        <f>IF(C942="","",VLOOKUP(C942,工序!$A$1:$D$505,2,0))</f>
        <v>A29</v>
      </c>
      <c r="C942" s="75" t="s">
        <v>1467</v>
      </c>
      <c r="D942" s="19" t="s">
        <v>1427</v>
      </c>
      <c r="E942" s="19">
        <f>IF(C942="","",VLOOKUP(C942,工序!$A$1:$D$505,4,0))</f>
        <v>9.1199999999999992</v>
      </c>
      <c r="F942" s="19">
        <v>2</v>
      </c>
      <c r="G942" s="19">
        <f t="shared" si="26"/>
        <v>18.239999999999998</v>
      </c>
    </row>
    <row r="943" spans="1:7">
      <c r="A943" s="19" t="s">
        <v>1460</v>
      </c>
      <c r="B943" s="19" t="str">
        <f>IF(C943="","",VLOOKUP(C943,工序!$A$1:$D$505,2,0))</f>
        <v>A34</v>
      </c>
      <c r="C943" s="75" t="s">
        <v>1446</v>
      </c>
      <c r="D943" s="19" t="s">
        <v>1427</v>
      </c>
      <c r="E943" s="19">
        <f>IF(C943="","",VLOOKUP(C943,工序!$A$1:$D$505,4,0))</f>
        <v>6.6</v>
      </c>
      <c r="F943" s="19">
        <v>2</v>
      </c>
      <c r="G943" s="19">
        <f t="shared" si="26"/>
        <v>13.2</v>
      </c>
    </row>
    <row r="944" spans="1:7">
      <c r="A944" s="19" t="s">
        <v>1460</v>
      </c>
      <c r="B944" s="19" t="str">
        <f>IF(C944="","",VLOOKUP(C944,工序!$A$1:$D$505,2,0))</f>
        <v>A38</v>
      </c>
      <c r="C944" s="19" t="s">
        <v>1468</v>
      </c>
      <c r="D944" s="19" t="s">
        <v>1427</v>
      </c>
      <c r="E944" s="19">
        <f>IF(C944="","",VLOOKUP(C944,工序!$A$1:$D$505,4,0))</f>
        <v>23.400000000000002</v>
      </c>
      <c r="F944" s="19">
        <v>2</v>
      </c>
      <c r="G944" s="19">
        <f t="shared" si="26"/>
        <v>46.800000000000004</v>
      </c>
    </row>
    <row r="945" spans="1:7">
      <c r="A945" s="19" t="s">
        <v>1460</v>
      </c>
      <c r="B945" s="19" t="str">
        <f>IF(C945="","",VLOOKUP(C945,工序!$A$1:$D$505,2,0))</f>
        <v>A39</v>
      </c>
      <c r="C945" s="19" t="s">
        <v>1456</v>
      </c>
      <c r="D945" s="19" t="s">
        <v>1427</v>
      </c>
      <c r="E945" s="19">
        <f>IF(C945="","",VLOOKUP(C945,工序!$A$1:$D$505,4,0))</f>
        <v>7</v>
      </c>
      <c r="F945" s="19">
        <v>2</v>
      </c>
      <c r="G945" s="19">
        <f t="shared" si="26"/>
        <v>14</v>
      </c>
    </row>
    <row r="946" spans="1:7">
      <c r="A946" s="19" t="s">
        <v>1460</v>
      </c>
      <c r="B946" s="19" t="str">
        <f>IF(C946="","",VLOOKUP(C946,工序!$A$1:$D$505,2,0))</f>
        <v>A42</v>
      </c>
      <c r="C946" s="19" t="s">
        <v>1469</v>
      </c>
      <c r="D946" s="19" t="s">
        <v>1427</v>
      </c>
      <c r="E946" s="19">
        <f>IF(C946="","",VLOOKUP(C946,工序!$A$1:$D$505,4,0))</f>
        <v>18.707000000000001</v>
      </c>
      <c r="F946" s="19">
        <v>2</v>
      </c>
      <c r="G946" s="19">
        <f t="shared" si="26"/>
        <v>37.414000000000001</v>
      </c>
    </row>
    <row r="947" spans="1:7">
      <c r="A947" s="19" t="s">
        <v>1460</v>
      </c>
      <c r="B947" s="19" t="str">
        <f>IF(C947="","",VLOOKUP(C947,工序!$A$1:$D$505,2,0))</f>
        <v>A44</v>
      </c>
      <c r="C947" s="19" t="s">
        <v>1470</v>
      </c>
      <c r="D947" s="19" t="s">
        <v>1427</v>
      </c>
      <c r="E947" s="19">
        <f>IF(C947="","",VLOOKUP(C947,工序!$A$1:$D$505,4,0))</f>
        <v>51.300000000000004</v>
      </c>
      <c r="F947" s="19">
        <v>2</v>
      </c>
      <c r="G947" s="19">
        <f t="shared" si="26"/>
        <v>102.60000000000001</v>
      </c>
    </row>
    <row r="948" spans="1:7">
      <c r="A948" s="19" t="s">
        <v>1460</v>
      </c>
      <c r="B948" s="19" t="str">
        <f>IF(C948="","",VLOOKUP(C948,工序!$A$1:$D$505,2,0))</f>
        <v>A47</v>
      </c>
      <c r="C948" s="19" t="s">
        <v>916</v>
      </c>
      <c r="D948" s="19" t="s">
        <v>1427</v>
      </c>
      <c r="E948" s="19">
        <f>IF(C948="","",VLOOKUP(C948,工序!$A$1:$D$505,4,0))</f>
        <v>15.340000000000002</v>
      </c>
      <c r="F948" s="19">
        <v>2</v>
      </c>
      <c r="G948" s="19">
        <f t="shared" si="26"/>
        <v>30.680000000000003</v>
      </c>
    </row>
    <row r="949" spans="1:7">
      <c r="A949" s="19" t="s">
        <v>1460</v>
      </c>
      <c r="B949" s="19" t="str">
        <f>IF(C949="","",VLOOKUP(C949,工序!$A$1:$D$505,2,0))</f>
        <v>A49</v>
      </c>
      <c r="C949" s="19" t="s">
        <v>1471</v>
      </c>
      <c r="D949" s="19" t="s">
        <v>1427</v>
      </c>
      <c r="E949" s="19">
        <f>IF(C949="","",VLOOKUP(C949,工序!$A$1:$D$505,4,0))</f>
        <v>9.516</v>
      </c>
      <c r="F949" s="19">
        <v>2</v>
      </c>
      <c r="G949" s="19">
        <f t="shared" si="26"/>
        <v>19.032</v>
      </c>
    </row>
    <row r="950" spans="1:7">
      <c r="A950" s="19" t="s">
        <v>1460</v>
      </c>
      <c r="B950" s="19" t="str">
        <f>IF(C950="","",VLOOKUP(C950,工序!$A$1:$D$505,2,0))</f>
        <v>A50</v>
      </c>
      <c r="C950" s="19" t="s">
        <v>7</v>
      </c>
      <c r="D950" s="19" t="s">
        <v>1427</v>
      </c>
      <c r="E950" s="19">
        <f>IF(C950="","",VLOOKUP(C950,工序!$A$1:$D$505,4,0))</f>
        <v>7.15</v>
      </c>
      <c r="F950" s="19">
        <v>2</v>
      </c>
      <c r="G950" s="19">
        <f t="shared" si="26"/>
        <v>14.3</v>
      </c>
    </row>
    <row r="951" spans="1:7">
      <c r="A951" s="19" t="s">
        <v>1460</v>
      </c>
      <c r="B951" s="19" t="str">
        <f>IF(C951="","",VLOOKUP(C951,工序!$A$1:$D$505,2,0))</f>
        <v>A51</v>
      </c>
      <c r="C951" s="19" t="s">
        <v>1457</v>
      </c>
      <c r="D951" s="19" t="s">
        <v>1427</v>
      </c>
      <c r="E951" s="19">
        <f>IF(C951="","",VLOOKUP(C951,工序!$A$1:$D$505,4,0))</f>
        <v>16.799999999999997</v>
      </c>
      <c r="F951" s="19">
        <v>2</v>
      </c>
      <c r="G951" s="19">
        <f t="shared" si="26"/>
        <v>33.599999999999994</v>
      </c>
    </row>
    <row r="952" spans="1:7">
      <c r="A952" s="19" t="s">
        <v>1460</v>
      </c>
      <c r="B952" s="19" t="str">
        <f>IF(C952="","",VLOOKUP(C952,工序!$A$1:$D$505,2,0))</f>
        <v>A58</v>
      </c>
      <c r="C952" s="19" t="s">
        <v>1458</v>
      </c>
      <c r="D952" s="19" t="s">
        <v>1427</v>
      </c>
      <c r="E952" s="19">
        <f>IF(C952="","",VLOOKUP(C952,工序!$A$1:$D$505,4,0))</f>
        <v>8.4500000000000011</v>
      </c>
      <c r="F952" s="19">
        <v>2</v>
      </c>
      <c r="G952" s="19">
        <f t="shared" si="26"/>
        <v>16.900000000000002</v>
      </c>
    </row>
    <row r="953" spans="1:7">
      <c r="A953" s="19" t="s">
        <v>1460</v>
      </c>
      <c r="B953" s="19" t="str">
        <f>IF(C953="","",VLOOKUP(C953,工序!$A$1:$D$505,2,0))</f>
        <v>A59</v>
      </c>
      <c r="C953" s="19" t="s">
        <v>1428</v>
      </c>
      <c r="D953" s="19" t="s">
        <v>1427</v>
      </c>
      <c r="E953" s="19">
        <f>IF(C953="","",VLOOKUP(C953,工序!$A$1:$D$505,4,0))</f>
        <v>20.8</v>
      </c>
      <c r="F953" s="19">
        <v>2</v>
      </c>
      <c r="G953" s="19">
        <f>E953*F953</f>
        <v>41.6</v>
      </c>
    </row>
    <row r="954" spans="1:7">
      <c r="A954" s="19" t="s">
        <v>1460</v>
      </c>
      <c r="B954" s="19" t="str">
        <f>IF(C954="","",VLOOKUP(C954,工序!$A$1:$D$505,2,0))</f>
        <v>A62</v>
      </c>
      <c r="C954" s="19" t="s">
        <v>1429</v>
      </c>
      <c r="D954" s="19" t="s">
        <v>1427</v>
      </c>
      <c r="E954" s="19">
        <f>IF(C954="","",VLOOKUP(C954,工序!$A$1:$D$505,4,0))</f>
        <v>16.559999999999999</v>
      </c>
      <c r="F954" s="19">
        <v>2</v>
      </c>
      <c r="G954" s="19">
        <f>E954*F954</f>
        <v>33.119999999999997</v>
      </c>
    </row>
    <row r="955" spans="1:7">
      <c r="A955" s="19" t="s">
        <v>1460</v>
      </c>
      <c r="B955" s="19" t="str">
        <f>IF(C955="","",VLOOKUP(C955,工序!$A$1:$D$505,2,0))</f>
        <v>A63</v>
      </c>
      <c r="C955" s="19" t="s">
        <v>1430</v>
      </c>
      <c r="D955" s="19" t="s">
        <v>1427</v>
      </c>
      <c r="E955" s="19">
        <f>IF(C955="","",VLOOKUP(C955,工序!$A$1:$D$505,4,0))</f>
        <v>14.399999999999999</v>
      </c>
      <c r="F955" s="19">
        <v>2</v>
      </c>
      <c r="G955" s="19">
        <f t="shared" si="26"/>
        <v>28.799999999999997</v>
      </c>
    </row>
    <row r="956" spans="1:7">
      <c r="A956" s="19" t="s">
        <v>1460</v>
      </c>
      <c r="B956" s="19" t="str">
        <f>IF(C956="","",VLOOKUP(C956,工序!$A$1:$D$505,2,0))</f>
        <v>A64</v>
      </c>
      <c r="C956" s="19" t="s">
        <v>9</v>
      </c>
      <c r="D956" s="19" t="s">
        <v>1427</v>
      </c>
      <c r="E956" s="19">
        <f>IF(C956="","",VLOOKUP(C956,工序!$A$1:$D$505,4,0))</f>
        <v>14.399999999999999</v>
      </c>
      <c r="F956" s="19">
        <v>1</v>
      </c>
      <c r="G956" s="19">
        <f t="shared" si="26"/>
        <v>14.399999999999999</v>
      </c>
    </row>
    <row r="957" spans="1:7">
      <c r="A957" s="19" t="s">
        <v>1460</v>
      </c>
      <c r="B957" s="19" t="str">
        <f>IF(C957="","",VLOOKUP(C957,工序!$A$1:$D$505,2,0))</f>
        <v>A65</v>
      </c>
      <c r="C957" s="19" t="s">
        <v>1431</v>
      </c>
      <c r="D957" s="19" t="s">
        <v>1427</v>
      </c>
      <c r="E957" s="19">
        <f>IF(C957="","",VLOOKUP(C957,工序!$A$1:$D$505,4,0))</f>
        <v>27.3</v>
      </c>
      <c r="F957" s="19">
        <v>2</v>
      </c>
      <c r="G957" s="19">
        <f t="shared" si="26"/>
        <v>54.6</v>
      </c>
    </row>
    <row r="958" spans="1:7">
      <c r="A958" s="19" t="s">
        <v>1460</v>
      </c>
      <c r="B958" s="19" t="str">
        <f>IF(C958="","",VLOOKUP(C958,工序!$A$1:$D$505,2,0))</f>
        <v>A63</v>
      </c>
      <c r="C958" s="19" t="s">
        <v>1430</v>
      </c>
      <c r="D958" s="19" t="s">
        <v>1427</v>
      </c>
      <c r="E958" s="19">
        <f>IF(C958="","",VLOOKUP(C958,工序!$A$1:$D$505,4,0))</f>
        <v>14.399999999999999</v>
      </c>
      <c r="F958" s="19">
        <v>2</v>
      </c>
      <c r="G958" s="19">
        <f t="shared" si="26"/>
        <v>28.799999999999997</v>
      </c>
    </row>
    <row r="959" spans="1:7">
      <c r="A959" s="19" t="s">
        <v>1460</v>
      </c>
      <c r="B959" s="19" t="str">
        <f>IF(C959="","",VLOOKUP(C959,工序!$A$1:$D$505,2,0))</f>
        <v>A70</v>
      </c>
      <c r="C959" s="19" t="s">
        <v>1452</v>
      </c>
      <c r="D959" s="19" t="s">
        <v>1427</v>
      </c>
      <c r="E959" s="19">
        <f>IF(C959="","",VLOOKUP(C959,工序!$A$1:$D$505,4,0))</f>
        <v>33</v>
      </c>
      <c r="F959" s="19">
        <v>1</v>
      </c>
      <c r="G959" s="19">
        <f t="shared" si="26"/>
        <v>33</v>
      </c>
    </row>
    <row r="960" spans="1:7">
      <c r="A960" s="19" t="s">
        <v>1460</v>
      </c>
      <c r="B960" s="19" t="str">
        <f>IF(C960="","",VLOOKUP(C960,工序!$A$1:$D$505,2,0))</f>
        <v>A71</v>
      </c>
      <c r="C960" s="19" t="s">
        <v>1434</v>
      </c>
      <c r="D960" s="19" t="s">
        <v>1427</v>
      </c>
      <c r="E960" s="19">
        <f>IF(C960="","",VLOOKUP(C960,工序!$A$1:$D$505,4,0))</f>
        <v>17.399999999999999</v>
      </c>
      <c r="F960" s="19">
        <v>2</v>
      </c>
      <c r="G960" s="19">
        <f t="shared" si="26"/>
        <v>34.799999999999997</v>
      </c>
    </row>
    <row r="961" spans="1:7">
      <c r="A961" s="19" t="s">
        <v>1460</v>
      </c>
      <c r="B961" s="19" t="str">
        <f>IF(C961="","",VLOOKUP(C961,工序!$A$1:$D$505,2,0))</f>
        <v>A73</v>
      </c>
      <c r="C961" s="19" t="s">
        <v>1435</v>
      </c>
      <c r="D961" s="19" t="s">
        <v>1427</v>
      </c>
      <c r="E961" s="19">
        <f>IF(C961="","",VLOOKUP(C961,工序!$A$1:$D$505,4,0))</f>
        <v>12.239999999999998</v>
      </c>
      <c r="F961" s="19">
        <v>2</v>
      </c>
      <c r="G961" s="19">
        <f t="shared" si="26"/>
        <v>24.479999999999997</v>
      </c>
    </row>
    <row r="962" spans="1:7">
      <c r="A962" s="19" t="s">
        <v>1460</v>
      </c>
      <c r="B962" s="19" t="str">
        <f>IF(C962="","",VLOOKUP(C962,工序!$A$1:$D$505,2,0))</f>
        <v>A77</v>
      </c>
      <c r="C962" s="19" t="s">
        <v>1472</v>
      </c>
      <c r="D962" s="19" t="s">
        <v>1427</v>
      </c>
      <c r="E962" s="19">
        <f>IF(C962="","",VLOOKUP(C962,工序!$A$1:$D$505,4,0))</f>
        <v>15.6</v>
      </c>
      <c r="F962" s="19">
        <v>2</v>
      </c>
      <c r="G962" s="19">
        <f t="shared" si="26"/>
        <v>31.2</v>
      </c>
    </row>
    <row r="963" spans="1:7">
      <c r="A963" s="19" t="s">
        <v>1460</v>
      </c>
      <c r="B963" s="19" t="str">
        <f>IF(C963="","",VLOOKUP(C963,工序!$A$1:$D$505,2,0))</f>
        <v>A78</v>
      </c>
      <c r="C963" s="72" t="s">
        <v>21</v>
      </c>
      <c r="D963" s="19" t="s">
        <v>1436</v>
      </c>
      <c r="E963" s="19">
        <f>IF(C963="","",VLOOKUP(C963,工序!$A$1:$D$505,4,0))</f>
        <v>15.6</v>
      </c>
      <c r="F963" s="19">
        <v>1</v>
      </c>
      <c r="G963" s="19">
        <f t="shared" si="26"/>
        <v>15.6</v>
      </c>
    </row>
    <row r="964" spans="1:7">
      <c r="A964" s="19" t="s">
        <v>1460</v>
      </c>
      <c r="B964" s="23" t="str">
        <f>IF(C964="","",VLOOKUP(C964,工序!$A$1:$D$505,2,0))</f>
        <v>A80</v>
      </c>
      <c r="C964" s="23" t="s">
        <v>1437</v>
      </c>
      <c r="D964" s="19" t="s">
        <v>1427</v>
      </c>
      <c r="E964" s="23">
        <f>IF(C964="","",VLOOKUP(C964,工序!$A$1:$D$505,4,0))</f>
        <v>5.3999999999999995</v>
      </c>
      <c r="F964" s="23">
        <v>1</v>
      </c>
      <c r="G964" s="23">
        <f t="shared" si="26"/>
        <v>5.3999999999999995</v>
      </c>
    </row>
    <row r="965" spans="1:7">
      <c r="A965" s="19" t="s">
        <v>1473</v>
      </c>
      <c r="B965" s="19" t="str">
        <f>IF(C965="","",VLOOKUP(C965,工序!$A$1:$D$505,2,0))</f>
        <v>A5</v>
      </c>
      <c r="C965" s="19" t="s">
        <v>1461</v>
      </c>
      <c r="D965" s="19" t="s">
        <v>1427</v>
      </c>
      <c r="E965" s="19">
        <f>IF(C965="","",VLOOKUP(C965,工序!$A$1:$D$505,4,0))</f>
        <v>7.8000000000000007</v>
      </c>
      <c r="F965" s="19">
        <v>2</v>
      </c>
      <c r="G965" s="19">
        <f>E965*F965</f>
        <v>15.600000000000001</v>
      </c>
    </row>
    <row r="966" spans="1:7">
      <c r="A966" s="19" t="s">
        <v>1473</v>
      </c>
      <c r="B966" s="19" t="str">
        <f>IF(C966="","",VLOOKUP(C966,工序!$A$1:$D$505,2,0))</f>
        <v>A8</v>
      </c>
      <c r="C966" s="72" t="s">
        <v>3</v>
      </c>
      <c r="D966" s="19" t="s">
        <v>1427</v>
      </c>
      <c r="E966" s="19">
        <f>IF(C966="","",VLOOKUP(C966,工序!$A$1:$D$505,4,0))</f>
        <v>4.42</v>
      </c>
      <c r="F966" s="19">
        <v>2</v>
      </c>
      <c r="G966" s="19">
        <f t="shared" ref="G966:G995" si="27">E966*F966</f>
        <v>8.84</v>
      </c>
    </row>
    <row r="967" spans="1:7">
      <c r="A967" s="19" t="s">
        <v>1473</v>
      </c>
      <c r="B967" s="23" t="str">
        <f>IF(C967="","",VLOOKUP(C967,工序!$A$1:$D$505,2,0))</f>
        <v>A16</v>
      </c>
      <c r="C967" s="74" t="s">
        <v>1462</v>
      </c>
      <c r="D967" s="19" t="s">
        <v>1442</v>
      </c>
      <c r="E967" s="23">
        <f>IF(C967="","",VLOOKUP(C967,工序!$A$1:$D$505,4,0))</f>
        <v>27.75</v>
      </c>
      <c r="F967" s="23">
        <v>1</v>
      </c>
      <c r="G967" s="23">
        <f t="shared" si="27"/>
        <v>27.75</v>
      </c>
    </row>
    <row r="968" spans="1:7">
      <c r="A968" s="19" t="s">
        <v>1473</v>
      </c>
      <c r="B968" s="19" t="str">
        <f>IF(C968="","",VLOOKUP(C968,工序!$A$1:$D$505,2,0))</f>
        <v>A30</v>
      </c>
      <c r="C968" s="73" t="s">
        <v>1463</v>
      </c>
      <c r="D968" s="19" t="s">
        <v>1427</v>
      </c>
      <c r="E968" s="19">
        <f>IF(C968="","",VLOOKUP(C968,工序!$A$1:$D$505,4,0))</f>
        <v>12.239999999999998</v>
      </c>
      <c r="F968" s="19">
        <v>2</v>
      </c>
      <c r="G968" s="19">
        <f t="shared" si="27"/>
        <v>24.479999999999997</v>
      </c>
    </row>
    <row r="969" spans="1:7">
      <c r="A969" s="19" t="s">
        <v>1473</v>
      </c>
      <c r="B969" s="19" t="str">
        <f>IF(C969="","",VLOOKUP(C969,工序!$A$1:$D$505,2,0))</f>
        <v>A31</v>
      </c>
      <c r="C969" s="72" t="s">
        <v>1464</v>
      </c>
      <c r="D969" s="19" t="s">
        <v>1427</v>
      </c>
      <c r="E969" s="19">
        <f>IF(C969="","",VLOOKUP(C969,工序!$A$1:$D$505,4,0))</f>
        <v>8.4</v>
      </c>
      <c r="F969" s="19">
        <v>2</v>
      </c>
      <c r="G969" s="19">
        <f t="shared" si="27"/>
        <v>16.8</v>
      </c>
    </row>
    <row r="970" spans="1:7">
      <c r="A970" s="19" t="s">
        <v>1473</v>
      </c>
      <c r="B970" s="19" t="str">
        <f>IF(C970="","",VLOOKUP(C970,工序!$A$1:$D$505,2,0))</f>
        <v>A32</v>
      </c>
      <c r="C970" s="73" t="s">
        <v>1465</v>
      </c>
      <c r="D970" s="19" t="s">
        <v>1427</v>
      </c>
      <c r="E970" s="19">
        <f>IF(C970="","",VLOOKUP(C970,工序!$A$1:$D$505,4,0))</f>
        <v>11.52</v>
      </c>
      <c r="F970" s="19">
        <v>2</v>
      </c>
      <c r="G970" s="19">
        <f t="shared" si="27"/>
        <v>23.04</v>
      </c>
    </row>
    <row r="971" spans="1:7">
      <c r="A971" s="19" t="s">
        <v>1473</v>
      </c>
      <c r="B971" s="19" t="str">
        <f>IF(C971="","",VLOOKUP(C971,工序!$A$1:$D$505,2,0))</f>
        <v>A28</v>
      </c>
      <c r="C971" s="75" t="s">
        <v>1466</v>
      </c>
      <c r="D971" s="19" t="s">
        <v>1427</v>
      </c>
      <c r="E971" s="19">
        <f>IF(C971="","",VLOOKUP(C971,工序!$A$1:$D$505,4,0))</f>
        <v>13.692</v>
      </c>
      <c r="F971" s="19">
        <v>2</v>
      </c>
      <c r="G971" s="19">
        <f t="shared" si="27"/>
        <v>27.384</v>
      </c>
    </row>
    <row r="972" spans="1:7">
      <c r="A972" s="19" t="s">
        <v>1473</v>
      </c>
      <c r="B972" s="19" t="str">
        <f>IF(C972="","",VLOOKUP(C972,工序!$A$1:$D$505,2,0))</f>
        <v>A29</v>
      </c>
      <c r="C972" s="75" t="s">
        <v>1467</v>
      </c>
      <c r="D972" s="19" t="s">
        <v>1427</v>
      </c>
      <c r="E972" s="19">
        <f>IF(C972="","",VLOOKUP(C972,工序!$A$1:$D$505,4,0))</f>
        <v>9.1199999999999992</v>
      </c>
      <c r="F972" s="19">
        <v>2</v>
      </c>
      <c r="G972" s="19">
        <f t="shared" si="27"/>
        <v>18.239999999999998</v>
      </c>
    </row>
    <row r="973" spans="1:7">
      <c r="A973" s="19" t="s">
        <v>1473</v>
      </c>
      <c r="B973" s="19" t="str">
        <f>IF(C973="","",VLOOKUP(C973,工序!$A$1:$D$505,2,0))</f>
        <v>A34</v>
      </c>
      <c r="C973" s="75" t="s">
        <v>1446</v>
      </c>
      <c r="D973" s="19" t="s">
        <v>1427</v>
      </c>
      <c r="E973" s="19">
        <f>IF(C973="","",VLOOKUP(C973,工序!$A$1:$D$505,4,0))</f>
        <v>6.6</v>
      </c>
      <c r="F973" s="19">
        <v>2</v>
      </c>
      <c r="G973" s="19">
        <f t="shared" si="27"/>
        <v>13.2</v>
      </c>
    </row>
    <row r="974" spans="1:7">
      <c r="A974" s="19" t="s">
        <v>1473</v>
      </c>
      <c r="B974" s="19" t="str">
        <f>IF(C974="","",VLOOKUP(C974,工序!$A$1:$D$505,2,0))</f>
        <v>A38</v>
      </c>
      <c r="C974" s="19" t="s">
        <v>1468</v>
      </c>
      <c r="D974" s="19" t="s">
        <v>1427</v>
      </c>
      <c r="E974" s="19">
        <f>IF(C974="","",VLOOKUP(C974,工序!$A$1:$D$505,4,0))</f>
        <v>23.400000000000002</v>
      </c>
      <c r="F974" s="19">
        <v>2</v>
      </c>
      <c r="G974" s="19">
        <f t="shared" si="27"/>
        <v>46.800000000000004</v>
      </c>
    </row>
    <row r="975" spans="1:7">
      <c r="A975" s="19" t="s">
        <v>1473</v>
      </c>
      <c r="B975" s="19" t="str">
        <f>IF(C975="","",VLOOKUP(C975,工序!$A$1:$D$505,2,0))</f>
        <v>A39</v>
      </c>
      <c r="C975" s="19" t="s">
        <v>1456</v>
      </c>
      <c r="D975" s="19" t="s">
        <v>1427</v>
      </c>
      <c r="E975" s="19">
        <f>IF(C975="","",VLOOKUP(C975,工序!$A$1:$D$505,4,0))</f>
        <v>7</v>
      </c>
      <c r="F975" s="19">
        <v>1</v>
      </c>
      <c r="G975" s="19">
        <f t="shared" si="27"/>
        <v>7</v>
      </c>
    </row>
    <row r="976" spans="1:7">
      <c r="A976" s="19" t="s">
        <v>1473</v>
      </c>
      <c r="B976" s="19" t="str">
        <f>IF(C976="","",VLOOKUP(C976,工序!$A$1:$D$505,2,0))</f>
        <v>A42</v>
      </c>
      <c r="C976" s="19" t="s">
        <v>1469</v>
      </c>
      <c r="D976" s="19" t="s">
        <v>1427</v>
      </c>
      <c r="E976" s="19">
        <f>IF(C976="","",VLOOKUP(C976,工序!$A$1:$D$505,4,0))</f>
        <v>18.707000000000001</v>
      </c>
      <c r="F976" s="19">
        <v>2</v>
      </c>
      <c r="G976" s="19">
        <f t="shared" si="27"/>
        <v>37.414000000000001</v>
      </c>
    </row>
    <row r="977" spans="1:7">
      <c r="A977" s="19" t="s">
        <v>1473</v>
      </c>
      <c r="B977" s="19" t="str">
        <f>IF(C977="","",VLOOKUP(C977,工序!$A$1:$D$505,2,0))</f>
        <v>A44</v>
      </c>
      <c r="C977" s="19" t="s">
        <v>1470</v>
      </c>
      <c r="D977" s="19" t="s">
        <v>1427</v>
      </c>
      <c r="E977" s="19">
        <f>IF(C977="","",VLOOKUP(C977,工序!$A$1:$D$505,4,0))</f>
        <v>51.300000000000004</v>
      </c>
      <c r="F977" s="19">
        <v>2</v>
      </c>
      <c r="G977" s="19">
        <f t="shared" si="27"/>
        <v>102.60000000000001</v>
      </c>
    </row>
    <row r="978" spans="1:7">
      <c r="A978" s="19" t="s">
        <v>1473</v>
      </c>
      <c r="B978" s="19" t="str">
        <f>IF(C978="","",VLOOKUP(C978,工序!$A$1:$D$505,2,0))</f>
        <v>A47</v>
      </c>
      <c r="C978" s="19" t="s">
        <v>916</v>
      </c>
      <c r="D978" s="19" t="s">
        <v>1427</v>
      </c>
      <c r="E978" s="19">
        <f>IF(C978="","",VLOOKUP(C978,工序!$A$1:$D$505,4,0))</f>
        <v>15.340000000000002</v>
      </c>
      <c r="F978" s="19">
        <v>2</v>
      </c>
      <c r="G978" s="19">
        <f t="shared" si="27"/>
        <v>30.680000000000003</v>
      </c>
    </row>
    <row r="979" spans="1:7">
      <c r="A979" s="19" t="s">
        <v>1473</v>
      </c>
      <c r="B979" s="19" t="str">
        <f>IF(C979="","",VLOOKUP(C979,工序!$A$1:$D$505,2,0))</f>
        <v>A49</v>
      </c>
      <c r="C979" s="19" t="s">
        <v>1471</v>
      </c>
      <c r="D979" s="19" t="s">
        <v>1427</v>
      </c>
      <c r="E979" s="19">
        <f>IF(C979="","",VLOOKUP(C979,工序!$A$1:$D$505,4,0))</f>
        <v>9.516</v>
      </c>
      <c r="F979" s="19">
        <v>2</v>
      </c>
      <c r="G979" s="19">
        <f t="shared" si="27"/>
        <v>19.032</v>
      </c>
    </row>
    <row r="980" spans="1:7">
      <c r="A980" s="19" t="s">
        <v>1473</v>
      </c>
      <c r="B980" s="19" t="str">
        <f>IF(C980="","",VLOOKUP(C980,工序!$A$1:$D$505,2,0))</f>
        <v>A50</v>
      </c>
      <c r="C980" s="19" t="s">
        <v>7</v>
      </c>
      <c r="D980" s="19" t="s">
        <v>1427</v>
      </c>
      <c r="E980" s="19">
        <f>IF(C980="","",VLOOKUP(C980,工序!$A$1:$D$505,4,0))</f>
        <v>7.15</v>
      </c>
      <c r="F980" s="19">
        <v>2</v>
      </c>
      <c r="G980" s="19">
        <f t="shared" si="27"/>
        <v>14.3</v>
      </c>
    </row>
    <row r="981" spans="1:7">
      <c r="A981" s="19" t="s">
        <v>1473</v>
      </c>
      <c r="B981" s="19" t="str">
        <f>IF(C981="","",VLOOKUP(C981,工序!$A$1:$D$505,2,0))</f>
        <v>A51</v>
      </c>
      <c r="C981" s="19" t="s">
        <v>1457</v>
      </c>
      <c r="D981" s="19" t="s">
        <v>1427</v>
      </c>
      <c r="E981" s="19">
        <f>IF(C981="","",VLOOKUP(C981,工序!$A$1:$D$505,4,0))</f>
        <v>16.799999999999997</v>
      </c>
      <c r="F981" s="19">
        <v>1</v>
      </c>
      <c r="G981" s="19">
        <f t="shared" si="27"/>
        <v>16.799999999999997</v>
      </c>
    </row>
    <row r="982" spans="1:7">
      <c r="A982" s="19" t="s">
        <v>1473</v>
      </c>
      <c r="B982" s="19" t="str">
        <f>IF(C982="","",VLOOKUP(C982,工序!$A$1:$D$505,2,0))</f>
        <v>A52</v>
      </c>
      <c r="C982" s="19" t="s">
        <v>1450</v>
      </c>
      <c r="D982" s="19" t="s">
        <v>1427</v>
      </c>
      <c r="E982" s="19">
        <f>IF(C982="","",VLOOKUP(C982,工序!$A$1:$D$505,4,0))</f>
        <v>14</v>
      </c>
      <c r="F982" s="19">
        <v>1</v>
      </c>
      <c r="G982" s="19">
        <f t="shared" si="27"/>
        <v>14</v>
      </c>
    </row>
    <row r="983" spans="1:7">
      <c r="A983" s="19" t="s">
        <v>1473</v>
      </c>
      <c r="B983" s="19" t="str">
        <f>IF(C983="","",VLOOKUP(C983,工序!$A$1:$D$505,2,0))</f>
        <v>A58</v>
      </c>
      <c r="C983" s="19" t="s">
        <v>1458</v>
      </c>
      <c r="D983" s="19" t="s">
        <v>1427</v>
      </c>
      <c r="E983" s="19">
        <f>IF(C983="","",VLOOKUP(C983,工序!$A$1:$D$505,4,0))</f>
        <v>8.4500000000000011</v>
      </c>
      <c r="F983" s="19">
        <v>2</v>
      </c>
      <c r="G983" s="19">
        <f t="shared" si="27"/>
        <v>16.900000000000002</v>
      </c>
    </row>
    <row r="984" spans="1:7">
      <c r="A984" s="19" t="s">
        <v>1473</v>
      </c>
      <c r="B984" s="19" t="str">
        <f>IF(C984="","",VLOOKUP(C984,工序!$A$1:$D$505,2,0))</f>
        <v>A59</v>
      </c>
      <c r="C984" s="19" t="s">
        <v>1428</v>
      </c>
      <c r="D984" s="19" t="s">
        <v>1427</v>
      </c>
      <c r="E984" s="19">
        <f>IF(C984="","",VLOOKUP(C984,工序!$A$1:$D$505,4,0))</f>
        <v>20.8</v>
      </c>
      <c r="F984" s="19">
        <v>2</v>
      </c>
      <c r="G984" s="19">
        <f>E984*F984</f>
        <v>41.6</v>
      </c>
    </row>
    <row r="985" spans="1:7">
      <c r="A985" s="19" t="s">
        <v>1473</v>
      </c>
      <c r="B985" s="19" t="str">
        <f>IF(C985="","",VLOOKUP(C985,工序!$A$1:$D$505,2,0))</f>
        <v>A62</v>
      </c>
      <c r="C985" s="19" t="s">
        <v>1429</v>
      </c>
      <c r="D985" s="19" t="s">
        <v>1427</v>
      </c>
      <c r="E985" s="19">
        <f>IF(C985="","",VLOOKUP(C985,工序!$A$1:$D$505,4,0))</f>
        <v>16.559999999999999</v>
      </c>
      <c r="F985" s="19">
        <v>2</v>
      </c>
      <c r="G985" s="19">
        <f>E985*F985</f>
        <v>33.119999999999997</v>
      </c>
    </row>
    <row r="986" spans="1:7">
      <c r="A986" s="19" t="s">
        <v>1473</v>
      </c>
      <c r="B986" s="19" t="str">
        <f>IF(C986="","",VLOOKUP(C986,工序!$A$1:$D$505,2,0))</f>
        <v>A63</v>
      </c>
      <c r="C986" s="19" t="s">
        <v>1430</v>
      </c>
      <c r="D986" s="19" t="s">
        <v>1427</v>
      </c>
      <c r="E986" s="19">
        <f>IF(C986="","",VLOOKUP(C986,工序!$A$1:$D$505,4,0))</f>
        <v>14.399999999999999</v>
      </c>
      <c r="F986" s="19">
        <v>2</v>
      </c>
      <c r="G986" s="19">
        <f t="shared" si="27"/>
        <v>28.799999999999997</v>
      </c>
    </row>
    <row r="987" spans="1:7">
      <c r="A987" s="19" t="s">
        <v>1473</v>
      </c>
      <c r="B987" s="19" t="str">
        <f>IF(C987="","",VLOOKUP(C987,工序!$A$1:$D$505,2,0))</f>
        <v>A64</v>
      </c>
      <c r="C987" s="19" t="s">
        <v>9</v>
      </c>
      <c r="D987" s="19" t="s">
        <v>1427</v>
      </c>
      <c r="E987" s="19">
        <f>IF(C987="","",VLOOKUP(C987,工序!$A$1:$D$505,4,0))</f>
        <v>14.399999999999999</v>
      </c>
      <c r="F987" s="19">
        <v>1</v>
      </c>
      <c r="G987" s="19">
        <f t="shared" si="27"/>
        <v>14.399999999999999</v>
      </c>
    </row>
    <row r="988" spans="1:7">
      <c r="A988" s="19" t="s">
        <v>1473</v>
      </c>
      <c r="B988" s="19" t="str">
        <f>IF(C988="","",VLOOKUP(C988,工序!$A$1:$D$505,2,0))</f>
        <v>A65</v>
      </c>
      <c r="C988" s="19" t="s">
        <v>1431</v>
      </c>
      <c r="D988" s="19" t="s">
        <v>1427</v>
      </c>
      <c r="E988" s="19">
        <f>IF(C988="","",VLOOKUP(C988,工序!$A$1:$D$505,4,0))</f>
        <v>27.3</v>
      </c>
      <c r="F988" s="19">
        <v>2</v>
      </c>
      <c r="G988" s="19">
        <f t="shared" si="27"/>
        <v>54.6</v>
      </c>
    </row>
    <row r="989" spans="1:7">
      <c r="A989" s="19" t="s">
        <v>1473</v>
      </c>
      <c r="B989" s="19" t="str">
        <f>IF(C989="","",VLOOKUP(C989,工序!$A$1:$D$505,2,0))</f>
        <v>A63</v>
      </c>
      <c r="C989" s="19" t="s">
        <v>1430</v>
      </c>
      <c r="D989" s="19" t="s">
        <v>1427</v>
      </c>
      <c r="E989" s="19">
        <f>IF(C989="","",VLOOKUP(C989,工序!$A$1:$D$505,4,0))</f>
        <v>14.399999999999999</v>
      </c>
      <c r="F989" s="19">
        <v>2</v>
      </c>
      <c r="G989" s="19">
        <f t="shared" si="27"/>
        <v>28.799999999999997</v>
      </c>
    </row>
    <row r="990" spans="1:7">
      <c r="A990" s="19" t="s">
        <v>1473</v>
      </c>
      <c r="B990" s="19" t="str">
        <f>IF(C990="","",VLOOKUP(C990,工序!$A$1:$D$505,2,0))</f>
        <v>A70</v>
      </c>
      <c r="C990" s="19" t="s">
        <v>1452</v>
      </c>
      <c r="D990" s="19" t="s">
        <v>1427</v>
      </c>
      <c r="E990" s="19">
        <f>IF(C990="","",VLOOKUP(C990,工序!$A$1:$D$505,4,0))</f>
        <v>33</v>
      </c>
      <c r="F990" s="19">
        <v>1</v>
      </c>
      <c r="G990" s="19">
        <f t="shared" si="27"/>
        <v>33</v>
      </c>
    </row>
    <row r="991" spans="1:7">
      <c r="A991" s="19" t="s">
        <v>1473</v>
      </c>
      <c r="B991" s="19" t="str">
        <f>IF(C991="","",VLOOKUP(C991,工序!$A$1:$D$505,2,0))</f>
        <v>A71</v>
      </c>
      <c r="C991" s="19" t="s">
        <v>1434</v>
      </c>
      <c r="D991" s="19" t="s">
        <v>1427</v>
      </c>
      <c r="E991" s="19">
        <f>IF(C991="","",VLOOKUP(C991,工序!$A$1:$D$505,4,0))</f>
        <v>17.399999999999999</v>
      </c>
      <c r="F991" s="19">
        <v>2</v>
      </c>
      <c r="G991" s="19">
        <f t="shared" si="27"/>
        <v>34.799999999999997</v>
      </c>
    </row>
    <row r="992" spans="1:7">
      <c r="A992" s="19" t="s">
        <v>1473</v>
      </c>
      <c r="B992" s="19" t="str">
        <f>IF(C992="","",VLOOKUP(C992,工序!$A$1:$D$505,2,0))</f>
        <v>A73</v>
      </c>
      <c r="C992" s="19" t="s">
        <v>1435</v>
      </c>
      <c r="D992" s="19" t="s">
        <v>1427</v>
      </c>
      <c r="E992" s="19">
        <f>IF(C992="","",VLOOKUP(C992,工序!$A$1:$D$505,4,0))</f>
        <v>12.239999999999998</v>
      </c>
      <c r="F992" s="19">
        <v>2</v>
      </c>
      <c r="G992" s="19">
        <f t="shared" si="27"/>
        <v>24.479999999999997</v>
      </c>
    </row>
    <row r="993" spans="1:7">
      <c r="A993" s="19" t="s">
        <v>1473</v>
      </c>
      <c r="B993" s="19" t="str">
        <f>IF(C993="","",VLOOKUP(C993,工序!$A$1:$D$505,2,0))</f>
        <v>A77</v>
      </c>
      <c r="C993" s="19" t="s">
        <v>1472</v>
      </c>
      <c r="D993" s="19" t="s">
        <v>1427</v>
      </c>
      <c r="E993" s="19">
        <f>IF(C993="","",VLOOKUP(C993,工序!$A$1:$D$505,4,0))</f>
        <v>15.6</v>
      </c>
      <c r="F993" s="19">
        <v>2</v>
      </c>
      <c r="G993" s="19">
        <f t="shared" si="27"/>
        <v>31.2</v>
      </c>
    </row>
    <row r="994" spans="1:7">
      <c r="A994" s="19" t="s">
        <v>1473</v>
      </c>
      <c r="B994" s="19" t="str">
        <f>IF(C994="","",VLOOKUP(C994,工序!$A$1:$D$505,2,0))</f>
        <v>A78</v>
      </c>
      <c r="C994" s="72" t="s">
        <v>21</v>
      </c>
      <c r="D994" s="19" t="s">
        <v>1436</v>
      </c>
      <c r="E994" s="19">
        <f>IF(C994="","",VLOOKUP(C994,工序!$A$1:$D$505,4,0))</f>
        <v>15.6</v>
      </c>
      <c r="F994" s="19">
        <v>1</v>
      </c>
      <c r="G994" s="19">
        <f t="shared" si="27"/>
        <v>15.6</v>
      </c>
    </row>
    <row r="995" spans="1:7">
      <c r="A995" s="19" t="s">
        <v>1473</v>
      </c>
      <c r="B995" s="23" t="str">
        <f>IF(C995="","",VLOOKUP(C995,工序!$A$1:$D$505,2,0))</f>
        <v>A80</v>
      </c>
      <c r="C995" s="23" t="s">
        <v>1437</v>
      </c>
      <c r="D995" s="19" t="s">
        <v>1427</v>
      </c>
      <c r="E995" s="23">
        <f>IF(C995="","",VLOOKUP(C995,工序!$A$1:$D$505,4,0))</f>
        <v>5.3999999999999995</v>
      </c>
      <c r="F995" s="23">
        <v>1</v>
      </c>
      <c r="G995" s="23">
        <f t="shared" si="27"/>
        <v>5.3999999999999995</v>
      </c>
    </row>
    <row r="996" spans="1:7">
      <c r="A996" s="19" t="s">
        <v>1474</v>
      </c>
      <c r="B996" s="19" t="str">
        <f>IF(C996="","",VLOOKUP(C996,工序!$A$1:$D$505,2,0))</f>
        <v>A5</v>
      </c>
      <c r="C996" s="19" t="s">
        <v>1461</v>
      </c>
      <c r="D996" s="19" t="s">
        <v>1427</v>
      </c>
      <c r="E996" s="19">
        <f>IF(C996="","",VLOOKUP(C996,工序!$A$1:$D$505,4,0))</f>
        <v>7.8000000000000007</v>
      </c>
      <c r="F996" s="19">
        <v>2</v>
      </c>
      <c r="G996" s="19">
        <f>E996*F996</f>
        <v>15.600000000000001</v>
      </c>
    </row>
    <row r="997" spans="1:7">
      <c r="A997" s="19" t="s">
        <v>1474</v>
      </c>
      <c r="B997" s="19" t="str">
        <f>IF(C997="","",VLOOKUP(C997,工序!$A$1:$D$505,2,0))</f>
        <v>A8</v>
      </c>
      <c r="C997" s="72" t="s">
        <v>3</v>
      </c>
      <c r="D997" s="19" t="s">
        <v>1427</v>
      </c>
      <c r="E997" s="19">
        <f>IF(C997="","",VLOOKUP(C997,工序!$A$1:$D$505,4,0))</f>
        <v>4.42</v>
      </c>
      <c r="F997" s="19">
        <v>2</v>
      </c>
      <c r="G997" s="19">
        <f t="shared" ref="G997:G1023" si="28">E997*F997</f>
        <v>8.84</v>
      </c>
    </row>
    <row r="998" spans="1:7">
      <c r="A998" s="19" t="s">
        <v>1474</v>
      </c>
      <c r="B998" s="23" t="str">
        <f>IF(C998="","",VLOOKUP(C998,工序!$A$1:$D$505,2,0))</f>
        <v>A16</v>
      </c>
      <c r="C998" s="74" t="s">
        <v>1462</v>
      </c>
      <c r="D998" s="19" t="s">
        <v>1442</v>
      </c>
      <c r="E998" s="23">
        <f>IF(C998="","",VLOOKUP(C998,工序!$A$1:$D$505,4,0))</f>
        <v>27.75</v>
      </c>
      <c r="F998" s="23">
        <v>1</v>
      </c>
      <c r="G998" s="23">
        <f t="shared" si="28"/>
        <v>27.75</v>
      </c>
    </row>
    <row r="999" spans="1:7">
      <c r="A999" s="19" t="s">
        <v>1474</v>
      </c>
      <c r="B999" s="19" t="str">
        <f>IF(C999="","",VLOOKUP(C999,工序!$A$1:$D$505,2,0))</f>
        <v>A30</v>
      </c>
      <c r="C999" s="73" t="s">
        <v>1463</v>
      </c>
      <c r="D999" s="19" t="s">
        <v>1427</v>
      </c>
      <c r="E999" s="19">
        <f>IF(C999="","",VLOOKUP(C999,工序!$A$1:$D$505,4,0))</f>
        <v>12.239999999999998</v>
      </c>
      <c r="F999" s="19">
        <v>2</v>
      </c>
      <c r="G999" s="19">
        <f t="shared" si="28"/>
        <v>24.479999999999997</v>
      </c>
    </row>
    <row r="1000" spans="1:7">
      <c r="A1000" s="19" t="s">
        <v>1474</v>
      </c>
      <c r="B1000" s="19" t="str">
        <f>IF(C1000="","",VLOOKUP(C1000,工序!$A$1:$D$505,2,0))</f>
        <v>A31</v>
      </c>
      <c r="C1000" s="72" t="s">
        <v>1464</v>
      </c>
      <c r="D1000" s="19" t="s">
        <v>1427</v>
      </c>
      <c r="E1000" s="19">
        <f>IF(C1000="","",VLOOKUP(C1000,工序!$A$1:$D$505,4,0))</f>
        <v>8.4</v>
      </c>
      <c r="F1000" s="19">
        <v>2</v>
      </c>
      <c r="G1000" s="19">
        <f t="shared" si="28"/>
        <v>16.8</v>
      </c>
    </row>
    <row r="1001" spans="1:7">
      <c r="A1001" s="19" t="s">
        <v>1474</v>
      </c>
      <c r="B1001" s="19" t="str">
        <f>IF(C1001="","",VLOOKUP(C1001,工序!$A$1:$D$505,2,0))</f>
        <v>A32</v>
      </c>
      <c r="C1001" s="73" t="s">
        <v>1465</v>
      </c>
      <c r="D1001" s="19" t="s">
        <v>1427</v>
      </c>
      <c r="E1001" s="19">
        <f>IF(C1001="","",VLOOKUP(C1001,工序!$A$1:$D$505,4,0))</f>
        <v>11.52</v>
      </c>
      <c r="F1001" s="19">
        <v>2</v>
      </c>
      <c r="G1001" s="19">
        <f t="shared" si="28"/>
        <v>23.04</v>
      </c>
    </row>
    <row r="1002" spans="1:7">
      <c r="A1002" s="19" t="s">
        <v>1474</v>
      </c>
      <c r="B1002" s="19" t="str">
        <f>IF(C1002="","",VLOOKUP(C1002,工序!$A$1:$D$505,2,0))</f>
        <v>A28</v>
      </c>
      <c r="C1002" s="75" t="s">
        <v>1466</v>
      </c>
      <c r="D1002" s="19" t="s">
        <v>1427</v>
      </c>
      <c r="E1002" s="19">
        <f>IF(C1002="","",VLOOKUP(C1002,工序!$A$1:$D$505,4,0))</f>
        <v>13.692</v>
      </c>
      <c r="F1002" s="19">
        <v>2</v>
      </c>
      <c r="G1002" s="19">
        <f t="shared" si="28"/>
        <v>27.384</v>
      </c>
    </row>
    <row r="1003" spans="1:7">
      <c r="A1003" s="19" t="s">
        <v>1474</v>
      </c>
      <c r="B1003" s="19" t="str">
        <f>IF(C1003="","",VLOOKUP(C1003,工序!$A$1:$D$505,2,0))</f>
        <v>A29</v>
      </c>
      <c r="C1003" s="75" t="s">
        <v>1467</v>
      </c>
      <c r="D1003" s="19" t="s">
        <v>1427</v>
      </c>
      <c r="E1003" s="19">
        <f>IF(C1003="","",VLOOKUP(C1003,工序!$A$1:$D$505,4,0))</f>
        <v>9.1199999999999992</v>
      </c>
      <c r="F1003" s="19">
        <v>2</v>
      </c>
      <c r="G1003" s="19">
        <f t="shared" si="28"/>
        <v>18.239999999999998</v>
      </c>
    </row>
    <row r="1004" spans="1:7">
      <c r="A1004" s="19" t="s">
        <v>1474</v>
      </c>
      <c r="B1004" s="19" t="str">
        <f>IF(C1004="","",VLOOKUP(C1004,工序!$A$1:$D$505,2,0))</f>
        <v>A34</v>
      </c>
      <c r="C1004" s="75" t="s">
        <v>1446</v>
      </c>
      <c r="D1004" s="19" t="s">
        <v>1427</v>
      </c>
      <c r="E1004" s="19">
        <f>IF(C1004="","",VLOOKUP(C1004,工序!$A$1:$D$505,4,0))</f>
        <v>6.6</v>
      </c>
      <c r="F1004" s="19">
        <v>2</v>
      </c>
      <c r="G1004" s="19">
        <f t="shared" si="28"/>
        <v>13.2</v>
      </c>
    </row>
    <row r="1005" spans="1:7">
      <c r="A1005" s="19" t="s">
        <v>1474</v>
      </c>
      <c r="B1005" s="19" t="str">
        <f>IF(C1005="","",VLOOKUP(C1005,工序!$A$1:$D$505,2,0))</f>
        <v>A38</v>
      </c>
      <c r="C1005" s="19" t="s">
        <v>1468</v>
      </c>
      <c r="D1005" s="19" t="s">
        <v>1427</v>
      </c>
      <c r="E1005" s="19">
        <f>IF(C1005="","",VLOOKUP(C1005,工序!$A$1:$D$505,4,0))</f>
        <v>23.400000000000002</v>
      </c>
      <c r="F1005" s="19">
        <v>2</v>
      </c>
      <c r="G1005" s="19">
        <f t="shared" si="28"/>
        <v>46.800000000000004</v>
      </c>
    </row>
    <row r="1006" spans="1:7">
      <c r="A1006" s="19" t="s">
        <v>1474</v>
      </c>
      <c r="B1006" s="19" t="str">
        <f>IF(C1006="","",VLOOKUP(C1006,工序!$A$1:$D$505,2,0))</f>
        <v>A42</v>
      </c>
      <c r="C1006" s="19" t="s">
        <v>1469</v>
      </c>
      <c r="D1006" s="19" t="s">
        <v>1427</v>
      </c>
      <c r="E1006" s="19">
        <f>IF(C1006="","",VLOOKUP(C1006,工序!$A$1:$D$505,4,0))</f>
        <v>18.707000000000001</v>
      </c>
      <c r="F1006" s="19">
        <v>2</v>
      </c>
      <c r="G1006" s="19">
        <f t="shared" si="28"/>
        <v>37.414000000000001</v>
      </c>
    </row>
    <row r="1007" spans="1:7">
      <c r="A1007" s="19" t="s">
        <v>1474</v>
      </c>
      <c r="B1007" s="19" t="str">
        <f>IF(C1007="","",VLOOKUP(C1007,工序!$A$1:$D$505,2,0))</f>
        <v>A44</v>
      </c>
      <c r="C1007" s="19" t="s">
        <v>1470</v>
      </c>
      <c r="D1007" s="19" t="s">
        <v>1427</v>
      </c>
      <c r="E1007" s="19">
        <f>IF(C1007="","",VLOOKUP(C1007,工序!$A$1:$D$505,4,0))</f>
        <v>51.300000000000004</v>
      </c>
      <c r="F1007" s="19">
        <v>2</v>
      </c>
      <c r="G1007" s="19">
        <f t="shared" si="28"/>
        <v>102.60000000000001</v>
      </c>
    </row>
    <row r="1008" spans="1:7">
      <c r="A1008" s="19" t="s">
        <v>1474</v>
      </c>
      <c r="B1008" s="19" t="str">
        <f>IF(C1008="","",VLOOKUP(C1008,工序!$A$1:$D$505,2,0))</f>
        <v>A47</v>
      </c>
      <c r="C1008" s="19" t="s">
        <v>916</v>
      </c>
      <c r="D1008" s="19" t="s">
        <v>1427</v>
      </c>
      <c r="E1008" s="19">
        <f>IF(C1008="","",VLOOKUP(C1008,工序!$A$1:$D$505,4,0))</f>
        <v>15.340000000000002</v>
      </c>
      <c r="F1008" s="19">
        <v>2</v>
      </c>
      <c r="G1008" s="19">
        <f t="shared" si="28"/>
        <v>30.680000000000003</v>
      </c>
    </row>
    <row r="1009" spans="1:7">
      <c r="A1009" s="19" t="s">
        <v>1474</v>
      </c>
      <c r="B1009" s="19" t="str">
        <f>IF(C1009="","",VLOOKUP(C1009,工序!$A$1:$D$505,2,0))</f>
        <v>A49</v>
      </c>
      <c r="C1009" s="19" t="s">
        <v>1471</v>
      </c>
      <c r="D1009" s="19" t="s">
        <v>1427</v>
      </c>
      <c r="E1009" s="19">
        <f>IF(C1009="","",VLOOKUP(C1009,工序!$A$1:$D$505,4,0))</f>
        <v>9.516</v>
      </c>
      <c r="F1009" s="19">
        <v>2</v>
      </c>
      <c r="G1009" s="19">
        <f t="shared" si="28"/>
        <v>19.032</v>
      </c>
    </row>
    <row r="1010" spans="1:7">
      <c r="A1010" s="19" t="s">
        <v>1474</v>
      </c>
      <c r="B1010" s="19" t="str">
        <f>IF(C1010="","",VLOOKUP(C1010,工序!$A$1:$D$505,2,0))</f>
        <v>A50</v>
      </c>
      <c r="C1010" s="19" t="s">
        <v>7</v>
      </c>
      <c r="D1010" s="19" t="s">
        <v>1427</v>
      </c>
      <c r="E1010" s="19">
        <f>IF(C1010="","",VLOOKUP(C1010,工序!$A$1:$D$505,4,0))</f>
        <v>7.15</v>
      </c>
      <c r="F1010" s="19">
        <v>2</v>
      </c>
      <c r="G1010" s="19">
        <f t="shared" si="28"/>
        <v>14.3</v>
      </c>
    </row>
    <row r="1011" spans="1:7">
      <c r="A1011" s="19" t="s">
        <v>1474</v>
      </c>
      <c r="B1011" s="19" t="str">
        <f>IF(C1011="","",VLOOKUP(C1011,工序!$A$1:$D$505,2,0))</f>
        <v>A52</v>
      </c>
      <c r="C1011" s="19" t="s">
        <v>1450</v>
      </c>
      <c r="D1011" s="19" t="s">
        <v>1427</v>
      </c>
      <c r="E1011" s="19">
        <f>IF(C1011="","",VLOOKUP(C1011,工序!$A$1:$D$505,4,0))</f>
        <v>14</v>
      </c>
      <c r="F1011" s="19">
        <v>2</v>
      </c>
      <c r="G1011" s="19">
        <f t="shared" si="28"/>
        <v>28</v>
      </c>
    </row>
    <row r="1012" spans="1:7">
      <c r="A1012" s="19" t="s">
        <v>1474</v>
      </c>
      <c r="B1012" s="19" t="str">
        <f>IF(C1012="","",VLOOKUP(C1012,工序!$A$1:$D$505,2,0))</f>
        <v>A59</v>
      </c>
      <c r="C1012" s="19" t="s">
        <v>1428</v>
      </c>
      <c r="D1012" s="19" t="s">
        <v>1427</v>
      </c>
      <c r="E1012" s="19">
        <f>IF(C1012="","",VLOOKUP(C1012,工序!$A$1:$D$505,4,0))</f>
        <v>20.8</v>
      </c>
      <c r="F1012" s="19">
        <v>2</v>
      </c>
      <c r="G1012" s="19">
        <f>E1012*F1012</f>
        <v>41.6</v>
      </c>
    </row>
    <row r="1013" spans="1:7">
      <c r="A1013" s="19" t="s">
        <v>1474</v>
      </c>
      <c r="B1013" s="19" t="str">
        <f>IF(C1013="","",VLOOKUP(C1013,工序!$A$1:$D$505,2,0))</f>
        <v>A62</v>
      </c>
      <c r="C1013" s="19" t="s">
        <v>1429</v>
      </c>
      <c r="D1013" s="19" t="s">
        <v>1427</v>
      </c>
      <c r="E1013" s="19">
        <f>IF(C1013="","",VLOOKUP(C1013,工序!$A$1:$D$505,4,0))</f>
        <v>16.559999999999999</v>
      </c>
      <c r="F1013" s="19">
        <v>2</v>
      </c>
      <c r="G1013" s="19">
        <f>E1013*F1013</f>
        <v>33.119999999999997</v>
      </c>
    </row>
    <row r="1014" spans="1:7">
      <c r="A1014" s="19" t="s">
        <v>1474</v>
      </c>
      <c r="B1014" s="19" t="str">
        <f>IF(C1014="","",VLOOKUP(C1014,工序!$A$1:$D$505,2,0))</f>
        <v>A63</v>
      </c>
      <c r="C1014" s="19" t="s">
        <v>1430</v>
      </c>
      <c r="D1014" s="19" t="s">
        <v>1427</v>
      </c>
      <c r="E1014" s="19">
        <f>IF(C1014="","",VLOOKUP(C1014,工序!$A$1:$D$505,4,0))</f>
        <v>14.399999999999999</v>
      </c>
      <c r="F1014" s="19">
        <v>2</v>
      </c>
      <c r="G1014" s="19">
        <f t="shared" si="28"/>
        <v>28.799999999999997</v>
      </c>
    </row>
    <row r="1015" spans="1:7">
      <c r="A1015" s="19" t="s">
        <v>1474</v>
      </c>
      <c r="B1015" s="19" t="str">
        <f>IF(C1015="","",VLOOKUP(C1015,工序!$A$1:$D$505,2,0))</f>
        <v>A64</v>
      </c>
      <c r="C1015" s="19" t="s">
        <v>9</v>
      </c>
      <c r="D1015" s="19" t="s">
        <v>1427</v>
      </c>
      <c r="E1015" s="19">
        <f>IF(C1015="","",VLOOKUP(C1015,工序!$A$1:$D$505,4,0))</f>
        <v>14.399999999999999</v>
      </c>
      <c r="F1015" s="19">
        <v>1</v>
      </c>
      <c r="G1015" s="19">
        <f t="shared" si="28"/>
        <v>14.399999999999999</v>
      </c>
    </row>
    <row r="1016" spans="1:7">
      <c r="A1016" s="19" t="s">
        <v>1474</v>
      </c>
      <c r="B1016" s="19" t="str">
        <f>IF(C1016="","",VLOOKUP(C1016,工序!$A$1:$D$505,2,0))</f>
        <v>A65</v>
      </c>
      <c r="C1016" s="19" t="s">
        <v>1431</v>
      </c>
      <c r="D1016" s="19" t="s">
        <v>1427</v>
      </c>
      <c r="E1016" s="19">
        <f>IF(C1016="","",VLOOKUP(C1016,工序!$A$1:$D$505,4,0))</f>
        <v>27.3</v>
      </c>
      <c r="F1016" s="19">
        <v>2</v>
      </c>
      <c r="G1016" s="19">
        <f t="shared" si="28"/>
        <v>54.6</v>
      </c>
    </row>
    <row r="1017" spans="1:7">
      <c r="A1017" s="19" t="s">
        <v>1474</v>
      </c>
      <c r="B1017" s="19" t="str">
        <f>IF(C1017="","",VLOOKUP(C1017,工序!$A$1:$D$505,2,0))</f>
        <v>A63</v>
      </c>
      <c r="C1017" s="19" t="s">
        <v>1430</v>
      </c>
      <c r="D1017" s="19" t="s">
        <v>1427</v>
      </c>
      <c r="E1017" s="19">
        <f>IF(C1017="","",VLOOKUP(C1017,工序!$A$1:$D$505,4,0))</f>
        <v>14.399999999999999</v>
      </c>
      <c r="F1017" s="19">
        <v>2</v>
      </c>
      <c r="G1017" s="19">
        <f t="shared" si="28"/>
        <v>28.799999999999997</v>
      </c>
    </row>
    <row r="1018" spans="1:7">
      <c r="A1018" s="19" t="s">
        <v>1474</v>
      </c>
      <c r="B1018" s="19" t="str">
        <f>IF(C1018="","",VLOOKUP(C1018,工序!$A$1:$D$505,2,0))</f>
        <v>A70</v>
      </c>
      <c r="C1018" s="19" t="s">
        <v>1452</v>
      </c>
      <c r="D1018" s="19" t="s">
        <v>1427</v>
      </c>
      <c r="E1018" s="19">
        <f>IF(C1018="","",VLOOKUP(C1018,工序!$A$1:$D$505,4,0))</f>
        <v>33</v>
      </c>
      <c r="F1018" s="19">
        <v>1</v>
      </c>
      <c r="G1018" s="19">
        <f t="shared" si="28"/>
        <v>33</v>
      </c>
    </row>
    <row r="1019" spans="1:7">
      <c r="A1019" s="19" t="s">
        <v>1474</v>
      </c>
      <c r="B1019" s="19" t="str">
        <f>IF(C1019="","",VLOOKUP(C1019,工序!$A$1:$D$505,2,0))</f>
        <v>A71</v>
      </c>
      <c r="C1019" s="19" t="s">
        <v>1434</v>
      </c>
      <c r="D1019" s="19" t="s">
        <v>1427</v>
      </c>
      <c r="E1019" s="19">
        <f>IF(C1019="","",VLOOKUP(C1019,工序!$A$1:$D$505,4,0))</f>
        <v>17.399999999999999</v>
      </c>
      <c r="F1019" s="19">
        <v>2</v>
      </c>
      <c r="G1019" s="19">
        <f t="shared" si="28"/>
        <v>34.799999999999997</v>
      </c>
    </row>
    <row r="1020" spans="1:7">
      <c r="A1020" s="19" t="s">
        <v>1474</v>
      </c>
      <c r="B1020" s="19" t="str">
        <f>IF(C1020="","",VLOOKUP(C1020,工序!$A$1:$D$505,2,0))</f>
        <v>A73</v>
      </c>
      <c r="C1020" s="19" t="s">
        <v>1435</v>
      </c>
      <c r="D1020" s="19" t="s">
        <v>1427</v>
      </c>
      <c r="E1020" s="19">
        <f>IF(C1020="","",VLOOKUP(C1020,工序!$A$1:$D$505,4,0))</f>
        <v>12.239999999999998</v>
      </c>
      <c r="F1020" s="19">
        <v>2</v>
      </c>
      <c r="G1020" s="19">
        <f t="shared" si="28"/>
        <v>24.479999999999997</v>
      </c>
    </row>
    <row r="1021" spans="1:7">
      <c r="A1021" s="19" t="s">
        <v>1474</v>
      </c>
      <c r="B1021" s="19" t="str">
        <f>IF(C1021="","",VLOOKUP(C1021,工序!$A$1:$D$505,2,0))</f>
        <v>A77</v>
      </c>
      <c r="C1021" s="19" t="s">
        <v>1472</v>
      </c>
      <c r="D1021" s="19" t="s">
        <v>1427</v>
      </c>
      <c r="E1021" s="19">
        <f>IF(C1021="","",VLOOKUP(C1021,工序!$A$1:$D$505,4,0))</f>
        <v>15.6</v>
      </c>
      <c r="F1021" s="19">
        <v>2</v>
      </c>
      <c r="G1021" s="19">
        <f t="shared" si="28"/>
        <v>31.2</v>
      </c>
    </row>
    <row r="1022" spans="1:7">
      <c r="A1022" s="19" t="s">
        <v>1474</v>
      </c>
      <c r="B1022" s="19" t="str">
        <f>IF(C1022="","",VLOOKUP(C1022,工序!$A$1:$D$505,2,0))</f>
        <v>A78</v>
      </c>
      <c r="C1022" s="72" t="s">
        <v>21</v>
      </c>
      <c r="D1022" s="19" t="s">
        <v>1436</v>
      </c>
      <c r="E1022" s="19">
        <f>IF(C1022="","",VLOOKUP(C1022,工序!$A$1:$D$505,4,0))</f>
        <v>15.6</v>
      </c>
      <c r="F1022" s="19">
        <v>1</v>
      </c>
      <c r="G1022" s="19">
        <f t="shared" si="28"/>
        <v>15.6</v>
      </c>
    </row>
    <row r="1023" spans="1:7">
      <c r="A1023" s="19" t="s">
        <v>1474</v>
      </c>
      <c r="B1023" s="23" t="str">
        <f>IF(C1023="","",VLOOKUP(C1023,工序!$A$1:$D$505,2,0))</f>
        <v>A80</v>
      </c>
      <c r="C1023" s="23" t="s">
        <v>1437</v>
      </c>
      <c r="D1023" s="19" t="s">
        <v>1427</v>
      </c>
      <c r="E1023" s="23">
        <f>IF(C1023="","",VLOOKUP(C1023,工序!$A$1:$D$505,4,0))</f>
        <v>5.3999999999999995</v>
      </c>
      <c r="F1023" s="23">
        <v>1</v>
      </c>
      <c r="G1023" s="23">
        <f t="shared" si="28"/>
        <v>5.3999999999999995</v>
      </c>
    </row>
    <row r="1024" spans="1:7">
      <c r="A1024" s="19" t="s">
        <v>1475</v>
      </c>
      <c r="B1024" s="19" t="str">
        <f>IF(C1024="","",VLOOKUP(C1024,工序!$A$1:$D$505,2,0))</f>
        <v>A5</v>
      </c>
      <c r="C1024" s="19" t="s">
        <v>1461</v>
      </c>
      <c r="D1024" s="19" t="s">
        <v>1427</v>
      </c>
      <c r="E1024" s="19">
        <f>IF(C1024="","",VLOOKUP(C1024,工序!$A$1:$D$505,4,0))</f>
        <v>7.8000000000000007</v>
      </c>
      <c r="F1024" s="19">
        <v>24</v>
      </c>
      <c r="G1024" s="19">
        <f>E1024*F1024</f>
        <v>187.20000000000002</v>
      </c>
    </row>
    <row r="1025" spans="1:7">
      <c r="A1025" s="19" t="s">
        <v>1475</v>
      </c>
      <c r="B1025" s="19" t="str">
        <f>IF(C1025="","",VLOOKUP(C1025,工序!$A$1:$D$505,2,0))</f>
        <v>A8</v>
      </c>
      <c r="C1025" s="72" t="s">
        <v>3</v>
      </c>
      <c r="D1025" s="19" t="s">
        <v>1427</v>
      </c>
      <c r="E1025" s="19">
        <f>IF(C1025="","",VLOOKUP(C1025,工序!$A$1:$D$505,4,0))</f>
        <v>4.42</v>
      </c>
      <c r="F1025" s="19">
        <v>24</v>
      </c>
      <c r="G1025" s="19">
        <f t="shared" ref="G1025:G1053" si="29">E1025*F1025</f>
        <v>106.08</v>
      </c>
    </row>
    <row r="1026" spans="1:7">
      <c r="A1026" s="19" t="s">
        <v>1475</v>
      </c>
      <c r="B1026" s="23" t="str">
        <f>IF(C1026="","",VLOOKUP(C1026,工序!$A$1:$D$505,2,0))</f>
        <v>A16</v>
      </c>
      <c r="C1026" s="74" t="s">
        <v>1462</v>
      </c>
      <c r="D1026" s="19" t="s">
        <v>1442</v>
      </c>
      <c r="E1026" s="23">
        <f>IF(C1026="","",VLOOKUP(C1026,工序!$A$1:$D$505,4,0))</f>
        <v>27.75</v>
      </c>
      <c r="F1026" s="19">
        <v>24</v>
      </c>
      <c r="G1026" s="23">
        <f t="shared" si="29"/>
        <v>666</v>
      </c>
    </row>
    <row r="1027" spans="1:7">
      <c r="A1027" s="19" t="s">
        <v>1475</v>
      </c>
      <c r="B1027" s="19" t="str">
        <f>IF(C1027="","",VLOOKUP(C1027,工序!$A$1:$D$505,2,0))</f>
        <v>A30</v>
      </c>
      <c r="C1027" s="73" t="s">
        <v>1463</v>
      </c>
      <c r="D1027" s="19" t="s">
        <v>1427</v>
      </c>
      <c r="E1027" s="19">
        <f>IF(C1027="","",VLOOKUP(C1027,工序!$A$1:$D$505,4,0))</f>
        <v>12.239999999999998</v>
      </c>
      <c r="F1027" s="19">
        <v>24</v>
      </c>
      <c r="G1027" s="19">
        <f t="shared" si="29"/>
        <v>293.76</v>
      </c>
    </row>
    <row r="1028" spans="1:7">
      <c r="A1028" s="19" t="s">
        <v>1475</v>
      </c>
      <c r="B1028" s="19" t="str">
        <f>IF(C1028="","",VLOOKUP(C1028,工序!$A$1:$D$505,2,0))</f>
        <v>A31</v>
      </c>
      <c r="C1028" s="72" t="s">
        <v>1464</v>
      </c>
      <c r="D1028" s="19" t="s">
        <v>1427</v>
      </c>
      <c r="E1028" s="19">
        <f>IF(C1028="","",VLOOKUP(C1028,工序!$A$1:$D$505,4,0))</f>
        <v>8.4</v>
      </c>
      <c r="F1028" s="19">
        <v>24</v>
      </c>
      <c r="G1028" s="19">
        <f t="shared" si="29"/>
        <v>201.60000000000002</v>
      </c>
    </row>
    <row r="1029" spans="1:7">
      <c r="A1029" s="19" t="s">
        <v>1475</v>
      </c>
      <c r="B1029" s="19" t="str">
        <f>IF(C1029="","",VLOOKUP(C1029,工序!$A$1:$D$505,2,0))</f>
        <v>A32</v>
      </c>
      <c r="C1029" s="73" t="s">
        <v>1465</v>
      </c>
      <c r="D1029" s="19" t="s">
        <v>1427</v>
      </c>
      <c r="E1029" s="19">
        <f>IF(C1029="","",VLOOKUP(C1029,工序!$A$1:$D$505,4,0))</f>
        <v>11.52</v>
      </c>
      <c r="F1029" s="19">
        <v>24</v>
      </c>
      <c r="G1029" s="19">
        <f t="shared" si="29"/>
        <v>276.48</v>
      </c>
    </row>
    <row r="1030" spans="1:7">
      <c r="A1030" s="19" t="s">
        <v>1475</v>
      </c>
      <c r="B1030" s="19" t="str">
        <f>IF(C1030="","",VLOOKUP(C1030,工序!$A$1:$D$505,2,0))</f>
        <v>A29</v>
      </c>
      <c r="C1030" s="75" t="s">
        <v>1467</v>
      </c>
      <c r="D1030" s="19" t="s">
        <v>1427</v>
      </c>
      <c r="E1030" s="19">
        <f>IF(C1030="","",VLOOKUP(C1030,工序!$A$1:$D$505,4,0))</f>
        <v>9.1199999999999992</v>
      </c>
      <c r="F1030" s="19">
        <v>24</v>
      </c>
      <c r="G1030" s="19">
        <f t="shared" si="29"/>
        <v>218.88</v>
      </c>
    </row>
    <row r="1031" spans="1:7">
      <c r="A1031" s="19" t="s">
        <v>1475</v>
      </c>
      <c r="B1031" s="19" t="str">
        <f>IF(C1031="","",VLOOKUP(C1031,工序!$A$1:$D$505,2,0))</f>
        <v>A34</v>
      </c>
      <c r="C1031" s="75" t="s">
        <v>1446</v>
      </c>
      <c r="D1031" s="19" t="s">
        <v>1427</v>
      </c>
      <c r="E1031" s="19">
        <f>IF(C1031="","",VLOOKUP(C1031,工序!$A$1:$D$505,4,0))</f>
        <v>6.6</v>
      </c>
      <c r="F1031" s="19">
        <v>24</v>
      </c>
      <c r="G1031" s="19">
        <f t="shared" si="29"/>
        <v>158.39999999999998</v>
      </c>
    </row>
    <row r="1032" spans="1:7">
      <c r="A1032" s="19" t="s">
        <v>1475</v>
      </c>
      <c r="B1032" s="19" t="str">
        <f>IF(C1032="","",VLOOKUP(C1032,工序!$A$1:$D$505,2,0))</f>
        <v>A37</v>
      </c>
      <c r="C1032" s="75" t="s">
        <v>1476</v>
      </c>
      <c r="D1032" s="19" t="s">
        <v>1427</v>
      </c>
      <c r="E1032" s="19">
        <f>IF(C1032="","",VLOOKUP(C1032,工序!$A$1:$D$505,4,0))</f>
        <v>52</v>
      </c>
      <c r="F1032" s="19">
        <v>24</v>
      </c>
      <c r="G1032" s="19">
        <f t="shared" si="29"/>
        <v>1248</v>
      </c>
    </row>
    <row r="1033" spans="1:7">
      <c r="A1033" s="19" t="s">
        <v>1475</v>
      </c>
      <c r="B1033" s="19" t="str">
        <f>IF(C1033="","",VLOOKUP(C1033,工序!$A$1:$D$505,2,0))</f>
        <v>A38</v>
      </c>
      <c r="C1033" s="19" t="s">
        <v>1468</v>
      </c>
      <c r="D1033" s="19" t="s">
        <v>1427</v>
      </c>
      <c r="E1033" s="19">
        <f>IF(C1033="","",VLOOKUP(C1033,工序!$A$1:$D$505,4,0))</f>
        <v>23.400000000000002</v>
      </c>
      <c r="F1033" s="19">
        <v>24</v>
      </c>
      <c r="G1033" s="19">
        <f t="shared" si="29"/>
        <v>561.6</v>
      </c>
    </row>
    <row r="1034" spans="1:7">
      <c r="A1034" s="19" t="s">
        <v>1475</v>
      </c>
      <c r="B1034" s="19" t="str">
        <f>IF(C1034="","",VLOOKUP(C1034,工序!$A$1:$D$505,2,0))</f>
        <v>A39</v>
      </c>
      <c r="C1034" s="19" t="s">
        <v>1456</v>
      </c>
      <c r="D1034" s="19" t="s">
        <v>1427</v>
      </c>
      <c r="E1034" s="19">
        <f>IF(C1034="","",VLOOKUP(C1034,工序!$A$1:$D$505,4,0))</f>
        <v>7</v>
      </c>
      <c r="F1034" s="19">
        <v>24</v>
      </c>
      <c r="G1034" s="19">
        <f t="shared" si="29"/>
        <v>168</v>
      </c>
    </row>
    <row r="1035" spans="1:7">
      <c r="A1035" s="19" t="s">
        <v>1475</v>
      </c>
      <c r="B1035" s="19" t="str">
        <f>IF(C1035="","",VLOOKUP(C1035,工序!$A$1:$D$505,2,0))</f>
        <v>A42</v>
      </c>
      <c r="C1035" s="19" t="s">
        <v>1469</v>
      </c>
      <c r="D1035" s="19" t="s">
        <v>1427</v>
      </c>
      <c r="E1035" s="19">
        <f>IF(C1035="","",VLOOKUP(C1035,工序!$A$1:$D$505,4,0))</f>
        <v>18.707000000000001</v>
      </c>
      <c r="F1035" s="19">
        <v>24</v>
      </c>
      <c r="G1035" s="19">
        <f t="shared" si="29"/>
        <v>448.96800000000002</v>
      </c>
    </row>
    <row r="1036" spans="1:7">
      <c r="A1036" s="19" t="s">
        <v>1475</v>
      </c>
      <c r="B1036" s="19" t="str">
        <f>IF(C1036="","",VLOOKUP(C1036,工序!$A$1:$D$505,2,0))</f>
        <v>A44</v>
      </c>
      <c r="C1036" s="19" t="s">
        <v>1470</v>
      </c>
      <c r="D1036" s="19" t="s">
        <v>1427</v>
      </c>
      <c r="E1036" s="19">
        <f>IF(C1036="","",VLOOKUP(C1036,工序!$A$1:$D$505,4,0))</f>
        <v>51.300000000000004</v>
      </c>
      <c r="F1036" s="19">
        <v>24</v>
      </c>
      <c r="G1036" s="19">
        <f t="shared" si="29"/>
        <v>1231.2</v>
      </c>
    </row>
    <row r="1037" spans="1:7">
      <c r="A1037" s="19" t="s">
        <v>1475</v>
      </c>
      <c r="B1037" s="19" t="str">
        <f>IF(C1037="","",VLOOKUP(C1037,工序!$A$1:$D$505,2,0))</f>
        <v>A47</v>
      </c>
      <c r="C1037" s="19" t="s">
        <v>916</v>
      </c>
      <c r="D1037" s="19" t="s">
        <v>1427</v>
      </c>
      <c r="E1037" s="19">
        <f>IF(C1037="","",VLOOKUP(C1037,工序!$A$1:$D$505,4,0))</f>
        <v>15.340000000000002</v>
      </c>
      <c r="F1037" s="19">
        <v>24</v>
      </c>
      <c r="G1037" s="19">
        <f t="shared" si="29"/>
        <v>368.16</v>
      </c>
    </row>
    <row r="1038" spans="1:7">
      <c r="A1038" s="19" t="s">
        <v>1475</v>
      </c>
      <c r="B1038" s="19" t="str">
        <f>IF(C1038="","",VLOOKUP(C1038,工序!$A$1:$D$505,2,0))</f>
        <v>A49</v>
      </c>
      <c r="C1038" s="19" t="s">
        <v>1471</v>
      </c>
      <c r="D1038" s="19" t="s">
        <v>1427</v>
      </c>
      <c r="E1038" s="19">
        <f>IF(C1038="","",VLOOKUP(C1038,工序!$A$1:$D$505,4,0))</f>
        <v>9.516</v>
      </c>
      <c r="F1038" s="19">
        <v>24</v>
      </c>
      <c r="G1038" s="19">
        <f t="shared" si="29"/>
        <v>228.38400000000001</v>
      </c>
    </row>
    <row r="1039" spans="1:7">
      <c r="A1039" s="19" t="s">
        <v>1475</v>
      </c>
      <c r="B1039" s="19" t="str">
        <f>IF(C1039="","",VLOOKUP(C1039,工序!$A$1:$D$505,2,0))</f>
        <v>A50</v>
      </c>
      <c r="C1039" s="19" t="s">
        <v>7</v>
      </c>
      <c r="D1039" s="19" t="s">
        <v>1427</v>
      </c>
      <c r="E1039" s="19">
        <f>IF(C1039="","",VLOOKUP(C1039,工序!$A$1:$D$505,4,0))</f>
        <v>7.15</v>
      </c>
      <c r="F1039" s="19">
        <v>24</v>
      </c>
      <c r="G1039" s="19">
        <f t="shared" si="29"/>
        <v>171.60000000000002</v>
      </c>
    </row>
    <row r="1040" spans="1:7">
      <c r="A1040" s="19" t="s">
        <v>1475</v>
      </c>
      <c r="B1040" s="19" t="str">
        <f>IF(C1040="","",VLOOKUP(C1040,工序!$A$1:$D$505,2,0))</f>
        <v>A51</v>
      </c>
      <c r="C1040" s="19" t="s">
        <v>1457</v>
      </c>
      <c r="D1040" s="19" t="s">
        <v>1427</v>
      </c>
      <c r="E1040" s="19">
        <f>IF(C1040="","",VLOOKUP(C1040,工序!$A$1:$D$505,4,0))</f>
        <v>16.799999999999997</v>
      </c>
      <c r="F1040" s="19">
        <v>24</v>
      </c>
      <c r="G1040" s="19">
        <f t="shared" si="29"/>
        <v>403.19999999999993</v>
      </c>
    </row>
    <row r="1041" spans="1:7">
      <c r="A1041" s="19" t="s">
        <v>1475</v>
      </c>
      <c r="B1041" s="19" t="str">
        <f>IF(C1041="","",VLOOKUP(C1041,工序!$A$1:$D$505,2,0))</f>
        <v>A58</v>
      </c>
      <c r="C1041" s="19" t="s">
        <v>1458</v>
      </c>
      <c r="D1041" s="19" t="s">
        <v>1427</v>
      </c>
      <c r="E1041" s="19">
        <f>IF(C1041="","",VLOOKUP(C1041,工序!$A$1:$D$505,4,0))</f>
        <v>8.4500000000000011</v>
      </c>
      <c r="F1041" s="19">
        <v>24</v>
      </c>
      <c r="G1041" s="19">
        <f t="shared" si="29"/>
        <v>202.8</v>
      </c>
    </row>
    <row r="1042" spans="1:7">
      <c r="A1042" s="19" t="s">
        <v>1475</v>
      </c>
      <c r="B1042" s="19" t="str">
        <f>IF(C1042="","",VLOOKUP(C1042,工序!$A$1:$D$505,2,0))</f>
        <v>A59</v>
      </c>
      <c r="C1042" s="19" t="s">
        <v>1428</v>
      </c>
      <c r="D1042" s="19" t="s">
        <v>1427</v>
      </c>
      <c r="E1042" s="19">
        <f>IF(C1042="","",VLOOKUP(C1042,工序!$A$1:$D$505,4,0))</f>
        <v>20.8</v>
      </c>
      <c r="F1042" s="19">
        <v>24</v>
      </c>
      <c r="G1042" s="19">
        <f>E1042*F1042</f>
        <v>499.20000000000005</v>
      </c>
    </row>
    <row r="1043" spans="1:7">
      <c r="A1043" s="19" t="s">
        <v>1475</v>
      </c>
      <c r="B1043" s="19" t="str">
        <f>IF(C1043="","",VLOOKUP(C1043,工序!$A$1:$D$505,2,0))</f>
        <v>A62</v>
      </c>
      <c r="C1043" s="19" t="s">
        <v>1429</v>
      </c>
      <c r="D1043" s="19" t="s">
        <v>1427</v>
      </c>
      <c r="E1043" s="19">
        <f>IF(C1043="","",VLOOKUP(C1043,工序!$A$1:$D$505,4,0))</f>
        <v>16.559999999999999</v>
      </c>
      <c r="F1043" s="19">
        <v>24</v>
      </c>
      <c r="G1043" s="19">
        <f>E1043*F1043</f>
        <v>397.43999999999994</v>
      </c>
    </row>
    <row r="1044" spans="1:7">
      <c r="A1044" s="19" t="s">
        <v>1475</v>
      </c>
      <c r="B1044" s="19" t="str">
        <f>IF(C1044="","",VLOOKUP(C1044,工序!$A$1:$D$505,2,0))</f>
        <v>A63</v>
      </c>
      <c r="C1044" s="19" t="s">
        <v>1430</v>
      </c>
      <c r="D1044" s="19" t="s">
        <v>1427</v>
      </c>
      <c r="E1044" s="19">
        <f>IF(C1044="","",VLOOKUP(C1044,工序!$A$1:$D$505,4,0))</f>
        <v>14.399999999999999</v>
      </c>
      <c r="F1044" s="19">
        <v>24</v>
      </c>
      <c r="G1044" s="19">
        <f t="shared" si="29"/>
        <v>345.59999999999997</v>
      </c>
    </row>
    <row r="1045" spans="1:7">
      <c r="A1045" s="19" t="s">
        <v>1475</v>
      </c>
      <c r="B1045" s="19" t="str">
        <f>IF(C1045="","",VLOOKUP(C1045,工序!$A$1:$D$505,2,0))</f>
        <v>A64</v>
      </c>
      <c r="C1045" s="19" t="s">
        <v>9</v>
      </c>
      <c r="D1045" s="19" t="s">
        <v>1427</v>
      </c>
      <c r="E1045" s="19">
        <f>IF(C1045="","",VLOOKUP(C1045,工序!$A$1:$D$505,4,0))</f>
        <v>14.399999999999999</v>
      </c>
      <c r="F1045" s="19">
        <v>24</v>
      </c>
      <c r="G1045" s="19">
        <f t="shared" si="29"/>
        <v>345.59999999999997</v>
      </c>
    </row>
    <row r="1046" spans="1:7">
      <c r="A1046" s="19" t="s">
        <v>1475</v>
      </c>
      <c r="B1046" s="19" t="str">
        <f>IF(C1046="","",VLOOKUP(C1046,工序!$A$1:$D$505,2,0))</f>
        <v>A65</v>
      </c>
      <c r="C1046" s="19" t="s">
        <v>1431</v>
      </c>
      <c r="D1046" s="19" t="s">
        <v>1427</v>
      </c>
      <c r="E1046" s="19">
        <f>IF(C1046="","",VLOOKUP(C1046,工序!$A$1:$D$505,4,0))</f>
        <v>27.3</v>
      </c>
      <c r="F1046" s="19">
        <v>24</v>
      </c>
      <c r="G1046" s="19">
        <f t="shared" si="29"/>
        <v>655.20000000000005</v>
      </c>
    </row>
    <row r="1047" spans="1:7">
      <c r="A1047" s="19" t="s">
        <v>1475</v>
      </c>
      <c r="B1047" s="19" t="str">
        <f>IF(C1047="","",VLOOKUP(C1047,工序!$A$1:$D$505,2,0))</f>
        <v>A63</v>
      </c>
      <c r="C1047" s="19" t="s">
        <v>1430</v>
      </c>
      <c r="D1047" s="19" t="s">
        <v>1427</v>
      </c>
      <c r="E1047" s="19">
        <f>IF(C1047="","",VLOOKUP(C1047,工序!$A$1:$D$505,4,0))</f>
        <v>14.399999999999999</v>
      </c>
      <c r="F1047" s="19">
        <v>24</v>
      </c>
      <c r="G1047" s="19">
        <f t="shared" si="29"/>
        <v>345.59999999999997</v>
      </c>
    </row>
    <row r="1048" spans="1:7">
      <c r="A1048" s="19" t="s">
        <v>1475</v>
      </c>
      <c r="B1048" s="19" t="str">
        <f>IF(C1048="","",VLOOKUP(C1048,工序!$A$1:$D$505,2,0))</f>
        <v>A70</v>
      </c>
      <c r="C1048" s="19" t="s">
        <v>1452</v>
      </c>
      <c r="D1048" s="19" t="s">
        <v>1427</v>
      </c>
      <c r="E1048" s="19">
        <f>IF(C1048="","",VLOOKUP(C1048,工序!$A$1:$D$505,4,0))</f>
        <v>33</v>
      </c>
      <c r="F1048" s="19">
        <v>24</v>
      </c>
      <c r="G1048" s="19">
        <f t="shared" si="29"/>
        <v>792</v>
      </c>
    </row>
    <row r="1049" spans="1:7">
      <c r="A1049" s="19" t="s">
        <v>1475</v>
      </c>
      <c r="B1049" s="19" t="str">
        <f>IF(C1049="","",VLOOKUP(C1049,工序!$A$1:$D$505,2,0))</f>
        <v>A71</v>
      </c>
      <c r="C1049" s="19" t="s">
        <v>1434</v>
      </c>
      <c r="D1049" s="19" t="s">
        <v>1427</v>
      </c>
      <c r="E1049" s="19">
        <f>IF(C1049="","",VLOOKUP(C1049,工序!$A$1:$D$505,4,0))</f>
        <v>17.399999999999999</v>
      </c>
      <c r="F1049" s="19">
        <v>24</v>
      </c>
      <c r="G1049" s="19">
        <f t="shared" si="29"/>
        <v>417.59999999999997</v>
      </c>
    </row>
    <row r="1050" spans="1:7">
      <c r="A1050" s="19" t="s">
        <v>1475</v>
      </c>
      <c r="B1050" s="19" t="str">
        <f>IF(C1050="","",VLOOKUP(C1050,工序!$A$1:$D$505,2,0))</f>
        <v>A77</v>
      </c>
      <c r="C1050" s="19" t="s">
        <v>1472</v>
      </c>
      <c r="D1050" s="19" t="s">
        <v>1427</v>
      </c>
      <c r="E1050" s="19">
        <f>IF(C1050="","",VLOOKUP(C1050,工序!$A$1:$D$505,4,0))</f>
        <v>15.6</v>
      </c>
      <c r="F1050" s="19">
        <v>24</v>
      </c>
      <c r="G1050" s="19">
        <f t="shared" si="29"/>
        <v>374.4</v>
      </c>
    </row>
    <row r="1051" spans="1:7">
      <c r="A1051" s="19" t="s">
        <v>1475</v>
      </c>
      <c r="B1051" s="19" t="str">
        <f>IF(C1051="","",VLOOKUP(C1051,工序!$A$1:$D$505,2,0))</f>
        <v>A79</v>
      </c>
      <c r="C1051" s="19" t="s">
        <v>1477</v>
      </c>
      <c r="D1051" s="19" t="s">
        <v>1427</v>
      </c>
      <c r="E1051" s="19">
        <f>IF(C1051="","",VLOOKUP(C1051,工序!$A$1:$D$505,4,0))</f>
        <v>9.36</v>
      </c>
      <c r="F1051" s="19">
        <v>24</v>
      </c>
      <c r="G1051" s="19">
        <f t="shared" si="29"/>
        <v>224.64</v>
      </c>
    </row>
    <row r="1052" spans="1:7">
      <c r="A1052" s="19" t="s">
        <v>1475</v>
      </c>
      <c r="B1052" s="19" t="str">
        <f>IF(C1052="","",VLOOKUP(C1052,工序!$A$1:$D$505,2,0))</f>
        <v>A78</v>
      </c>
      <c r="C1052" s="72" t="s">
        <v>21</v>
      </c>
      <c r="D1052" s="19" t="s">
        <v>1436</v>
      </c>
      <c r="E1052" s="19">
        <f>IF(C1052="","",VLOOKUP(C1052,工序!$A$1:$D$505,4,0))</f>
        <v>15.6</v>
      </c>
      <c r="F1052" s="19">
        <v>24</v>
      </c>
      <c r="G1052" s="19">
        <f t="shared" si="29"/>
        <v>374.4</v>
      </c>
    </row>
    <row r="1053" spans="1:7">
      <c r="A1053" s="19" t="s">
        <v>1475</v>
      </c>
      <c r="B1053" s="23" t="str">
        <f>IF(C1053="","",VLOOKUP(C1053,工序!$A$1:$D$505,2,0))</f>
        <v>A80</v>
      </c>
      <c r="C1053" s="23" t="s">
        <v>1437</v>
      </c>
      <c r="D1053" s="19" t="s">
        <v>1427</v>
      </c>
      <c r="E1053" s="23">
        <f>IF(C1053="","",VLOOKUP(C1053,工序!$A$1:$D$505,4,0))</f>
        <v>5.3999999999999995</v>
      </c>
      <c r="F1053" s="19">
        <v>24</v>
      </c>
      <c r="G1053" s="23">
        <f t="shared" si="29"/>
        <v>129.6</v>
      </c>
    </row>
    <row r="1054" spans="1:7">
      <c r="A1054" s="19" t="s">
        <v>1478</v>
      </c>
      <c r="B1054" s="19" t="str">
        <f>IF(C1054="","",VLOOKUP(C1054,工序!$A$1:$D$505,2,0))</f>
        <v>A5</v>
      </c>
      <c r="C1054" s="19" t="s">
        <v>1461</v>
      </c>
      <c r="D1054" s="19" t="s">
        <v>1427</v>
      </c>
      <c r="E1054" s="19">
        <f>IF(C1054="","",VLOOKUP(C1054,工序!$A$1:$D$505,4,0))</f>
        <v>7.8000000000000007</v>
      </c>
      <c r="F1054" s="19">
        <v>12</v>
      </c>
      <c r="G1054" s="19">
        <f>E1054*F1054</f>
        <v>93.600000000000009</v>
      </c>
    </row>
    <row r="1055" spans="1:7">
      <c r="A1055" s="19" t="s">
        <v>1478</v>
      </c>
      <c r="B1055" s="19" t="str">
        <f>IF(C1055="","",VLOOKUP(C1055,工序!$A$1:$D$505,2,0))</f>
        <v>A8</v>
      </c>
      <c r="C1055" s="72" t="s">
        <v>3</v>
      </c>
      <c r="D1055" s="19" t="s">
        <v>1427</v>
      </c>
      <c r="E1055" s="19">
        <f>IF(C1055="","",VLOOKUP(C1055,工序!$A$1:$D$505,4,0))</f>
        <v>4.42</v>
      </c>
      <c r="F1055" s="19">
        <v>12</v>
      </c>
      <c r="G1055" s="19">
        <f t="shared" ref="G1055:G1083" si="30">E1055*F1055</f>
        <v>53.04</v>
      </c>
    </row>
    <row r="1056" spans="1:7">
      <c r="A1056" s="19" t="s">
        <v>1478</v>
      </c>
      <c r="B1056" s="23" t="str">
        <f>IF(C1056="","",VLOOKUP(C1056,工序!$A$1:$D$505,2,0))</f>
        <v>A16</v>
      </c>
      <c r="C1056" s="74" t="s">
        <v>1462</v>
      </c>
      <c r="D1056" s="19" t="s">
        <v>1442</v>
      </c>
      <c r="E1056" s="23">
        <f>IF(C1056="","",VLOOKUP(C1056,工序!$A$1:$D$505,4,0))</f>
        <v>27.75</v>
      </c>
      <c r="F1056" s="19">
        <v>12</v>
      </c>
      <c r="G1056" s="23">
        <f t="shared" si="30"/>
        <v>333</v>
      </c>
    </row>
    <row r="1057" spans="1:7">
      <c r="A1057" s="19" t="s">
        <v>1478</v>
      </c>
      <c r="B1057" s="19" t="str">
        <f>IF(C1057="","",VLOOKUP(C1057,工序!$A$1:$D$505,2,0))</f>
        <v>A30</v>
      </c>
      <c r="C1057" s="73" t="s">
        <v>1463</v>
      </c>
      <c r="D1057" s="19" t="s">
        <v>1427</v>
      </c>
      <c r="E1057" s="19">
        <f>IF(C1057="","",VLOOKUP(C1057,工序!$A$1:$D$505,4,0))</f>
        <v>12.239999999999998</v>
      </c>
      <c r="F1057" s="19">
        <v>12</v>
      </c>
      <c r="G1057" s="19">
        <f t="shared" si="30"/>
        <v>146.88</v>
      </c>
    </row>
    <row r="1058" spans="1:7">
      <c r="A1058" s="19" t="s">
        <v>1478</v>
      </c>
      <c r="B1058" s="19" t="str">
        <f>IF(C1058="","",VLOOKUP(C1058,工序!$A$1:$D$505,2,0))</f>
        <v>A31</v>
      </c>
      <c r="C1058" s="72" t="s">
        <v>1464</v>
      </c>
      <c r="D1058" s="19" t="s">
        <v>1427</v>
      </c>
      <c r="E1058" s="19">
        <f>IF(C1058="","",VLOOKUP(C1058,工序!$A$1:$D$505,4,0))</f>
        <v>8.4</v>
      </c>
      <c r="F1058" s="19">
        <v>12</v>
      </c>
      <c r="G1058" s="19">
        <f t="shared" si="30"/>
        <v>100.80000000000001</v>
      </c>
    </row>
    <row r="1059" spans="1:7">
      <c r="A1059" s="19" t="s">
        <v>1478</v>
      </c>
      <c r="B1059" s="19" t="str">
        <f>IF(C1059="","",VLOOKUP(C1059,工序!$A$1:$D$505,2,0))</f>
        <v>A32</v>
      </c>
      <c r="C1059" s="73" t="s">
        <v>1465</v>
      </c>
      <c r="D1059" s="19" t="s">
        <v>1427</v>
      </c>
      <c r="E1059" s="19">
        <f>IF(C1059="","",VLOOKUP(C1059,工序!$A$1:$D$505,4,0))</f>
        <v>11.52</v>
      </c>
      <c r="F1059" s="19">
        <v>12</v>
      </c>
      <c r="G1059" s="19">
        <f t="shared" si="30"/>
        <v>138.24</v>
      </c>
    </row>
    <row r="1060" spans="1:7">
      <c r="A1060" s="19" t="s">
        <v>1478</v>
      </c>
      <c r="B1060" s="19" t="str">
        <f>IF(C1060="","",VLOOKUP(C1060,工序!$A$1:$D$505,2,0))</f>
        <v>A29</v>
      </c>
      <c r="C1060" s="75" t="s">
        <v>1467</v>
      </c>
      <c r="D1060" s="19" t="s">
        <v>1427</v>
      </c>
      <c r="E1060" s="19">
        <f>IF(C1060="","",VLOOKUP(C1060,工序!$A$1:$D$505,4,0))</f>
        <v>9.1199999999999992</v>
      </c>
      <c r="F1060" s="19">
        <v>12</v>
      </c>
      <c r="G1060" s="19">
        <f t="shared" si="30"/>
        <v>109.44</v>
      </c>
    </row>
    <row r="1061" spans="1:7">
      <c r="A1061" s="19" t="s">
        <v>1478</v>
      </c>
      <c r="B1061" s="19" t="str">
        <f>IF(C1061="","",VLOOKUP(C1061,工序!$A$1:$D$505,2,0))</f>
        <v>A34</v>
      </c>
      <c r="C1061" s="75" t="s">
        <v>1446</v>
      </c>
      <c r="D1061" s="19" t="s">
        <v>1427</v>
      </c>
      <c r="E1061" s="19">
        <f>IF(C1061="","",VLOOKUP(C1061,工序!$A$1:$D$505,4,0))</f>
        <v>6.6</v>
      </c>
      <c r="F1061" s="19">
        <v>12</v>
      </c>
      <c r="G1061" s="19">
        <f t="shared" si="30"/>
        <v>79.199999999999989</v>
      </c>
    </row>
    <row r="1062" spans="1:7">
      <c r="A1062" s="19" t="s">
        <v>1478</v>
      </c>
      <c r="B1062" s="19" t="str">
        <f>IF(C1062="","",VLOOKUP(C1062,工序!$A$1:$D$505,2,0))</f>
        <v>A37</v>
      </c>
      <c r="C1062" s="75" t="s">
        <v>1476</v>
      </c>
      <c r="D1062" s="19" t="s">
        <v>1427</v>
      </c>
      <c r="E1062" s="19">
        <f>IF(C1062="","",VLOOKUP(C1062,工序!$A$1:$D$505,4,0))</f>
        <v>52</v>
      </c>
      <c r="F1062" s="19">
        <v>12</v>
      </c>
      <c r="G1062" s="19">
        <f t="shared" si="30"/>
        <v>624</v>
      </c>
    </row>
    <row r="1063" spans="1:7">
      <c r="A1063" s="19" t="s">
        <v>1478</v>
      </c>
      <c r="B1063" s="19" t="str">
        <f>IF(C1063="","",VLOOKUP(C1063,工序!$A$1:$D$505,2,0))</f>
        <v>A38</v>
      </c>
      <c r="C1063" s="19" t="s">
        <v>1468</v>
      </c>
      <c r="D1063" s="19" t="s">
        <v>1427</v>
      </c>
      <c r="E1063" s="19">
        <f>IF(C1063="","",VLOOKUP(C1063,工序!$A$1:$D$505,4,0))</f>
        <v>23.400000000000002</v>
      </c>
      <c r="F1063" s="19">
        <v>12</v>
      </c>
      <c r="G1063" s="19">
        <f t="shared" si="30"/>
        <v>280.8</v>
      </c>
    </row>
    <row r="1064" spans="1:7">
      <c r="A1064" s="19" t="s">
        <v>1478</v>
      </c>
      <c r="B1064" s="19" t="str">
        <f>IF(C1064="","",VLOOKUP(C1064,工序!$A$1:$D$505,2,0))</f>
        <v>A39</v>
      </c>
      <c r="C1064" s="19" t="s">
        <v>1456</v>
      </c>
      <c r="D1064" s="19" t="s">
        <v>1427</v>
      </c>
      <c r="E1064" s="19">
        <f>IF(C1064="","",VLOOKUP(C1064,工序!$A$1:$D$505,4,0))</f>
        <v>7</v>
      </c>
      <c r="F1064" s="19">
        <v>12</v>
      </c>
      <c r="G1064" s="19">
        <f t="shared" si="30"/>
        <v>84</v>
      </c>
    </row>
    <row r="1065" spans="1:7">
      <c r="A1065" s="19" t="s">
        <v>1478</v>
      </c>
      <c r="B1065" s="19" t="str">
        <f>IF(C1065="","",VLOOKUP(C1065,工序!$A$1:$D$505,2,0))</f>
        <v>A42</v>
      </c>
      <c r="C1065" s="19" t="s">
        <v>1469</v>
      </c>
      <c r="D1065" s="19" t="s">
        <v>1427</v>
      </c>
      <c r="E1065" s="19">
        <f>IF(C1065="","",VLOOKUP(C1065,工序!$A$1:$D$505,4,0))</f>
        <v>18.707000000000001</v>
      </c>
      <c r="F1065" s="19">
        <v>12</v>
      </c>
      <c r="G1065" s="19">
        <f t="shared" si="30"/>
        <v>224.48400000000001</v>
      </c>
    </row>
    <row r="1066" spans="1:7">
      <c r="A1066" s="19" t="s">
        <v>1478</v>
      </c>
      <c r="B1066" s="19" t="str">
        <f>IF(C1066="","",VLOOKUP(C1066,工序!$A$1:$D$505,2,0))</f>
        <v>A44</v>
      </c>
      <c r="C1066" s="19" t="s">
        <v>1470</v>
      </c>
      <c r="D1066" s="19" t="s">
        <v>1427</v>
      </c>
      <c r="E1066" s="19">
        <f>IF(C1066="","",VLOOKUP(C1066,工序!$A$1:$D$505,4,0))</f>
        <v>51.300000000000004</v>
      </c>
      <c r="F1066" s="19">
        <v>12</v>
      </c>
      <c r="G1066" s="19">
        <f t="shared" si="30"/>
        <v>615.6</v>
      </c>
    </row>
    <row r="1067" spans="1:7">
      <c r="A1067" s="19" t="s">
        <v>1478</v>
      </c>
      <c r="B1067" s="19" t="str">
        <f>IF(C1067="","",VLOOKUP(C1067,工序!$A$1:$D$505,2,0))</f>
        <v>A47</v>
      </c>
      <c r="C1067" s="19" t="s">
        <v>916</v>
      </c>
      <c r="D1067" s="19" t="s">
        <v>1427</v>
      </c>
      <c r="E1067" s="19">
        <f>IF(C1067="","",VLOOKUP(C1067,工序!$A$1:$D$505,4,0))</f>
        <v>15.340000000000002</v>
      </c>
      <c r="F1067" s="19">
        <v>12</v>
      </c>
      <c r="G1067" s="19">
        <f t="shared" si="30"/>
        <v>184.08</v>
      </c>
    </row>
    <row r="1068" spans="1:7">
      <c r="A1068" s="19" t="s">
        <v>1478</v>
      </c>
      <c r="B1068" s="19" t="str">
        <f>IF(C1068="","",VLOOKUP(C1068,工序!$A$1:$D$505,2,0))</f>
        <v>A49</v>
      </c>
      <c r="C1068" s="19" t="s">
        <v>1471</v>
      </c>
      <c r="D1068" s="19" t="s">
        <v>1427</v>
      </c>
      <c r="E1068" s="19">
        <f>IF(C1068="","",VLOOKUP(C1068,工序!$A$1:$D$505,4,0))</f>
        <v>9.516</v>
      </c>
      <c r="F1068" s="19">
        <v>12</v>
      </c>
      <c r="G1068" s="19">
        <f t="shared" si="30"/>
        <v>114.19200000000001</v>
      </c>
    </row>
    <row r="1069" spans="1:7">
      <c r="A1069" s="19" t="s">
        <v>1478</v>
      </c>
      <c r="B1069" s="19" t="str">
        <f>IF(C1069="","",VLOOKUP(C1069,工序!$A$1:$D$505,2,0))</f>
        <v>A50</v>
      </c>
      <c r="C1069" s="19" t="s">
        <v>7</v>
      </c>
      <c r="D1069" s="19" t="s">
        <v>1427</v>
      </c>
      <c r="E1069" s="19">
        <f>IF(C1069="","",VLOOKUP(C1069,工序!$A$1:$D$505,4,0))</f>
        <v>7.15</v>
      </c>
      <c r="F1069" s="19">
        <v>12</v>
      </c>
      <c r="G1069" s="19">
        <f t="shared" si="30"/>
        <v>85.800000000000011</v>
      </c>
    </row>
    <row r="1070" spans="1:7">
      <c r="A1070" s="19" t="s">
        <v>1478</v>
      </c>
      <c r="B1070" s="19" t="str">
        <f>IF(C1070="","",VLOOKUP(C1070,工序!$A$1:$D$505,2,0))</f>
        <v>A51</v>
      </c>
      <c r="C1070" s="19" t="s">
        <v>1457</v>
      </c>
      <c r="D1070" s="19" t="s">
        <v>1427</v>
      </c>
      <c r="E1070" s="19">
        <f>IF(C1070="","",VLOOKUP(C1070,工序!$A$1:$D$505,4,0))</f>
        <v>16.799999999999997</v>
      </c>
      <c r="F1070" s="19">
        <v>12</v>
      </c>
      <c r="G1070" s="19">
        <f t="shared" si="30"/>
        <v>201.59999999999997</v>
      </c>
    </row>
    <row r="1071" spans="1:7">
      <c r="A1071" s="19" t="s">
        <v>1478</v>
      </c>
      <c r="B1071" s="19" t="str">
        <f>IF(C1071="","",VLOOKUP(C1071,工序!$A$1:$D$505,2,0))</f>
        <v>A58</v>
      </c>
      <c r="C1071" s="19" t="s">
        <v>1458</v>
      </c>
      <c r="D1071" s="19" t="s">
        <v>1427</v>
      </c>
      <c r="E1071" s="19">
        <f>IF(C1071="","",VLOOKUP(C1071,工序!$A$1:$D$505,4,0))</f>
        <v>8.4500000000000011</v>
      </c>
      <c r="F1071" s="19">
        <v>12</v>
      </c>
      <c r="G1071" s="19">
        <f t="shared" si="30"/>
        <v>101.4</v>
      </c>
    </row>
    <row r="1072" spans="1:7">
      <c r="A1072" s="19" t="s">
        <v>1478</v>
      </c>
      <c r="B1072" s="19" t="str">
        <f>IF(C1072="","",VLOOKUP(C1072,工序!$A$1:$D$505,2,0))</f>
        <v>A59</v>
      </c>
      <c r="C1072" s="19" t="s">
        <v>1428</v>
      </c>
      <c r="D1072" s="19" t="s">
        <v>1427</v>
      </c>
      <c r="E1072" s="19">
        <f>IF(C1072="","",VLOOKUP(C1072,工序!$A$1:$D$505,4,0))</f>
        <v>20.8</v>
      </c>
      <c r="F1072" s="19">
        <v>12</v>
      </c>
      <c r="G1072" s="19">
        <f>E1072*F1072</f>
        <v>249.60000000000002</v>
      </c>
    </row>
    <row r="1073" spans="1:7">
      <c r="A1073" s="19" t="s">
        <v>1478</v>
      </c>
      <c r="B1073" s="19" t="str">
        <f>IF(C1073="","",VLOOKUP(C1073,工序!$A$1:$D$505,2,0))</f>
        <v>A62</v>
      </c>
      <c r="C1073" s="19" t="s">
        <v>1429</v>
      </c>
      <c r="D1073" s="19" t="s">
        <v>1427</v>
      </c>
      <c r="E1073" s="19">
        <f>IF(C1073="","",VLOOKUP(C1073,工序!$A$1:$D$505,4,0))</f>
        <v>16.559999999999999</v>
      </c>
      <c r="F1073" s="19">
        <v>12</v>
      </c>
      <c r="G1073" s="19">
        <f>E1073*F1073</f>
        <v>198.71999999999997</v>
      </c>
    </row>
    <row r="1074" spans="1:7">
      <c r="A1074" s="19" t="s">
        <v>1478</v>
      </c>
      <c r="B1074" s="19" t="str">
        <f>IF(C1074="","",VLOOKUP(C1074,工序!$A$1:$D$505,2,0))</f>
        <v>A63</v>
      </c>
      <c r="C1074" s="19" t="s">
        <v>1430</v>
      </c>
      <c r="D1074" s="19" t="s">
        <v>1427</v>
      </c>
      <c r="E1074" s="19">
        <f>IF(C1074="","",VLOOKUP(C1074,工序!$A$1:$D$505,4,0))</f>
        <v>14.399999999999999</v>
      </c>
      <c r="F1074" s="19">
        <v>12</v>
      </c>
      <c r="G1074" s="19">
        <f t="shared" si="30"/>
        <v>172.79999999999998</v>
      </c>
    </row>
    <row r="1075" spans="1:7">
      <c r="A1075" s="19" t="s">
        <v>1478</v>
      </c>
      <c r="B1075" s="19" t="str">
        <f>IF(C1075="","",VLOOKUP(C1075,工序!$A$1:$D$505,2,0))</f>
        <v>A64</v>
      </c>
      <c r="C1075" s="19" t="s">
        <v>9</v>
      </c>
      <c r="D1075" s="19" t="s">
        <v>1427</v>
      </c>
      <c r="E1075" s="19">
        <f>IF(C1075="","",VLOOKUP(C1075,工序!$A$1:$D$505,4,0))</f>
        <v>14.399999999999999</v>
      </c>
      <c r="F1075" s="19">
        <v>12</v>
      </c>
      <c r="G1075" s="19">
        <f t="shared" si="30"/>
        <v>172.79999999999998</v>
      </c>
    </row>
    <row r="1076" spans="1:7">
      <c r="A1076" s="19" t="s">
        <v>1478</v>
      </c>
      <c r="B1076" s="19" t="str">
        <f>IF(C1076="","",VLOOKUP(C1076,工序!$A$1:$D$505,2,0))</f>
        <v>A65</v>
      </c>
      <c r="C1076" s="19" t="s">
        <v>1431</v>
      </c>
      <c r="D1076" s="19" t="s">
        <v>1427</v>
      </c>
      <c r="E1076" s="19">
        <f>IF(C1076="","",VLOOKUP(C1076,工序!$A$1:$D$505,4,0))</f>
        <v>27.3</v>
      </c>
      <c r="F1076" s="19">
        <v>12</v>
      </c>
      <c r="G1076" s="19">
        <f t="shared" si="30"/>
        <v>327.60000000000002</v>
      </c>
    </row>
    <row r="1077" spans="1:7">
      <c r="A1077" s="19" t="s">
        <v>1478</v>
      </c>
      <c r="B1077" s="19" t="str">
        <f>IF(C1077="","",VLOOKUP(C1077,工序!$A$1:$D$505,2,0))</f>
        <v>A63</v>
      </c>
      <c r="C1077" s="19" t="s">
        <v>1430</v>
      </c>
      <c r="D1077" s="19" t="s">
        <v>1427</v>
      </c>
      <c r="E1077" s="19">
        <f>IF(C1077="","",VLOOKUP(C1077,工序!$A$1:$D$505,4,0))</f>
        <v>14.399999999999999</v>
      </c>
      <c r="F1077" s="19">
        <v>12</v>
      </c>
      <c r="G1077" s="19">
        <f t="shared" si="30"/>
        <v>172.79999999999998</v>
      </c>
    </row>
    <row r="1078" spans="1:7">
      <c r="A1078" s="19" t="s">
        <v>1478</v>
      </c>
      <c r="B1078" s="19" t="str">
        <f>IF(C1078="","",VLOOKUP(C1078,工序!$A$1:$D$505,2,0))</f>
        <v>A70</v>
      </c>
      <c r="C1078" s="19" t="s">
        <v>1452</v>
      </c>
      <c r="D1078" s="19" t="s">
        <v>1427</v>
      </c>
      <c r="E1078" s="19">
        <f>IF(C1078="","",VLOOKUP(C1078,工序!$A$1:$D$505,4,0))</f>
        <v>33</v>
      </c>
      <c r="F1078" s="19">
        <v>12</v>
      </c>
      <c r="G1078" s="19">
        <f t="shared" si="30"/>
        <v>396</v>
      </c>
    </row>
    <row r="1079" spans="1:7">
      <c r="A1079" s="19" t="s">
        <v>1478</v>
      </c>
      <c r="B1079" s="19" t="str">
        <f>IF(C1079="","",VLOOKUP(C1079,工序!$A$1:$D$505,2,0))</f>
        <v>A71</v>
      </c>
      <c r="C1079" s="19" t="s">
        <v>1434</v>
      </c>
      <c r="D1079" s="19" t="s">
        <v>1427</v>
      </c>
      <c r="E1079" s="19">
        <f>IF(C1079="","",VLOOKUP(C1079,工序!$A$1:$D$505,4,0))</f>
        <v>17.399999999999999</v>
      </c>
      <c r="F1079" s="19">
        <v>12</v>
      </c>
      <c r="G1079" s="19">
        <f t="shared" si="30"/>
        <v>208.79999999999998</v>
      </c>
    </row>
    <row r="1080" spans="1:7">
      <c r="A1080" s="19" t="s">
        <v>1478</v>
      </c>
      <c r="B1080" s="19" t="str">
        <f>IF(C1080="","",VLOOKUP(C1080,工序!$A$1:$D$505,2,0))</f>
        <v>A77</v>
      </c>
      <c r="C1080" s="19" t="s">
        <v>1472</v>
      </c>
      <c r="D1080" s="19" t="s">
        <v>1427</v>
      </c>
      <c r="E1080" s="19">
        <f>IF(C1080="","",VLOOKUP(C1080,工序!$A$1:$D$505,4,0))</f>
        <v>15.6</v>
      </c>
      <c r="F1080" s="19">
        <v>12</v>
      </c>
      <c r="G1080" s="19">
        <f t="shared" si="30"/>
        <v>187.2</v>
      </c>
    </row>
    <row r="1081" spans="1:7">
      <c r="A1081" s="19" t="s">
        <v>1478</v>
      </c>
      <c r="B1081" s="19" t="str">
        <f>IF(C1081="","",VLOOKUP(C1081,工序!$A$1:$D$505,2,0))</f>
        <v>A79</v>
      </c>
      <c r="C1081" s="19" t="s">
        <v>1477</v>
      </c>
      <c r="D1081" s="19" t="s">
        <v>1427</v>
      </c>
      <c r="E1081" s="19">
        <f>IF(C1081="","",VLOOKUP(C1081,工序!$A$1:$D$505,4,0))</f>
        <v>9.36</v>
      </c>
      <c r="F1081" s="19">
        <v>12</v>
      </c>
      <c r="G1081" s="19">
        <f t="shared" si="30"/>
        <v>112.32</v>
      </c>
    </row>
    <row r="1082" spans="1:7">
      <c r="A1082" s="19" t="s">
        <v>1478</v>
      </c>
      <c r="B1082" s="19" t="str">
        <f>IF(C1082="","",VLOOKUP(C1082,工序!$A$1:$D$505,2,0))</f>
        <v>A78</v>
      </c>
      <c r="C1082" s="72" t="s">
        <v>21</v>
      </c>
      <c r="D1082" s="19" t="s">
        <v>1436</v>
      </c>
      <c r="E1082" s="19">
        <f>IF(C1082="","",VLOOKUP(C1082,工序!$A$1:$D$505,4,0))</f>
        <v>15.6</v>
      </c>
      <c r="F1082" s="19">
        <v>12</v>
      </c>
      <c r="G1082" s="19">
        <f t="shared" si="30"/>
        <v>187.2</v>
      </c>
    </row>
    <row r="1083" spans="1:7">
      <c r="A1083" s="19" t="s">
        <v>1478</v>
      </c>
      <c r="B1083" s="23" t="str">
        <f>IF(C1083="","",VLOOKUP(C1083,工序!$A$1:$D$505,2,0))</f>
        <v>A80</v>
      </c>
      <c r="C1083" s="23" t="s">
        <v>1437</v>
      </c>
      <c r="D1083" s="19" t="s">
        <v>1427</v>
      </c>
      <c r="E1083" s="23">
        <f>IF(C1083="","",VLOOKUP(C1083,工序!$A$1:$D$505,4,0))</f>
        <v>5.3999999999999995</v>
      </c>
      <c r="F1083" s="19">
        <v>12</v>
      </c>
      <c r="G1083" s="23">
        <f t="shared" si="30"/>
        <v>64.8</v>
      </c>
    </row>
    <row r="1084" spans="1:7">
      <c r="A1084" s="19" t="s">
        <v>1479</v>
      </c>
      <c r="B1084" s="19" t="str">
        <f>IF(C1084="","",VLOOKUP(C1084,工序!$A$1:$D$505,2,0))</f>
        <v>A5</v>
      </c>
      <c r="C1084" s="19" t="s">
        <v>1461</v>
      </c>
      <c r="D1084" s="19" t="s">
        <v>1427</v>
      </c>
      <c r="E1084" s="19">
        <f>IF(C1084="","",VLOOKUP(C1084,工序!$A$1:$D$505,4,0))</f>
        <v>7.8000000000000007</v>
      </c>
      <c r="F1084" s="19">
        <v>1</v>
      </c>
      <c r="G1084" s="19">
        <f>E1084*F1084</f>
        <v>7.8000000000000007</v>
      </c>
    </row>
    <row r="1085" spans="1:7">
      <c r="A1085" s="19" t="s">
        <v>1479</v>
      </c>
      <c r="B1085" s="19" t="str">
        <f>IF(C1085="","",VLOOKUP(C1085,工序!$A$1:$D$505,2,0))</f>
        <v>A8</v>
      </c>
      <c r="C1085" s="72" t="s">
        <v>3</v>
      </c>
      <c r="D1085" s="19" t="s">
        <v>1427</v>
      </c>
      <c r="E1085" s="19">
        <f>IF(C1085="","",VLOOKUP(C1085,工序!$A$1:$D$505,4,0))</f>
        <v>4.42</v>
      </c>
      <c r="F1085" s="19">
        <v>1</v>
      </c>
      <c r="G1085" s="19">
        <f t="shared" ref="G1085:G1113" si="31">E1085*F1085</f>
        <v>4.42</v>
      </c>
    </row>
    <row r="1086" spans="1:7">
      <c r="A1086" s="19" t="s">
        <v>1479</v>
      </c>
      <c r="B1086" s="23" t="str">
        <f>IF(C1086="","",VLOOKUP(C1086,工序!$A$1:$D$505,2,0))</f>
        <v>A16</v>
      </c>
      <c r="C1086" s="74" t="s">
        <v>1462</v>
      </c>
      <c r="D1086" s="19" t="s">
        <v>1442</v>
      </c>
      <c r="E1086" s="23">
        <f>IF(C1086="","",VLOOKUP(C1086,工序!$A$1:$D$505,4,0))</f>
        <v>27.75</v>
      </c>
      <c r="F1086" s="23">
        <v>1</v>
      </c>
      <c r="G1086" s="23">
        <f t="shared" si="31"/>
        <v>27.75</v>
      </c>
    </row>
    <row r="1087" spans="1:7">
      <c r="A1087" s="19" t="s">
        <v>1479</v>
      </c>
      <c r="B1087" s="19" t="str">
        <f>IF(C1087="","",VLOOKUP(C1087,工序!$A$1:$D$505,2,0))</f>
        <v>A30</v>
      </c>
      <c r="C1087" s="73" t="s">
        <v>1463</v>
      </c>
      <c r="D1087" s="19" t="s">
        <v>1427</v>
      </c>
      <c r="E1087" s="19">
        <f>IF(C1087="","",VLOOKUP(C1087,工序!$A$1:$D$505,4,0))</f>
        <v>12.239999999999998</v>
      </c>
      <c r="F1087" s="19">
        <v>1</v>
      </c>
      <c r="G1087" s="19">
        <f t="shared" si="31"/>
        <v>12.239999999999998</v>
      </c>
    </row>
    <row r="1088" spans="1:7">
      <c r="A1088" s="19" t="s">
        <v>1479</v>
      </c>
      <c r="B1088" s="19" t="str">
        <f>IF(C1088="","",VLOOKUP(C1088,工序!$A$1:$D$505,2,0))</f>
        <v>A31</v>
      </c>
      <c r="C1088" s="72" t="s">
        <v>1464</v>
      </c>
      <c r="D1088" s="19" t="s">
        <v>1427</v>
      </c>
      <c r="E1088" s="19">
        <f>IF(C1088="","",VLOOKUP(C1088,工序!$A$1:$D$505,4,0))</f>
        <v>8.4</v>
      </c>
      <c r="F1088" s="19">
        <v>1</v>
      </c>
      <c r="G1088" s="19">
        <f t="shared" si="31"/>
        <v>8.4</v>
      </c>
    </row>
    <row r="1089" spans="1:7">
      <c r="A1089" s="19" t="s">
        <v>1479</v>
      </c>
      <c r="B1089" s="19" t="str">
        <f>IF(C1089="","",VLOOKUP(C1089,工序!$A$1:$D$505,2,0))</f>
        <v>A32</v>
      </c>
      <c r="C1089" s="73" t="s">
        <v>1465</v>
      </c>
      <c r="D1089" s="19" t="s">
        <v>1427</v>
      </c>
      <c r="E1089" s="19">
        <f>IF(C1089="","",VLOOKUP(C1089,工序!$A$1:$D$505,4,0))</f>
        <v>11.52</v>
      </c>
      <c r="F1089" s="19">
        <v>1</v>
      </c>
      <c r="G1089" s="19">
        <f t="shared" si="31"/>
        <v>11.52</v>
      </c>
    </row>
    <row r="1090" spans="1:7">
      <c r="A1090" s="19" t="s">
        <v>1479</v>
      </c>
      <c r="B1090" s="19" t="str">
        <f>IF(C1090="","",VLOOKUP(C1090,工序!$A$1:$D$505,2,0))</f>
        <v>A29</v>
      </c>
      <c r="C1090" s="75" t="s">
        <v>1467</v>
      </c>
      <c r="D1090" s="19" t="s">
        <v>1427</v>
      </c>
      <c r="E1090" s="19">
        <f>IF(C1090="","",VLOOKUP(C1090,工序!$A$1:$D$505,4,0))</f>
        <v>9.1199999999999992</v>
      </c>
      <c r="F1090" s="19">
        <v>1</v>
      </c>
      <c r="G1090" s="19">
        <f t="shared" si="31"/>
        <v>9.1199999999999992</v>
      </c>
    </row>
    <row r="1091" spans="1:7">
      <c r="A1091" s="19" t="s">
        <v>1479</v>
      </c>
      <c r="B1091" s="19" t="str">
        <f>IF(C1091="","",VLOOKUP(C1091,工序!$A$1:$D$505,2,0))</f>
        <v>A34</v>
      </c>
      <c r="C1091" s="75" t="s">
        <v>1446</v>
      </c>
      <c r="D1091" s="19" t="s">
        <v>1427</v>
      </c>
      <c r="E1091" s="19">
        <f>IF(C1091="","",VLOOKUP(C1091,工序!$A$1:$D$505,4,0))</f>
        <v>6.6</v>
      </c>
      <c r="F1091" s="19">
        <v>1</v>
      </c>
      <c r="G1091" s="19">
        <f t="shared" si="31"/>
        <v>6.6</v>
      </c>
    </row>
    <row r="1092" spans="1:7">
      <c r="A1092" s="19" t="s">
        <v>1479</v>
      </c>
      <c r="B1092" s="19" t="str">
        <f>IF(C1092="","",VLOOKUP(C1092,工序!$A$1:$D$505,2,0))</f>
        <v>A37</v>
      </c>
      <c r="C1092" s="75" t="s">
        <v>1476</v>
      </c>
      <c r="D1092" s="19" t="s">
        <v>1427</v>
      </c>
      <c r="E1092" s="19">
        <f>IF(C1092="","",VLOOKUP(C1092,工序!$A$1:$D$505,4,0))</f>
        <v>52</v>
      </c>
      <c r="F1092" s="19">
        <v>1</v>
      </c>
      <c r="G1092" s="19">
        <f t="shared" si="31"/>
        <v>52</v>
      </c>
    </row>
    <row r="1093" spans="1:7">
      <c r="A1093" s="19" t="s">
        <v>1479</v>
      </c>
      <c r="B1093" s="19" t="str">
        <f>IF(C1093="","",VLOOKUP(C1093,工序!$A$1:$D$505,2,0))</f>
        <v>A38</v>
      </c>
      <c r="C1093" s="19" t="s">
        <v>1468</v>
      </c>
      <c r="D1093" s="19" t="s">
        <v>1427</v>
      </c>
      <c r="E1093" s="19">
        <f>IF(C1093="","",VLOOKUP(C1093,工序!$A$1:$D$505,4,0))</f>
        <v>23.400000000000002</v>
      </c>
      <c r="F1093" s="19">
        <v>1</v>
      </c>
      <c r="G1093" s="19">
        <f t="shared" si="31"/>
        <v>23.400000000000002</v>
      </c>
    </row>
    <row r="1094" spans="1:7">
      <c r="A1094" s="19" t="s">
        <v>1479</v>
      </c>
      <c r="B1094" s="19" t="str">
        <f>IF(C1094="","",VLOOKUP(C1094,工序!$A$1:$D$505,2,0))</f>
        <v>A39</v>
      </c>
      <c r="C1094" s="19" t="s">
        <v>1456</v>
      </c>
      <c r="D1094" s="19" t="s">
        <v>1427</v>
      </c>
      <c r="E1094" s="19">
        <f>IF(C1094="","",VLOOKUP(C1094,工序!$A$1:$D$505,4,0))</f>
        <v>7</v>
      </c>
      <c r="F1094" s="19">
        <v>1</v>
      </c>
      <c r="G1094" s="19">
        <f t="shared" si="31"/>
        <v>7</v>
      </c>
    </row>
    <row r="1095" spans="1:7">
      <c r="A1095" s="19" t="s">
        <v>1479</v>
      </c>
      <c r="B1095" s="19" t="str">
        <f>IF(C1095="","",VLOOKUP(C1095,工序!$A$1:$D$505,2,0))</f>
        <v>A42</v>
      </c>
      <c r="C1095" s="19" t="s">
        <v>1469</v>
      </c>
      <c r="D1095" s="19" t="s">
        <v>1427</v>
      </c>
      <c r="E1095" s="19">
        <f>IF(C1095="","",VLOOKUP(C1095,工序!$A$1:$D$505,4,0))</f>
        <v>18.707000000000001</v>
      </c>
      <c r="F1095" s="19">
        <v>1</v>
      </c>
      <c r="G1095" s="19">
        <f t="shared" si="31"/>
        <v>18.707000000000001</v>
      </c>
    </row>
    <row r="1096" spans="1:7">
      <c r="A1096" s="19" t="s">
        <v>1479</v>
      </c>
      <c r="B1096" s="19" t="str">
        <f>IF(C1096="","",VLOOKUP(C1096,工序!$A$1:$D$505,2,0))</f>
        <v>A44</v>
      </c>
      <c r="C1096" s="19" t="s">
        <v>1470</v>
      </c>
      <c r="D1096" s="19" t="s">
        <v>1427</v>
      </c>
      <c r="E1096" s="19">
        <f>IF(C1096="","",VLOOKUP(C1096,工序!$A$1:$D$505,4,0))</f>
        <v>51.300000000000004</v>
      </c>
      <c r="F1096" s="19">
        <v>1</v>
      </c>
      <c r="G1096" s="19">
        <f t="shared" si="31"/>
        <v>51.300000000000004</v>
      </c>
    </row>
    <row r="1097" spans="1:7">
      <c r="A1097" s="19" t="s">
        <v>1479</v>
      </c>
      <c r="B1097" s="19" t="str">
        <f>IF(C1097="","",VLOOKUP(C1097,工序!$A$1:$D$505,2,0))</f>
        <v>A47</v>
      </c>
      <c r="C1097" s="19" t="s">
        <v>916</v>
      </c>
      <c r="D1097" s="19" t="s">
        <v>1427</v>
      </c>
      <c r="E1097" s="19">
        <f>IF(C1097="","",VLOOKUP(C1097,工序!$A$1:$D$505,4,0))</f>
        <v>15.340000000000002</v>
      </c>
      <c r="F1097" s="19">
        <v>1</v>
      </c>
      <c r="G1097" s="19">
        <f t="shared" si="31"/>
        <v>15.340000000000002</v>
      </c>
    </row>
    <row r="1098" spans="1:7">
      <c r="A1098" s="19" t="s">
        <v>1479</v>
      </c>
      <c r="B1098" s="19" t="str">
        <f>IF(C1098="","",VLOOKUP(C1098,工序!$A$1:$D$505,2,0))</f>
        <v>A49</v>
      </c>
      <c r="C1098" s="19" t="s">
        <v>1471</v>
      </c>
      <c r="D1098" s="19" t="s">
        <v>1427</v>
      </c>
      <c r="E1098" s="19">
        <f>IF(C1098="","",VLOOKUP(C1098,工序!$A$1:$D$505,4,0))</f>
        <v>9.516</v>
      </c>
      <c r="F1098" s="19">
        <v>1</v>
      </c>
      <c r="G1098" s="19">
        <f t="shared" si="31"/>
        <v>9.516</v>
      </c>
    </row>
    <row r="1099" spans="1:7">
      <c r="A1099" s="19" t="s">
        <v>1479</v>
      </c>
      <c r="B1099" s="19" t="str">
        <f>IF(C1099="","",VLOOKUP(C1099,工序!$A$1:$D$505,2,0))</f>
        <v>A50</v>
      </c>
      <c r="C1099" s="19" t="s">
        <v>7</v>
      </c>
      <c r="D1099" s="19" t="s">
        <v>1427</v>
      </c>
      <c r="E1099" s="19">
        <f>IF(C1099="","",VLOOKUP(C1099,工序!$A$1:$D$505,4,0))</f>
        <v>7.15</v>
      </c>
      <c r="F1099" s="19">
        <v>1</v>
      </c>
      <c r="G1099" s="19">
        <f t="shared" si="31"/>
        <v>7.15</v>
      </c>
    </row>
    <row r="1100" spans="1:7">
      <c r="A1100" s="19" t="s">
        <v>1479</v>
      </c>
      <c r="B1100" s="19" t="str">
        <f>IF(C1100="","",VLOOKUP(C1100,工序!$A$1:$D$505,2,0))</f>
        <v>A51</v>
      </c>
      <c r="C1100" s="19" t="s">
        <v>1457</v>
      </c>
      <c r="D1100" s="19" t="s">
        <v>1427</v>
      </c>
      <c r="E1100" s="19">
        <f>IF(C1100="","",VLOOKUP(C1100,工序!$A$1:$D$505,4,0))</f>
        <v>16.799999999999997</v>
      </c>
      <c r="F1100" s="19">
        <v>1</v>
      </c>
      <c r="G1100" s="19">
        <f t="shared" si="31"/>
        <v>16.799999999999997</v>
      </c>
    </row>
    <row r="1101" spans="1:7">
      <c r="A1101" s="19" t="s">
        <v>1479</v>
      </c>
      <c r="B1101" s="19" t="str">
        <f>IF(C1101="","",VLOOKUP(C1101,工序!$A$1:$D$505,2,0))</f>
        <v>A58</v>
      </c>
      <c r="C1101" s="19" t="s">
        <v>1458</v>
      </c>
      <c r="D1101" s="19" t="s">
        <v>1427</v>
      </c>
      <c r="E1101" s="19">
        <f>IF(C1101="","",VLOOKUP(C1101,工序!$A$1:$D$505,4,0))</f>
        <v>8.4500000000000011</v>
      </c>
      <c r="F1101" s="19">
        <v>1</v>
      </c>
      <c r="G1101" s="19">
        <f t="shared" si="31"/>
        <v>8.4500000000000011</v>
      </c>
    </row>
    <row r="1102" spans="1:7">
      <c r="A1102" s="19" t="s">
        <v>1479</v>
      </c>
      <c r="B1102" s="19" t="str">
        <f>IF(C1102="","",VLOOKUP(C1102,工序!$A$1:$D$505,2,0))</f>
        <v>A59</v>
      </c>
      <c r="C1102" s="19" t="s">
        <v>1428</v>
      </c>
      <c r="D1102" s="19" t="s">
        <v>1427</v>
      </c>
      <c r="E1102" s="19">
        <f>IF(C1102="","",VLOOKUP(C1102,工序!$A$1:$D$505,4,0))</f>
        <v>20.8</v>
      </c>
      <c r="F1102" s="19">
        <v>1</v>
      </c>
      <c r="G1102" s="19">
        <f>E1102*F1102</f>
        <v>20.8</v>
      </c>
    </row>
    <row r="1103" spans="1:7">
      <c r="A1103" s="19" t="s">
        <v>1479</v>
      </c>
      <c r="B1103" s="19" t="str">
        <f>IF(C1103="","",VLOOKUP(C1103,工序!$A$1:$D$505,2,0))</f>
        <v>A62</v>
      </c>
      <c r="C1103" s="19" t="s">
        <v>1429</v>
      </c>
      <c r="D1103" s="19" t="s">
        <v>1427</v>
      </c>
      <c r="E1103" s="19">
        <f>IF(C1103="","",VLOOKUP(C1103,工序!$A$1:$D$505,4,0))</f>
        <v>16.559999999999999</v>
      </c>
      <c r="F1103" s="19">
        <v>1</v>
      </c>
      <c r="G1103" s="19">
        <f>E1103*F1103</f>
        <v>16.559999999999999</v>
      </c>
    </row>
    <row r="1104" spans="1:7">
      <c r="A1104" s="19" t="s">
        <v>1479</v>
      </c>
      <c r="B1104" s="19" t="str">
        <f>IF(C1104="","",VLOOKUP(C1104,工序!$A$1:$D$505,2,0))</f>
        <v>A63</v>
      </c>
      <c r="C1104" s="19" t="s">
        <v>1430</v>
      </c>
      <c r="D1104" s="19" t="s">
        <v>1427</v>
      </c>
      <c r="E1104" s="19">
        <f>IF(C1104="","",VLOOKUP(C1104,工序!$A$1:$D$505,4,0))</f>
        <v>14.399999999999999</v>
      </c>
      <c r="F1104" s="19">
        <v>1</v>
      </c>
      <c r="G1104" s="19">
        <f t="shared" si="31"/>
        <v>14.399999999999999</v>
      </c>
    </row>
    <row r="1105" spans="1:7">
      <c r="A1105" s="19" t="s">
        <v>1479</v>
      </c>
      <c r="B1105" s="19" t="str">
        <f>IF(C1105="","",VLOOKUP(C1105,工序!$A$1:$D$505,2,0))</f>
        <v>A64</v>
      </c>
      <c r="C1105" s="19" t="s">
        <v>9</v>
      </c>
      <c r="D1105" s="19" t="s">
        <v>1427</v>
      </c>
      <c r="E1105" s="19">
        <f>IF(C1105="","",VLOOKUP(C1105,工序!$A$1:$D$505,4,0))</f>
        <v>14.399999999999999</v>
      </c>
      <c r="F1105" s="19">
        <v>1</v>
      </c>
      <c r="G1105" s="19">
        <f t="shared" si="31"/>
        <v>14.399999999999999</v>
      </c>
    </row>
    <row r="1106" spans="1:7">
      <c r="A1106" s="19" t="s">
        <v>1479</v>
      </c>
      <c r="B1106" s="19" t="str">
        <f>IF(C1106="","",VLOOKUP(C1106,工序!$A$1:$D$505,2,0))</f>
        <v>A65</v>
      </c>
      <c r="C1106" s="19" t="s">
        <v>1431</v>
      </c>
      <c r="D1106" s="19" t="s">
        <v>1427</v>
      </c>
      <c r="E1106" s="19">
        <f>IF(C1106="","",VLOOKUP(C1106,工序!$A$1:$D$505,4,0))</f>
        <v>27.3</v>
      </c>
      <c r="F1106" s="19">
        <v>1</v>
      </c>
      <c r="G1106" s="19">
        <f t="shared" si="31"/>
        <v>27.3</v>
      </c>
    </row>
    <row r="1107" spans="1:7">
      <c r="A1107" s="19" t="s">
        <v>1479</v>
      </c>
      <c r="B1107" s="19" t="str">
        <f>IF(C1107="","",VLOOKUP(C1107,工序!$A$1:$D$505,2,0))</f>
        <v>A63</v>
      </c>
      <c r="C1107" s="19" t="s">
        <v>1430</v>
      </c>
      <c r="D1107" s="19" t="s">
        <v>1427</v>
      </c>
      <c r="E1107" s="19">
        <f>IF(C1107="","",VLOOKUP(C1107,工序!$A$1:$D$505,4,0))</f>
        <v>14.399999999999999</v>
      </c>
      <c r="F1107" s="19">
        <v>1</v>
      </c>
      <c r="G1107" s="19">
        <f t="shared" si="31"/>
        <v>14.399999999999999</v>
      </c>
    </row>
    <row r="1108" spans="1:7">
      <c r="A1108" s="19" t="s">
        <v>1479</v>
      </c>
      <c r="B1108" s="19" t="str">
        <f>IF(C1108="","",VLOOKUP(C1108,工序!$A$1:$D$505,2,0))</f>
        <v>A70</v>
      </c>
      <c r="C1108" s="19" t="s">
        <v>1452</v>
      </c>
      <c r="D1108" s="19" t="s">
        <v>1427</v>
      </c>
      <c r="E1108" s="19">
        <f>IF(C1108="","",VLOOKUP(C1108,工序!$A$1:$D$505,4,0))</f>
        <v>33</v>
      </c>
      <c r="F1108" s="19">
        <v>1</v>
      </c>
      <c r="G1108" s="19">
        <f t="shared" si="31"/>
        <v>33</v>
      </c>
    </row>
    <row r="1109" spans="1:7">
      <c r="A1109" s="19" t="s">
        <v>1479</v>
      </c>
      <c r="B1109" s="19" t="str">
        <f>IF(C1109="","",VLOOKUP(C1109,工序!$A$1:$D$505,2,0))</f>
        <v>A71</v>
      </c>
      <c r="C1109" s="19" t="s">
        <v>1434</v>
      </c>
      <c r="D1109" s="19" t="s">
        <v>1427</v>
      </c>
      <c r="E1109" s="19">
        <f>IF(C1109="","",VLOOKUP(C1109,工序!$A$1:$D$505,4,0))</f>
        <v>17.399999999999999</v>
      </c>
      <c r="F1109" s="19">
        <v>1</v>
      </c>
      <c r="G1109" s="19">
        <f t="shared" si="31"/>
        <v>17.399999999999999</v>
      </c>
    </row>
    <row r="1110" spans="1:7">
      <c r="A1110" s="19" t="s">
        <v>1479</v>
      </c>
      <c r="B1110" s="19" t="str">
        <f>IF(C1110="","",VLOOKUP(C1110,工序!$A$1:$D$505,2,0))</f>
        <v>A73</v>
      </c>
      <c r="C1110" s="19" t="s">
        <v>1435</v>
      </c>
      <c r="D1110" s="19" t="s">
        <v>1427</v>
      </c>
      <c r="E1110" s="19">
        <f>IF(C1110="","",VLOOKUP(C1110,工序!$A$1:$D$505,4,0))</f>
        <v>12.239999999999998</v>
      </c>
      <c r="F1110" s="19">
        <v>1</v>
      </c>
      <c r="G1110" s="19">
        <f t="shared" si="31"/>
        <v>12.239999999999998</v>
      </c>
    </row>
    <row r="1111" spans="1:7">
      <c r="A1111" s="19" t="s">
        <v>1479</v>
      </c>
      <c r="B1111" s="19" t="str">
        <f>IF(C1111="","",VLOOKUP(C1111,工序!$A$1:$D$505,2,0))</f>
        <v>A77</v>
      </c>
      <c r="C1111" s="19" t="s">
        <v>1472</v>
      </c>
      <c r="D1111" s="19" t="s">
        <v>1427</v>
      </c>
      <c r="E1111" s="19">
        <f>IF(C1111="","",VLOOKUP(C1111,工序!$A$1:$D$505,4,0))</f>
        <v>15.6</v>
      </c>
      <c r="F1111" s="19">
        <v>1</v>
      </c>
      <c r="G1111" s="19">
        <f t="shared" si="31"/>
        <v>15.6</v>
      </c>
    </row>
    <row r="1112" spans="1:7">
      <c r="A1112" s="19" t="s">
        <v>1479</v>
      </c>
      <c r="B1112" s="19" t="str">
        <f>IF(C1112="","",VLOOKUP(C1112,工序!$A$1:$D$505,2,0))</f>
        <v>A78</v>
      </c>
      <c r="C1112" s="72" t="s">
        <v>21</v>
      </c>
      <c r="D1112" s="19" t="s">
        <v>1436</v>
      </c>
      <c r="E1112" s="19">
        <f>IF(C1112="","",VLOOKUP(C1112,工序!$A$1:$D$505,4,0))</f>
        <v>15.6</v>
      </c>
      <c r="F1112" s="19">
        <v>1</v>
      </c>
      <c r="G1112" s="19">
        <f t="shared" si="31"/>
        <v>15.6</v>
      </c>
    </row>
    <row r="1113" spans="1:7">
      <c r="A1113" s="19" t="s">
        <v>1479</v>
      </c>
      <c r="B1113" s="23" t="str">
        <f>IF(C1113="","",VLOOKUP(C1113,工序!$A$1:$D$505,2,0))</f>
        <v>A80</v>
      </c>
      <c r="C1113" s="23" t="s">
        <v>1437</v>
      </c>
      <c r="D1113" s="19" t="s">
        <v>1427</v>
      </c>
      <c r="E1113" s="23">
        <f>IF(C1113="","",VLOOKUP(C1113,工序!$A$1:$D$505,4,0))</f>
        <v>5.3999999999999995</v>
      </c>
      <c r="F1113" s="23">
        <v>1</v>
      </c>
      <c r="G1113" s="23">
        <f t="shared" si="31"/>
        <v>5.3999999999999995</v>
      </c>
    </row>
    <row r="1114" spans="1:7">
      <c r="A1114" s="19" t="s">
        <v>1480</v>
      </c>
      <c r="B1114" s="19" t="str">
        <f>IF(C1114="","",VLOOKUP(C1114,工序!$A$1:$D$505,2,0))</f>
        <v>A5</v>
      </c>
      <c r="C1114" s="19" t="s">
        <v>1461</v>
      </c>
      <c r="D1114" s="19" t="s">
        <v>1427</v>
      </c>
      <c r="E1114" s="19">
        <f>IF(C1114="","",VLOOKUP(C1114,工序!$A$1:$D$505,4,0))</f>
        <v>7.8000000000000007</v>
      </c>
      <c r="F1114" s="19">
        <v>1</v>
      </c>
      <c r="G1114" s="19">
        <f>E1114*F1114</f>
        <v>7.8000000000000007</v>
      </c>
    </row>
    <row r="1115" spans="1:7">
      <c r="A1115" s="19" t="s">
        <v>1480</v>
      </c>
      <c r="B1115" s="19" t="str">
        <f>IF(C1115="","",VLOOKUP(C1115,工序!$A$1:$D$505,2,0))</f>
        <v>A8</v>
      </c>
      <c r="C1115" s="72" t="s">
        <v>3</v>
      </c>
      <c r="D1115" s="19" t="s">
        <v>1427</v>
      </c>
      <c r="E1115" s="19">
        <f>IF(C1115="","",VLOOKUP(C1115,工序!$A$1:$D$505,4,0))</f>
        <v>4.42</v>
      </c>
      <c r="F1115" s="19">
        <v>1</v>
      </c>
      <c r="G1115" s="19">
        <f t="shared" ref="G1115:G1170" si="32">E1115*F1115</f>
        <v>4.42</v>
      </c>
    </row>
    <row r="1116" spans="1:7">
      <c r="A1116" s="19" t="s">
        <v>1480</v>
      </c>
      <c r="B1116" s="23" t="str">
        <f>IF(C1116="","",VLOOKUP(C1116,工序!$A$1:$D$505,2,0))</f>
        <v>A16</v>
      </c>
      <c r="C1116" s="74" t="s">
        <v>1462</v>
      </c>
      <c r="D1116" s="19" t="s">
        <v>1442</v>
      </c>
      <c r="E1116" s="23">
        <f>IF(C1116="","",VLOOKUP(C1116,工序!$A$1:$D$505,4,0))</f>
        <v>27.75</v>
      </c>
      <c r="F1116" s="23">
        <v>1</v>
      </c>
      <c r="G1116" s="23">
        <f t="shared" si="32"/>
        <v>27.75</v>
      </c>
    </row>
    <row r="1117" spans="1:7">
      <c r="A1117" s="19" t="s">
        <v>1480</v>
      </c>
      <c r="B1117" s="19" t="str">
        <f>IF(C1117="","",VLOOKUP(C1117,工序!$A$1:$D$505,2,0))</f>
        <v>A30</v>
      </c>
      <c r="C1117" s="73" t="s">
        <v>1463</v>
      </c>
      <c r="D1117" s="19" t="s">
        <v>1427</v>
      </c>
      <c r="E1117" s="19">
        <f>IF(C1117="","",VLOOKUP(C1117,工序!$A$1:$D$505,4,0))</f>
        <v>12.239999999999998</v>
      </c>
      <c r="F1117" s="19">
        <v>1</v>
      </c>
      <c r="G1117" s="19">
        <f t="shared" si="32"/>
        <v>12.239999999999998</v>
      </c>
    </row>
    <row r="1118" spans="1:7">
      <c r="A1118" s="19" t="s">
        <v>1480</v>
      </c>
      <c r="B1118" s="19" t="str">
        <f>IF(C1118="","",VLOOKUP(C1118,工序!$A$1:$D$505,2,0))</f>
        <v>A31</v>
      </c>
      <c r="C1118" s="72" t="s">
        <v>1464</v>
      </c>
      <c r="D1118" s="19" t="s">
        <v>1427</v>
      </c>
      <c r="E1118" s="19">
        <f>IF(C1118="","",VLOOKUP(C1118,工序!$A$1:$D$505,4,0))</f>
        <v>8.4</v>
      </c>
      <c r="F1118" s="19">
        <v>1</v>
      </c>
      <c r="G1118" s="19">
        <f t="shared" si="32"/>
        <v>8.4</v>
      </c>
    </row>
    <row r="1119" spans="1:7">
      <c r="A1119" s="19" t="s">
        <v>1480</v>
      </c>
      <c r="B1119" s="19" t="str">
        <f>IF(C1119="","",VLOOKUP(C1119,工序!$A$1:$D$505,2,0))</f>
        <v>A32</v>
      </c>
      <c r="C1119" s="73" t="s">
        <v>1465</v>
      </c>
      <c r="D1119" s="19" t="s">
        <v>1427</v>
      </c>
      <c r="E1119" s="19">
        <f>IF(C1119="","",VLOOKUP(C1119,工序!$A$1:$D$505,4,0))</f>
        <v>11.52</v>
      </c>
      <c r="F1119" s="19">
        <v>1</v>
      </c>
      <c r="G1119" s="19">
        <f t="shared" si="32"/>
        <v>11.52</v>
      </c>
    </row>
    <row r="1120" spans="1:7">
      <c r="A1120" s="19" t="s">
        <v>1480</v>
      </c>
      <c r="B1120" s="19" t="str">
        <f>IF(C1120="","",VLOOKUP(C1120,工序!$A$1:$D$505,2,0))</f>
        <v>A29</v>
      </c>
      <c r="C1120" s="75" t="s">
        <v>1467</v>
      </c>
      <c r="D1120" s="19" t="s">
        <v>1427</v>
      </c>
      <c r="E1120" s="19">
        <f>IF(C1120="","",VLOOKUP(C1120,工序!$A$1:$D$505,4,0))</f>
        <v>9.1199999999999992</v>
      </c>
      <c r="F1120" s="19">
        <v>1</v>
      </c>
      <c r="G1120" s="19">
        <f t="shared" si="32"/>
        <v>9.1199999999999992</v>
      </c>
    </row>
    <row r="1121" spans="1:7">
      <c r="A1121" s="19" t="s">
        <v>1480</v>
      </c>
      <c r="B1121" s="19" t="str">
        <f>IF(C1121="","",VLOOKUP(C1121,工序!$A$1:$D$505,2,0))</f>
        <v>A34</v>
      </c>
      <c r="C1121" s="75" t="s">
        <v>1446</v>
      </c>
      <c r="D1121" s="19" t="s">
        <v>1427</v>
      </c>
      <c r="E1121" s="19">
        <f>IF(C1121="","",VLOOKUP(C1121,工序!$A$1:$D$505,4,0))</f>
        <v>6.6</v>
      </c>
      <c r="F1121" s="19">
        <v>1</v>
      </c>
      <c r="G1121" s="19">
        <f t="shared" si="32"/>
        <v>6.6</v>
      </c>
    </row>
    <row r="1122" spans="1:7">
      <c r="A1122" s="19" t="s">
        <v>1480</v>
      </c>
      <c r="B1122" s="19" t="str">
        <f>IF(C1122="","",VLOOKUP(C1122,工序!$A$1:$D$505,2,0))</f>
        <v>A37</v>
      </c>
      <c r="C1122" s="19" t="s">
        <v>747</v>
      </c>
      <c r="D1122" s="19" t="s">
        <v>1427</v>
      </c>
      <c r="E1122" s="19">
        <f>IF(C1122="","",VLOOKUP(C1122,工序!$A$1:$D$505,4,0))</f>
        <v>52</v>
      </c>
      <c r="F1122" s="19">
        <v>1</v>
      </c>
      <c r="G1122" s="19">
        <f t="shared" si="32"/>
        <v>52</v>
      </c>
    </row>
    <row r="1123" spans="1:7">
      <c r="A1123" s="19" t="s">
        <v>1480</v>
      </c>
      <c r="B1123" s="19" t="str">
        <f>IF(C1123="","",VLOOKUP(C1123,工序!$A$1:$D$505,2,0))</f>
        <v>A38</v>
      </c>
      <c r="C1123" s="19" t="s">
        <v>1468</v>
      </c>
      <c r="D1123" s="19" t="s">
        <v>1427</v>
      </c>
      <c r="E1123" s="19">
        <f>IF(C1123="","",VLOOKUP(C1123,工序!$A$1:$D$505,4,0))</f>
        <v>23.400000000000002</v>
      </c>
      <c r="F1123" s="19">
        <v>1</v>
      </c>
      <c r="G1123" s="19">
        <f t="shared" si="32"/>
        <v>23.400000000000002</v>
      </c>
    </row>
    <row r="1124" spans="1:7">
      <c r="A1124" s="19" t="s">
        <v>1480</v>
      </c>
      <c r="B1124" s="19" t="str">
        <f>IF(C1124="","",VLOOKUP(C1124,工序!$A$1:$D$505,2,0))</f>
        <v>A42</v>
      </c>
      <c r="C1124" s="19" t="s">
        <v>1469</v>
      </c>
      <c r="D1124" s="19" t="s">
        <v>1427</v>
      </c>
      <c r="E1124" s="19">
        <f>IF(C1124="","",VLOOKUP(C1124,工序!$A$1:$D$505,4,0))</f>
        <v>18.707000000000001</v>
      </c>
      <c r="F1124" s="19">
        <v>1</v>
      </c>
      <c r="G1124" s="19">
        <f t="shared" si="32"/>
        <v>18.707000000000001</v>
      </c>
    </row>
    <row r="1125" spans="1:7">
      <c r="A1125" s="19" t="s">
        <v>1480</v>
      </c>
      <c r="B1125" s="19" t="str">
        <f>IF(C1125="","",VLOOKUP(C1125,工序!$A$1:$D$505,2,0))</f>
        <v>A44</v>
      </c>
      <c r="C1125" s="19" t="s">
        <v>1470</v>
      </c>
      <c r="D1125" s="19" t="s">
        <v>1427</v>
      </c>
      <c r="E1125" s="19">
        <f>IF(C1125="","",VLOOKUP(C1125,工序!$A$1:$D$505,4,0))</f>
        <v>51.300000000000004</v>
      </c>
      <c r="F1125" s="19">
        <v>1</v>
      </c>
      <c r="G1125" s="19">
        <f t="shared" si="32"/>
        <v>51.300000000000004</v>
      </c>
    </row>
    <row r="1126" spans="1:7">
      <c r="A1126" s="19" t="s">
        <v>1480</v>
      </c>
      <c r="B1126" s="19" t="str">
        <f>IF(C1126="","",VLOOKUP(C1126,工序!$A$1:$D$505,2,0))</f>
        <v>A47</v>
      </c>
      <c r="C1126" s="19" t="s">
        <v>916</v>
      </c>
      <c r="D1126" s="19" t="s">
        <v>1427</v>
      </c>
      <c r="E1126" s="19">
        <f>IF(C1126="","",VLOOKUP(C1126,工序!$A$1:$D$505,4,0))</f>
        <v>15.340000000000002</v>
      </c>
      <c r="F1126" s="19">
        <v>1</v>
      </c>
      <c r="G1126" s="19">
        <f t="shared" si="32"/>
        <v>15.340000000000002</v>
      </c>
    </row>
    <row r="1127" spans="1:7">
      <c r="A1127" s="19" t="s">
        <v>1480</v>
      </c>
      <c r="B1127" s="19" t="str">
        <f>IF(C1127="","",VLOOKUP(C1127,工序!$A$1:$D$505,2,0))</f>
        <v>A49</v>
      </c>
      <c r="C1127" s="19" t="s">
        <v>1471</v>
      </c>
      <c r="D1127" s="19" t="s">
        <v>1427</v>
      </c>
      <c r="E1127" s="19">
        <f>IF(C1127="","",VLOOKUP(C1127,工序!$A$1:$D$505,4,0))</f>
        <v>9.516</v>
      </c>
      <c r="F1127" s="19">
        <v>1</v>
      </c>
      <c r="G1127" s="19">
        <f t="shared" si="32"/>
        <v>9.516</v>
      </c>
    </row>
    <row r="1128" spans="1:7">
      <c r="A1128" s="19" t="s">
        <v>1480</v>
      </c>
      <c r="B1128" s="19" t="str">
        <f>IF(C1128="","",VLOOKUP(C1128,工序!$A$1:$D$505,2,0))</f>
        <v>A50</v>
      </c>
      <c r="C1128" s="19" t="s">
        <v>7</v>
      </c>
      <c r="D1128" s="19" t="s">
        <v>1427</v>
      </c>
      <c r="E1128" s="19">
        <f>IF(C1128="","",VLOOKUP(C1128,工序!$A$1:$D$505,4,0))</f>
        <v>7.15</v>
      </c>
      <c r="F1128" s="19">
        <v>1</v>
      </c>
      <c r="G1128" s="19">
        <f t="shared" si="32"/>
        <v>7.15</v>
      </c>
    </row>
    <row r="1129" spans="1:7">
      <c r="A1129" s="19" t="s">
        <v>1480</v>
      </c>
      <c r="B1129" s="19" t="str">
        <f>IF(C1129="","",VLOOKUP(C1129,工序!$A$1:$D$505,2,0))</f>
        <v>A52</v>
      </c>
      <c r="C1129" s="19" t="s">
        <v>1450</v>
      </c>
      <c r="D1129" s="19" t="s">
        <v>1427</v>
      </c>
      <c r="E1129" s="19">
        <f>IF(C1129="","",VLOOKUP(C1129,工序!$A$1:$D$505,4,0))</f>
        <v>14</v>
      </c>
      <c r="F1129" s="19">
        <v>1</v>
      </c>
      <c r="G1129" s="19">
        <f t="shared" si="32"/>
        <v>14</v>
      </c>
    </row>
    <row r="1130" spans="1:7">
      <c r="A1130" s="19" t="s">
        <v>1480</v>
      </c>
      <c r="B1130" s="19" t="str">
        <f>IF(C1130="","",VLOOKUP(C1130,工序!$A$1:$D$505,2,0))</f>
        <v>A59</v>
      </c>
      <c r="C1130" s="19" t="s">
        <v>1428</v>
      </c>
      <c r="D1130" s="19" t="s">
        <v>1427</v>
      </c>
      <c r="E1130" s="19">
        <f>IF(C1130="","",VLOOKUP(C1130,工序!$A$1:$D$505,4,0))</f>
        <v>20.8</v>
      </c>
      <c r="F1130" s="19">
        <v>1</v>
      </c>
      <c r="G1130" s="19">
        <f>E1130*F1130</f>
        <v>20.8</v>
      </c>
    </row>
    <row r="1131" spans="1:7">
      <c r="A1131" s="19" t="s">
        <v>1480</v>
      </c>
      <c r="B1131" s="19" t="str">
        <f>IF(C1131="","",VLOOKUP(C1131,工序!$A$1:$D$505,2,0))</f>
        <v>A62</v>
      </c>
      <c r="C1131" s="19" t="s">
        <v>1429</v>
      </c>
      <c r="D1131" s="19" t="s">
        <v>1427</v>
      </c>
      <c r="E1131" s="19">
        <f>IF(C1131="","",VLOOKUP(C1131,工序!$A$1:$D$505,4,0))</f>
        <v>16.559999999999999</v>
      </c>
      <c r="F1131" s="19">
        <v>1</v>
      </c>
      <c r="G1131" s="19">
        <f>E1131*F1131</f>
        <v>16.559999999999999</v>
      </c>
    </row>
    <row r="1132" spans="1:7">
      <c r="A1132" s="19" t="s">
        <v>1480</v>
      </c>
      <c r="B1132" s="19" t="str">
        <f>IF(C1132="","",VLOOKUP(C1132,工序!$A$1:$D$505,2,0))</f>
        <v>A63</v>
      </c>
      <c r="C1132" s="19" t="s">
        <v>1430</v>
      </c>
      <c r="D1132" s="19" t="s">
        <v>1427</v>
      </c>
      <c r="E1132" s="19">
        <f>IF(C1132="","",VLOOKUP(C1132,工序!$A$1:$D$505,4,0))</f>
        <v>14.399999999999999</v>
      </c>
      <c r="F1132" s="19">
        <v>1</v>
      </c>
      <c r="G1132" s="19">
        <f t="shared" si="32"/>
        <v>14.399999999999999</v>
      </c>
    </row>
    <row r="1133" spans="1:7">
      <c r="A1133" s="19" t="s">
        <v>1480</v>
      </c>
      <c r="B1133" s="19" t="str">
        <f>IF(C1133="","",VLOOKUP(C1133,工序!$A$1:$D$505,2,0))</f>
        <v>A64</v>
      </c>
      <c r="C1133" s="19" t="s">
        <v>9</v>
      </c>
      <c r="D1133" s="19" t="s">
        <v>1427</v>
      </c>
      <c r="E1133" s="19">
        <f>IF(C1133="","",VLOOKUP(C1133,工序!$A$1:$D$505,4,0))</f>
        <v>14.399999999999999</v>
      </c>
      <c r="F1133" s="19">
        <v>1</v>
      </c>
      <c r="G1133" s="19">
        <f t="shared" si="32"/>
        <v>14.399999999999999</v>
      </c>
    </row>
    <row r="1134" spans="1:7">
      <c r="A1134" s="19" t="s">
        <v>1480</v>
      </c>
      <c r="B1134" s="19" t="str">
        <f>IF(C1134="","",VLOOKUP(C1134,工序!$A$1:$D$505,2,0))</f>
        <v>A65</v>
      </c>
      <c r="C1134" s="19" t="s">
        <v>1431</v>
      </c>
      <c r="D1134" s="19" t="s">
        <v>1427</v>
      </c>
      <c r="E1134" s="19">
        <f>IF(C1134="","",VLOOKUP(C1134,工序!$A$1:$D$505,4,0))</f>
        <v>27.3</v>
      </c>
      <c r="F1134" s="19">
        <v>1</v>
      </c>
      <c r="G1134" s="19">
        <f t="shared" si="32"/>
        <v>27.3</v>
      </c>
    </row>
    <row r="1135" spans="1:7">
      <c r="A1135" s="19" t="s">
        <v>1480</v>
      </c>
      <c r="B1135" s="19" t="str">
        <f>IF(C1135="","",VLOOKUP(C1135,工序!$A$1:$D$505,2,0))</f>
        <v>A63</v>
      </c>
      <c r="C1135" s="19" t="s">
        <v>1430</v>
      </c>
      <c r="D1135" s="19" t="s">
        <v>1427</v>
      </c>
      <c r="E1135" s="19">
        <f>IF(C1135="","",VLOOKUP(C1135,工序!$A$1:$D$505,4,0))</f>
        <v>14.399999999999999</v>
      </c>
      <c r="F1135" s="19">
        <v>1</v>
      </c>
      <c r="G1135" s="19">
        <f t="shared" si="32"/>
        <v>14.399999999999999</v>
      </c>
    </row>
    <row r="1136" spans="1:7">
      <c r="A1136" s="19" t="s">
        <v>1480</v>
      </c>
      <c r="B1136" s="19" t="str">
        <f>IF(C1136="","",VLOOKUP(C1136,工序!$A$1:$D$505,2,0))</f>
        <v>A70</v>
      </c>
      <c r="C1136" s="19" t="s">
        <v>1452</v>
      </c>
      <c r="D1136" s="19" t="s">
        <v>1427</v>
      </c>
      <c r="E1136" s="19">
        <f>IF(C1136="","",VLOOKUP(C1136,工序!$A$1:$D$505,4,0))</f>
        <v>33</v>
      </c>
      <c r="F1136" s="19">
        <v>1</v>
      </c>
      <c r="G1136" s="19">
        <f t="shared" si="32"/>
        <v>33</v>
      </c>
    </row>
    <row r="1137" spans="1:7">
      <c r="A1137" s="19" t="s">
        <v>1480</v>
      </c>
      <c r="B1137" s="19" t="str">
        <f>IF(C1137="","",VLOOKUP(C1137,工序!$A$1:$D$505,2,0))</f>
        <v>A71</v>
      </c>
      <c r="C1137" s="19" t="s">
        <v>1434</v>
      </c>
      <c r="D1137" s="19" t="s">
        <v>1427</v>
      </c>
      <c r="E1137" s="19">
        <f>IF(C1137="","",VLOOKUP(C1137,工序!$A$1:$D$505,4,0))</f>
        <v>17.399999999999999</v>
      </c>
      <c r="F1137" s="19">
        <v>1</v>
      </c>
      <c r="G1137" s="19">
        <f t="shared" si="32"/>
        <v>17.399999999999999</v>
      </c>
    </row>
    <row r="1138" spans="1:7">
      <c r="A1138" s="19" t="s">
        <v>1480</v>
      </c>
      <c r="B1138" s="19" t="str">
        <f>IF(C1138="","",VLOOKUP(C1138,工序!$A$1:$D$505,2,0))</f>
        <v>A73</v>
      </c>
      <c r="C1138" s="19" t="s">
        <v>1435</v>
      </c>
      <c r="D1138" s="19" t="s">
        <v>1427</v>
      </c>
      <c r="E1138" s="19">
        <f>IF(C1138="","",VLOOKUP(C1138,工序!$A$1:$D$505,4,0))</f>
        <v>12.239999999999998</v>
      </c>
      <c r="F1138" s="19">
        <v>1</v>
      </c>
      <c r="G1138" s="19">
        <f t="shared" si="32"/>
        <v>12.239999999999998</v>
      </c>
    </row>
    <row r="1139" spans="1:7">
      <c r="A1139" s="19" t="s">
        <v>1480</v>
      </c>
      <c r="B1139" s="19" t="str">
        <f>IF(C1139="","",VLOOKUP(C1139,工序!$A$1:$D$505,2,0))</f>
        <v>A77</v>
      </c>
      <c r="C1139" s="19" t="s">
        <v>1472</v>
      </c>
      <c r="D1139" s="19" t="s">
        <v>1427</v>
      </c>
      <c r="E1139" s="19">
        <f>IF(C1139="","",VLOOKUP(C1139,工序!$A$1:$D$505,4,0))</f>
        <v>15.6</v>
      </c>
      <c r="F1139" s="19">
        <v>1</v>
      </c>
      <c r="G1139" s="19">
        <f t="shared" si="32"/>
        <v>15.6</v>
      </c>
    </row>
    <row r="1140" spans="1:7">
      <c r="A1140" s="19" t="s">
        <v>1480</v>
      </c>
      <c r="B1140" s="19" t="str">
        <f>IF(C1140="","",VLOOKUP(C1140,工序!$A$1:$D$505,2,0))</f>
        <v>A78</v>
      </c>
      <c r="C1140" s="72" t="s">
        <v>21</v>
      </c>
      <c r="D1140" s="19" t="s">
        <v>1436</v>
      </c>
      <c r="E1140" s="19">
        <f>IF(C1140="","",VLOOKUP(C1140,工序!$A$1:$D$505,4,0))</f>
        <v>15.6</v>
      </c>
      <c r="F1140" s="19">
        <v>1</v>
      </c>
      <c r="G1140" s="19">
        <f t="shared" si="32"/>
        <v>15.6</v>
      </c>
    </row>
    <row r="1141" spans="1:7">
      <c r="A1141" s="19" t="s">
        <v>1480</v>
      </c>
      <c r="B1141" s="23" t="str">
        <f>IF(C1141="","",VLOOKUP(C1141,工序!$A$1:$D$505,2,0))</f>
        <v>A80</v>
      </c>
      <c r="C1141" s="23" t="s">
        <v>1437</v>
      </c>
      <c r="D1141" s="19" t="s">
        <v>1427</v>
      </c>
      <c r="E1141" s="23">
        <f>IF(C1141="","",VLOOKUP(C1141,工序!$A$1:$D$505,4,0))</f>
        <v>5.3999999999999995</v>
      </c>
      <c r="F1141" s="23">
        <v>1</v>
      </c>
      <c r="G1141" s="23">
        <f t="shared" si="32"/>
        <v>5.3999999999999995</v>
      </c>
    </row>
    <row r="1142" spans="1:7">
      <c r="A1142" s="19" t="s">
        <v>1481</v>
      </c>
      <c r="B1142" s="19" t="str">
        <f>IF(C1142="","",VLOOKUP(C1142,工序!$A$1:$D$505,2,0))</f>
        <v>A5</v>
      </c>
      <c r="C1142" s="19" t="s">
        <v>1461</v>
      </c>
      <c r="D1142" s="19" t="s">
        <v>1427</v>
      </c>
      <c r="E1142" s="19">
        <f>IF(C1142="","",VLOOKUP(C1142,工序!$A$1:$D$505,4,0))</f>
        <v>7.8000000000000007</v>
      </c>
      <c r="F1142" s="19">
        <v>1</v>
      </c>
      <c r="G1142" s="19">
        <f t="shared" si="32"/>
        <v>7.8000000000000007</v>
      </c>
    </row>
    <row r="1143" spans="1:7">
      <c r="A1143" s="19" t="s">
        <v>1481</v>
      </c>
      <c r="B1143" s="19" t="str">
        <f>IF(C1143="","",VLOOKUP(C1143,工序!$A$1:$D$505,2,0))</f>
        <v>A8</v>
      </c>
      <c r="C1143" s="72" t="s">
        <v>3</v>
      </c>
      <c r="D1143" s="19" t="s">
        <v>1427</v>
      </c>
      <c r="E1143" s="19">
        <f>IF(C1143="","",VLOOKUP(C1143,工序!$A$1:$D$505,4,0))</f>
        <v>4.42</v>
      </c>
      <c r="F1143" s="19">
        <v>1</v>
      </c>
      <c r="G1143" s="19">
        <f t="shared" si="32"/>
        <v>4.42</v>
      </c>
    </row>
    <row r="1144" spans="1:7">
      <c r="A1144" s="19" t="s">
        <v>1481</v>
      </c>
      <c r="B1144" s="23" t="str">
        <f>IF(C1144="","",VLOOKUP(C1144,工序!$A$1:$D$505,2,0))</f>
        <v>A16</v>
      </c>
      <c r="C1144" s="74" t="s">
        <v>1462</v>
      </c>
      <c r="D1144" s="19" t="s">
        <v>1442</v>
      </c>
      <c r="E1144" s="23">
        <f>IF(C1144="","",VLOOKUP(C1144,工序!$A$1:$D$505,4,0))</f>
        <v>27.75</v>
      </c>
      <c r="F1144" s="23">
        <v>1</v>
      </c>
      <c r="G1144" s="23">
        <f t="shared" si="32"/>
        <v>27.75</v>
      </c>
    </row>
    <row r="1145" spans="1:7">
      <c r="A1145" s="19" t="s">
        <v>1481</v>
      </c>
      <c r="B1145" s="19" t="str">
        <f>IF(C1145="","",VLOOKUP(C1145,工序!$A$1:$D$505,2,0))</f>
        <v>A30</v>
      </c>
      <c r="C1145" s="73" t="s">
        <v>1463</v>
      </c>
      <c r="D1145" s="19" t="s">
        <v>1427</v>
      </c>
      <c r="E1145" s="19">
        <f>IF(C1145="","",VLOOKUP(C1145,工序!$A$1:$D$505,4,0))</f>
        <v>12.239999999999998</v>
      </c>
      <c r="F1145" s="19">
        <v>1</v>
      </c>
      <c r="G1145" s="19">
        <f t="shared" si="32"/>
        <v>12.239999999999998</v>
      </c>
    </row>
    <row r="1146" spans="1:7">
      <c r="A1146" s="19" t="s">
        <v>1481</v>
      </c>
      <c r="B1146" s="19" t="str">
        <f>IF(C1146="","",VLOOKUP(C1146,工序!$A$1:$D$505,2,0))</f>
        <v>A31</v>
      </c>
      <c r="C1146" s="72" t="s">
        <v>1464</v>
      </c>
      <c r="D1146" s="19" t="s">
        <v>1427</v>
      </c>
      <c r="E1146" s="19">
        <f>IF(C1146="","",VLOOKUP(C1146,工序!$A$1:$D$505,4,0))</f>
        <v>8.4</v>
      </c>
      <c r="F1146" s="19">
        <v>1</v>
      </c>
      <c r="G1146" s="19">
        <f t="shared" si="32"/>
        <v>8.4</v>
      </c>
    </row>
    <row r="1147" spans="1:7">
      <c r="A1147" s="19" t="s">
        <v>1481</v>
      </c>
      <c r="B1147" s="19" t="str">
        <f>IF(C1147="","",VLOOKUP(C1147,工序!$A$1:$D$505,2,0))</f>
        <v>A32</v>
      </c>
      <c r="C1147" s="73" t="s">
        <v>1465</v>
      </c>
      <c r="D1147" s="19" t="s">
        <v>1427</v>
      </c>
      <c r="E1147" s="19">
        <f>IF(C1147="","",VLOOKUP(C1147,工序!$A$1:$D$505,4,0))</f>
        <v>11.52</v>
      </c>
      <c r="F1147" s="19">
        <v>1</v>
      </c>
      <c r="G1147" s="19">
        <f t="shared" si="32"/>
        <v>11.52</v>
      </c>
    </row>
    <row r="1148" spans="1:7">
      <c r="A1148" s="19" t="s">
        <v>1481</v>
      </c>
      <c r="B1148" s="19" t="str">
        <f>IF(C1148="","",VLOOKUP(C1148,工序!$A$1:$D$505,2,0))</f>
        <v>A29</v>
      </c>
      <c r="C1148" s="75" t="s">
        <v>1467</v>
      </c>
      <c r="D1148" s="19" t="s">
        <v>1427</v>
      </c>
      <c r="E1148" s="19">
        <f>IF(C1148="","",VLOOKUP(C1148,工序!$A$1:$D$505,4,0))</f>
        <v>9.1199999999999992</v>
      </c>
      <c r="F1148" s="19">
        <v>1</v>
      </c>
      <c r="G1148" s="19">
        <f t="shared" si="32"/>
        <v>9.1199999999999992</v>
      </c>
    </row>
    <row r="1149" spans="1:7">
      <c r="A1149" s="19" t="s">
        <v>1481</v>
      </c>
      <c r="B1149" s="19" t="str">
        <f>IF(C1149="","",VLOOKUP(C1149,工序!$A$1:$D$505,2,0))</f>
        <v>A34</v>
      </c>
      <c r="C1149" s="75" t="s">
        <v>1446</v>
      </c>
      <c r="D1149" s="19" t="s">
        <v>1427</v>
      </c>
      <c r="E1149" s="19">
        <f>IF(C1149="","",VLOOKUP(C1149,工序!$A$1:$D$505,4,0))</f>
        <v>6.6</v>
      </c>
      <c r="F1149" s="19">
        <v>1</v>
      </c>
      <c r="G1149" s="19">
        <f t="shared" si="32"/>
        <v>6.6</v>
      </c>
    </row>
    <row r="1150" spans="1:7">
      <c r="A1150" s="19" t="s">
        <v>1481</v>
      </c>
      <c r="B1150" s="19" t="str">
        <f>IF(C1150="","",VLOOKUP(C1150,工序!$A$1:$D$505,2,0))</f>
        <v>A37</v>
      </c>
      <c r="C1150" s="75" t="s">
        <v>1476</v>
      </c>
      <c r="D1150" s="19" t="s">
        <v>1427</v>
      </c>
      <c r="E1150" s="19">
        <f>IF(C1150="","",VLOOKUP(C1150,工序!$A$1:$D$505,4,0))</f>
        <v>52</v>
      </c>
      <c r="F1150" s="19">
        <v>1</v>
      </c>
      <c r="G1150" s="19">
        <f t="shared" si="32"/>
        <v>52</v>
      </c>
    </row>
    <row r="1151" spans="1:7">
      <c r="A1151" s="19" t="s">
        <v>1481</v>
      </c>
      <c r="B1151" s="19" t="str">
        <f>IF(C1151="","",VLOOKUP(C1151,工序!$A$1:$D$505,2,0))</f>
        <v>A38</v>
      </c>
      <c r="C1151" s="19" t="s">
        <v>1468</v>
      </c>
      <c r="D1151" s="19" t="s">
        <v>1427</v>
      </c>
      <c r="E1151" s="19">
        <f>IF(C1151="","",VLOOKUP(C1151,工序!$A$1:$D$505,4,0))</f>
        <v>23.400000000000002</v>
      </c>
      <c r="F1151" s="19">
        <v>1</v>
      </c>
      <c r="G1151" s="19">
        <f t="shared" si="32"/>
        <v>23.400000000000002</v>
      </c>
    </row>
    <row r="1152" spans="1:7">
      <c r="A1152" s="19" t="s">
        <v>1481</v>
      </c>
      <c r="B1152" s="19" t="str">
        <f>IF(C1152="","",VLOOKUP(C1152,工序!$A$1:$D$505,2,0))</f>
        <v>A42</v>
      </c>
      <c r="C1152" s="19" t="s">
        <v>1469</v>
      </c>
      <c r="D1152" s="19" t="s">
        <v>1427</v>
      </c>
      <c r="E1152" s="19">
        <f>IF(C1152="","",VLOOKUP(C1152,工序!$A$1:$D$505,4,0))</f>
        <v>18.707000000000001</v>
      </c>
      <c r="F1152" s="19">
        <v>1</v>
      </c>
      <c r="G1152" s="19">
        <f t="shared" si="32"/>
        <v>18.707000000000001</v>
      </c>
    </row>
    <row r="1153" spans="1:7">
      <c r="A1153" s="19" t="s">
        <v>1481</v>
      </c>
      <c r="B1153" s="19" t="str">
        <f>IF(C1153="","",VLOOKUP(C1153,工序!$A$1:$D$505,2,0))</f>
        <v>A43</v>
      </c>
      <c r="C1153" s="19" t="s">
        <v>1482</v>
      </c>
      <c r="D1153" s="19" t="s">
        <v>1427</v>
      </c>
      <c r="E1153" s="19">
        <f>IF(C1153="","",VLOOKUP(C1153,工序!$A$1:$D$505,4,0))</f>
        <v>45</v>
      </c>
      <c r="F1153" s="19">
        <v>1</v>
      </c>
      <c r="G1153" s="19">
        <f t="shared" si="32"/>
        <v>45</v>
      </c>
    </row>
    <row r="1154" spans="1:7">
      <c r="A1154" s="19" t="s">
        <v>1481</v>
      </c>
      <c r="B1154" s="19" t="str">
        <f>IF(C1154="","",VLOOKUP(C1154,工序!$A$1:$D$505,2,0))</f>
        <v>A44</v>
      </c>
      <c r="C1154" s="19" t="s">
        <v>1470</v>
      </c>
      <c r="D1154" s="19" t="s">
        <v>1427</v>
      </c>
      <c r="E1154" s="19">
        <f>IF(C1154="","",VLOOKUP(C1154,工序!$A$1:$D$505,4,0))</f>
        <v>51.300000000000004</v>
      </c>
      <c r="F1154" s="19">
        <v>1</v>
      </c>
      <c r="G1154" s="19">
        <f t="shared" si="32"/>
        <v>51.300000000000004</v>
      </c>
    </row>
    <row r="1155" spans="1:7">
      <c r="A1155" s="19" t="s">
        <v>1481</v>
      </c>
      <c r="B1155" s="19" t="str">
        <f>IF(C1155="","",VLOOKUP(C1155,工序!$A$1:$D$505,2,0))</f>
        <v>A47</v>
      </c>
      <c r="C1155" s="19" t="s">
        <v>916</v>
      </c>
      <c r="D1155" s="19" t="s">
        <v>1427</v>
      </c>
      <c r="E1155" s="19">
        <f>IF(C1155="","",VLOOKUP(C1155,工序!$A$1:$D$505,4,0))</f>
        <v>15.340000000000002</v>
      </c>
      <c r="F1155" s="19">
        <v>1</v>
      </c>
      <c r="G1155" s="19">
        <f t="shared" si="32"/>
        <v>15.340000000000002</v>
      </c>
    </row>
    <row r="1156" spans="1:7">
      <c r="A1156" s="19" t="s">
        <v>1481</v>
      </c>
      <c r="B1156" s="19" t="str">
        <f>IF(C1156="","",VLOOKUP(C1156,工序!$A$1:$D$505,2,0))</f>
        <v>A49</v>
      </c>
      <c r="C1156" s="19" t="s">
        <v>1471</v>
      </c>
      <c r="D1156" s="19" t="s">
        <v>1427</v>
      </c>
      <c r="E1156" s="19">
        <f>IF(C1156="","",VLOOKUP(C1156,工序!$A$1:$D$505,4,0))</f>
        <v>9.516</v>
      </c>
      <c r="F1156" s="19">
        <v>1</v>
      </c>
      <c r="G1156" s="19">
        <f t="shared" si="32"/>
        <v>9.516</v>
      </c>
    </row>
    <row r="1157" spans="1:7">
      <c r="A1157" s="19" t="s">
        <v>1481</v>
      </c>
      <c r="B1157" s="19" t="str">
        <f>IF(C1157="","",VLOOKUP(C1157,工序!$A$1:$D$505,2,0))</f>
        <v>A50</v>
      </c>
      <c r="C1157" s="19" t="s">
        <v>7</v>
      </c>
      <c r="D1157" s="19" t="s">
        <v>1427</v>
      </c>
      <c r="E1157" s="19">
        <f>IF(C1157="","",VLOOKUP(C1157,工序!$A$1:$D$505,4,0))</f>
        <v>7.15</v>
      </c>
      <c r="F1157" s="19">
        <v>1</v>
      </c>
      <c r="G1157" s="19">
        <f t="shared" si="32"/>
        <v>7.15</v>
      </c>
    </row>
    <row r="1158" spans="1:7">
      <c r="A1158" s="19" t="s">
        <v>1481</v>
      </c>
      <c r="B1158" s="19" t="str">
        <f>IF(C1158="","",VLOOKUP(C1158,工序!$A$1:$D$505,2,0))</f>
        <v>A53</v>
      </c>
      <c r="C1158" s="19" t="s">
        <v>1426</v>
      </c>
      <c r="D1158" s="19" t="s">
        <v>1427</v>
      </c>
      <c r="E1158" s="19">
        <f>IF(C1158="","",VLOOKUP(C1158,工序!$A$1:$D$505,4,0))</f>
        <v>32.5</v>
      </c>
      <c r="F1158" s="19">
        <v>1</v>
      </c>
      <c r="G1158" s="19">
        <f t="shared" si="32"/>
        <v>32.5</v>
      </c>
    </row>
    <row r="1159" spans="1:7">
      <c r="A1159" s="19" t="s">
        <v>1481</v>
      </c>
      <c r="B1159" s="19" t="str">
        <f>IF(C1159="","",VLOOKUP(C1159,工序!$A$1:$D$505,2,0))</f>
        <v>A59</v>
      </c>
      <c r="C1159" s="19" t="s">
        <v>1428</v>
      </c>
      <c r="D1159" s="19" t="s">
        <v>1427</v>
      </c>
      <c r="E1159" s="19">
        <f>IF(C1159="","",VLOOKUP(C1159,工序!$A$1:$D$505,4,0))</f>
        <v>20.8</v>
      </c>
      <c r="F1159" s="19">
        <v>1</v>
      </c>
      <c r="G1159" s="19">
        <f t="shared" si="32"/>
        <v>20.8</v>
      </c>
    </row>
    <row r="1160" spans="1:7">
      <c r="A1160" s="19" t="s">
        <v>1481</v>
      </c>
      <c r="B1160" s="19" t="str">
        <f>IF(C1160="","",VLOOKUP(C1160,工序!$A$1:$D$505,2,0))</f>
        <v>A62</v>
      </c>
      <c r="C1160" s="19" t="s">
        <v>1429</v>
      </c>
      <c r="D1160" s="19" t="s">
        <v>1427</v>
      </c>
      <c r="E1160" s="19">
        <f>IF(C1160="","",VLOOKUP(C1160,工序!$A$1:$D$505,4,0))</f>
        <v>16.559999999999999</v>
      </c>
      <c r="F1160" s="19">
        <v>1</v>
      </c>
      <c r="G1160" s="19">
        <f t="shared" si="32"/>
        <v>16.559999999999999</v>
      </c>
    </row>
    <row r="1161" spans="1:7">
      <c r="A1161" s="19" t="s">
        <v>1481</v>
      </c>
      <c r="B1161" s="19" t="str">
        <f>IF(C1161="","",VLOOKUP(C1161,工序!$A$1:$D$505,2,0))</f>
        <v>A63</v>
      </c>
      <c r="C1161" s="19" t="s">
        <v>1430</v>
      </c>
      <c r="D1161" s="19" t="s">
        <v>1427</v>
      </c>
      <c r="E1161" s="19">
        <f>IF(C1161="","",VLOOKUP(C1161,工序!$A$1:$D$505,4,0))</f>
        <v>14.399999999999999</v>
      </c>
      <c r="F1161" s="19">
        <v>1</v>
      </c>
      <c r="G1161" s="19">
        <f t="shared" si="32"/>
        <v>14.399999999999999</v>
      </c>
    </row>
    <row r="1162" spans="1:7">
      <c r="A1162" s="19" t="s">
        <v>1481</v>
      </c>
      <c r="B1162" s="19" t="str">
        <f>IF(C1162="","",VLOOKUP(C1162,工序!$A$1:$D$505,2,0))</f>
        <v>A64</v>
      </c>
      <c r="C1162" s="19" t="s">
        <v>9</v>
      </c>
      <c r="D1162" s="19" t="s">
        <v>1427</v>
      </c>
      <c r="E1162" s="19">
        <f>IF(C1162="","",VLOOKUP(C1162,工序!$A$1:$D$505,4,0))</f>
        <v>14.399999999999999</v>
      </c>
      <c r="F1162" s="19">
        <v>1</v>
      </c>
      <c r="G1162" s="19">
        <f t="shared" si="32"/>
        <v>14.399999999999999</v>
      </c>
    </row>
    <row r="1163" spans="1:7">
      <c r="A1163" s="19" t="s">
        <v>1481</v>
      </c>
      <c r="B1163" s="19" t="str">
        <f>IF(C1163="","",VLOOKUP(C1163,工序!$A$1:$D$505,2,0))</f>
        <v>A65</v>
      </c>
      <c r="C1163" s="19" t="s">
        <v>1431</v>
      </c>
      <c r="D1163" s="19" t="s">
        <v>1427</v>
      </c>
      <c r="E1163" s="19">
        <f>IF(C1163="","",VLOOKUP(C1163,工序!$A$1:$D$505,4,0))</f>
        <v>27.3</v>
      </c>
      <c r="F1163" s="19">
        <v>1</v>
      </c>
      <c r="G1163" s="19">
        <f t="shared" si="32"/>
        <v>27.3</v>
      </c>
    </row>
    <row r="1164" spans="1:7">
      <c r="A1164" s="19" t="s">
        <v>1481</v>
      </c>
      <c r="B1164" s="19" t="str">
        <f>IF(C1164="","",VLOOKUP(C1164,工序!$A$1:$D$505,2,0))</f>
        <v>A63</v>
      </c>
      <c r="C1164" s="19" t="s">
        <v>1430</v>
      </c>
      <c r="D1164" s="19" t="s">
        <v>1427</v>
      </c>
      <c r="E1164" s="19">
        <f>IF(C1164="","",VLOOKUP(C1164,工序!$A$1:$D$505,4,0))</f>
        <v>14.399999999999999</v>
      </c>
      <c r="F1164" s="19">
        <v>1</v>
      </c>
      <c r="G1164" s="19">
        <f t="shared" si="32"/>
        <v>14.399999999999999</v>
      </c>
    </row>
    <row r="1165" spans="1:7">
      <c r="A1165" s="19" t="s">
        <v>1481</v>
      </c>
      <c r="B1165" s="19" t="str">
        <f>IF(C1165="","",VLOOKUP(C1165,工序!$A$1:$D$505,2,0))</f>
        <v>A70</v>
      </c>
      <c r="C1165" s="19" t="s">
        <v>1452</v>
      </c>
      <c r="D1165" s="19" t="s">
        <v>1427</v>
      </c>
      <c r="E1165" s="19">
        <f>IF(C1165="","",VLOOKUP(C1165,工序!$A$1:$D$505,4,0))</f>
        <v>33</v>
      </c>
      <c r="F1165" s="19">
        <v>1</v>
      </c>
      <c r="G1165" s="19">
        <f t="shared" si="32"/>
        <v>33</v>
      </c>
    </row>
    <row r="1166" spans="1:7">
      <c r="A1166" s="19" t="s">
        <v>1481</v>
      </c>
      <c r="B1166" s="19" t="str">
        <f>IF(C1166="","",VLOOKUP(C1166,工序!$A$1:$D$505,2,0))</f>
        <v>A71</v>
      </c>
      <c r="C1166" s="19" t="s">
        <v>1434</v>
      </c>
      <c r="D1166" s="19" t="s">
        <v>1427</v>
      </c>
      <c r="E1166" s="19">
        <f>IF(C1166="","",VLOOKUP(C1166,工序!$A$1:$D$505,4,0))</f>
        <v>17.399999999999999</v>
      </c>
      <c r="F1166" s="19">
        <v>1</v>
      </c>
      <c r="G1166" s="19">
        <f t="shared" si="32"/>
        <v>17.399999999999999</v>
      </c>
    </row>
    <row r="1167" spans="1:7">
      <c r="A1167" s="19" t="s">
        <v>1481</v>
      </c>
      <c r="B1167" s="19" t="str">
        <f>IF(C1167="","",VLOOKUP(C1167,工序!$A$1:$D$505,2,0))</f>
        <v>A73</v>
      </c>
      <c r="C1167" s="19" t="s">
        <v>1435</v>
      </c>
      <c r="D1167" s="19" t="s">
        <v>1427</v>
      </c>
      <c r="E1167" s="19">
        <f>IF(C1167="","",VLOOKUP(C1167,工序!$A$1:$D$505,4,0))</f>
        <v>12.239999999999998</v>
      </c>
      <c r="F1167" s="19">
        <v>1</v>
      </c>
      <c r="G1167" s="19">
        <f t="shared" si="32"/>
        <v>12.239999999999998</v>
      </c>
    </row>
    <row r="1168" spans="1:7">
      <c r="A1168" s="19" t="s">
        <v>1481</v>
      </c>
      <c r="B1168" s="19" t="str">
        <f>IF(C1168="","",VLOOKUP(C1168,工序!$A$1:$D$505,2,0))</f>
        <v>A77</v>
      </c>
      <c r="C1168" s="19" t="s">
        <v>1472</v>
      </c>
      <c r="D1168" s="19" t="s">
        <v>1427</v>
      </c>
      <c r="E1168" s="19">
        <f>IF(C1168="","",VLOOKUP(C1168,工序!$A$1:$D$505,4,0))</f>
        <v>15.6</v>
      </c>
      <c r="F1168" s="19">
        <v>1</v>
      </c>
      <c r="G1168" s="19">
        <f t="shared" si="32"/>
        <v>15.6</v>
      </c>
    </row>
    <row r="1169" spans="1:7">
      <c r="A1169" s="19" t="s">
        <v>1481</v>
      </c>
      <c r="B1169" s="19" t="str">
        <f>IF(C1169="","",VLOOKUP(C1169,工序!$A$1:$D$505,2,0))</f>
        <v>A78</v>
      </c>
      <c r="C1169" s="72" t="s">
        <v>21</v>
      </c>
      <c r="D1169" s="19" t="s">
        <v>1436</v>
      </c>
      <c r="E1169" s="19">
        <f>IF(C1169="","",VLOOKUP(C1169,工序!$A$1:$D$505,4,0))</f>
        <v>15.6</v>
      </c>
      <c r="F1169" s="19">
        <v>1</v>
      </c>
      <c r="G1169" s="19">
        <f t="shared" si="32"/>
        <v>15.6</v>
      </c>
    </row>
    <row r="1170" spans="1:7">
      <c r="A1170" s="19" t="s">
        <v>1481</v>
      </c>
      <c r="B1170" s="23" t="str">
        <f>IF(C1170="","",VLOOKUP(C1170,工序!$A$1:$D$505,2,0))</f>
        <v>A80</v>
      </c>
      <c r="C1170" s="23" t="s">
        <v>1437</v>
      </c>
      <c r="D1170" s="19" t="s">
        <v>1427</v>
      </c>
      <c r="E1170" s="23">
        <f>IF(C1170="","",VLOOKUP(C1170,工序!$A$1:$D$505,4,0))</f>
        <v>5.3999999999999995</v>
      </c>
      <c r="F1170" s="23">
        <v>1</v>
      </c>
      <c r="G1170" s="23">
        <f t="shared" si="32"/>
        <v>5.3999999999999995</v>
      </c>
    </row>
    <row r="1171" spans="1:7">
      <c r="A1171" s="19" t="s">
        <v>1483</v>
      </c>
      <c r="B1171" s="19" t="str">
        <f>IF(C1171="","",VLOOKUP(C1171,工序!$A$1:$D$505,2,0))</f>
        <v>A5</v>
      </c>
      <c r="C1171" s="19" t="s">
        <v>1461</v>
      </c>
      <c r="D1171" s="19" t="s">
        <v>1427</v>
      </c>
      <c r="E1171" s="19">
        <f>IF(C1171="","",VLOOKUP(C1171,工序!$A$1:$D$505,4,0))</f>
        <v>7.8000000000000007</v>
      </c>
      <c r="F1171" s="19">
        <v>1</v>
      </c>
      <c r="G1171" s="19">
        <f>E1171*F1171</f>
        <v>7.8000000000000007</v>
      </c>
    </row>
    <row r="1172" spans="1:7">
      <c r="A1172" s="19" t="s">
        <v>1483</v>
      </c>
      <c r="B1172" s="19" t="str">
        <f>IF(C1172="","",VLOOKUP(C1172,工序!$A$1:$D$505,2,0))</f>
        <v>A8</v>
      </c>
      <c r="C1172" s="72" t="s">
        <v>3</v>
      </c>
      <c r="D1172" s="19" t="s">
        <v>1427</v>
      </c>
      <c r="E1172" s="19">
        <f>IF(C1172="","",VLOOKUP(C1172,工序!$A$1:$D$505,4,0))</f>
        <v>4.42</v>
      </c>
      <c r="F1172" s="19">
        <v>1</v>
      </c>
      <c r="G1172" s="19">
        <f t="shared" ref="G1172:G1229" si="33">E1172*F1172</f>
        <v>4.42</v>
      </c>
    </row>
    <row r="1173" spans="1:7">
      <c r="A1173" s="19" t="s">
        <v>1483</v>
      </c>
      <c r="B1173" s="23" t="str">
        <f>IF(C1173="","",VLOOKUP(C1173,工序!$A$1:$D$505,2,0))</f>
        <v>A16</v>
      </c>
      <c r="C1173" s="74" t="s">
        <v>1462</v>
      </c>
      <c r="D1173" s="19" t="s">
        <v>1442</v>
      </c>
      <c r="E1173" s="23">
        <f>IF(C1173="","",VLOOKUP(C1173,工序!$A$1:$D$505,4,0))</f>
        <v>27.75</v>
      </c>
      <c r="F1173" s="23">
        <v>1</v>
      </c>
      <c r="G1173" s="23">
        <f t="shared" si="33"/>
        <v>27.75</v>
      </c>
    </row>
    <row r="1174" spans="1:7">
      <c r="A1174" s="19" t="s">
        <v>1483</v>
      </c>
      <c r="B1174" s="19" t="str">
        <f>IF(C1174="","",VLOOKUP(C1174,工序!$A$1:$D$505,2,0))</f>
        <v>A30</v>
      </c>
      <c r="C1174" s="73" t="s">
        <v>1463</v>
      </c>
      <c r="D1174" s="19" t="s">
        <v>1427</v>
      </c>
      <c r="E1174" s="19">
        <f>IF(C1174="","",VLOOKUP(C1174,工序!$A$1:$D$505,4,0))</f>
        <v>12.239999999999998</v>
      </c>
      <c r="F1174" s="19">
        <v>1</v>
      </c>
      <c r="G1174" s="19">
        <f t="shared" si="33"/>
        <v>12.239999999999998</v>
      </c>
    </row>
    <row r="1175" spans="1:7">
      <c r="A1175" s="19" t="s">
        <v>1483</v>
      </c>
      <c r="B1175" s="19" t="str">
        <f>IF(C1175="","",VLOOKUP(C1175,工序!$A$1:$D$505,2,0))</f>
        <v>A31</v>
      </c>
      <c r="C1175" s="72" t="s">
        <v>1464</v>
      </c>
      <c r="D1175" s="19" t="s">
        <v>1427</v>
      </c>
      <c r="E1175" s="19">
        <f>IF(C1175="","",VLOOKUP(C1175,工序!$A$1:$D$505,4,0))</f>
        <v>8.4</v>
      </c>
      <c r="F1175" s="19">
        <v>1</v>
      </c>
      <c r="G1175" s="19">
        <f t="shared" si="33"/>
        <v>8.4</v>
      </c>
    </row>
    <row r="1176" spans="1:7">
      <c r="A1176" s="19" t="s">
        <v>1483</v>
      </c>
      <c r="B1176" s="19" t="str">
        <f>IF(C1176="","",VLOOKUP(C1176,工序!$A$1:$D$505,2,0))</f>
        <v>A32</v>
      </c>
      <c r="C1176" s="73" t="s">
        <v>1465</v>
      </c>
      <c r="D1176" s="19" t="s">
        <v>1427</v>
      </c>
      <c r="E1176" s="19">
        <f>IF(C1176="","",VLOOKUP(C1176,工序!$A$1:$D$505,4,0))</f>
        <v>11.52</v>
      </c>
      <c r="F1176" s="19">
        <v>1</v>
      </c>
      <c r="G1176" s="19">
        <f t="shared" si="33"/>
        <v>11.52</v>
      </c>
    </row>
    <row r="1177" spans="1:7">
      <c r="A1177" s="19" t="s">
        <v>1483</v>
      </c>
      <c r="B1177" s="19" t="str">
        <f>IF(C1177="","",VLOOKUP(C1177,工序!$A$1:$D$505,2,0))</f>
        <v>A29</v>
      </c>
      <c r="C1177" s="75" t="s">
        <v>1467</v>
      </c>
      <c r="D1177" s="19" t="s">
        <v>1427</v>
      </c>
      <c r="E1177" s="19">
        <f>IF(C1177="","",VLOOKUP(C1177,工序!$A$1:$D$505,4,0))</f>
        <v>9.1199999999999992</v>
      </c>
      <c r="F1177" s="19">
        <v>1</v>
      </c>
      <c r="G1177" s="19">
        <f t="shared" si="33"/>
        <v>9.1199999999999992</v>
      </c>
    </row>
    <row r="1178" spans="1:7">
      <c r="A1178" s="19" t="s">
        <v>1483</v>
      </c>
      <c r="B1178" s="19" t="str">
        <f>IF(C1178="","",VLOOKUP(C1178,工序!$A$1:$D$505,2,0))</f>
        <v>A34</v>
      </c>
      <c r="C1178" s="75" t="s">
        <v>1446</v>
      </c>
      <c r="D1178" s="19" t="s">
        <v>1427</v>
      </c>
      <c r="E1178" s="19">
        <f>IF(C1178="","",VLOOKUP(C1178,工序!$A$1:$D$505,4,0))</f>
        <v>6.6</v>
      </c>
      <c r="F1178" s="19">
        <v>1</v>
      </c>
      <c r="G1178" s="19">
        <f t="shared" si="33"/>
        <v>6.6</v>
      </c>
    </row>
    <row r="1179" spans="1:7">
      <c r="A1179" s="19" t="s">
        <v>1483</v>
      </c>
      <c r="B1179" s="19" t="str">
        <f>IF(C1179="","",VLOOKUP(C1179,工序!$A$1:$D$505,2,0))</f>
        <v>A37</v>
      </c>
      <c r="C1179" s="19" t="s">
        <v>747</v>
      </c>
      <c r="D1179" s="19" t="s">
        <v>1427</v>
      </c>
      <c r="E1179" s="19">
        <f>IF(C1179="","",VLOOKUP(C1179,工序!$A$1:$D$505,4,0))</f>
        <v>52</v>
      </c>
      <c r="F1179" s="19">
        <v>1</v>
      </c>
      <c r="G1179" s="19">
        <f t="shared" si="33"/>
        <v>52</v>
      </c>
    </row>
    <row r="1180" spans="1:7">
      <c r="A1180" s="19" t="s">
        <v>1483</v>
      </c>
      <c r="B1180" s="19" t="str">
        <f>IF(C1180="","",VLOOKUP(C1180,工序!$A$1:$D$505,2,0))</f>
        <v>A38</v>
      </c>
      <c r="C1180" s="19" t="s">
        <v>1468</v>
      </c>
      <c r="D1180" s="19" t="s">
        <v>1427</v>
      </c>
      <c r="E1180" s="19">
        <f>IF(C1180="","",VLOOKUP(C1180,工序!$A$1:$D$505,4,0))</f>
        <v>23.400000000000002</v>
      </c>
      <c r="F1180" s="19">
        <v>1</v>
      </c>
      <c r="G1180" s="19">
        <f t="shared" si="33"/>
        <v>23.400000000000002</v>
      </c>
    </row>
    <row r="1181" spans="1:7">
      <c r="A1181" s="19" t="s">
        <v>1483</v>
      </c>
      <c r="B1181" s="19" t="str">
        <f>IF(C1181="","",VLOOKUP(C1181,工序!$A$1:$D$505,2,0))</f>
        <v>A39</v>
      </c>
      <c r="C1181" s="19" t="s">
        <v>1456</v>
      </c>
      <c r="D1181" s="19" t="s">
        <v>1427</v>
      </c>
      <c r="E1181" s="19">
        <f>IF(C1181="","",VLOOKUP(C1181,工序!$A$1:$D$505,4,0))</f>
        <v>7</v>
      </c>
      <c r="F1181" s="19">
        <v>1</v>
      </c>
      <c r="G1181" s="19">
        <f t="shared" si="33"/>
        <v>7</v>
      </c>
    </row>
    <row r="1182" spans="1:7">
      <c r="A1182" s="19" t="s">
        <v>1483</v>
      </c>
      <c r="B1182" s="19" t="str">
        <f>IF(C1182="","",VLOOKUP(C1182,工序!$A$1:$D$505,2,0))</f>
        <v>A42</v>
      </c>
      <c r="C1182" s="19" t="s">
        <v>1469</v>
      </c>
      <c r="D1182" s="19" t="s">
        <v>1427</v>
      </c>
      <c r="E1182" s="19">
        <f>IF(C1182="","",VLOOKUP(C1182,工序!$A$1:$D$505,4,0))</f>
        <v>18.707000000000001</v>
      </c>
      <c r="F1182" s="19">
        <v>1</v>
      </c>
      <c r="G1182" s="19">
        <f t="shared" si="33"/>
        <v>18.707000000000001</v>
      </c>
    </row>
    <row r="1183" spans="1:7">
      <c r="A1183" s="19" t="s">
        <v>1483</v>
      </c>
      <c r="B1183" s="19" t="str">
        <f>IF(C1183="","",VLOOKUP(C1183,工序!$A$1:$D$505,2,0))</f>
        <v>A43</v>
      </c>
      <c r="C1183" s="19" t="s">
        <v>1482</v>
      </c>
      <c r="D1183" s="19" t="s">
        <v>1427</v>
      </c>
      <c r="E1183" s="19">
        <f>IF(C1183="","",VLOOKUP(C1183,工序!$A$1:$D$505,4,0))</f>
        <v>45</v>
      </c>
      <c r="F1183" s="19">
        <v>1</v>
      </c>
      <c r="G1183" s="19">
        <f t="shared" si="33"/>
        <v>45</v>
      </c>
    </row>
    <row r="1184" spans="1:7">
      <c r="A1184" s="19" t="s">
        <v>1483</v>
      </c>
      <c r="B1184" s="19" t="str">
        <f>IF(C1184="","",VLOOKUP(C1184,工序!$A$1:$D$505,2,0))</f>
        <v>A44</v>
      </c>
      <c r="C1184" s="19" t="s">
        <v>1470</v>
      </c>
      <c r="D1184" s="19" t="s">
        <v>1427</v>
      </c>
      <c r="E1184" s="19">
        <f>IF(C1184="","",VLOOKUP(C1184,工序!$A$1:$D$505,4,0))</f>
        <v>51.300000000000004</v>
      </c>
      <c r="F1184" s="19">
        <v>1</v>
      </c>
      <c r="G1184" s="19">
        <f t="shared" si="33"/>
        <v>51.300000000000004</v>
      </c>
    </row>
    <row r="1185" spans="1:7">
      <c r="A1185" s="19" t="s">
        <v>1483</v>
      </c>
      <c r="B1185" s="19" t="str">
        <f>IF(C1185="","",VLOOKUP(C1185,工序!$A$1:$D$505,2,0))</f>
        <v>A47</v>
      </c>
      <c r="C1185" s="19" t="s">
        <v>916</v>
      </c>
      <c r="D1185" s="19" t="s">
        <v>1427</v>
      </c>
      <c r="E1185" s="19">
        <f>IF(C1185="","",VLOOKUP(C1185,工序!$A$1:$D$505,4,0))</f>
        <v>15.340000000000002</v>
      </c>
      <c r="F1185" s="19">
        <v>1</v>
      </c>
      <c r="G1185" s="19">
        <f t="shared" si="33"/>
        <v>15.340000000000002</v>
      </c>
    </row>
    <row r="1186" spans="1:7">
      <c r="A1186" s="19" t="s">
        <v>1483</v>
      </c>
      <c r="B1186" s="19" t="str">
        <f>IF(C1186="","",VLOOKUP(C1186,工序!$A$1:$D$505,2,0))</f>
        <v>A49</v>
      </c>
      <c r="C1186" s="19" t="s">
        <v>1471</v>
      </c>
      <c r="D1186" s="19" t="s">
        <v>1427</v>
      </c>
      <c r="E1186" s="19">
        <f>IF(C1186="","",VLOOKUP(C1186,工序!$A$1:$D$505,4,0))</f>
        <v>9.516</v>
      </c>
      <c r="F1186" s="19">
        <v>1</v>
      </c>
      <c r="G1186" s="19">
        <f t="shared" si="33"/>
        <v>9.516</v>
      </c>
    </row>
    <row r="1187" spans="1:7">
      <c r="A1187" s="19" t="s">
        <v>1483</v>
      </c>
      <c r="B1187" s="19" t="str">
        <f>IF(C1187="","",VLOOKUP(C1187,工序!$A$1:$D$505,2,0))</f>
        <v>A50</v>
      </c>
      <c r="C1187" s="19" t="s">
        <v>7</v>
      </c>
      <c r="D1187" s="19" t="s">
        <v>1427</v>
      </c>
      <c r="E1187" s="19">
        <f>IF(C1187="","",VLOOKUP(C1187,工序!$A$1:$D$505,4,0))</f>
        <v>7.15</v>
      </c>
      <c r="F1187" s="19">
        <v>1</v>
      </c>
      <c r="G1187" s="19">
        <f t="shared" si="33"/>
        <v>7.15</v>
      </c>
    </row>
    <row r="1188" spans="1:7">
      <c r="A1188" s="19" t="s">
        <v>1483</v>
      </c>
      <c r="B1188" s="19" t="str">
        <f>IF(C1188="","",VLOOKUP(C1188,工序!$A$1:$D$505,2,0))</f>
        <v>A54</v>
      </c>
      <c r="C1188" s="19" t="s">
        <v>923</v>
      </c>
      <c r="D1188" s="19" t="s">
        <v>1427</v>
      </c>
      <c r="E1188" s="19">
        <f>IF(C1188="","",VLOOKUP(C1188,工序!$A$1:$D$505,4,0))</f>
        <v>39</v>
      </c>
      <c r="F1188" s="19">
        <v>1</v>
      </c>
      <c r="G1188" s="19">
        <f t="shared" si="33"/>
        <v>39</v>
      </c>
    </row>
    <row r="1189" spans="1:7">
      <c r="A1189" s="19" t="s">
        <v>1483</v>
      </c>
      <c r="B1189" s="19" t="str">
        <f>IF(C1189="","",VLOOKUP(C1189,工序!$A$1:$D$505,2,0))</f>
        <v>A58</v>
      </c>
      <c r="C1189" s="19" t="s">
        <v>1458</v>
      </c>
      <c r="D1189" s="19" t="s">
        <v>1427</v>
      </c>
      <c r="E1189" s="19">
        <f>IF(C1189="","",VLOOKUP(C1189,工序!$A$1:$D$505,4,0))</f>
        <v>8.4500000000000011</v>
      </c>
      <c r="F1189" s="19">
        <v>1</v>
      </c>
      <c r="G1189" s="19">
        <f>E1189*F1189</f>
        <v>8.4500000000000011</v>
      </c>
    </row>
    <row r="1190" spans="1:7">
      <c r="A1190" s="19" t="s">
        <v>1483</v>
      </c>
      <c r="B1190" s="19" t="str">
        <f>IF(C1190="","",VLOOKUP(C1190,工序!$A$1:$D$505,2,0))</f>
        <v>A59</v>
      </c>
      <c r="C1190" s="19" t="s">
        <v>1428</v>
      </c>
      <c r="D1190" s="19" t="s">
        <v>1427</v>
      </c>
      <c r="E1190" s="19">
        <f>IF(C1190="","",VLOOKUP(C1190,工序!$A$1:$D$505,4,0))</f>
        <v>20.8</v>
      </c>
      <c r="F1190" s="19">
        <v>1</v>
      </c>
      <c r="G1190" s="19">
        <f>E1190*F1190</f>
        <v>20.8</v>
      </c>
    </row>
    <row r="1191" spans="1:7">
      <c r="A1191" s="19" t="s">
        <v>1483</v>
      </c>
      <c r="B1191" s="19" t="str">
        <f>IF(C1191="","",VLOOKUP(C1191,工序!$A$1:$D$505,2,0))</f>
        <v>A62</v>
      </c>
      <c r="C1191" s="19" t="s">
        <v>1429</v>
      </c>
      <c r="D1191" s="19" t="s">
        <v>1427</v>
      </c>
      <c r="E1191" s="19">
        <f>IF(C1191="","",VLOOKUP(C1191,工序!$A$1:$D$505,4,0))</f>
        <v>16.559999999999999</v>
      </c>
      <c r="F1191" s="19">
        <v>1</v>
      </c>
      <c r="G1191" s="19">
        <f>E1191*F1191</f>
        <v>16.559999999999999</v>
      </c>
    </row>
    <row r="1192" spans="1:7">
      <c r="A1192" s="19" t="s">
        <v>1483</v>
      </c>
      <c r="B1192" s="19" t="str">
        <f>IF(C1192="","",VLOOKUP(C1192,工序!$A$1:$D$505,2,0))</f>
        <v>A63</v>
      </c>
      <c r="C1192" s="19" t="s">
        <v>1430</v>
      </c>
      <c r="D1192" s="19" t="s">
        <v>1427</v>
      </c>
      <c r="E1192" s="19">
        <f>IF(C1192="","",VLOOKUP(C1192,工序!$A$1:$D$505,4,0))</f>
        <v>14.399999999999999</v>
      </c>
      <c r="F1192" s="19">
        <v>1</v>
      </c>
      <c r="G1192" s="19">
        <f t="shared" si="33"/>
        <v>14.399999999999999</v>
      </c>
    </row>
    <row r="1193" spans="1:7">
      <c r="A1193" s="19" t="s">
        <v>1483</v>
      </c>
      <c r="B1193" s="19" t="str">
        <f>IF(C1193="","",VLOOKUP(C1193,工序!$A$1:$D$505,2,0))</f>
        <v>A64</v>
      </c>
      <c r="C1193" s="19" t="s">
        <v>9</v>
      </c>
      <c r="D1193" s="19" t="s">
        <v>1427</v>
      </c>
      <c r="E1193" s="19">
        <f>IF(C1193="","",VLOOKUP(C1193,工序!$A$1:$D$505,4,0))</f>
        <v>14.399999999999999</v>
      </c>
      <c r="F1193" s="19">
        <v>1</v>
      </c>
      <c r="G1193" s="19">
        <f t="shared" si="33"/>
        <v>14.399999999999999</v>
      </c>
    </row>
    <row r="1194" spans="1:7">
      <c r="A1194" s="19" t="s">
        <v>1483</v>
      </c>
      <c r="B1194" s="19" t="str">
        <f>IF(C1194="","",VLOOKUP(C1194,工序!$A$1:$D$505,2,0))</f>
        <v>A65</v>
      </c>
      <c r="C1194" s="19" t="s">
        <v>1431</v>
      </c>
      <c r="D1194" s="19" t="s">
        <v>1427</v>
      </c>
      <c r="E1194" s="19">
        <f>IF(C1194="","",VLOOKUP(C1194,工序!$A$1:$D$505,4,0))</f>
        <v>27.3</v>
      </c>
      <c r="F1194" s="19">
        <v>1</v>
      </c>
      <c r="G1194" s="19">
        <f t="shared" si="33"/>
        <v>27.3</v>
      </c>
    </row>
    <row r="1195" spans="1:7">
      <c r="A1195" s="19" t="s">
        <v>1483</v>
      </c>
      <c r="B1195" s="19" t="str">
        <f>IF(C1195="","",VLOOKUP(C1195,工序!$A$1:$D$505,2,0))</f>
        <v>A63</v>
      </c>
      <c r="C1195" s="19" t="s">
        <v>1430</v>
      </c>
      <c r="D1195" s="19" t="s">
        <v>1427</v>
      </c>
      <c r="E1195" s="19">
        <f>IF(C1195="","",VLOOKUP(C1195,工序!$A$1:$D$505,4,0))</f>
        <v>14.399999999999999</v>
      </c>
      <c r="F1195" s="19">
        <v>1</v>
      </c>
      <c r="G1195" s="19">
        <f t="shared" si="33"/>
        <v>14.399999999999999</v>
      </c>
    </row>
    <row r="1196" spans="1:7">
      <c r="A1196" s="19" t="s">
        <v>1483</v>
      </c>
      <c r="B1196" s="19" t="str">
        <f>IF(C1196="","",VLOOKUP(C1196,工序!$A$1:$D$505,2,0))</f>
        <v>A70</v>
      </c>
      <c r="C1196" s="19" t="s">
        <v>1452</v>
      </c>
      <c r="D1196" s="19" t="s">
        <v>1427</v>
      </c>
      <c r="E1196" s="19">
        <f>IF(C1196="","",VLOOKUP(C1196,工序!$A$1:$D$505,4,0))</f>
        <v>33</v>
      </c>
      <c r="F1196" s="19">
        <v>1</v>
      </c>
      <c r="G1196" s="19">
        <f t="shared" si="33"/>
        <v>33</v>
      </c>
    </row>
    <row r="1197" spans="1:7">
      <c r="A1197" s="19" t="s">
        <v>1483</v>
      </c>
      <c r="B1197" s="19" t="str">
        <f>IF(C1197="","",VLOOKUP(C1197,工序!$A$1:$D$505,2,0))</f>
        <v>A71</v>
      </c>
      <c r="C1197" s="19" t="s">
        <v>1434</v>
      </c>
      <c r="D1197" s="19" t="s">
        <v>1427</v>
      </c>
      <c r="E1197" s="19">
        <f>IF(C1197="","",VLOOKUP(C1197,工序!$A$1:$D$505,4,0))</f>
        <v>17.399999999999999</v>
      </c>
      <c r="F1197" s="19">
        <v>1</v>
      </c>
      <c r="G1197" s="19">
        <f t="shared" si="33"/>
        <v>17.399999999999999</v>
      </c>
    </row>
    <row r="1198" spans="1:7">
      <c r="A1198" s="19" t="s">
        <v>1483</v>
      </c>
      <c r="B1198" s="19" t="str">
        <f>IF(C1198="","",VLOOKUP(C1198,工序!$A$1:$D$505,2,0))</f>
        <v>A73</v>
      </c>
      <c r="C1198" s="19" t="s">
        <v>1435</v>
      </c>
      <c r="D1198" s="19" t="s">
        <v>1427</v>
      </c>
      <c r="E1198" s="19">
        <f>IF(C1198="","",VLOOKUP(C1198,工序!$A$1:$D$505,4,0))</f>
        <v>12.239999999999998</v>
      </c>
      <c r="F1198" s="19">
        <v>1</v>
      </c>
      <c r="G1198" s="19">
        <f t="shared" si="33"/>
        <v>12.239999999999998</v>
      </c>
    </row>
    <row r="1199" spans="1:7">
      <c r="A1199" s="19" t="s">
        <v>1483</v>
      </c>
      <c r="B1199" s="19" t="str">
        <f>IF(C1199="","",VLOOKUP(C1199,工序!$A$1:$D$505,2,0))</f>
        <v>A77</v>
      </c>
      <c r="C1199" s="19" t="s">
        <v>1472</v>
      </c>
      <c r="D1199" s="19" t="s">
        <v>1427</v>
      </c>
      <c r="E1199" s="19">
        <f>IF(C1199="","",VLOOKUP(C1199,工序!$A$1:$D$505,4,0))</f>
        <v>15.6</v>
      </c>
      <c r="F1199" s="19">
        <v>1</v>
      </c>
      <c r="G1199" s="19">
        <f t="shared" si="33"/>
        <v>15.6</v>
      </c>
    </row>
    <row r="1200" spans="1:7">
      <c r="A1200" s="19" t="s">
        <v>1483</v>
      </c>
      <c r="B1200" s="19" t="str">
        <f>IF(C1200="","",VLOOKUP(C1200,工序!$A$1:$D$505,2,0))</f>
        <v>A78</v>
      </c>
      <c r="C1200" s="72" t="s">
        <v>21</v>
      </c>
      <c r="D1200" s="19" t="s">
        <v>1436</v>
      </c>
      <c r="E1200" s="19">
        <f>IF(C1200="","",VLOOKUP(C1200,工序!$A$1:$D$505,4,0))</f>
        <v>15.6</v>
      </c>
      <c r="F1200" s="19">
        <v>1</v>
      </c>
      <c r="G1200" s="19">
        <f t="shared" si="33"/>
        <v>15.6</v>
      </c>
    </row>
    <row r="1201" spans="1:7">
      <c r="A1201" s="19" t="s">
        <v>1483</v>
      </c>
      <c r="B1201" s="23" t="str">
        <f>IF(C1201="","",VLOOKUP(C1201,工序!$A$1:$D$505,2,0))</f>
        <v>A80</v>
      </c>
      <c r="C1201" s="23" t="s">
        <v>1437</v>
      </c>
      <c r="D1201" s="19" t="s">
        <v>1427</v>
      </c>
      <c r="E1201" s="23">
        <f>IF(C1201="","",VLOOKUP(C1201,工序!$A$1:$D$505,4,0))</f>
        <v>5.3999999999999995</v>
      </c>
      <c r="F1201" s="23">
        <v>1</v>
      </c>
      <c r="G1201" s="23">
        <f t="shared" si="33"/>
        <v>5.3999999999999995</v>
      </c>
    </row>
    <row r="1202" spans="1:7">
      <c r="A1202" s="19" t="s">
        <v>1484</v>
      </c>
      <c r="B1202" s="19" t="str">
        <f>IF(C1202="","",VLOOKUP(C1202,工序!$A$1:$D$505,2,0))</f>
        <v>A5</v>
      </c>
      <c r="C1202" s="19" t="s">
        <v>1461</v>
      </c>
      <c r="D1202" s="19" t="s">
        <v>1427</v>
      </c>
      <c r="E1202" s="19">
        <f>IF(C1202="","",VLOOKUP(C1202,工序!$A$1:$D$505,4,0))</f>
        <v>7.8000000000000007</v>
      </c>
      <c r="F1202" s="19">
        <v>2</v>
      </c>
      <c r="G1202" s="19">
        <f t="shared" si="33"/>
        <v>15.600000000000001</v>
      </c>
    </row>
    <row r="1203" spans="1:7">
      <c r="A1203" s="19" t="s">
        <v>1484</v>
      </c>
      <c r="B1203" s="19" t="str">
        <f>IF(C1203="","",VLOOKUP(C1203,工序!$A$1:$D$505,2,0))</f>
        <v>A8</v>
      </c>
      <c r="C1203" s="72" t="s">
        <v>3</v>
      </c>
      <c r="D1203" s="19" t="s">
        <v>1427</v>
      </c>
      <c r="E1203" s="19">
        <f>IF(C1203="","",VLOOKUP(C1203,工序!$A$1:$D$505,4,0))</f>
        <v>4.42</v>
      </c>
      <c r="F1203" s="19">
        <v>2</v>
      </c>
      <c r="G1203" s="19">
        <f t="shared" si="33"/>
        <v>8.84</v>
      </c>
    </row>
    <row r="1204" spans="1:7">
      <c r="A1204" s="19" t="s">
        <v>1484</v>
      </c>
      <c r="B1204" s="23" t="str">
        <f>IF(C1204="","",VLOOKUP(C1204,工序!$A$1:$D$505,2,0))</f>
        <v>A16</v>
      </c>
      <c r="C1204" s="74" t="s">
        <v>1462</v>
      </c>
      <c r="D1204" s="19" t="s">
        <v>1442</v>
      </c>
      <c r="E1204" s="23">
        <f>IF(C1204="","",VLOOKUP(C1204,工序!$A$1:$D$505,4,0))</f>
        <v>27.75</v>
      </c>
      <c r="F1204" s="23">
        <v>1</v>
      </c>
      <c r="G1204" s="23">
        <f t="shared" si="33"/>
        <v>27.75</v>
      </c>
    </row>
    <row r="1205" spans="1:7">
      <c r="A1205" s="19" t="s">
        <v>1484</v>
      </c>
      <c r="B1205" s="19" t="str">
        <f>IF(C1205="","",VLOOKUP(C1205,工序!$A$1:$D$505,2,0))</f>
        <v>A30</v>
      </c>
      <c r="C1205" s="73" t="s">
        <v>1463</v>
      </c>
      <c r="D1205" s="19" t="s">
        <v>1427</v>
      </c>
      <c r="E1205" s="19">
        <f>IF(C1205="","",VLOOKUP(C1205,工序!$A$1:$D$505,4,0))</f>
        <v>12.239999999999998</v>
      </c>
      <c r="F1205" s="19">
        <v>2</v>
      </c>
      <c r="G1205" s="19">
        <f t="shared" si="33"/>
        <v>24.479999999999997</v>
      </c>
    </row>
    <row r="1206" spans="1:7">
      <c r="A1206" s="19" t="s">
        <v>1484</v>
      </c>
      <c r="B1206" s="19" t="str">
        <f>IF(C1206="","",VLOOKUP(C1206,工序!$A$1:$D$505,2,0))</f>
        <v>A31</v>
      </c>
      <c r="C1206" s="72" t="s">
        <v>1464</v>
      </c>
      <c r="D1206" s="19" t="s">
        <v>1427</v>
      </c>
      <c r="E1206" s="19">
        <f>IF(C1206="","",VLOOKUP(C1206,工序!$A$1:$D$505,4,0))</f>
        <v>8.4</v>
      </c>
      <c r="F1206" s="19">
        <v>2</v>
      </c>
      <c r="G1206" s="19">
        <f t="shared" si="33"/>
        <v>16.8</v>
      </c>
    </row>
    <row r="1207" spans="1:7">
      <c r="A1207" s="19" t="s">
        <v>1484</v>
      </c>
      <c r="B1207" s="19" t="str">
        <f>IF(C1207="","",VLOOKUP(C1207,工序!$A$1:$D$505,2,0))</f>
        <v>A32</v>
      </c>
      <c r="C1207" s="73" t="s">
        <v>1465</v>
      </c>
      <c r="D1207" s="19" t="s">
        <v>1427</v>
      </c>
      <c r="E1207" s="19">
        <f>IF(C1207="","",VLOOKUP(C1207,工序!$A$1:$D$505,4,0))</f>
        <v>11.52</v>
      </c>
      <c r="F1207" s="19">
        <v>2</v>
      </c>
      <c r="G1207" s="19">
        <f t="shared" si="33"/>
        <v>23.04</v>
      </c>
    </row>
    <row r="1208" spans="1:7">
      <c r="A1208" s="19" t="s">
        <v>1484</v>
      </c>
      <c r="B1208" s="19" t="str">
        <f>IF(C1208="","",VLOOKUP(C1208,工序!$A$1:$D$505,2,0))</f>
        <v>A29</v>
      </c>
      <c r="C1208" s="75" t="s">
        <v>1467</v>
      </c>
      <c r="D1208" s="19" t="s">
        <v>1427</v>
      </c>
      <c r="E1208" s="19">
        <f>IF(C1208="","",VLOOKUP(C1208,工序!$A$1:$D$505,4,0))</f>
        <v>9.1199999999999992</v>
      </c>
      <c r="F1208" s="19">
        <v>2</v>
      </c>
      <c r="G1208" s="19">
        <f t="shared" si="33"/>
        <v>18.239999999999998</v>
      </c>
    </row>
    <row r="1209" spans="1:7">
      <c r="A1209" s="19" t="s">
        <v>1484</v>
      </c>
      <c r="B1209" s="19" t="str">
        <f>IF(C1209="","",VLOOKUP(C1209,工序!$A$1:$D$505,2,0))</f>
        <v>A34</v>
      </c>
      <c r="C1209" s="75" t="s">
        <v>1446</v>
      </c>
      <c r="D1209" s="19" t="s">
        <v>1427</v>
      </c>
      <c r="E1209" s="19">
        <f>IF(C1209="","",VLOOKUP(C1209,工序!$A$1:$D$505,4,0))</f>
        <v>6.6</v>
      </c>
      <c r="F1209" s="19">
        <v>2</v>
      </c>
      <c r="G1209" s="19">
        <f t="shared" si="33"/>
        <v>13.2</v>
      </c>
    </row>
    <row r="1210" spans="1:7">
      <c r="A1210" s="19" t="s">
        <v>1484</v>
      </c>
      <c r="B1210" s="19" t="str">
        <f>IF(C1210="","",VLOOKUP(C1210,工序!$A$1:$D$505,2,0))</f>
        <v>A38</v>
      </c>
      <c r="C1210" s="19" t="s">
        <v>1468</v>
      </c>
      <c r="D1210" s="19" t="s">
        <v>1427</v>
      </c>
      <c r="E1210" s="19">
        <f>IF(C1210="","",VLOOKUP(C1210,工序!$A$1:$D$505,4,0))</f>
        <v>23.400000000000002</v>
      </c>
      <c r="F1210" s="19">
        <v>2</v>
      </c>
      <c r="G1210" s="19">
        <f>E1210*F1210</f>
        <v>46.800000000000004</v>
      </c>
    </row>
    <row r="1211" spans="1:7">
      <c r="A1211" s="19" t="s">
        <v>1484</v>
      </c>
      <c r="B1211" s="19" t="str">
        <f>IF(C1211="","",VLOOKUP(C1211,工序!$A$1:$D$505,2,0))</f>
        <v>A42</v>
      </c>
      <c r="C1211" s="19" t="s">
        <v>1469</v>
      </c>
      <c r="D1211" s="19" t="s">
        <v>1427</v>
      </c>
      <c r="E1211" s="19">
        <f>IF(C1211="","",VLOOKUP(C1211,工序!$A$1:$D$505,4,0))</f>
        <v>18.707000000000001</v>
      </c>
      <c r="F1211" s="19">
        <v>2</v>
      </c>
      <c r="G1211" s="19">
        <f t="shared" si="33"/>
        <v>37.414000000000001</v>
      </c>
    </row>
    <row r="1212" spans="1:7">
      <c r="A1212" s="19" t="s">
        <v>1484</v>
      </c>
      <c r="B1212" s="19" t="str">
        <f>IF(C1212="","",VLOOKUP(C1212,工序!$A$1:$D$505,2,0))</f>
        <v>A43</v>
      </c>
      <c r="C1212" s="19" t="s">
        <v>1482</v>
      </c>
      <c r="D1212" s="19" t="s">
        <v>1427</v>
      </c>
      <c r="E1212" s="19">
        <f>IF(C1212="","",VLOOKUP(C1212,工序!$A$1:$D$505,4,0))</f>
        <v>45</v>
      </c>
      <c r="F1212" s="19">
        <v>2</v>
      </c>
      <c r="G1212" s="19">
        <f t="shared" si="33"/>
        <v>90</v>
      </c>
    </row>
    <row r="1213" spans="1:7">
      <c r="A1213" s="19" t="s">
        <v>1484</v>
      </c>
      <c r="B1213" s="19" t="str">
        <f>IF(C1213="","",VLOOKUP(C1213,工序!$A$1:$D$505,2,0))</f>
        <v>A44</v>
      </c>
      <c r="C1213" s="19" t="s">
        <v>1470</v>
      </c>
      <c r="D1213" s="19" t="s">
        <v>1427</v>
      </c>
      <c r="E1213" s="19">
        <f>IF(C1213="","",VLOOKUP(C1213,工序!$A$1:$D$505,4,0))</f>
        <v>51.300000000000004</v>
      </c>
      <c r="F1213" s="19">
        <v>2</v>
      </c>
      <c r="G1213" s="19">
        <f t="shared" si="33"/>
        <v>102.60000000000001</v>
      </c>
    </row>
    <row r="1214" spans="1:7">
      <c r="A1214" s="19" t="s">
        <v>1484</v>
      </c>
      <c r="B1214" s="19" t="str">
        <f>IF(C1214="","",VLOOKUP(C1214,工序!$A$1:$D$505,2,0))</f>
        <v>A47</v>
      </c>
      <c r="C1214" s="19" t="s">
        <v>916</v>
      </c>
      <c r="D1214" s="19" t="s">
        <v>1427</v>
      </c>
      <c r="E1214" s="19">
        <f>IF(C1214="","",VLOOKUP(C1214,工序!$A$1:$D$505,4,0))</f>
        <v>15.340000000000002</v>
      </c>
      <c r="F1214" s="19">
        <v>2</v>
      </c>
      <c r="G1214" s="19">
        <f t="shared" si="33"/>
        <v>30.680000000000003</v>
      </c>
    </row>
    <row r="1215" spans="1:7">
      <c r="A1215" s="19" t="s">
        <v>1484</v>
      </c>
      <c r="B1215" s="19" t="str">
        <f>IF(C1215="","",VLOOKUP(C1215,工序!$A$1:$D$505,2,0))</f>
        <v>A49</v>
      </c>
      <c r="C1215" s="19" t="s">
        <v>1471</v>
      </c>
      <c r="D1215" s="19" t="s">
        <v>1427</v>
      </c>
      <c r="E1215" s="19">
        <f>IF(C1215="","",VLOOKUP(C1215,工序!$A$1:$D$505,4,0))</f>
        <v>9.516</v>
      </c>
      <c r="F1215" s="19">
        <v>2</v>
      </c>
      <c r="G1215" s="19">
        <f t="shared" si="33"/>
        <v>19.032</v>
      </c>
    </row>
    <row r="1216" spans="1:7">
      <c r="A1216" s="19" t="s">
        <v>1484</v>
      </c>
      <c r="B1216" s="19" t="str">
        <f>IF(C1216="","",VLOOKUP(C1216,工序!$A$1:$D$505,2,0))</f>
        <v>A50</v>
      </c>
      <c r="C1216" s="19" t="s">
        <v>7</v>
      </c>
      <c r="D1216" s="19" t="s">
        <v>1427</v>
      </c>
      <c r="E1216" s="19">
        <f>IF(C1216="","",VLOOKUP(C1216,工序!$A$1:$D$505,4,0))</f>
        <v>7.15</v>
      </c>
      <c r="F1216" s="19">
        <v>2</v>
      </c>
      <c r="G1216" s="19">
        <f t="shared" si="33"/>
        <v>14.3</v>
      </c>
    </row>
    <row r="1217" spans="1:7">
      <c r="A1217" s="19" t="s">
        <v>1484</v>
      </c>
      <c r="B1217" s="19" t="str">
        <f>IF(C1217="","",VLOOKUP(C1217,工序!$A$1:$D$505,2,0))</f>
        <v>A53</v>
      </c>
      <c r="C1217" s="19" t="s">
        <v>1426</v>
      </c>
      <c r="D1217" s="19" t="s">
        <v>1427</v>
      </c>
      <c r="E1217" s="19">
        <f>IF(C1217="","",VLOOKUP(C1217,工序!$A$1:$D$505,4,0))</f>
        <v>32.5</v>
      </c>
      <c r="F1217" s="19">
        <v>2</v>
      </c>
      <c r="G1217" s="19">
        <f t="shared" si="33"/>
        <v>65</v>
      </c>
    </row>
    <row r="1218" spans="1:7">
      <c r="A1218" s="19" t="s">
        <v>1484</v>
      </c>
      <c r="B1218" s="19" t="str">
        <f>IF(C1218="","",VLOOKUP(C1218,工序!$A$1:$D$505,2,0))</f>
        <v>A59</v>
      </c>
      <c r="C1218" s="19" t="s">
        <v>1428</v>
      </c>
      <c r="D1218" s="19" t="s">
        <v>1427</v>
      </c>
      <c r="E1218" s="19">
        <f>IF(C1218="","",VLOOKUP(C1218,工序!$A$1:$D$505,4,0))</f>
        <v>20.8</v>
      </c>
      <c r="F1218" s="19">
        <v>2</v>
      </c>
      <c r="G1218" s="19">
        <f t="shared" si="33"/>
        <v>41.6</v>
      </c>
    </row>
    <row r="1219" spans="1:7">
      <c r="A1219" s="19" t="s">
        <v>1484</v>
      </c>
      <c r="B1219" s="19" t="str">
        <f>IF(C1219="","",VLOOKUP(C1219,工序!$A$1:$D$505,2,0))</f>
        <v>A62</v>
      </c>
      <c r="C1219" s="19" t="s">
        <v>1429</v>
      </c>
      <c r="D1219" s="19" t="s">
        <v>1427</v>
      </c>
      <c r="E1219" s="19">
        <f>IF(C1219="","",VLOOKUP(C1219,工序!$A$1:$D$505,4,0))</f>
        <v>16.559999999999999</v>
      </c>
      <c r="F1219" s="19">
        <v>2</v>
      </c>
      <c r="G1219" s="19">
        <f t="shared" si="33"/>
        <v>33.119999999999997</v>
      </c>
    </row>
    <row r="1220" spans="1:7">
      <c r="A1220" s="19" t="s">
        <v>1484</v>
      </c>
      <c r="B1220" s="19" t="str">
        <f>IF(C1220="","",VLOOKUP(C1220,工序!$A$1:$D$505,2,0))</f>
        <v>A63</v>
      </c>
      <c r="C1220" s="19" t="s">
        <v>1430</v>
      </c>
      <c r="D1220" s="19" t="s">
        <v>1427</v>
      </c>
      <c r="E1220" s="19">
        <f>IF(C1220="","",VLOOKUP(C1220,工序!$A$1:$D$505,4,0))</f>
        <v>14.399999999999999</v>
      </c>
      <c r="F1220" s="19">
        <v>2</v>
      </c>
      <c r="G1220" s="19">
        <f t="shared" si="33"/>
        <v>28.799999999999997</v>
      </c>
    </row>
    <row r="1221" spans="1:7">
      <c r="A1221" s="19" t="s">
        <v>1484</v>
      </c>
      <c r="B1221" s="19" t="str">
        <f>IF(C1221="","",VLOOKUP(C1221,工序!$A$1:$D$505,2,0))</f>
        <v>A64</v>
      </c>
      <c r="C1221" s="19" t="s">
        <v>9</v>
      </c>
      <c r="D1221" s="19" t="s">
        <v>1427</v>
      </c>
      <c r="E1221" s="19">
        <f>IF(C1221="","",VLOOKUP(C1221,工序!$A$1:$D$505,4,0))</f>
        <v>14.399999999999999</v>
      </c>
      <c r="F1221" s="19">
        <v>2</v>
      </c>
      <c r="G1221" s="19">
        <f t="shared" si="33"/>
        <v>28.799999999999997</v>
      </c>
    </row>
    <row r="1222" spans="1:7">
      <c r="A1222" s="19" t="s">
        <v>1484</v>
      </c>
      <c r="B1222" s="19" t="str">
        <f>IF(C1222="","",VLOOKUP(C1222,工序!$A$1:$D$505,2,0))</f>
        <v>A65</v>
      </c>
      <c r="C1222" s="19" t="s">
        <v>1431</v>
      </c>
      <c r="D1222" s="19" t="s">
        <v>1427</v>
      </c>
      <c r="E1222" s="19">
        <f>IF(C1222="","",VLOOKUP(C1222,工序!$A$1:$D$505,4,0))</f>
        <v>27.3</v>
      </c>
      <c r="F1222" s="19">
        <v>2</v>
      </c>
      <c r="G1222" s="19">
        <f t="shared" si="33"/>
        <v>54.6</v>
      </c>
    </row>
    <row r="1223" spans="1:7">
      <c r="A1223" s="19" t="s">
        <v>1484</v>
      </c>
      <c r="B1223" s="19" t="str">
        <f>IF(C1223="","",VLOOKUP(C1223,工序!$A$1:$D$505,2,0))</f>
        <v>A63</v>
      </c>
      <c r="C1223" s="19" t="s">
        <v>1430</v>
      </c>
      <c r="D1223" s="19" t="s">
        <v>1427</v>
      </c>
      <c r="E1223" s="19">
        <f>IF(C1223="","",VLOOKUP(C1223,工序!$A$1:$D$505,4,0))</f>
        <v>14.399999999999999</v>
      </c>
      <c r="F1223" s="19">
        <v>2</v>
      </c>
      <c r="G1223" s="19">
        <f t="shared" si="33"/>
        <v>28.799999999999997</v>
      </c>
    </row>
    <row r="1224" spans="1:7">
      <c r="A1224" s="19" t="s">
        <v>1484</v>
      </c>
      <c r="B1224" s="19" t="str">
        <f>IF(C1224="","",VLOOKUP(C1224,工序!$A$1:$D$505,2,0))</f>
        <v>A70</v>
      </c>
      <c r="C1224" s="19" t="s">
        <v>1452</v>
      </c>
      <c r="D1224" s="19" t="s">
        <v>1427</v>
      </c>
      <c r="E1224" s="19">
        <f>IF(C1224="","",VLOOKUP(C1224,工序!$A$1:$D$505,4,0))</f>
        <v>33</v>
      </c>
      <c r="F1224" s="19">
        <v>2</v>
      </c>
      <c r="G1224" s="19">
        <f t="shared" si="33"/>
        <v>66</v>
      </c>
    </row>
    <row r="1225" spans="1:7">
      <c r="A1225" s="19" t="s">
        <v>1484</v>
      </c>
      <c r="B1225" s="19" t="str">
        <f>IF(C1225="","",VLOOKUP(C1225,工序!$A$1:$D$505,2,0))</f>
        <v>A71</v>
      </c>
      <c r="C1225" s="19" t="s">
        <v>1434</v>
      </c>
      <c r="D1225" s="19" t="s">
        <v>1427</v>
      </c>
      <c r="E1225" s="19">
        <f>IF(C1225="","",VLOOKUP(C1225,工序!$A$1:$D$505,4,0))</f>
        <v>17.399999999999999</v>
      </c>
      <c r="F1225" s="19">
        <v>1</v>
      </c>
      <c r="G1225" s="19">
        <f t="shared" si="33"/>
        <v>17.399999999999999</v>
      </c>
    </row>
    <row r="1226" spans="1:7">
      <c r="A1226" s="19" t="s">
        <v>1484</v>
      </c>
      <c r="B1226" s="19" t="str">
        <f>IF(C1226="","",VLOOKUP(C1226,工序!$A$1:$D$505,2,0))</f>
        <v>A73</v>
      </c>
      <c r="C1226" s="19" t="s">
        <v>1435</v>
      </c>
      <c r="D1226" s="19" t="s">
        <v>1427</v>
      </c>
      <c r="E1226" s="19">
        <f>IF(C1226="","",VLOOKUP(C1226,工序!$A$1:$D$505,4,0))</f>
        <v>12.239999999999998</v>
      </c>
      <c r="F1226" s="19">
        <v>2</v>
      </c>
      <c r="G1226" s="19">
        <f t="shared" si="33"/>
        <v>24.479999999999997</v>
      </c>
    </row>
    <row r="1227" spans="1:7">
      <c r="A1227" s="19" t="s">
        <v>1484</v>
      </c>
      <c r="B1227" s="19" t="str">
        <f>IF(C1227="","",VLOOKUP(C1227,工序!$A$1:$D$505,2,0))</f>
        <v>A77</v>
      </c>
      <c r="C1227" s="19" t="s">
        <v>1472</v>
      </c>
      <c r="D1227" s="19" t="s">
        <v>1427</v>
      </c>
      <c r="E1227" s="19">
        <f>IF(C1227="","",VLOOKUP(C1227,工序!$A$1:$D$505,4,0))</f>
        <v>15.6</v>
      </c>
      <c r="F1227" s="19">
        <v>2</v>
      </c>
      <c r="G1227" s="19">
        <f t="shared" si="33"/>
        <v>31.2</v>
      </c>
    </row>
    <row r="1228" spans="1:7">
      <c r="A1228" s="19" t="s">
        <v>1484</v>
      </c>
      <c r="B1228" s="19" t="str">
        <f>IF(C1228="","",VLOOKUP(C1228,工序!$A$1:$D$505,2,0))</f>
        <v>A78</v>
      </c>
      <c r="C1228" s="72" t="s">
        <v>21</v>
      </c>
      <c r="D1228" s="19" t="s">
        <v>1436</v>
      </c>
      <c r="E1228" s="19">
        <f>IF(C1228="","",VLOOKUP(C1228,工序!$A$1:$D$505,4,0))</f>
        <v>15.6</v>
      </c>
      <c r="F1228" s="19">
        <v>1</v>
      </c>
      <c r="G1228" s="19">
        <f t="shared" si="33"/>
        <v>15.6</v>
      </c>
    </row>
    <row r="1229" spans="1:7">
      <c r="A1229" s="19" t="s">
        <v>1484</v>
      </c>
      <c r="B1229" s="23" t="str">
        <f>IF(C1229="","",VLOOKUP(C1229,工序!$A$1:$D$505,2,0))</f>
        <v>A80</v>
      </c>
      <c r="C1229" s="23" t="s">
        <v>1437</v>
      </c>
      <c r="D1229" s="19" t="s">
        <v>1427</v>
      </c>
      <c r="E1229" s="23">
        <f>IF(C1229="","",VLOOKUP(C1229,工序!$A$1:$D$505,4,0))</f>
        <v>5.3999999999999995</v>
      </c>
      <c r="F1229" s="23">
        <v>1</v>
      </c>
      <c r="G1229" s="23">
        <f t="shared" si="33"/>
        <v>5.3999999999999995</v>
      </c>
    </row>
    <row r="1230" spans="1:7">
      <c r="A1230" s="19" t="s">
        <v>1485</v>
      </c>
      <c r="B1230" s="19" t="str">
        <f>IF(C1230="","",VLOOKUP(C1230,工序!$A$1:$D$505,2,0))</f>
        <v>A5</v>
      </c>
      <c r="C1230" s="19" t="s">
        <v>1461</v>
      </c>
      <c r="D1230" s="19" t="s">
        <v>1427</v>
      </c>
      <c r="E1230" s="19">
        <f>IF(C1230="","",VLOOKUP(C1230,工序!$A$1:$D$505,4,0))</f>
        <v>7.8000000000000007</v>
      </c>
      <c r="F1230" s="19">
        <v>1</v>
      </c>
      <c r="G1230" s="19">
        <f>E1230*F1230</f>
        <v>7.8000000000000007</v>
      </c>
    </row>
    <row r="1231" spans="1:7">
      <c r="A1231" s="19" t="s">
        <v>1485</v>
      </c>
      <c r="B1231" s="19" t="str">
        <f>IF(C1231="","",VLOOKUP(C1231,工序!$A$1:$D$505,2,0))</f>
        <v>A8</v>
      </c>
      <c r="C1231" s="72" t="s">
        <v>3</v>
      </c>
      <c r="D1231" s="19" t="s">
        <v>1427</v>
      </c>
      <c r="E1231" s="19">
        <f>IF(C1231="","",VLOOKUP(C1231,工序!$A$1:$D$505,4,0))</f>
        <v>4.42</v>
      </c>
      <c r="F1231" s="19">
        <v>2</v>
      </c>
      <c r="G1231" s="19">
        <f t="shared" ref="G1231:G1264" si="34">E1231*F1231</f>
        <v>8.84</v>
      </c>
    </row>
    <row r="1232" spans="1:7">
      <c r="A1232" s="19" t="s">
        <v>1485</v>
      </c>
      <c r="B1232" s="19" t="str">
        <f>IF(C1232="","",VLOOKUP(C1232,工序!$A$1:$D$505,2,0))</f>
        <v>A9</v>
      </c>
      <c r="C1232" s="72" t="s">
        <v>1486</v>
      </c>
      <c r="D1232" s="19" t="s">
        <v>1427</v>
      </c>
      <c r="E1232" s="19">
        <f>IF(C1232="","",VLOOKUP(C1232,工序!$A$1:$D$505,4,0))</f>
        <v>13</v>
      </c>
      <c r="F1232" s="19">
        <v>1</v>
      </c>
      <c r="G1232" s="19">
        <f t="shared" si="34"/>
        <v>13</v>
      </c>
    </row>
    <row r="1233" spans="1:7">
      <c r="A1233" s="19" t="s">
        <v>1485</v>
      </c>
      <c r="B1233" s="23" t="str">
        <f>IF(C1233="","",VLOOKUP(C1233,工序!$A$1:$D$505,2,0))</f>
        <v>A16</v>
      </c>
      <c r="C1233" s="74" t="s">
        <v>1462</v>
      </c>
      <c r="D1233" s="19" t="s">
        <v>1442</v>
      </c>
      <c r="E1233" s="23">
        <f>IF(C1233="","",VLOOKUP(C1233,工序!$A$1:$D$505,4,0))</f>
        <v>27.75</v>
      </c>
      <c r="F1233" s="23">
        <v>1</v>
      </c>
      <c r="G1233" s="23">
        <f t="shared" si="34"/>
        <v>27.75</v>
      </c>
    </row>
    <row r="1234" spans="1:7">
      <c r="A1234" s="19" t="s">
        <v>1485</v>
      </c>
      <c r="B1234" s="19" t="str">
        <f>IF(C1234="","",VLOOKUP(C1234,工序!$A$1:$D$505,2,0))</f>
        <v>A30</v>
      </c>
      <c r="C1234" s="73" t="s">
        <v>1463</v>
      </c>
      <c r="D1234" s="19" t="s">
        <v>1427</v>
      </c>
      <c r="E1234" s="19">
        <f>IF(C1234="","",VLOOKUP(C1234,工序!$A$1:$D$505,4,0))</f>
        <v>12.239999999999998</v>
      </c>
      <c r="F1234" s="19">
        <v>2</v>
      </c>
      <c r="G1234" s="19">
        <f t="shared" si="34"/>
        <v>24.479999999999997</v>
      </c>
    </row>
    <row r="1235" spans="1:7">
      <c r="A1235" s="19" t="s">
        <v>1485</v>
      </c>
      <c r="B1235" s="19" t="str">
        <f>IF(C1235="","",VLOOKUP(C1235,工序!$A$1:$D$505,2,0))</f>
        <v>A31</v>
      </c>
      <c r="C1235" s="72" t="s">
        <v>1464</v>
      </c>
      <c r="D1235" s="19" t="s">
        <v>1427</v>
      </c>
      <c r="E1235" s="19">
        <f>IF(C1235="","",VLOOKUP(C1235,工序!$A$1:$D$505,4,0))</f>
        <v>8.4</v>
      </c>
      <c r="F1235" s="19">
        <v>2</v>
      </c>
      <c r="G1235" s="19">
        <f t="shared" si="34"/>
        <v>16.8</v>
      </c>
    </row>
    <row r="1236" spans="1:7">
      <c r="A1236" s="19" t="s">
        <v>1485</v>
      </c>
      <c r="B1236" s="19" t="str">
        <f>IF(C1236="","",VLOOKUP(C1236,工序!$A$1:$D$505,2,0))</f>
        <v>A32</v>
      </c>
      <c r="C1236" s="73" t="s">
        <v>1465</v>
      </c>
      <c r="D1236" s="19" t="s">
        <v>1427</v>
      </c>
      <c r="E1236" s="19">
        <f>IF(C1236="","",VLOOKUP(C1236,工序!$A$1:$D$505,4,0))</f>
        <v>11.52</v>
      </c>
      <c r="F1236" s="19">
        <v>2</v>
      </c>
      <c r="G1236" s="19">
        <f t="shared" si="34"/>
        <v>23.04</v>
      </c>
    </row>
    <row r="1237" spans="1:7">
      <c r="A1237" s="19" t="s">
        <v>1485</v>
      </c>
      <c r="B1237" s="19" t="str">
        <f>IF(C1237="","",VLOOKUP(C1237,工序!$A$1:$D$505,2,0))</f>
        <v>A28</v>
      </c>
      <c r="C1237" s="75" t="s">
        <v>1466</v>
      </c>
      <c r="D1237" s="19" t="s">
        <v>1427</v>
      </c>
      <c r="E1237" s="19">
        <f>IF(C1237="","",VLOOKUP(C1237,工序!$A$1:$D$505,4,0))</f>
        <v>13.692</v>
      </c>
      <c r="F1237" s="19">
        <v>2</v>
      </c>
      <c r="G1237" s="19">
        <f t="shared" si="34"/>
        <v>27.384</v>
      </c>
    </row>
    <row r="1238" spans="1:7">
      <c r="A1238" s="19" t="s">
        <v>1485</v>
      </c>
      <c r="B1238" s="19" t="str">
        <f>IF(C1238="","",VLOOKUP(C1238,工序!$A$1:$D$505,2,0))</f>
        <v>A29</v>
      </c>
      <c r="C1238" s="75" t="s">
        <v>1467</v>
      </c>
      <c r="D1238" s="19" t="s">
        <v>1427</v>
      </c>
      <c r="E1238" s="19">
        <f>IF(C1238="","",VLOOKUP(C1238,工序!$A$1:$D$505,4,0))</f>
        <v>9.1199999999999992</v>
      </c>
      <c r="F1238" s="19">
        <v>2</v>
      </c>
      <c r="G1238" s="19">
        <f t="shared" si="34"/>
        <v>18.239999999999998</v>
      </c>
    </row>
    <row r="1239" spans="1:7">
      <c r="A1239" s="19" t="s">
        <v>1485</v>
      </c>
      <c r="B1239" s="19" t="str">
        <f>IF(C1239="","",VLOOKUP(C1239,工序!$A$1:$D$505,2,0))</f>
        <v>A34</v>
      </c>
      <c r="C1239" s="75" t="s">
        <v>1446</v>
      </c>
      <c r="D1239" s="19" t="s">
        <v>1427</v>
      </c>
      <c r="E1239" s="19">
        <f>IF(C1239="","",VLOOKUP(C1239,工序!$A$1:$D$505,4,0))</f>
        <v>6.6</v>
      </c>
      <c r="F1239" s="19">
        <v>2</v>
      </c>
      <c r="G1239" s="19">
        <f t="shared" si="34"/>
        <v>13.2</v>
      </c>
    </row>
    <row r="1240" spans="1:7">
      <c r="A1240" s="19" t="s">
        <v>1485</v>
      </c>
      <c r="B1240" s="19" t="str">
        <f>IF(C1240="","",VLOOKUP(C1240,工序!$A$1:$D$505,2,0))</f>
        <v>A33</v>
      </c>
      <c r="C1240" s="75" t="s">
        <v>1447</v>
      </c>
      <c r="D1240" s="19" t="s">
        <v>1427</v>
      </c>
      <c r="E1240" s="19">
        <f>IF(C1240="","",VLOOKUP(C1240,工序!$A$1:$D$505,4,0))</f>
        <v>7.1999999999999993</v>
      </c>
      <c r="F1240" s="19">
        <v>1</v>
      </c>
      <c r="G1240" s="19">
        <f t="shared" si="34"/>
        <v>7.1999999999999993</v>
      </c>
    </row>
    <row r="1241" spans="1:7">
      <c r="A1241" s="19" t="s">
        <v>1485</v>
      </c>
      <c r="B1241" s="19" t="str">
        <f>IF(C1241="","",VLOOKUP(C1241,工序!$A$1:$D$505,2,0))</f>
        <v>A38</v>
      </c>
      <c r="C1241" s="19" t="s">
        <v>1468</v>
      </c>
      <c r="D1241" s="19" t="s">
        <v>1427</v>
      </c>
      <c r="E1241" s="19">
        <f>IF(C1241="","",VLOOKUP(C1241,工序!$A$1:$D$505,4,0))</f>
        <v>23.400000000000002</v>
      </c>
      <c r="F1241" s="19">
        <v>2</v>
      </c>
      <c r="G1241" s="19">
        <f t="shared" si="34"/>
        <v>46.800000000000004</v>
      </c>
    </row>
    <row r="1242" spans="1:7">
      <c r="A1242" s="19" t="s">
        <v>1485</v>
      </c>
      <c r="B1242" s="19" t="str">
        <f>IF(C1242="","",VLOOKUP(C1242,工序!$A$1:$D$505,2,0))</f>
        <v>A39</v>
      </c>
      <c r="C1242" s="19" t="s">
        <v>1456</v>
      </c>
      <c r="D1242" s="19" t="s">
        <v>1427</v>
      </c>
      <c r="E1242" s="19">
        <f>IF(C1242="","",VLOOKUP(C1242,工序!$A$1:$D$505,4,0))</f>
        <v>7</v>
      </c>
      <c r="F1242" s="19">
        <v>2</v>
      </c>
      <c r="G1242" s="19">
        <f t="shared" si="34"/>
        <v>14</v>
      </c>
    </row>
    <row r="1243" spans="1:7">
      <c r="A1243" s="19" t="s">
        <v>1485</v>
      </c>
      <c r="B1243" s="19" t="str">
        <f>IF(C1243="","",VLOOKUP(C1243,工序!$A$1:$D$505,2,0))</f>
        <v>A41</v>
      </c>
      <c r="C1243" s="19" t="s">
        <v>1449</v>
      </c>
      <c r="D1243" s="19" t="s">
        <v>1427</v>
      </c>
      <c r="E1243" s="19">
        <f>IF(C1243="","",VLOOKUP(C1243,工序!$A$1:$D$505,4,0))</f>
        <v>16.799999999999997</v>
      </c>
      <c r="F1243" s="19">
        <v>1</v>
      </c>
      <c r="G1243" s="19">
        <f t="shared" si="34"/>
        <v>16.799999999999997</v>
      </c>
    </row>
    <row r="1244" spans="1:7">
      <c r="A1244" s="19" t="s">
        <v>1485</v>
      </c>
      <c r="B1244" s="19" t="str">
        <f>IF(C1244="","",VLOOKUP(C1244,工序!$A$1:$D$505,2,0))</f>
        <v>A42</v>
      </c>
      <c r="C1244" s="19" t="s">
        <v>1469</v>
      </c>
      <c r="D1244" s="19" t="s">
        <v>1427</v>
      </c>
      <c r="E1244" s="19">
        <f>IF(C1244="","",VLOOKUP(C1244,工序!$A$1:$D$505,4,0))</f>
        <v>18.707000000000001</v>
      </c>
      <c r="F1244" s="19">
        <v>2</v>
      </c>
      <c r="G1244" s="19">
        <f t="shared" si="34"/>
        <v>37.414000000000001</v>
      </c>
    </row>
    <row r="1245" spans="1:7">
      <c r="A1245" s="19" t="s">
        <v>1485</v>
      </c>
      <c r="B1245" s="19" t="str">
        <f>IF(C1245="","",VLOOKUP(C1245,工序!$A$1:$D$505,2,0))</f>
        <v>A44</v>
      </c>
      <c r="C1245" s="19" t="s">
        <v>1470</v>
      </c>
      <c r="D1245" s="19" t="s">
        <v>1427</v>
      </c>
      <c r="E1245" s="19">
        <f>IF(C1245="","",VLOOKUP(C1245,工序!$A$1:$D$505,4,0))</f>
        <v>51.300000000000004</v>
      </c>
      <c r="F1245" s="19">
        <v>2</v>
      </c>
      <c r="G1245" s="19">
        <f t="shared" si="34"/>
        <v>102.60000000000001</v>
      </c>
    </row>
    <row r="1246" spans="1:7">
      <c r="A1246" s="19" t="s">
        <v>1485</v>
      </c>
      <c r="B1246" s="19" t="str">
        <f>IF(C1246="","",VLOOKUP(C1246,工序!$A$1:$D$505,2,0))</f>
        <v>A9</v>
      </c>
      <c r="C1246" s="19" t="s">
        <v>1486</v>
      </c>
      <c r="D1246" s="19" t="s">
        <v>1427</v>
      </c>
      <c r="E1246" s="19">
        <f>IF(C1246="","",VLOOKUP(C1246,工序!$A$1:$D$505,4,0))</f>
        <v>13</v>
      </c>
      <c r="F1246" s="19">
        <v>1</v>
      </c>
      <c r="G1246" s="19">
        <f t="shared" si="34"/>
        <v>13</v>
      </c>
    </row>
    <row r="1247" spans="1:7">
      <c r="A1247" s="19" t="s">
        <v>1485</v>
      </c>
      <c r="B1247" s="19" t="str">
        <f>IF(C1247="","",VLOOKUP(C1247,工序!$A$1:$D$505,2,0))</f>
        <v>A76</v>
      </c>
      <c r="C1247" s="19" t="s">
        <v>1487</v>
      </c>
      <c r="D1247" s="19" t="s">
        <v>1427</v>
      </c>
      <c r="E1247" s="19">
        <f>IF(C1247="","",VLOOKUP(C1247,工序!$A$1:$D$505,4,0))</f>
        <v>18</v>
      </c>
      <c r="F1247" s="19">
        <v>1</v>
      </c>
      <c r="G1247" s="19">
        <f t="shared" si="34"/>
        <v>18</v>
      </c>
    </row>
    <row r="1248" spans="1:7">
      <c r="A1248" s="19" t="s">
        <v>1485</v>
      </c>
      <c r="B1248" s="19" t="str">
        <f>IF(C1248="","",VLOOKUP(C1248,工序!$A$1:$D$505,2,0))</f>
        <v>A47</v>
      </c>
      <c r="C1248" s="19" t="s">
        <v>916</v>
      </c>
      <c r="D1248" s="19" t="s">
        <v>1427</v>
      </c>
      <c r="E1248" s="19">
        <f>IF(C1248="","",VLOOKUP(C1248,工序!$A$1:$D$505,4,0))</f>
        <v>15.340000000000002</v>
      </c>
      <c r="F1248" s="19">
        <v>1</v>
      </c>
      <c r="G1248" s="19">
        <f t="shared" si="34"/>
        <v>15.340000000000002</v>
      </c>
    </row>
    <row r="1249" spans="1:7">
      <c r="A1249" s="19" t="s">
        <v>1485</v>
      </c>
      <c r="B1249" s="19" t="str">
        <f>IF(C1249="","",VLOOKUP(C1249,工序!$A$1:$D$505,2,0))</f>
        <v>A49</v>
      </c>
      <c r="C1249" s="19" t="s">
        <v>1471</v>
      </c>
      <c r="D1249" s="19" t="s">
        <v>1427</v>
      </c>
      <c r="E1249" s="19">
        <f>IF(C1249="","",VLOOKUP(C1249,工序!$A$1:$D$505,4,0))</f>
        <v>9.516</v>
      </c>
      <c r="F1249" s="19">
        <v>1</v>
      </c>
      <c r="G1249" s="19">
        <f t="shared" si="34"/>
        <v>9.516</v>
      </c>
    </row>
    <row r="1250" spans="1:7">
      <c r="A1250" s="19" t="s">
        <v>1485</v>
      </c>
      <c r="B1250" s="19" t="str">
        <f>IF(C1250="","",VLOOKUP(C1250,工序!$A$1:$D$505,2,0))</f>
        <v>A50</v>
      </c>
      <c r="C1250" s="19" t="s">
        <v>7</v>
      </c>
      <c r="D1250" s="19" t="s">
        <v>1427</v>
      </c>
      <c r="E1250" s="19">
        <f>IF(C1250="","",VLOOKUP(C1250,工序!$A$1:$D$505,4,0))</f>
        <v>7.15</v>
      </c>
      <c r="F1250" s="19">
        <v>1</v>
      </c>
      <c r="G1250" s="19">
        <f t="shared" si="34"/>
        <v>7.15</v>
      </c>
    </row>
    <row r="1251" spans="1:7">
      <c r="A1251" s="19" t="s">
        <v>1485</v>
      </c>
      <c r="B1251" s="19" t="str">
        <f>IF(C1251="","",VLOOKUP(C1251,工序!$A$1:$D$505,2,0))</f>
        <v>A51</v>
      </c>
      <c r="C1251" s="19" t="s">
        <v>1457</v>
      </c>
      <c r="D1251" s="19" t="s">
        <v>1427</v>
      </c>
      <c r="E1251" s="19">
        <f>IF(C1251="","",VLOOKUP(C1251,工序!$A$1:$D$505,4,0))</f>
        <v>16.799999999999997</v>
      </c>
      <c r="F1251" s="19">
        <v>2</v>
      </c>
      <c r="G1251" s="19">
        <f t="shared" si="34"/>
        <v>33.599999999999994</v>
      </c>
    </row>
    <row r="1252" spans="1:7">
      <c r="A1252" s="19" t="s">
        <v>1485</v>
      </c>
      <c r="B1252" s="19" t="str">
        <f>IF(C1252="","",VLOOKUP(C1252,工序!$A$1:$D$505,2,0))</f>
        <v>A58</v>
      </c>
      <c r="C1252" s="19" t="s">
        <v>1458</v>
      </c>
      <c r="D1252" s="19" t="s">
        <v>1427</v>
      </c>
      <c r="E1252" s="19">
        <f>IF(C1252="","",VLOOKUP(C1252,工序!$A$1:$D$505,4,0))</f>
        <v>8.4500000000000011</v>
      </c>
      <c r="F1252" s="19">
        <v>2</v>
      </c>
      <c r="G1252" s="19">
        <f t="shared" si="34"/>
        <v>16.900000000000002</v>
      </c>
    </row>
    <row r="1253" spans="1:7">
      <c r="A1253" s="19" t="s">
        <v>1485</v>
      </c>
      <c r="B1253" s="19" t="str">
        <f>IF(C1253="","",VLOOKUP(C1253,工序!$A$1:$D$505,2,0))</f>
        <v>A59</v>
      </c>
      <c r="C1253" s="19" t="s">
        <v>1428</v>
      </c>
      <c r="D1253" s="19" t="s">
        <v>1427</v>
      </c>
      <c r="E1253" s="19">
        <f>IF(C1253="","",VLOOKUP(C1253,工序!$A$1:$D$505,4,0))</f>
        <v>20.8</v>
      </c>
      <c r="F1253" s="19">
        <v>1</v>
      </c>
      <c r="G1253" s="19">
        <f>E1253*F1253</f>
        <v>20.8</v>
      </c>
    </row>
    <row r="1254" spans="1:7">
      <c r="A1254" s="19" t="s">
        <v>1485</v>
      </c>
      <c r="B1254" s="19" t="str">
        <f>IF(C1254="","",VLOOKUP(C1254,工序!$A$1:$D$505,2,0))</f>
        <v>A62</v>
      </c>
      <c r="C1254" s="19" t="s">
        <v>1429</v>
      </c>
      <c r="D1254" s="19" t="s">
        <v>1427</v>
      </c>
      <c r="E1254" s="19">
        <f>IF(C1254="","",VLOOKUP(C1254,工序!$A$1:$D$505,4,0))</f>
        <v>16.559999999999999</v>
      </c>
      <c r="F1254" s="19">
        <v>2</v>
      </c>
      <c r="G1254" s="19">
        <f>E1254*F1254</f>
        <v>33.119999999999997</v>
      </c>
    </row>
    <row r="1255" spans="1:7">
      <c r="A1255" s="19" t="s">
        <v>1485</v>
      </c>
      <c r="B1255" s="19" t="str">
        <f>IF(C1255="","",VLOOKUP(C1255,工序!$A$1:$D$505,2,0))</f>
        <v>A63</v>
      </c>
      <c r="C1255" s="19" t="s">
        <v>1430</v>
      </c>
      <c r="D1255" s="19" t="s">
        <v>1427</v>
      </c>
      <c r="E1255" s="19">
        <f>IF(C1255="","",VLOOKUP(C1255,工序!$A$1:$D$505,4,0))</f>
        <v>14.399999999999999</v>
      </c>
      <c r="F1255" s="19">
        <v>2</v>
      </c>
      <c r="G1255" s="19">
        <f t="shared" si="34"/>
        <v>28.799999999999997</v>
      </c>
    </row>
    <row r="1256" spans="1:7">
      <c r="A1256" s="19" t="s">
        <v>1485</v>
      </c>
      <c r="B1256" s="19" t="str">
        <f>IF(C1256="","",VLOOKUP(C1256,工序!$A$1:$D$505,2,0))</f>
        <v>A64</v>
      </c>
      <c r="C1256" s="19" t="s">
        <v>9</v>
      </c>
      <c r="D1256" s="19" t="s">
        <v>1427</v>
      </c>
      <c r="E1256" s="19">
        <f>IF(C1256="","",VLOOKUP(C1256,工序!$A$1:$D$505,4,0))</f>
        <v>14.399999999999999</v>
      </c>
      <c r="F1256" s="19">
        <v>1</v>
      </c>
      <c r="G1256" s="19">
        <f t="shared" si="34"/>
        <v>14.399999999999999</v>
      </c>
    </row>
    <row r="1257" spans="1:7">
      <c r="A1257" s="19" t="s">
        <v>1485</v>
      </c>
      <c r="B1257" s="19" t="str">
        <f>IF(C1257="","",VLOOKUP(C1257,工序!$A$1:$D$505,2,0))</f>
        <v>A65</v>
      </c>
      <c r="C1257" s="19" t="s">
        <v>1431</v>
      </c>
      <c r="D1257" s="19" t="s">
        <v>1427</v>
      </c>
      <c r="E1257" s="19">
        <f>IF(C1257="","",VLOOKUP(C1257,工序!$A$1:$D$505,4,0))</f>
        <v>27.3</v>
      </c>
      <c r="F1257" s="19">
        <v>2</v>
      </c>
      <c r="G1257" s="19">
        <f t="shared" si="34"/>
        <v>54.6</v>
      </c>
    </row>
    <row r="1258" spans="1:7">
      <c r="A1258" s="19" t="s">
        <v>1485</v>
      </c>
      <c r="B1258" s="19" t="str">
        <f>IF(C1258="","",VLOOKUP(C1258,工序!$A$1:$D$505,2,0))</f>
        <v>A63</v>
      </c>
      <c r="C1258" s="19" t="s">
        <v>1430</v>
      </c>
      <c r="D1258" s="19" t="s">
        <v>1427</v>
      </c>
      <c r="E1258" s="19">
        <f>IF(C1258="","",VLOOKUP(C1258,工序!$A$1:$D$505,4,0))</f>
        <v>14.399999999999999</v>
      </c>
      <c r="F1258" s="19">
        <v>2</v>
      </c>
      <c r="G1258" s="19">
        <f t="shared" si="34"/>
        <v>28.799999999999997</v>
      </c>
    </row>
    <row r="1259" spans="1:7">
      <c r="A1259" s="19" t="s">
        <v>1485</v>
      </c>
      <c r="B1259" s="19" t="str">
        <f>IF(C1259="","",VLOOKUP(C1259,工序!$A$1:$D$505,2,0))</f>
        <v>A70</v>
      </c>
      <c r="C1259" s="19" t="s">
        <v>1452</v>
      </c>
      <c r="D1259" s="19" t="s">
        <v>1427</v>
      </c>
      <c r="E1259" s="19">
        <f>IF(C1259="","",VLOOKUP(C1259,工序!$A$1:$D$505,4,0))</f>
        <v>33</v>
      </c>
      <c r="F1259" s="19">
        <v>1</v>
      </c>
      <c r="G1259" s="19">
        <f t="shared" si="34"/>
        <v>33</v>
      </c>
    </row>
    <row r="1260" spans="1:7">
      <c r="A1260" s="19" t="s">
        <v>1485</v>
      </c>
      <c r="B1260" s="19" t="str">
        <f>IF(C1260="","",VLOOKUP(C1260,工序!$A$1:$D$505,2,0))</f>
        <v>A71</v>
      </c>
      <c r="C1260" s="19" t="s">
        <v>1434</v>
      </c>
      <c r="D1260" s="19" t="s">
        <v>1427</v>
      </c>
      <c r="E1260" s="19">
        <f>IF(C1260="","",VLOOKUP(C1260,工序!$A$1:$D$505,4,0))</f>
        <v>17.399999999999999</v>
      </c>
      <c r="F1260" s="19">
        <v>1</v>
      </c>
      <c r="G1260" s="19">
        <f t="shared" si="34"/>
        <v>17.399999999999999</v>
      </c>
    </row>
    <row r="1261" spans="1:7">
      <c r="A1261" s="19" t="s">
        <v>1485</v>
      </c>
      <c r="B1261" s="19" t="str">
        <f>IF(C1261="","",VLOOKUP(C1261,工序!$A$1:$D$505,2,0))</f>
        <v>A73</v>
      </c>
      <c r="C1261" s="19" t="s">
        <v>1435</v>
      </c>
      <c r="D1261" s="19" t="s">
        <v>1427</v>
      </c>
      <c r="E1261" s="19">
        <f>IF(C1261="","",VLOOKUP(C1261,工序!$A$1:$D$505,4,0))</f>
        <v>12.239999999999998</v>
      </c>
      <c r="F1261" s="19">
        <v>2</v>
      </c>
      <c r="G1261" s="19">
        <f t="shared" si="34"/>
        <v>24.479999999999997</v>
      </c>
    </row>
    <row r="1262" spans="1:7">
      <c r="A1262" s="19" t="s">
        <v>1485</v>
      </c>
      <c r="B1262" s="19" t="str">
        <f>IF(C1262="","",VLOOKUP(C1262,工序!$A$1:$D$505,2,0))</f>
        <v>A77</v>
      </c>
      <c r="C1262" s="19" t="s">
        <v>1472</v>
      </c>
      <c r="D1262" s="19" t="s">
        <v>1427</v>
      </c>
      <c r="E1262" s="19">
        <f>IF(C1262="","",VLOOKUP(C1262,工序!$A$1:$D$505,4,0))</f>
        <v>15.6</v>
      </c>
      <c r="F1262" s="19">
        <v>2</v>
      </c>
      <c r="G1262" s="19">
        <f t="shared" si="34"/>
        <v>31.2</v>
      </c>
    </row>
    <row r="1263" spans="1:7">
      <c r="A1263" s="19" t="s">
        <v>1485</v>
      </c>
      <c r="B1263" s="19" t="str">
        <f>IF(C1263="","",VLOOKUP(C1263,工序!$A$1:$D$505,2,0))</f>
        <v>A78</v>
      </c>
      <c r="C1263" s="72" t="s">
        <v>21</v>
      </c>
      <c r="D1263" s="19" t="s">
        <v>1436</v>
      </c>
      <c r="E1263" s="19">
        <f>IF(C1263="","",VLOOKUP(C1263,工序!$A$1:$D$505,4,0))</f>
        <v>15.6</v>
      </c>
      <c r="F1263" s="19">
        <v>1</v>
      </c>
      <c r="G1263" s="19">
        <f t="shared" si="34"/>
        <v>15.6</v>
      </c>
    </row>
    <row r="1264" spans="1:7">
      <c r="A1264" s="19" t="s">
        <v>1485</v>
      </c>
      <c r="B1264" s="23" t="str">
        <f>IF(C1264="","",VLOOKUP(C1264,工序!$A$1:$D$505,2,0))</f>
        <v>A80</v>
      </c>
      <c r="C1264" s="23" t="s">
        <v>1437</v>
      </c>
      <c r="D1264" s="19" t="s">
        <v>1427</v>
      </c>
      <c r="E1264" s="23">
        <f>IF(C1264="","",VLOOKUP(C1264,工序!$A$1:$D$505,4,0))</f>
        <v>5.3999999999999995</v>
      </c>
      <c r="F1264" s="23">
        <v>1</v>
      </c>
      <c r="G1264" s="23">
        <f t="shared" si="34"/>
        <v>5.3999999999999995</v>
      </c>
    </row>
    <row r="1265" spans="1:7">
      <c r="A1265" s="19" t="s">
        <v>1488</v>
      </c>
      <c r="B1265" s="19" t="str">
        <f>IF(C1265="","",VLOOKUP(C1265,工序!$A$1:$D$505,2,0))</f>
        <v>A5</v>
      </c>
      <c r="C1265" s="19" t="s">
        <v>1461</v>
      </c>
      <c r="D1265" s="19" t="s">
        <v>1427</v>
      </c>
      <c r="E1265" s="19">
        <f>IF(C1265="","",VLOOKUP(C1265,工序!$A$1:$D$505,4,0))</f>
        <v>7.8000000000000007</v>
      </c>
      <c r="F1265" s="19">
        <v>2</v>
      </c>
      <c r="G1265" s="19">
        <f>E1265*F1265</f>
        <v>15.600000000000001</v>
      </c>
    </row>
    <row r="1266" spans="1:7">
      <c r="A1266" s="19" t="s">
        <v>1488</v>
      </c>
      <c r="B1266" s="19" t="str">
        <f>IF(C1266="","",VLOOKUP(C1266,工序!$A$1:$D$505,2,0))</f>
        <v>A8</v>
      </c>
      <c r="C1266" s="72" t="s">
        <v>3</v>
      </c>
      <c r="D1266" s="19" t="s">
        <v>1427</v>
      </c>
      <c r="E1266" s="19">
        <f>IF(C1266="","",VLOOKUP(C1266,工序!$A$1:$D$505,4,0))</f>
        <v>4.42</v>
      </c>
      <c r="F1266" s="19">
        <v>2</v>
      </c>
      <c r="G1266" s="19">
        <f t="shared" ref="G1266:G1329" si="35">E1266*F1266</f>
        <v>8.84</v>
      </c>
    </row>
    <row r="1267" spans="1:7">
      <c r="A1267" s="19" t="s">
        <v>1488</v>
      </c>
      <c r="B1267" s="23" t="str">
        <f>IF(C1267="","",VLOOKUP(C1267,工序!$A$1:$D$505,2,0))</f>
        <v>A16</v>
      </c>
      <c r="C1267" s="74" t="s">
        <v>1462</v>
      </c>
      <c r="D1267" s="19" t="s">
        <v>1442</v>
      </c>
      <c r="E1267" s="23">
        <f>IF(C1267="","",VLOOKUP(C1267,工序!$A$1:$D$505,4,0))</f>
        <v>27.75</v>
      </c>
      <c r="F1267" s="23">
        <v>1</v>
      </c>
      <c r="G1267" s="23">
        <f t="shared" si="35"/>
        <v>27.75</v>
      </c>
    </row>
    <row r="1268" spans="1:7">
      <c r="A1268" s="19" t="s">
        <v>1488</v>
      </c>
      <c r="B1268" s="19" t="str">
        <f>IF(C1268="","",VLOOKUP(C1268,工序!$A$1:$D$505,2,0))</f>
        <v>A30</v>
      </c>
      <c r="C1268" s="73" t="s">
        <v>1463</v>
      </c>
      <c r="D1268" s="19" t="s">
        <v>1427</v>
      </c>
      <c r="E1268" s="19">
        <f>IF(C1268="","",VLOOKUP(C1268,工序!$A$1:$D$505,4,0))</f>
        <v>12.239999999999998</v>
      </c>
      <c r="F1268" s="19">
        <v>2</v>
      </c>
      <c r="G1268" s="19">
        <f t="shared" si="35"/>
        <v>24.479999999999997</v>
      </c>
    </row>
    <row r="1269" spans="1:7">
      <c r="A1269" s="19" t="s">
        <v>1488</v>
      </c>
      <c r="B1269" s="19" t="str">
        <f>IF(C1269="","",VLOOKUP(C1269,工序!$A$1:$D$505,2,0))</f>
        <v>A31</v>
      </c>
      <c r="C1269" s="72" t="s">
        <v>1464</v>
      </c>
      <c r="D1269" s="19" t="s">
        <v>1427</v>
      </c>
      <c r="E1269" s="19">
        <f>IF(C1269="","",VLOOKUP(C1269,工序!$A$1:$D$505,4,0))</f>
        <v>8.4</v>
      </c>
      <c r="F1269" s="19">
        <v>2</v>
      </c>
      <c r="G1269" s="19">
        <f t="shared" si="35"/>
        <v>16.8</v>
      </c>
    </row>
    <row r="1270" spans="1:7">
      <c r="A1270" s="19" t="s">
        <v>1488</v>
      </c>
      <c r="B1270" s="19" t="str">
        <f>IF(C1270="","",VLOOKUP(C1270,工序!$A$1:$D$505,2,0))</f>
        <v>A32</v>
      </c>
      <c r="C1270" s="73" t="s">
        <v>1465</v>
      </c>
      <c r="D1270" s="19" t="s">
        <v>1427</v>
      </c>
      <c r="E1270" s="19">
        <f>IF(C1270="","",VLOOKUP(C1270,工序!$A$1:$D$505,4,0))</f>
        <v>11.52</v>
      </c>
      <c r="F1270" s="19">
        <v>2</v>
      </c>
      <c r="G1270" s="19">
        <f t="shared" si="35"/>
        <v>23.04</v>
      </c>
    </row>
    <row r="1271" spans="1:7">
      <c r="A1271" s="19" t="s">
        <v>1488</v>
      </c>
      <c r="B1271" s="19" t="str">
        <f>IF(C1271="","",VLOOKUP(C1271,工序!$A$1:$D$505,2,0))</f>
        <v>A29</v>
      </c>
      <c r="C1271" s="75" t="s">
        <v>1467</v>
      </c>
      <c r="D1271" s="19" t="s">
        <v>1427</v>
      </c>
      <c r="E1271" s="19">
        <f>IF(C1271="","",VLOOKUP(C1271,工序!$A$1:$D$505,4,0))</f>
        <v>9.1199999999999992</v>
      </c>
      <c r="F1271" s="19">
        <v>2</v>
      </c>
      <c r="G1271" s="19">
        <f t="shared" si="35"/>
        <v>18.239999999999998</v>
      </c>
    </row>
    <row r="1272" spans="1:7">
      <c r="A1272" s="19" t="s">
        <v>1488</v>
      </c>
      <c r="B1272" s="19" t="str">
        <f>IF(C1272="","",VLOOKUP(C1272,工序!$A$1:$D$505,2,0))</f>
        <v>A34</v>
      </c>
      <c r="C1272" s="75" t="s">
        <v>1446</v>
      </c>
      <c r="D1272" s="19" t="s">
        <v>1427</v>
      </c>
      <c r="E1272" s="19">
        <f>IF(C1272="","",VLOOKUP(C1272,工序!$A$1:$D$505,4,0))</f>
        <v>6.6</v>
      </c>
      <c r="F1272" s="19">
        <v>2</v>
      </c>
      <c r="G1272" s="19">
        <f t="shared" si="35"/>
        <v>13.2</v>
      </c>
    </row>
    <row r="1273" spans="1:7">
      <c r="A1273" s="19" t="s">
        <v>1488</v>
      </c>
      <c r="B1273" s="19" t="str">
        <f>IF(C1273="","",VLOOKUP(C1273,工序!$A$1:$D$505,2,0))</f>
        <v>A37</v>
      </c>
      <c r="C1273" s="19" t="s">
        <v>747</v>
      </c>
      <c r="D1273" s="19" t="s">
        <v>1427</v>
      </c>
      <c r="E1273" s="19">
        <f>IF(C1273="","",VLOOKUP(C1273,工序!$A$1:$D$505,4,0))</f>
        <v>52</v>
      </c>
      <c r="F1273" s="19">
        <v>1</v>
      </c>
      <c r="G1273" s="19">
        <f t="shared" si="35"/>
        <v>52</v>
      </c>
    </row>
    <row r="1274" spans="1:7">
      <c r="A1274" s="19" t="s">
        <v>1488</v>
      </c>
      <c r="B1274" s="19" t="str">
        <f>IF(C1274="","",VLOOKUP(C1274,工序!$A$1:$D$505,2,0))</f>
        <v>A38</v>
      </c>
      <c r="C1274" s="19" t="s">
        <v>1468</v>
      </c>
      <c r="D1274" s="19" t="s">
        <v>1427</v>
      </c>
      <c r="E1274" s="19">
        <f>IF(C1274="","",VLOOKUP(C1274,工序!$A$1:$D$505,4,0))</f>
        <v>23.400000000000002</v>
      </c>
      <c r="F1274" s="19">
        <v>2</v>
      </c>
      <c r="G1274" s="19">
        <f t="shared" si="35"/>
        <v>46.800000000000004</v>
      </c>
    </row>
    <row r="1275" spans="1:7">
      <c r="A1275" s="19" t="s">
        <v>1488</v>
      </c>
      <c r="B1275" s="19" t="str">
        <f>IF(C1275="","",VLOOKUP(C1275,工序!$A$1:$D$505,2,0))</f>
        <v>A39</v>
      </c>
      <c r="C1275" s="19" t="s">
        <v>1456</v>
      </c>
      <c r="D1275" s="19" t="s">
        <v>1427</v>
      </c>
      <c r="E1275" s="19">
        <f>IF(C1275="","",VLOOKUP(C1275,工序!$A$1:$D$505,4,0))</f>
        <v>7</v>
      </c>
      <c r="F1275" s="19">
        <v>2</v>
      </c>
      <c r="G1275" s="19">
        <f t="shared" si="35"/>
        <v>14</v>
      </c>
    </row>
    <row r="1276" spans="1:7">
      <c r="A1276" s="19" t="s">
        <v>1488</v>
      </c>
      <c r="B1276" s="19" t="str">
        <f>IF(C1276="","",VLOOKUP(C1276,工序!$A$1:$D$505,2,0))</f>
        <v>A42</v>
      </c>
      <c r="C1276" s="19" t="s">
        <v>1469</v>
      </c>
      <c r="D1276" s="19" t="s">
        <v>1427</v>
      </c>
      <c r="E1276" s="19">
        <f>IF(C1276="","",VLOOKUP(C1276,工序!$A$1:$D$505,4,0))</f>
        <v>18.707000000000001</v>
      </c>
      <c r="F1276" s="19">
        <v>2</v>
      </c>
      <c r="G1276" s="19">
        <f t="shared" si="35"/>
        <v>37.414000000000001</v>
      </c>
    </row>
    <row r="1277" spans="1:7">
      <c r="A1277" s="19" t="s">
        <v>1488</v>
      </c>
      <c r="B1277" s="19" t="str">
        <f>IF(C1277="","",VLOOKUP(C1277,工序!$A$1:$D$505,2,0))</f>
        <v>A43</v>
      </c>
      <c r="C1277" s="19" t="s">
        <v>1482</v>
      </c>
      <c r="D1277" s="19" t="s">
        <v>1427</v>
      </c>
      <c r="E1277" s="19">
        <f>IF(C1277="","",VLOOKUP(C1277,工序!$A$1:$D$505,4,0))</f>
        <v>45</v>
      </c>
      <c r="F1277" s="19">
        <v>2</v>
      </c>
      <c r="G1277" s="19">
        <f t="shared" si="35"/>
        <v>90</v>
      </c>
    </row>
    <row r="1278" spans="1:7">
      <c r="A1278" s="19" t="s">
        <v>1488</v>
      </c>
      <c r="B1278" s="19" t="str">
        <f>IF(C1278="","",VLOOKUP(C1278,工序!$A$1:$D$505,2,0))</f>
        <v>A44</v>
      </c>
      <c r="C1278" s="19" t="s">
        <v>1470</v>
      </c>
      <c r="D1278" s="19" t="s">
        <v>1427</v>
      </c>
      <c r="E1278" s="19">
        <f>IF(C1278="","",VLOOKUP(C1278,工序!$A$1:$D$505,4,0))</f>
        <v>51.300000000000004</v>
      </c>
      <c r="F1278" s="19">
        <v>2</v>
      </c>
      <c r="G1278" s="19">
        <f t="shared" si="35"/>
        <v>102.60000000000001</v>
      </c>
    </row>
    <row r="1279" spans="1:7">
      <c r="A1279" s="19" t="s">
        <v>1488</v>
      </c>
      <c r="B1279" s="19" t="str">
        <f>IF(C1279="","",VLOOKUP(C1279,工序!$A$1:$D$505,2,0))</f>
        <v>A47</v>
      </c>
      <c r="C1279" s="19" t="s">
        <v>916</v>
      </c>
      <c r="D1279" s="19" t="s">
        <v>1427</v>
      </c>
      <c r="E1279" s="19">
        <f>IF(C1279="","",VLOOKUP(C1279,工序!$A$1:$D$505,4,0))</f>
        <v>15.340000000000002</v>
      </c>
      <c r="F1279" s="19">
        <v>2</v>
      </c>
      <c r="G1279" s="19">
        <f t="shared" si="35"/>
        <v>30.680000000000003</v>
      </c>
    </row>
    <row r="1280" spans="1:7">
      <c r="A1280" s="19" t="s">
        <v>1488</v>
      </c>
      <c r="B1280" s="19" t="str">
        <f>IF(C1280="","",VLOOKUP(C1280,工序!$A$1:$D$505,2,0))</f>
        <v>A49</v>
      </c>
      <c r="C1280" s="19" t="s">
        <v>1471</v>
      </c>
      <c r="D1280" s="19" t="s">
        <v>1427</v>
      </c>
      <c r="E1280" s="19">
        <f>IF(C1280="","",VLOOKUP(C1280,工序!$A$1:$D$505,4,0))</f>
        <v>9.516</v>
      </c>
      <c r="F1280" s="19">
        <v>2</v>
      </c>
      <c r="G1280" s="19">
        <f t="shared" si="35"/>
        <v>19.032</v>
      </c>
    </row>
    <row r="1281" spans="1:7">
      <c r="A1281" s="19" t="s">
        <v>1488</v>
      </c>
      <c r="B1281" s="19" t="str">
        <f>IF(C1281="","",VLOOKUP(C1281,工序!$A$1:$D$505,2,0))</f>
        <v>A50</v>
      </c>
      <c r="C1281" s="19" t="s">
        <v>7</v>
      </c>
      <c r="D1281" s="19" t="s">
        <v>1427</v>
      </c>
      <c r="E1281" s="19">
        <f>IF(C1281="","",VLOOKUP(C1281,工序!$A$1:$D$505,4,0))</f>
        <v>7.15</v>
      </c>
      <c r="F1281" s="19">
        <v>2</v>
      </c>
      <c r="G1281" s="19">
        <f t="shared" si="35"/>
        <v>14.3</v>
      </c>
    </row>
    <row r="1282" spans="1:7">
      <c r="A1282" s="19" t="s">
        <v>1488</v>
      </c>
      <c r="B1282" s="19" t="str">
        <f>IF(C1282="","",VLOOKUP(C1282,工序!$A$1:$D$505,2,0))</f>
        <v>A54</v>
      </c>
      <c r="C1282" s="19" t="s">
        <v>923</v>
      </c>
      <c r="D1282" s="19" t="s">
        <v>1427</v>
      </c>
      <c r="E1282" s="19">
        <f>IF(C1282="","",VLOOKUP(C1282,工序!$A$1:$D$505,4,0))</f>
        <v>39</v>
      </c>
      <c r="F1282" s="19">
        <v>2</v>
      </c>
      <c r="G1282" s="19">
        <f t="shared" si="35"/>
        <v>78</v>
      </c>
    </row>
    <row r="1283" spans="1:7">
      <c r="A1283" s="19" t="s">
        <v>1488</v>
      </c>
      <c r="B1283" s="19" t="str">
        <f>IF(C1283="","",VLOOKUP(C1283,工序!$A$1:$D$505,2,0))</f>
        <v>A58</v>
      </c>
      <c r="C1283" s="19" t="s">
        <v>1458</v>
      </c>
      <c r="D1283" s="19" t="s">
        <v>1427</v>
      </c>
      <c r="E1283" s="19">
        <f>IF(C1283="","",VLOOKUP(C1283,工序!$A$1:$D$505,4,0))</f>
        <v>8.4500000000000011</v>
      </c>
      <c r="F1283" s="19">
        <v>2</v>
      </c>
      <c r="G1283" s="19">
        <f>E1283*F1283</f>
        <v>16.900000000000002</v>
      </c>
    </row>
    <row r="1284" spans="1:7">
      <c r="A1284" s="19" t="s">
        <v>1488</v>
      </c>
      <c r="B1284" s="19" t="str">
        <f>IF(C1284="","",VLOOKUP(C1284,工序!$A$1:$D$505,2,0))</f>
        <v>A59</v>
      </c>
      <c r="C1284" s="19" t="s">
        <v>1428</v>
      </c>
      <c r="D1284" s="19" t="s">
        <v>1427</v>
      </c>
      <c r="E1284" s="19">
        <f>IF(C1284="","",VLOOKUP(C1284,工序!$A$1:$D$505,4,0))</f>
        <v>20.8</v>
      </c>
      <c r="F1284" s="19">
        <v>2</v>
      </c>
      <c r="G1284" s="19">
        <f>E1284*F1284</f>
        <v>41.6</v>
      </c>
    </row>
    <row r="1285" spans="1:7">
      <c r="A1285" s="19" t="s">
        <v>1488</v>
      </c>
      <c r="B1285" s="19" t="str">
        <f>IF(C1285="","",VLOOKUP(C1285,工序!$A$1:$D$505,2,0))</f>
        <v>A62</v>
      </c>
      <c r="C1285" s="19" t="s">
        <v>1429</v>
      </c>
      <c r="D1285" s="19" t="s">
        <v>1427</v>
      </c>
      <c r="E1285" s="19">
        <f>IF(C1285="","",VLOOKUP(C1285,工序!$A$1:$D$505,4,0))</f>
        <v>16.559999999999999</v>
      </c>
      <c r="F1285" s="19">
        <v>2</v>
      </c>
      <c r="G1285" s="19">
        <f>E1285*F1285</f>
        <v>33.119999999999997</v>
      </c>
    </row>
    <row r="1286" spans="1:7">
      <c r="A1286" s="19" t="s">
        <v>1488</v>
      </c>
      <c r="B1286" s="19" t="str">
        <f>IF(C1286="","",VLOOKUP(C1286,工序!$A$1:$D$505,2,0))</f>
        <v>A63</v>
      </c>
      <c r="C1286" s="19" t="s">
        <v>1430</v>
      </c>
      <c r="D1286" s="19" t="s">
        <v>1427</v>
      </c>
      <c r="E1286" s="19">
        <f>IF(C1286="","",VLOOKUP(C1286,工序!$A$1:$D$505,4,0))</f>
        <v>14.399999999999999</v>
      </c>
      <c r="F1286" s="19">
        <v>2</v>
      </c>
      <c r="G1286" s="19">
        <f t="shared" si="35"/>
        <v>28.799999999999997</v>
      </c>
    </row>
    <row r="1287" spans="1:7">
      <c r="A1287" s="19" t="s">
        <v>1488</v>
      </c>
      <c r="B1287" s="19" t="str">
        <f>IF(C1287="","",VLOOKUP(C1287,工序!$A$1:$D$505,2,0))</f>
        <v>A64</v>
      </c>
      <c r="C1287" s="19" t="s">
        <v>9</v>
      </c>
      <c r="D1287" s="19" t="s">
        <v>1427</v>
      </c>
      <c r="E1287" s="19">
        <f>IF(C1287="","",VLOOKUP(C1287,工序!$A$1:$D$505,4,0))</f>
        <v>14.399999999999999</v>
      </c>
      <c r="F1287" s="19">
        <v>1</v>
      </c>
      <c r="G1287" s="19">
        <f t="shared" si="35"/>
        <v>14.399999999999999</v>
      </c>
    </row>
    <row r="1288" spans="1:7">
      <c r="A1288" s="19" t="s">
        <v>1488</v>
      </c>
      <c r="B1288" s="19" t="str">
        <f>IF(C1288="","",VLOOKUP(C1288,工序!$A$1:$D$505,2,0))</f>
        <v>A65</v>
      </c>
      <c r="C1288" s="19" t="s">
        <v>1431</v>
      </c>
      <c r="D1288" s="19" t="s">
        <v>1427</v>
      </c>
      <c r="E1288" s="19">
        <f>IF(C1288="","",VLOOKUP(C1288,工序!$A$1:$D$505,4,0))</f>
        <v>27.3</v>
      </c>
      <c r="F1288" s="19">
        <v>2</v>
      </c>
      <c r="G1288" s="19">
        <f t="shared" si="35"/>
        <v>54.6</v>
      </c>
    </row>
    <row r="1289" spans="1:7">
      <c r="A1289" s="19" t="s">
        <v>1488</v>
      </c>
      <c r="B1289" s="19" t="str">
        <f>IF(C1289="","",VLOOKUP(C1289,工序!$A$1:$D$505,2,0))</f>
        <v>A63</v>
      </c>
      <c r="C1289" s="19" t="s">
        <v>1430</v>
      </c>
      <c r="D1289" s="19" t="s">
        <v>1427</v>
      </c>
      <c r="E1289" s="19">
        <f>IF(C1289="","",VLOOKUP(C1289,工序!$A$1:$D$505,4,0))</f>
        <v>14.399999999999999</v>
      </c>
      <c r="F1289" s="19">
        <v>2</v>
      </c>
      <c r="G1289" s="19">
        <f t="shared" si="35"/>
        <v>28.799999999999997</v>
      </c>
    </row>
    <row r="1290" spans="1:7">
      <c r="A1290" s="19" t="s">
        <v>1488</v>
      </c>
      <c r="B1290" s="19" t="str">
        <f>IF(C1290="","",VLOOKUP(C1290,工序!$A$1:$D$505,2,0))</f>
        <v>A70</v>
      </c>
      <c r="C1290" s="19" t="s">
        <v>1452</v>
      </c>
      <c r="D1290" s="19" t="s">
        <v>1427</v>
      </c>
      <c r="E1290" s="19">
        <f>IF(C1290="","",VLOOKUP(C1290,工序!$A$1:$D$505,4,0))</f>
        <v>33</v>
      </c>
      <c r="F1290" s="19">
        <v>1</v>
      </c>
      <c r="G1290" s="19">
        <f t="shared" si="35"/>
        <v>33</v>
      </c>
    </row>
    <row r="1291" spans="1:7">
      <c r="A1291" s="19" t="s">
        <v>1488</v>
      </c>
      <c r="B1291" s="19" t="str">
        <f>IF(C1291="","",VLOOKUP(C1291,工序!$A$1:$D$505,2,0))</f>
        <v>A71</v>
      </c>
      <c r="C1291" s="19" t="s">
        <v>1434</v>
      </c>
      <c r="D1291" s="19" t="s">
        <v>1427</v>
      </c>
      <c r="E1291" s="19">
        <f>IF(C1291="","",VLOOKUP(C1291,工序!$A$1:$D$505,4,0))</f>
        <v>17.399999999999999</v>
      </c>
      <c r="F1291" s="19">
        <v>1</v>
      </c>
      <c r="G1291" s="19">
        <f t="shared" si="35"/>
        <v>17.399999999999999</v>
      </c>
    </row>
    <row r="1292" spans="1:7">
      <c r="A1292" s="19" t="s">
        <v>1488</v>
      </c>
      <c r="B1292" s="19" t="str">
        <f>IF(C1292="","",VLOOKUP(C1292,工序!$A$1:$D$505,2,0))</f>
        <v>A73</v>
      </c>
      <c r="C1292" s="19" t="s">
        <v>1435</v>
      </c>
      <c r="D1292" s="19" t="s">
        <v>1427</v>
      </c>
      <c r="E1292" s="19">
        <f>IF(C1292="","",VLOOKUP(C1292,工序!$A$1:$D$505,4,0))</f>
        <v>12.239999999999998</v>
      </c>
      <c r="F1292" s="19">
        <v>2</v>
      </c>
      <c r="G1292" s="19">
        <f t="shared" si="35"/>
        <v>24.479999999999997</v>
      </c>
    </row>
    <row r="1293" spans="1:7">
      <c r="A1293" s="19" t="s">
        <v>1488</v>
      </c>
      <c r="B1293" s="19" t="str">
        <f>IF(C1293="","",VLOOKUP(C1293,工序!$A$1:$D$505,2,0))</f>
        <v>A77</v>
      </c>
      <c r="C1293" s="19" t="s">
        <v>1472</v>
      </c>
      <c r="D1293" s="19" t="s">
        <v>1427</v>
      </c>
      <c r="E1293" s="19">
        <f>IF(C1293="","",VLOOKUP(C1293,工序!$A$1:$D$505,4,0))</f>
        <v>15.6</v>
      </c>
      <c r="F1293" s="19">
        <v>2</v>
      </c>
      <c r="G1293" s="19">
        <f t="shared" si="35"/>
        <v>31.2</v>
      </c>
    </row>
    <row r="1294" spans="1:7">
      <c r="A1294" s="19" t="s">
        <v>1488</v>
      </c>
      <c r="B1294" s="19" t="str">
        <f>IF(C1294="","",VLOOKUP(C1294,工序!$A$1:$D$505,2,0))</f>
        <v>A78</v>
      </c>
      <c r="C1294" s="72" t="s">
        <v>21</v>
      </c>
      <c r="D1294" s="19" t="s">
        <v>1436</v>
      </c>
      <c r="E1294" s="19">
        <f>IF(C1294="","",VLOOKUP(C1294,工序!$A$1:$D$505,4,0))</f>
        <v>15.6</v>
      </c>
      <c r="F1294" s="19">
        <v>1</v>
      </c>
      <c r="G1294" s="19">
        <f t="shared" si="35"/>
        <v>15.6</v>
      </c>
    </row>
    <row r="1295" spans="1:7">
      <c r="A1295" s="19" t="s">
        <v>1488</v>
      </c>
      <c r="B1295" s="23" t="str">
        <f>IF(C1295="","",VLOOKUP(C1295,工序!$A$1:$D$505,2,0))</f>
        <v>A80</v>
      </c>
      <c r="C1295" s="23" t="s">
        <v>1437</v>
      </c>
      <c r="D1295" s="19" t="s">
        <v>1427</v>
      </c>
      <c r="E1295" s="23">
        <f>IF(C1295="","",VLOOKUP(C1295,工序!$A$1:$D$505,4,0))</f>
        <v>5.3999999999999995</v>
      </c>
      <c r="F1295" s="23">
        <v>1</v>
      </c>
      <c r="G1295" s="23">
        <f t="shared" si="35"/>
        <v>5.3999999999999995</v>
      </c>
    </row>
    <row r="1296" spans="1:7">
      <c r="A1296" s="19" t="s">
        <v>1489</v>
      </c>
      <c r="B1296" s="19" t="str">
        <f>IF(C1296="","",VLOOKUP(C1296,工序!$A$1:$D$505,2,0))</f>
        <v>A5</v>
      </c>
      <c r="C1296" s="19" t="s">
        <v>1461</v>
      </c>
      <c r="D1296" s="19" t="s">
        <v>1427</v>
      </c>
      <c r="E1296" s="19">
        <f>IF(C1296="","",VLOOKUP(C1296,工序!$A$1:$D$505,4,0))</f>
        <v>7.8000000000000007</v>
      </c>
      <c r="F1296" s="19">
        <v>2</v>
      </c>
      <c r="G1296" s="19">
        <f t="shared" si="35"/>
        <v>15.600000000000001</v>
      </c>
    </row>
    <row r="1297" spans="1:7">
      <c r="A1297" s="19" t="s">
        <v>1489</v>
      </c>
      <c r="B1297" s="19" t="str">
        <f>IF(C1297="","",VLOOKUP(C1297,工序!$A$1:$D$505,2,0))</f>
        <v>A8</v>
      </c>
      <c r="C1297" s="72" t="s">
        <v>3</v>
      </c>
      <c r="D1297" s="19" t="s">
        <v>1427</v>
      </c>
      <c r="E1297" s="19">
        <f>IF(C1297="","",VLOOKUP(C1297,工序!$A$1:$D$505,4,0))</f>
        <v>4.42</v>
      </c>
      <c r="F1297" s="19">
        <v>2</v>
      </c>
      <c r="G1297" s="19">
        <f t="shared" si="35"/>
        <v>8.84</v>
      </c>
    </row>
    <row r="1298" spans="1:7">
      <c r="A1298" s="19" t="s">
        <v>1489</v>
      </c>
      <c r="B1298" s="23" t="str">
        <f>IF(C1298="","",VLOOKUP(C1298,工序!$A$1:$D$505,2,0))</f>
        <v>A16</v>
      </c>
      <c r="C1298" s="74" t="s">
        <v>1462</v>
      </c>
      <c r="D1298" s="19" t="s">
        <v>1442</v>
      </c>
      <c r="E1298" s="23">
        <f>IF(C1298="","",VLOOKUP(C1298,工序!$A$1:$D$505,4,0))</f>
        <v>27.75</v>
      </c>
      <c r="F1298" s="23">
        <v>1</v>
      </c>
      <c r="G1298" s="23">
        <f t="shared" si="35"/>
        <v>27.75</v>
      </c>
    </row>
    <row r="1299" spans="1:7">
      <c r="A1299" s="19" t="s">
        <v>1489</v>
      </c>
      <c r="B1299" s="19" t="str">
        <f>IF(C1299="","",VLOOKUP(C1299,工序!$A$1:$D$505,2,0))</f>
        <v>A30</v>
      </c>
      <c r="C1299" s="73" t="s">
        <v>1463</v>
      </c>
      <c r="D1299" s="19" t="s">
        <v>1427</v>
      </c>
      <c r="E1299" s="19">
        <f>IF(C1299="","",VLOOKUP(C1299,工序!$A$1:$D$505,4,0))</f>
        <v>12.239999999999998</v>
      </c>
      <c r="F1299" s="19">
        <v>2</v>
      </c>
      <c r="G1299" s="19">
        <f t="shared" si="35"/>
        <v>24.479999999999997</v>
      </c>
    </row>
    <row r="1300" spans="1:7">
      <c r="A1300" s="19" t="s">
        <v>1489</v>
      </c>
      <c r="B1300" s="19" t="str">
        <f>IF(C1300="","",VLOOKUP(C1300,工序!$A$1:$D$505,2,0))</f>
        <v>A31</v>
      </c>
      <c r="C1300" s="72" t="s">
        <v>1464</v>
      </c>
      <c r="D1300" s="19" t="s">
        <v>1427</v>
      </c>
      <c r="E1300" s="19">
        <f>IF(C1300="","",VLOOKUP(C1300,工序!$A$1:$D$505,4,0))</f>
        <v>8.4</v>
      </c>
      <c r="F1300" s="19">
        <v>2</v>
      </c>
      <c r="G1300" s="19">
        <f t="shared" si="35"/>
        <v>16.8</v>
      </c>
    </row>
    <row r="1301" spans="1:7">
      <c r="A1301" s="19" t="s">
        <v>1489</v>
      </c>
      <c r="B1301" s="19" t="str">
        <f>IF(C1301="","",VLOOKUP(C1301,工序!$A$1:$D$505,2,0))</f>
        <v>A32</v>
      </c>
      <c r="C1301" s="73" t="s">
        <v>1465</v>
      </c>
      <c r="D1301" s="19" t="s">
        <v>1427</v>
      </c>
      <c r="E1301" s="19">
        <f>IF(C1301="","",VLOOKUP(C1301,工序!$A$1:$D$505,4,0))</f>
        <v>11.52</v>
      </c>
      <c r="F1301" s="19">
        <v>2</v>
      </c>
      <c r="G1301" s="19">
        <f t="shared" si="35"/>
        <v>23.04</v>
      </c>
    </row>
    <row r="1302" spans="1:7">
      <c r="A1302" s="19" t="s">
        <v>1489</v>
      </c>
      <c r="B1302" s="19" t="str">
        <f>IF(C1302="","",VLOOKUP(C1302,工序!$A$1:$D$505,2,0))</f>
        <v>A28</v>
      </c>
      <c r="C1302" s="75" t="s">
        <v>1466</v>
      </c>
      <c r="D1302" s="19" t="s">
        <v>1427</v>
      </c>
      <c r="E1302" s="19">
        <f>IF(C1302="","",VLOOKUP(C1302,工序!$A$1:$D$505,4,0))</f>
        <v>13.692</v>
      </c>
      <c r="F1302" s="19">
        <v>2</v>
      </c>
      <c r="G1302" s="19">
        <f t="shared" si="35"/>
        <v>27.384</v>
      </c>
    </row>
    <row r="1303" spans="1:7">
      <c r="A1303" s="19" t="s">
        <v>1489</v>
      </c>
      <c r="B1303" s="19" t="str">
        <f>IF(C1303="","",VLOOKUP(C1303,工序!$A$1:$D$505,2,0))</f>
        <v>A29</v>
      </c>
      <c r="C1303" s="75" t="s">
        <v>1467</v>
      </c>
      <c r="D1303" s="19" t="s">
        <v>1427</v>
      </c>
      <c r="E1303" s="19">
        <f>IF(C1303="","",VLOOKUP(C1303,工序!$A$1:$D$505,4,0))</f>
        <v>9.1199999999999992</v>
      </c>
      <c r="F1303" s="19">
        <v>2</v>
      </c>
      <c r="G1303" s="19">
        <f t="shared" si="35"/>
        <v>18.239999999999998</v>
      </c>
    </row>
    <row r="1304" spans="1:7">
      <c r="A1304" s="19" t="s">
        <v>1489</v>
      </c>
      <c r="B1304" s="19" t="str">
        <f>IF(C1304="","",VLOOKUP(C1304,工序!$A$1:$D$505,2,0))</f>
        <v>A34</v>
      </c>
      <c r="C1304" s="75" t="s">
        <v>1446</v>
      </c>
      <c r="D1304" s="19" t="s">
        <v>1427</v>
      </c>
      <c r="E1304" s="19">
        <f>IF(C1304="","",VLOOKUP(C1304,工序!$A$1:$D$505,4,0))</f>
        <v>6.6</v>
      </c>
      <c r="F1304" s="19">
        <v>2</v>
      </c>
      <c r="G1304" s="19">
        <f t="shared" si="35"/>
        <v>13.2</v>
      </c>
    </row>
    <row r="1305" spans="1:7">
      <c r="A1305" s="19" t="s">
        <v>1489</v>
      </c>
      <c r="B1305" s="19" t="str">
        <f>IF(C1305="","",VLOOKUP(C1305,工序!$A$1:$D$505,2,0))</f>
        <v>A38</v>
      </c>
      <c r="C1305" s="19" t="s">
        <v>1468</v>
      </c>
      <c r="D1305" s="19" t="s">
        <v>1427</v>
      </c>
      <c r="E1305" s="19">
        <f>IF(C1305="","",VLOOKUP(C1305,工序!$A$1:$D$505,4,0))</f>
        <v>23.400000000000002</v>
      </c>
      <c r="F1305" s="19">
        <v>2</v>
      </c>
      <c r="G1305" s="19">
        <f t="shared" si="35"/>
        <v>46.800000000000004</v>
      </c>
    </row>
    <row r="1306" spans="1:7">
      <c r="A1306" s="19" t="s">
        <v>1489</v>
      </c>
      <c r="B1306" s="19" t="str">
        <f>IF(C1306="","",VLOOKUP(C1306,工序!$A$1:$D$505,2,0))</f>
        <v>A39</v>
      </c>
      <c r="C1306" s="19" t="s">
        <v>1456</v>
      </c>
      <c r="D1306" s="19" t="s">
        <v>1427</v>
      </c>
      <c r="E1306" s="19">
        <f>IF(C1306="","",VLOOKUP(C1306,工序!$A$1:$D$505,4,0))</f>
        <v>7</v>
      </c>
      <c r="F1306" s="19">
        <v>2</v>
      </c>
      <c r="G1306" s="19">
        <f t="shared" si="35"/>
        <v>14</v>
      </c>
    </row>
    <row r="1307" spans="1:7">
      <c r="A1307" s="19" t="s">
        <v>1489</v>
      </c>
      <c r="B1307" s="19" t="str">
        <f>IF(C1307="","",VLOOKUP(C1307,工序!$A$1:$D$505,2,0))</f>
        <v>A42</v>
      </c>
      <c r="C1307" s="19" t="s">
        <v>1469</v>
      </c>
      <c r="D1307" s="19" t="s">
        <v>1427</v>
      </c>
      <c r="E1307" s="19">
        <f>IF(C1307="","",VLOOKUP(C1307,工序!$A$1:$D$505,4,0))</f>
        <v>18.707000000000001</v>
      </c>
      <c r="F1307" s="19">
        <v>2</v>
      </c>
      <c r="G1307" s="19">
        <f t="shared" si="35"/>
        <v>37.414000000000001</v>
      </c>
    </row>
    <row r="1308" spans="1:7">
      <c r="A1308" s="19" t="s">
        <v>1489</v>
      </c>
      <c r="B1308" s="19" t="str">
        <f>IF(C1308="","",VLOOKUP(C1308,工序!$A$1:$D$505,2,0))</f>
        <v>A43</v>
      </c>
      <c r="C1308" s="19" t="s">
        <v>1482</v>
      </c>
      <c r="D1308" s="19" t="s">
        <v>1427</v>
      </c>
      <c r="E1308" s="19">
        <f>IF(C1308="","",VLOOKUP(C1308,工序!$A$1:$D$505,4,0))</f>
        <v>45</v>
      </c>
      <c r="F1308" s="19">
        <v>1</v>
      </c>
      <c r="G1308" s="19">
        <f t="shared" si="35"/>
        <v>45</v>
      </c>
    </row>
    <row r="1309" spans="1:7">
      <c r="A1309" s="19" t="s">
        <v>1489</v>
      </c>
      <c r="B1309" s="19" t="str">
        <f>IF(C1309="","",VLOOKUP(C1309,工序!$A$1:$D$505,2,0))</f>
        <v>A44</v>
      </c>
      <c r="C1309" s="19" t="s">
        <v>1470</v>
      </c>
      <c r="D1309" s="19" t="s">
        <v>1427</v>
      </c>
      <c r="E1309" s="19">
        <f>IF(C1309="","",VLOOKUP(C1309,工序!$A$1:$D$505,4,0))</f>
        <v>51.300000000000004</v>
      </c>
      <c r="F1309" s="19">
        <v>2</v>
      </c>
      <c r="G1309" s="19">
        <f t="shared" si="35"/>
        <v>102.60000000000001</v>
      </c>
    </row>
    <row r="1310" spans="1:7">
      <c r="A1310" s="19" t="s">
        <v>1489</v>
      </c>
      <c r="B1310" s="19" t="str">
        <f>IF(C1310="","",VLOOKUP(C1310,工序!$A$1:$D$505,2,0))</f>
        <v>A47</v>
      </c>
      <c r="C1310" s="19" t="s">
        <v>916</v>
      </c>
      <c r="D1310" s="19" t="s">
        <v>1427</v>
      </c>
      <c r="E1310" s="19">
        <f>IF(C1310="","",VLOOKUP(C1310,工序!$A$1:$D$505,4,0))</f>
        <v>15.340000000000002</v>
      </c>
      <c r="F1310" s="19">
        <v>1</v>
      </c>
      <c r="G1310" s="19">
        <f t="shared" si="35"/>
        <v>15.340000000000002</v>
      </c>
    </row>
    <row r="1311" spans="1:7">
      <c r="A1311" s="19" t="s">
        <v>1489</v>
      </c>
      <c r="B1311" s="19" t="str">
        <f>IF(C1311="","",VLOOKUP(C1311,工序!$A$1:$D$505,2,0))</f>
        <v>A49</v>
      </c>
      <c r="C1311" s="19" t="s">
        <v>1471</v>
      </c>
      <c r="D1311" s="19" t="s">
        <v>1427</v>
      </c>
      <c r="E1311" s="19">
        <f>IF(C1311="","",VLOOKUP(C1311,工序!$A$1:$D$505,4,0))</f>
        <v>9.516</v>
      </c>
      <c r="F1311" s="19">
        <v>2</v>
      </c>
      <c r="G1311" s="19">
        <f t="shared" si="35"/>
        <v>19.032</v>
      </c>
    </row>
    <row r="1312" spans="1:7">
      <c r="A1312" s="19" t="s">
        <v>1489</v>
      </c>
      <c r="B1312" s="19" t="str">
        <f>IF(C1312="","",VLOOKUP(C1312,工序!$A$1:$D$505,2,0))</f>
        <v>A50</v>
      </c>
      <c r="C1312" s="19" t="s">
        <v>7</v>
      </c>
      <c r="D1312" s="19" t="s">
        <v>1427</v>
      </c>
      <c r="E1312" s="19">
        <f>IF(C1312="","",VLOOKUP(C1312,工序!$A$1:$D$505,4,0))</f>
        <v>7.15</v>
      </c>
      <c r="F1312" s="19">
        <v>1</v>
      </c>
      <c r="G1312" s="19">
        <f t="shared" si="35"/>
        <v>7.15</v>
      </c>
    </row>
    <row r="1313" spans="1:7">
      <c r="A1313" s="19" t="s">
        <v>1489</v>
      </c>
      <c r="B1313" s="19" t="str">
        <f>IF(C1313="","",VLOOKUP(C1313,工序!$A$1:$D$505,2,0))</f>
        <v>A53</v>
      </c>
      <c r="C1313" s="19" t="s">
        <v>1426</v>
      </c>
      <c r="D1313" s="19" t="s">
        <v>1427</v>
      </c>
      <c r="E1313" s="19">
        <f>IF(C1313="","",VLOOKUP(C1313,工序!$A$1:$D$505,4,0))</f>
        <v>32.5</v>
      </c>
      <c r="F1313" s="19">
        <v>1</v>
      </c>
      <c r="G1313" s="19">
        <f t="shared" si="35"/>
        <v>32.5</v>
      </c>
    </row>
    <row r="1314" spans="1:7">
      <c r="A1314" s="19" t="s">
        <v>1489</v>
      </c>
      <c r="B1314" s="19" t="str">
        <f>IF(C1314="","",VLOOKUP(C1314,工序!$A$1:$D$505,2,0))</f>
        <v>A51</v>
      </c>
      <c r="C1314" s="72" t="s">
        <v>1457</v>
      </c>
      <c r="D1314" s="19" t="s">
        <v>1427</v>
      </c>
      <c r="E1314" s="19">
        <f>IF(C1314="","",VLOOKUP(C1314,工序!$A$1:$D$505,4,0))</f>
        <v>16.799999999999997</v>
      </c>
      <c r="F1314" s="19">
        <v>1</v>
      </c>
      <c r="G1314" s="19">
        <f t="shared" si="35"/>
        <v>16.799999999999997</v>
      </c>
    </row>
    <row r="1315" spans="1:7">
      <c r="A1315" s="19" t="s">
        <v>1489</v>
      </c>
      <c r="B1315" s="19" t="str">
        <f>IF(C1315="","",VLOOKUP(C1315,工序!$A$1:$D$505,2,0))</f>
        <v>A58</v>
      </c>
      <c r="C1315" s="72" t="s">
        <v>1458</v>
      </c>
      <c r="D1315" s="19" t="s">
        <v>1427</v>
      </c>
      <c r="E1315" s="19">
        <f>IF(C1315="","",VLOOKUP(C1315,工序!$A$1:$D$505,4,0))</f>
        <v>8.4500000000000011</v>
      </c>
      <c r="F1315" s="19">
        <v>2</v>
      </c>
      <c r="G1315" s="19">
        <f t="shared" si="35"/>
        <v>16.900000000000002</v>
      </c>
    </row>
    <row r="1316" spans="1:7">
      <c r="A1316" s="19" t="s">
        <v>1489</v>
      </c>
      <c r="B1316" s="19" t="str">
        <f>IF(C1316="","",VLOOKUP(C1316,工序!$A$1:$D$505,2,0))</f>
        <v>A59</v>
      </c>
      <c r="C1316" s="19" t="s">
        <v>1428</v>
      </c>
      <c r="D1316" s="19" t="s">
        <v>1427</v>
      </c>
      <c r="E1316" s="19">
        <f>IF(C1316="","",VLOOKUP(C1316,工序!$A$1:$D$505,4,0))</f>
        <v>20.8</v>
      </c>
      <c r="F1316" s="19">
        <v>2</v>
      </c>
      <c r="G1316" s="19">
        <f t="shared" si="35"/>
        <v>41.6</v>
      </c>
    </row>
    <row r="1317" spans="1:7">
      <c r="A1317" s="19" t="s">
        <v>1489</v>
      </c>
      <c r="B1317" s="19" t="str">
        <f>IF(C1317="","",VLOOKUP(C1317,工序!$A$1:$D$505,2,0))</f>
        <v>A62</v>
      </c>
      <c r="C1317" s="19" t="s">
        <v>1429</v>
      </c>
      <c r="D1317" s="19" t="s">
        <v>1427</v>
      </c>
      <c r="E1317" s="19">
        <f>IF(C1317="","",VLOOKUP(C1317,工序!$A$1:$D$505,4,0))</f>
        <v>16.559999999999999</v>
      </c>
      <c r="F1317" s="19">
        <v>2</v>
      </c>
      <c r="G1317" s="19">
        <f t="shared" si="35"/>
        <v>33.119999999999997</v>
      </c>
    </row>
    <row r="1318" spans="1:7">
      <c r="A1318" s="19" t="s">
        <v>1489</v>
      </c>
      <c r="B1318" s="19" t="str">
        <f>IF(C1318="","",VLOOKUP(C1318,工序!$A$1:$D$505,2,0))</f>
        <v>A63</v>
      </c>
      <c r="C1318" s="19" t="s">
        <v>1430</v>
      </c>
      <c r="D1318" s="19" t="s">
        <v>1427</v>
      </c>
      <c r="E1318" s="19">
        <f>IF(C1318="","",VLOOKUP(C1318,工序!$A$1:$D$505,4,0))</f>
        <v>14.399999999999999</v>
      </c>
      <c r="F1318" s="19">
        <v>2</v>
      </c>
      <c r="G1318" s="19">
        <f t="shared" si="35"/>
        <v>28.799999999999997</v>
      </c>
    </row>
    <row r="1319" spans="1:7">
      <c r="A1319" s="19" t="s">
        <v>1489</v>
      </c>
      <c r="B1319" s="19" t="str">
        <f>IF(C1319="","",VLOOKUP(C1319,工序!$A$1:$D$505,2,0))</f>
        <v>A64</v>
      </c>
      <c r="C1319" s="19" t="s">
        <v>9</v>
      </c>
      <c r="D1319" s="19" t="s">
        <v>1427</v>
      </c>
      <c r="E1319" s="19">
        <f>IF(C1319="","",VLOOKUP(C1319,工序!$A$1:$D$505,4,0))</f>
        <v>14.399999999999999</v>
      </c>
      <c r="F1319" s="19">
        <v>1</v>
      </c>
      <c r="G1319" s="19">
        <f t="shared" si="35"/>
        <v>14.399999999999999</v>
      </c>
    </row>
    <row r="1320" spans="1:7">
      <c r="A1320" s="19" t="s">
        <v>1489</v>
      </c>
      <c r="B1320" s="19" t="str">
        <f>IF(C1320="","",VLOOKUP(C1320,工序!$A$1:$D$505,2,0))</f>
        <v>A65</v>
      </c>
      <c r="C1320" s="19" t="s">
        <v>1431</v>
      </c>
      <c r="D1320" s="19" t="s">
        <v>1427</v>
      </c>
      <c r="E1320" s="19">
        <f>IF(C1320="","",VLOOKUP(C1320,工序!$A$1:$D$505,4,0))</f>
        <v>27.3</v>
      </c>
      <c r="F1320" s="19">
        <v>2</v>
      </c>
      <c r="G1320" s="19">
        <f t="shared" si="35"/>
        <v>54.6</v>
      </c>
    </row>
    <row r="1321" spans="1:7">
      <c r="A1321" s="19" t="s">
        <v>1489</v>
      </c>
      <c r="B1321" s="19" t="str">
        <f>IF(C1321="","",VLOOKUP(C1321,工序!$A$1:$D$505,2,0))</f>
        <v>A63</v>
      </c>
      <c r="C1321" s="19" t="s">
        <v>1430</v>
      </c>
      <c r="D1321" s="19" t="s">
        <v>1427</v>
      </c>
      <c r="E1321" s="19">
        <f>IF(C1321="","",VLOOKUP(C1321,工序!$A$1:$D$505,4,0))</f>
        <v>14.399999999999999</v>
      </c>
      <c r="F1321" s="19">
        <v>2</v>
      </c>
      <c r="G1321" s="19">
        <f t="shared" si="35"/>
        <v>28.799999999999997</v>
      </c>
    </row>
    <row r="1322" spans="1:7">
      <c r="A1322" s="19" t="s">
        <v>1489</v>
      </c>
      <c r="B1322" s="19" t="str">
        <f>IF(C1322="","",VLOOKUP(C1322,工序!$A$1:$D$505,2,0))</f>
        <v>A70</v>
      </c>
      <c r="C1322" s="19" t="s">
        <v>1452</v>
      </c>
      <c r="D1322" s="19" t="s">
        <v>1427</v>
      </c>
      <c r="E1322" s="19">
        <f>IF(C1322="","",VLOOKUP(C1322,工序!$A$1:$D$505,4,0))</f>
        <v>33</v>
      </c>
      <c r="F1322" s="19">
        <v>1</v>
      </c>
      <c r="G1322" s="19">
        <f t="shared" si="35"/>
        <v>33</v>
      </c>
    </row>
    <row r="1323" spans="1:7">
      <c r="A1323" s="19" t="s">
        <v>1489</v>
      </c>
      <c r="B1323" s="19" t="str">
        <f>IF(C1323="","",VLOOKUP(C1323,工序!$A$1:$D$505,2,0))</f>
        <v>A71</v>
      </c>
      <c r="C1323" s="19" t="s">
        <v>1434</v>
      </c>
      <c r="D1323" s="19" t="s">
        <v>1427</v>
      </c>
      <c r="E1323" s="19">
        <f>IF(C1323="","",VLOOKUP(C1323,工序!$A$1:$D$505,4,0))</f>
        <v>17.399999999999999</v>
      </c>
      <c r="F1323" s="19">
        <v>2</v>
      </c>
      <c r="G1323" s="19">
        <f t="shared" si="35"/>
        <v>34.799999999999997</v>
      </c>
    </row>
    <row r="1324" spans="1:7">
      <c r="A1324" s="19" t="s">
        <v>1489</v>
      </c>
      <c r="B1324" s="19" t="str">
        <f>IF(C1324="","",VLOOKUP(C1324,工序!$A$1:$D$505,2,0))</f>
        <v>A73</v>
      </c>
      <c r="C1324" s="19" t="s">
        <v>1435</v>
      </c>
      <c r="D1324" s="19" t="s">
        <v>1427</v>
      </c>
      <c r="E1324" s="19">
        <f>IF(C1324="","",VLOOKUP(C1324,工序!$A$1:$D$505,4,0))</f>
        <v>12.239999999999998</v>
      </c>
      <c r="F1324" s="19">
        <v>2</v>
      </c>
      <c r="G1324" s="19">
        <f t="shared" si="35"/>
        <v>24.479999999999997</v>
      </c>
    </row>
    <row r="1325" spans="1:7">
      <c r="A1325" s="19" t="s">
        <v>1489</v>
      </c>
      <c r="B1325" s="19" t="str">
        <f>IF(C1325="","",VLOOKUP(C1325,工序!$A$1:$D$505,2,0))</f>
        <v>A77</v>
      </c>
      <c r="C1325" s="19" t="s">
        <v>1472</v>
      </c>
      <c r="D1325" s="19" t="s">
        <v>1427</v>
      </c>
      <c r="E1325" s="19">
        <f>IF(C1325="","",VLOOKUP(C1325,工序!$A$1:$D$505,4,0))</f>
        <v>15.6</v>
      </c>
      <c r="F1325" s="19">
        <v>2</v>
      </c>
      <c r="G1325" s="19">
        <f t="shared" si="35"/>
        <v>31.2</v>
      </c>
    </row>
    <row r="1326" spans="1:7">
      <c r="A1326" s="19" t="s">
        <v>1489</v>
      </c>
      <c r="B1326" s="19" t="str">
        <f>IF(C1326="","",VLOOKUP(C1326,工序!$A$1:$D$505,2,0))</f>
        <v>A78</v>
      </c>
      <c r="C1326" s="72" t="s">
        <v>21</v>
      </c>
      <c r="D1326" s="19" t="s">
        <v>1436</v>
      </c>
      <c r="E1326" s="19">
        <f>IF(C1326="","",VLOOKUP(C1326,工序!$A$1:$D$505,4,0))</f>
        <v>15.6</v>
      </c>
      <c r="F1326" s="19">
        <v>1</v>
      </c>
      <c r="G1326" s="19">
        <f t="shared" si="35"/>
        <v>15.6</v>
      </c>
    </row>
    <row r="1327" spans="1:7">
      <c r="A1327" s="19" t="s">
        <v>1489</v>
      </c>
      <c r="B1327" s="23" t="str">
        <f>IF(C1327="","",VLOOKUP(C1327,工序!$A$1:$D$505,2,0))</f>
        <v>A80</v>
      </c>
      <c r="C1327" s="23" t="s">
        <v>1437</v>
      </c>
      <c r="D1327" s="19" t="s">
        <v>1427</v>
      </c>
      <c r="E1327" s="23">
        <f>IF(C1327="","",VLOOKUP(C1327,工序!$A$1:$D$505,4,0))</f>
        <v>5.3999999999999995</v>
      </c>
      <c r="F1327" s="23">
        <v>1</v>
      </c>
      <c r="G1327" s="23">
        <f t="shared" si="35"/>
        <v>5.3999999999999995</v>
      </c>
    </row>
    <row r="1328" spans="1:7">
      <c r="A1328" s="19" t="s">
        <v>1490</v>
      </c>
      <c r="B1328" s="19" t="str">
        <f>IF(C1328="","",VLOOKUP(C1328,工序!$A$1:$D$505,2,0))</f>
        <v>A5</v>
      </c>
      <c r="C1328" s="19" t="s">
        <v>1461</v>
      </c>
      <c r="D1328" s="19" t="s">
        <v>1427</v>
      </c>
      <c r="E1328" s="19">
        <f>IF(C1328="","",VLOOKUP(C1328,工序!$A$1:$D$505,4,0))</f>
        <v>7.8000000000000007</v>
      </c>
      <c r="F1328" s="19">
        <v>2</v>
      </c>
      <c r="G1328" s="19">
        <f t="shared" si="35"/>
        <v>15.600000000000001</v>
      </c>
    </row>
    <row r="1329" spans="1:7">
      <c r="A1329" s="19" t="s">
        <v>1490</v>
      </c>
      <c r="B1329" s="19" t="str">
        <f>IF(C1329="","",VLOOKUP(C1329,工序!$A$1:$D$505,2,0))</f>
        <v>A8</v>
      </c>
      <c r="C1329" s="72" t="s">
        <v>3</v>
      </c>
      <c r="D1329" s="19" t="s">
        <v>1427</v>
      </c>
      <c r="E1329" s="19">
        <f>IF(C1329="","",VLOOKUP(C1329,工序!$A$1:$D$505,4,0))</f>
        <v>4.42</v>
      </c>
      <c r="F1329" s="19">
        <v>2</v>
      </c>
      <c r="G1329" s="19">
        <f t="shared" si="35"/>
        <v>8.84</v>
      </c>
    </row>
    <row r="1330" spans="1:7">
      <c r="A1330" s="19" t="s">
        <v>1490</v>
      </c>
      <c r="B1330" s="23" t="str">
        <f>IF(C1330="","",VLOOKUP(C1330,工序!$A$1:$D$505,2,0))</f>
        <v>A16</v>
      </c>
      <c r="C1330" s="74" t="s">
        <v>1462</v>
      </c>
      <c r="D1330" s="19" t="s">
        <v>1442</v>
      </c>
      <c r="E1330" s="23">
        <f>IF(C1330="","",VLOOKUP(C1330,工序!$A$1:$D$505,4,0))</f>
        <v>27.75</v>
      </c>
      <c r="F1330" s="23">
        <v>1</v>
      </c>
      <c r="G1330" s="23">
        <f t="shared" ref="G1330:G1393" si="36">E1330*F1330</f>
        <v>27.75</v>
      </c>
    </row>
    <row r="1331" spans="1:7">
      <c r="A1331" s="19" t="s">
        <v>1490</v>
      </c>
      <c r="B1331" s="19" t="str">
        <f>IF(C1331="","",VLOOKUP(C1331,工序!$A$1:$D$505,2,0))</f>
        <v>A30</v>
      </c>
      <c r="C1331" s="73" t="s">
        <v>1463</v>
      </c>
      <c r="D1331" s="19" t="s">
        <v>1427</v>
      </c>
      <c r="E1331" s="19">
        <f>IF(C1331="","",VLOOKUP(C1331,工序!$A$1:$D$505,4,0))</f>
        <v>12.239999999999998</v>
      </c>
      <c r="F1331" s="19">
        <v>2</v>
      </c>
      <c r="G1331" s="19">
        <f t="shared" si="36"/>
        <v>24.479999999999997</v>
      </c>
    </row>
    <row r="1332" spans="1:7">
      <c r="A1332" s="19" t="s">
        <v>1490</v>
      </c>
      <c r="B1332" s="19" t="str">
        <f>IF(C1332="","",VLOOKUP(C1332,工序!$A$1:$D$505,2,0))</f>
        <v>A31</v>
      </c>
      <c r="C1332" s="72" t="s">
        <v>1464</v>
      </c>
      <c r="D1332" s="19" t="s">
        <v>1427</v>
      </c>
      <c r="E1332" s="19">
        <f>IF(C1332="","",VLOOKUP(C1332,工序!$A$1:$D$505,4,0))</f>
        <v>8.4</v>
      </c>
      <c r="F1332" s="19">
        <v>2</v>
      </c>
      <c r="G1332" s="19">
        <f t="shared" si="36"/>
        <v>16.8</v>
      </c>
    </row>
    <row r="1333" spans="1:7">
      <c r="A1333" s="19" t="s">
        <v>1490</v>
      </c>
      <c r="B1333" s="19" t="str">
        <f>IF(C1333="","",VLOOKUP(C1333,工序!$A$1:$D$505,2,0))</f>
        <v>A32</v>
      </c>
      <c r="C1333" s="73" t="s">
        <v>1465</v>
      </c>
      <c r="D1333" s="19" t="s">
        <v>1427</v>
      </c>
      <c r="E1333" s="19">
        <f>IF(C1333="","",VLOOKUP(C1333,工序!$A$1:$D$505,4,0))</f>
        <v>11.52</v>
      </c>
      <c r="F1333" s="19">
        <v>2</v>
      </c>
      <c r="G1333" s="19">
        <f t="shared" si="36"/>
        <v>23.04</v>
      </c>
    </row>
    <row r="1334" spans="1:7">
      <c r="A1334" s="19" t="s">
        <v>1490</v>
      </c>
      <c r="B1334" s="19" t="str">
        <f>IF(C1334="","",VLOOKUP(C1334,工序!$A$1:$D$505,2,0))</f>
        <v>A28</v>
      </c>
      <c r="C1334" s="75" t="s">
        <v>1466</v>
      </c>
      <c r="D1334" s="19" t="s">
        <v>1427</v>
      </c>
      <c r="E1334" s="19">
        <f>IF(C1334="","",VLOOKUP(C1334,工序!$A$1:$D$505,4,0))</f>
        <v>13.692</v>
      </c>
      <c r="F1334" s="19">
        <v>2</v>
      </c>
      <c r="G1334" s="19">
        <f t="shared" si="36"/>
        <v>27.384</v>
      </c>
    </row>
    <row r="1335" spans="1:7">
      <c r="A1335" s="19" t="s">
        <v>1490</v>
      </c>
      <c r="B1335" s="19" t="str">
        <f>IF(C1335="","",VLOOKUP(C1335,工序!$A$1:$D$505,2,0))</f>
        <v>A29</v>
      </c>
      <c r="C1335" s="75" t="s">
        <v>1467</v>
      </c>
      <c r="D1335" s="19" t="s">
        <v>1427</v>
      </c>
      <c r="E1335" s="19">
        <f>IF(C1335="","",VLOOKUP(C1335,工序!$A$1:$D$505,4,0))</f>
        <v>9.1199999999999992</v>
      </c>
      <c r="F1335" s="19">
        <v>2</v>
      </c>
      <c r="G1335" s="19">
        <f t="shared" si="36"/>
        <v>18.239999999999998</v>
      </c>
    </row>
    <row r="1336" spans="1:7">
      <c r="A1336" s="19" t="s">
        <v>1490</v>
      </c>
      <c r="B1336" s="19" t="str">
        <f>IF(C1336="","",VLOOKUP(C1336,工序!$A$1:$D$505,2,0))</f>
        <v>A34</v>
      </c>
      <c r="C1336" s="75" t="s">
        <v>1446</v>
      </c>
      <c r="D1336" s="19" t="s">
        <v>1427</v>
      </c>
      <c r="E1336" s="19">
        <f>IF(C1336="","",VLOOKUP(C1336,工序!$A$1:$D$505,4,0))</f>
        <v>6.6</v>
      </c>
      <c r="F1336" s="19">
        <v>2</v>
      </c>
      <c r="G1336" s="19">
        <f t="shared" si="36"/>
        <v>13.2</v>
      </c>
    </row>
    <row r="1337" spans="1:7">
      <c r="A1337" s="19" t="s">
        <v>1490</v>
      </c>
      <c r="B1337" s="19" t="str">
        <f>IF(C1337="","",VLOOKUP(C1337,工序!$A$1:$D$505,2,0))</f>
        <v>A38</v>
      </c>
      <c r="C1337" s="19" t="s">
        <v>1468</v>
      </c>
      <c r="D1337" s="19" t="s">
        <v>1427</v>
      </c>
      <c r="E1337" s="19">
        <f>IF(C1337="","",VLOOKUP(C1337,工序!$A$1:$D$505,4,0))</f>
        <v>23.400000000000002</v>
      </c>
      <c r="F1337" s="19">
        <v>2</v>
      </c>
      <c r="G1337" s="19">
        <f t="shared" si="36"/>
        <v>46.800000000000004</v>
      </c>
    </row>
    <row r="1338" spans="1:7">
      <c r="A1338" s="19" t="s">
        <v>1490</v>
      </c>
      <c r="B1338" s="19" t="str">
        <f>IF(C1338="","",VLOOKUP(C1338,工序!$A$1:$D$505,2,0))</f>
        <v>A42</v>
      </c>
      <c r="C1338" s="19" t="s">
        <v>1469</v>
      </c>
      <c r="D1338" s="19" t="s">
        <v>1427</v>
      </c>
      <c r="E1338" s="19">
        <f>IF(C1338="","",VLOOKUP(C1338,工序!$A$1:$D$505,4,0))</f>
        <v>18.707000000000001</v>
      </c>
      <c r="F1338" s="19">
        <v>2</v>
      </c>
      <c r="G1338" s="19">
        <f t="shared" si="36"/>
        <v>37.414000000000001</v>
      </c>
    </row>
    <row r="1339" spans="1:7">
      <c r="A1339" s="19" t="s">
        <v>1490</v>
      </c>
      <c r="B1339" s="19" t="str">
        <f>IF(C1339="","",VLOOKUP(C1339,工序!$A$1:$D$505,2,0))</f>
        <v>A43</v>
      </c>
      <c r="C1339" s="19" t="s">
        <v>1482</v>
      </c>
      <c r="D1339" s="19" t="s">
        <v>1427</v>
      </c>
      <c r="E1339" s="19">
        <f>IF(C1339="","",VLOOKUP(C1339,工序!$A$1:$D$505,4,0))</f>
        <v>45</v>
      </c>
      <c r="F1339" s="19">
        <v>2</v>
      </c>
      <c r="G1339" s="19">
        <f t="shared" si="36"/>
        <v>90</v>
      </c>
    </row>
    <row r="1340" spans="1:7">
      <c r="A1340" s="19" t="s">
        <v>1490</v>
      </c>
      <c r="B1340" s="19" t="str">
        <f>IF(C1340="","",VLOOKUP(C1340,工序!$A$1:$D$505,2,0))</f>
        <v>A44</v>
      </c>
      <c r="C1340" s="19" t="s">
        <v>1470</v>
      </c>
      <c r="D1340" s="19" t="s">
        <v>1427</v>
      </c>
      <c r="E1340" s="19">
        <f>IF(C1340="","",VLOOKUP(C1340,工序!$A$1:$D$505,4,0))</f>
        <v>51.300000000000004</v>
      </c>
      <c r="F1340" s="19">
        <v>2</v>
      </c>
      <c r="G1340" s="19">
        <f t="shared" si="36"/>
        <v>102.60000000000001</v>
      </c>
    </row>
    <row r="1341" spans="1:7">
      <c r="A1341" s="19" t="s">
        <v>1490</v>
      </c>
      <c r="B1341" s="19" t="str">
        <f>IF(C1341="","",VLOOKUP(C1341,工序!$A$1:$D$505,2,0))</f>
        <v>A47</v>
      </c>
      <c r="C1341" s="19" t="s">
        <v>916</v>
      </c>
      <c r="D1341" s="19" t="s">
        <v>1427</v>
      </c>
      <c r="E1341" s="19">
        <f>IF(C1341="","",VLOOKUP(C1341,工序!$A$1:$D$505,4,0))</f>
        <v>15.340000000000002</v>
      </c>
      <c r="F1341" s="19">
        <v>1</v>
      </c>
      <c r="G1341" s="19">
        <f t="shared" si="36"/>
        <v>15.340000000000002</v>
      </c>
    </row>
    <row r="1342" spans="1:7">
      <c r="A1342" s="19" t="s">
        <v>1490</v>
      </c>
      <c r="B1342" s="19" t="str">
        <f>IF(C1342="","",VLOOKUP(C1342,工序!$A$1:$D$505,2,0))</f>
        <v>A49</v>
      </c>
      <c r="C1342" s="19" t="s">
        <v>1471</v>
      </c>
      <c r="D1342" s="19" t="s">
        <v>1427</v>
      </c>
      <c r="E1342" s="19">
        <f>IF(C1342="","",VLOOKUP(C1342,工序!$A$1:$D$505,4,0))</f>
        <v>9.516</v>
      </c>
      <c r="F1342" s="19">
        <v>2</v>
      </c>
      <c r="G1342" s="19">
        <f t="shared" si="36"/>
        <v>19.032</v>
      </c>
    </row>
    <row r="1343" spans="1:7">
      <c r="A1343" s="19" t="s">
        <v>1490</v>
      </c>
      <c r="B1343" s="19" t="str">
        <f>IF(C1343="","",VLOOKUP(C1343,工序!$A$1:$D$505,2,0))</f>
        <v>A50</v>
      </c>
      <c r="C1343" s="19" t="s">
        <v>7</v>
      </c>
      <c r="D1343" s="19" t="s">
        <v>1427</v>
      </c>
      <c r="E1343" s="19">
        <f>IF(C1343="","",VLOOKUP(C1343,工序!$A$1:$D$505,4,0))</f>
        <v>7.15</v>
      </c>
      <c r="F1343" s="19">
        <v>1</v>
      </c>
      <c r="G1343" s="19">
        <f t="shared" si="36"/>
        <v>7.15</v>
      </c>
    </row>
    <row r="1344" spans="1:7">
      <c r="A1344" s="19" t="s">
        <v>1490</v>
      </c>
      <c r="B1344" s="19" t="str">
        <f>IF(C1344="","",VLOOKUP(C1344,工序!$A$1:$D$505,2,0))</f>
        <v>A53</v>
      </c>
      <c r="C1344" s="19" t="s">
        <v>1426</v>
      </c>
      <c r="D1344" s="19" t="s">
        <v>1427</v>
      </c>
      <c r="E1344" s="19">
        <f>IF(C1344="","",VLOOKUP(C1344,工序!$A$1:$D$505,4,0))</f>
        <v>32.5</v>
      </c>
      <c r="F1344" s="19">
        <v>2</v>
      </c>
      <c r="G1344" s="19">
        <f t="shared" si="36"/>
        <v>65</v>
      </c>
    </row>
    <row r="1345" spans="1:7">
      <c r="A1345" s="19" t="s">
        <v>1490</v>
      </c>
      <c r="B1345" s="19" t="str">
        <f>IF(C1345="","",VLOOKUP(C1345,工序!$A$1:$D$505,2,0))</f>
        <v>A59</v>
      </c>
      <c r="C1345" s="19" t="s">
        <v>1428</v>
      </c>
      <c r="D1345" s="19" t="s">
        <v>1427</v>
      </c>
      <c r="E1345" s="19">
        <f>IF(C1345="","",VLOOKUP(C1345,工序!$A$1:$D$505,4,0))</f>
        <v>20.8</v>
      </c>
      <c r="F1345" s="19">
        <v>1</v>
      </c>
      <c r="G1345" s="19">
        <f t="shared" si="36"/>
        <v>20.8</v>
      </c>
    </row>
    <row r="1346" spans="1:7">
      <c r="A1346" s="19" t="s">
        <v>1490</v>
      </c>
      <c r="B1346" s="19" t="str">
        <f>IF(C1346="","",VLOOKUP(C1346,工序!$A$1:$D$505,2,0))</f>
        <v>A62</v>
      </c>
      <c r="C1346" s="19" t="s">
        <v>1429</v>
      </c>
      <c r="D1346" s="19" t="s">
        <v>1427</v>
      </c>
      <c r="E1346" s="19">
        <f>IF(C1346="","",VLOOKUP(C1346,工序!$A$1:$D$505,4,0))</f>
        <v>16.559999999999999</v>
      </c>
      <c r="F1346" s="19">
        <v>2</v>
      </c>
      <c r="G1346" s="19">
        <f t="shared" si="36"/>
        <v>33.119999999999997</v>
      </c>
    </row>
    <row r="1347" spans="1:7">
      <c r="A1347" s="19" t="s">
        <v>1490</v>
      </c>
      <c r="B1347" s="19" t="str">
        <f>IF(C1347="","",VLOOKUP(C1347,工序!$A$1:$D$505,2,0))</f>
        <v>A63</v>
      </c>
      <c r="C1347" s="19" t="s">
        <v>1430</v>
      </c>
      <c r="D1347" s="19" t="s">
        <v>1427</v>
      </c>
      <c r="E1347" s="19">
        <f>IF(C1347="","",VLOOKUP(C1347,工序!$A$1:$D$505,4,0))</f>
        <v>14.399999999999999</v>
      </c>
      <c r="F1347" s="19">
        <v>2</v>
      </c>
      <c r="G1347" s="19">
        <f t="shared" si="36"/>
        <v>28.799999999999997</v>
      </c>
    </row>
    <row r="1348" spans="1:7">
      <c r="A1348" s="19" t="s">
        <v>1490</v>
      </c>
      <c r="B1348" s="19" t="str">
        <f>IF(C1348="","",VLOOKUP(C1348,工序!$A$1:$D$505,2,0))</f>
        <v>A64</v>
      </c>
      <c r="C1348" s="19" t="s">
        <v>9</v>
      </c>
      <c r="D1348" s="19" t="s">
        <v>1427</v>
      </c>
      <c r="E1348" s="19">
        <f>IF(C1348="","",VLOOKUP(C1348,工序!$A$1:$D$505,4,0))</f>
        <v>14.399999999999999</v>
      </c>
      <c r="F1348" s="19">
        <v>1</v>
      </c>
      <c r="G1348" s="19">
        <f t="shared" si="36"/>
        <v>14.399999999999999</v>
      </c>
    </row>
    <row r="1349" spans="1:7">
      <c r="A1349" s="19" t="s">
        <v>1490</v>
      </c>
      <c r="B1349" s="19" t="str">
        <f>IF(C1349="","",VLOOKUP(C1349,工序!$A$1:$D$505,2,0))</f>
        <v>A65</v>
      </c>
      <c r="C1349" s="19" t="s">
        <v>1431</v>
      </c>
      <c r="D1349" s="19" t="s">
        <v>1427</v>
      </c>
      <c r="E1349" s="19">
        <f>IF(C1349="","",VLOOKUP(C1349,工序!$A$1:$D$505,4,0))</f>
        <v>27.3</v>
      </c>
      <c r="F1349" s="19">
        <v>2</v>
      </c>
      <c r="G1349" s="19">
        <f t="shared" si="36"/>
        <v>54.6</v>
      </c>
    </row>
    <row r="1350" spans="1:7">
      <c r="A1350" s="19" t="s">
        <v>1490</v>
      </c>
      <c r="B1350" s="19" t="str">
        <f>IF(C1350="","",VLOOKUP(C1350,工序!$A$1:$D$505,2,0))</f>
        <v>A63</v>
      </c>
      <c r="C1350" s="19" t="s">
        <v>1430</v>
      </c>
      <c r="D1350" s="19" t="s">
        <v>1427</v>
      </c>
      <c r="E1350" s="19">
        <f>IF(C1350="","",VLOOKUP(C1350,工序!$A$1:$D$505,4,0))</f>
        <v>14.399999999999999</v>
      </c>
      <c r="F1350" s="19">
        <v>2</v>
      </c>
      <c r="G1350" s="19">
        <f t="shared" si="36"/>
        <v>28.799999999999997</v>
      </c>
    </row>
    <row r="1351" spans="1:7">
      <c r="A1351" s="19" t="s">
        <v>1490</v>
      </c>
      <c r="B1351" s="19" t="str">
        <f>IF(C1351="","",VLOOKUP(C1351,工序!$A$1:$D$505,2,0))</f>
        <v>A70</v>
      </c>
      <c r="C1351" s="19" t="s">
        <v>1452</v>
      </c>
      <c r="D1351" s="19" t="s">
        <v>1427</v>
      </c>
      <c r="E1351" s="19">
        <f>IF(C1351="","",VLOOKUP(C1351,工序!$A$1:$D$505,4,0))</f>
        <v>33</v>
      </c>
      <c r="F1351" s="19">
        <v>1</v>
      </c>
      <c r="G1351" s="19">
        <f t="shared" si="36"/>
        <v>33</v>
      </c>
    </row>
    <row r="1352" spans="1:7">
      <c r="A1352" s="19" t="s">
        <v>1490</v>
      </c>
      <c r="B1352" s="19" t="str">
        <f>IF(C1352="","",VLOOKUP(C1352,工序!$A$1:$D$505,2,0))</f>
        <v>A71</v>
      </c>
      <c r="C1352" s="19" t="s">
        <v>1434</v>
      </c>
      <c r="D1352" s="19" t="s">
        <v>1427</v>
      </c>
      <c r="E1352" s="19">
        <f>IF(C1352="","",VLOOKUP(C1352,工序!$A$1:$D$505,4,0))</f>
        <v>17.399999999999999</v>
      </c>
      <c r="F1352" s="19">
        <v>2</v>
      </c>
      <c r="G1352" s="19">
        <f t="shared" si="36"/>
        <v>34.799999999999997</v>
      </c>
    </row>
    <row r="1353" spans="1:7">
      <c r="A1353" s="19" t="s">
        <v>1490</v>
      </c>
      <c r="B1353" s="19" t="str">
        <f>IF(C1353="","",VLOOKUP(C1353,工序!$A$1:$D$505,2,0))</f>
        <v>A73</v>
      </c>
      <c r="C1353" s="19" t="s">
        <v>1435</v>
      </c>
      <c r="D1353" s="19" t="s">
        <v>1427</v>
      </c>
      <c r="E1353" s="19">
        <f>IF(C1353="","",VLOOKUP(C1353,工序!$A$1:$D$505,4,0))</f>
        <v>12.239999999999998</v>
      </c>
      <c r="F1353" s="19">
        <v>2</v>
      </c>
      <c r="G1353" s="19">
        <f t="shared" si="36"/>
        <v>24.479999999999997</v>
      </c>
    </row>
    <row r="1354" spans="1:7">
      <c r="A1354" s="19" t="s">
        <v>1490</v>
      </c>
      <c r="B1354" s="19" t="str">
        <f>IF(C1354="","",VLOOKUP(C1354,工序!$A$1:$D$505,2,0))</f>
        <v>A77</v>
      </c>
      <c r="C1354" s="19" t="s">
        <v>1472</v>
      </c>
      <c r="D1354" s="19" t="s">
        <v>1427</v>
      </c>
      <c r="E1354" s="19">
        <f>IF(C1354="","",VLOOKUP(C1354,工序!$A$1:$D$505,4,0))</f>
        <v>15.6</v>
      </c>
      <c r="F1354" s="19">
        <v>2</v>
      </c>
      <c r="G1354" s="19">
        <f t="shared" si="36"/>
        <v>31.2</v>
      </c>
    </row>
    <row r="1355" spans="1:7">
      <c r="A1355" s="19" t="s">
        <v>1490</v>
      </c>
      <c r="B1355" s="19" t="str">
        <f>IF(C1355="","",VLOOKUP(C1355,工序!$A$1:$D$505,2,0))</f>
        <v>A78</v>
      </c>
      <c r="C1355" s="72" t="s">
        <v>21</v>
      </c>
      <c r="D1355" s="19" t="s">
        <v>1436</v>
      </c>
      <c r="E1355" s="19">
        <f>IF(C1355="","",VLOOKUP(C1355,工序!$A$1:$D$505,4,0))</f>
        <v>15.6</v>
      </c>
      <c r="F1355" s="19">
        <v>1</v>
      </c>
      <c r="G1355" s="19">
        <f t="shared" si="36"/>
        <v>15.6</v>
      </c>
    </row>
    <row r="1356" spans="1:7">
      <c r="A1356" s="19" t="s">
        <v>1490</v>
      </c>
      <c r="B1356" s="23" t="str">
        <f>IF(C1356="","",VLOOKUP(C1356,工序!$A$1:$D$505,2,0))</f>
        <v>A80</v>
      </c>
      <c r="C1356" s="23" t="s">
        <v>1437</v>
      </c>
      <c r="D1356" s="19" t="s">
        <v>1427</v>
      </c>
      <c r="E1356" s="23">
        <f>IF(C1356="","",VLOOKUP(C1356,工序!$A$1:$D$505,4,0))</f>
        <v>5.3999999999999995</v>
      </c>
      <c r="F1356" s="23">
        <v>1</v>
      </c>
      <c r="G1356" s="23">
        <f t="shared" si="36"/>
        <v>5.3999999999999995</v>
      </c>
    </row>
    <row r="1357" spans="1:7">
      <c r="A1357" s="19" t="s">
        <v>1491</v>
      </c>
      <c r="B1357" s="19" t="str">
        <f>IF(C1357="","",VLOOKUP(C1357,工序!$A$1:$D$505,2,0))</f>
        <v>A8</v>
      </c>
      <c r="C1357" s="72" t="s">
        <v>3</v>
      </c>
      <c r="D1357" s="19" t="s">
        <v>1427</v>
      </c>
      <c r="E1357" s="19">
        <f>IF(C1357="","",VLOOKUP(C1357,工序!$A$1:$D$505,4,0))</f>
        <v>4.42</v>
      </c>
      <c r="F1357" s="19">
        <v>2</v>
      </c>
      <c r="G1357" s="19">
        <f t="shared" si="36"/>
        <v>8.84</v>
      </c>
    </row>
    <row r="1358" spans="1:7">
      <c r="A1358" s="19" t="s">
        <v>1491</v>
      </c>
      <c r="B1358" s="19" t="str">
        <f>IF(C1358="","",VLOOKUP(C1358,工序!$A$1:$D$505,2,0))</f>
        <v>A9</v>
      </c>
      <c r="C1358" s="72" t="s">
        <v>1486</v>
      </c>
      <c r="D1358" s="19" t="s">
        <v>1427</v>
      </c>
      <c r="E1358" s="19">
        <f>IF(C1358="","",VLOOKUP(C1358,工序!$A$1:$D$505,4,0))</f>
        <v>13</v>
      </c>
      <c r="F1358" s="19">
        <v>2</v>
      </c>
      <c r="G1358" s="19">
        <f t="shared" si="36"/>
        <v>26</v>
      </c>
    </row>
    <row r="1359" spans="1:7">
      <c r="A1359" s="19" t="s">
        <v>1491</v>
      </c>
      <c r="B1359" s="23" t="str">
        <f>IF(C1359="","",VLOOKUP(C1359,工序!$A$1:$D$505,2,0))</f>
        <v>A16</v>
      </c>
      <c r="C1359" s="74" t="s">
        <v>1462</v>
      </c>
      <c r="D1359" s="19" t="s">
        <v>1442</v>
      </c>
      <c r="E1359" s="23">
        <f>IF(C1359="","",VLOOKUP(C1359,工序!$A$1:$D$505,4,0))</f>
        <v>27.75</v>
      </c>
      <c r="F1359" s="23">
        <v>1</v>
      </c>
      <c r="G1359" s="23">
        <f t="shared" si="36"/>
        <v>27.75</v>
      </c>
    </row>
    <row r="1360" spans="1:7">
      <c r="A1360" s="19" t="s">
        <v>1491</v>
      </c>
      <c r="B1360" s="19" t="str">
        <f>IF(C1360="","",VLOOKUP(C1360,工序!$A$1:$D$505,2,0))</f>
        <v>A30</v>
      </c>
      <c r="C1360" s="73" t="s">
        <v>1463</v>
      </c>
      <c r="D1360" s="19" t="s">
        <v>1427</v>
      </c>
      <c r="E1360" s="19">
        <f>IF(C1360="","",VLOOKUP(C1360,工序!$A$1:$D$505,4,0))</f>
        <v>12.239999999999998</v>
      </c>
      <c r="F1360" s="19">
        <v>2</v>
      </c>
      <c r="G1360" s="19">
        <f t="shared" si="36"/>
        <v>24.479999999999997</v>
      </c>
    </row>
    <row r="1361" spans="1:7">
      <c r="A1361" s="19" t="s">
        <v>1491</v>
      </c>
      <c r="B1361" s="19" t="str">
        <f>IF(C1361="","",VLOOKUP(C1361,工序!$A$1:$D$505,2,0))</f>
        <v>A31</v>
      </c>
      <c r="C1361" s="72" t="s">
        <v>1464</v>
      </c>
      <c r="D1361" s="19" t="s">
        <v>1427</v>
      </c>
      <c r="E1361" s="19">
        <f>IF(C1361="","",VLOOKUP(C1361,工序!$A$1:$D$505,4,0))</f>
        <v>8.4</v>
      </c>
      <c r="F1361" s="19">
        <v>2</v>
      </c>
      <c r="G1361" s="19">
        <f t="shared" si="36"/>
        <v>16.8</v>
      </c>
    </row>
    <row r="1362" spans="1:7">
      <c r="A1362" s="19" t="s">
        <v>1491</v>
      </c>
      <c r="B1362" s="19" t="str">
        <f>IF(C1362="","",VLOOKUP(C1362,工序!$A$1:$D$505,2,0))</f>
        <v>A32</v>
      </c>
      <c r="C1362" s="73" t="s">
        <v>1465</v>
      </c>
      <c r="D1362" s="19" t="s">
        <v>1427</v>
      </c>
      <c r="E1362" s="19">
        <f>IF(C1362="","",VLOOKUP(C1362,工序!$A$1:$D$505,4,0))</f>
        <v>11.52</v>
      </c>
      <c r="F1362" s="19">
        <v>2</v>
      </c>
      <c r="G1362" s="19">
        <f t="shared" si="36"/>
        <v>23.04</v>
      </c>
    </row>
    <row r="1363" spans="1:7">
      <c r="A1363" s="19" t="s">
        <v>1491</v>
      </c>
      <c r="B1363" s="19" t="str">
        <f>IF(C1363="","",VLOOKUP(C1363,工序!$A$1:$D$505,2,0))</f>
        <v>A28</v>
      </c>
      <c r="C1363" s="75" t="s">
        <v>1466</v>
      </c>
      <c r="D1363" s="19" t="s">
        <v>1427</v>
      </c>
      <c r="E1363" s="19">
        <f>IF(C1363="","",VLOOKUP(C1363,工序!$A$1:$D$505,4,0))</f>
        <v>13.692</v>
      </c>
      <c r="F1363" s="19">
        <v>2</v>
      </c>
      <c r="G1363" s="19">
        <f t="shared" si="36"/>
        <v>27.384</v>
      </c>
    </row>
    <row r="1364" spans="1:7">
      <c r="A1364" s="19" t="s">
        <v>1491</v>
      </c>
      <c r="B1364" s="19" t="str">
        <f>IF(C1364="","",VLOOKUP(C1364,工序!$A$1:$D$505,2,0))</f>
        <v>A29</v>
      </c>
      <c r="C1364" s="75" t="s">
        <v>1467</v>
      </c>
      <c r="D1364" s="19" t="s">
        <v>1427</v>
      </c>
      <c r="E1364" s="19">
        <f>IF(C1364="","",VLOOKUP(C1364,工序!$A$1:$D$505,4,0))</f>
        <v>9.1199999999999992</v>
      </c>
      <c r="F1364" s="19">
        <v>2</v>
      </c>
      <c r="G1364" s="19">
        <f t="shared" si="36"/>
        <v>18.239999999999998</v>
      </c>
    </row>
    <row r="1365" spans="1:7">
      <c r="A1365" s="19" t="s">
        <v>1491</v>
      </c>
      <c r="B1365" s="19" t="str">
        <f>IF(C1365="","",VLOOKUP(C1365,工序!$A$1:$D$505,2,0))</f>
        <v>A34</v>
      </c>
      <c r="C1365" s="75" t="s">
        <v>1446</v>
      </c>
      <c r="D1365" s="19" t="s">
        <v>1427</v>
      </c>
      <c r="E1365" s="19">
        <f>IF(C1365="","",VLOOKUP(C1365,工序!$A$1:$D$505,4,0))</f>
        <v>6.6</v>
      </c>
      <c r="F1365" s="19">
        <v>2</v>
      </c>
      <c r="G1365" s="19">
        <f t="shared" si="36"/>
        <v>13.2</v>
      </c>
    </row>
    <row r="1366" spans="1:7">
      <c r="A1366" s="19" t="s">
        <v>1491</v>
      </c>
      <c r="B1366" s="19" t="str">
        <f>IF(C1366="","",VLOOKUP(C1366,工序!$A$1:$D$505,2,0))</f>
        <v>A33</v>
      </c>
      <c r="C1366" s="75" t="s">
        <v>1447</v>
      </c>
      <c r="D1366" s="19" t="s">
        <v>1427</v>
      </c>
      <c r="E1366" s="19">
        <f>IF(C1366="","",VLOOKUP(C1366,工序!$A$1:$D$505,4,0))</f>
        <v>7.1999999999999993</v>
      </c>
      <c r="F1366" s="19">
        <v>2</v>
      </c>
      <c r="G1366" s="19">
        <f t="shared" si="36"/>
        <v>14.399999999999999</v>
      </c>
    </row>
    <row r="1367" spans="1:7">
      <c r="A1367" s="19" t="s">
        <v>1491</v>
      </c>
      <c r="B1367" s="19" t="str">
        <f>IF(C1367="","",VLOOKUP(C1367,工序!$A$1:$D$505,2,0))</f>
        <v>A38</v>
      </c>
      <c r="C1367" s="19" t="s">
        <v>1468</v>
      </c>
      <c r="D1367" s="19" t="s">
        <v>1427</v>
      </c>
      <c r="E1367" s="19">
        <f>IF(C1367="","",VLOOKUP(C1367,工序!$A$1:$D$505,4,0))</f>
        <v>23.400000000000002</v>
      </c>
      <c r="F1367" s="19">
        <v>2</v>
      </c>
      <c r="G1367" s="19">
        <f t="shared" si="36"/>
        <v>46.800000000000004</v>
      </c>
    </row>
    <row r="1368" spans="1:7">
      <c r="A1368" s="19" t="s">
        <v>1491</v>
      </c>
      <c r="B1368" s="19" t="str">
        <f>IF(C1368="","",VLOOKUP(C1368,工序!$A$1:$D$505,2,0))</f>
        <v>A39</v>
      </c>
      <c r="C1368" s="19" t="s">
        <v>1456</v>
      </c>
      <c r="D1368" s="19" t="s">
        <v>1427</v>
      </c>
      <c r="E1368" s="19">
        <f>IF(C1368="","",VLOOKUP(C1368,工序!$A$1:$D$505,4,0))</f>
        <v>7</v>
      </c>
      <c r="F1368" s="19">
        <v>2</v>
      </c>
      <c r="G1368" s="19">
        <f t="shared" si="36"/>
        <v>14</v>
      </c>
    </row>
    <row r="1369" spans="1:7">
      <c r="A1369" s="19" t="s">
        <v>1491</v>
      </c>
      <c r="B1369" s="19" t="str">
        <f>IF(C1369="","",VLOOKUP(C1369,工序!$A$1:$D$505,2,0))</f>
        <v>A41</v>
      </c>
      <c r="C1369" s="19" t="s">
        <v>1449</v>
      </c>
      <c r="D1369" s="19" t="s">
        <v>1427</v>
      </c>
      <c r="E1369" s="19">
        <f>IF(C1369="","",VLOOKUP(C1369,工序!$A$1:$D$505,4,0))</f>
        <v>16.799999999999997</v>
      </c>
      <c r="F1369" s="19">
        <v>2</v>
      </c>
      <c r="G1369" s="19">
        <f t="shared" si="36"/>
        <v>33.599999999999994</v>
      </c>
    </row>
    <row r="1370" spans="1:7">
      <c r="A1370" s="19" t="s">
        <v>1491</v>
      </c>
      <c r="B1370" s="19" t="str">
        <f>IF(C1370="","",VLOOKUP(C1370,工序!$A$1:$D$505,2,0))</f>
        <v>A42</v>
      </c>
      <c r="C1370" s="19" t="s">
        <v>1469</v>
      </c>
      <c r="D1370" s="19" t="s">
        <v>1427</v>
      </c>
      <c r="E1370" s="19">
        <f>IF(C1370="","",VLOOKUP(C1370,工序!$A$1:$D$505,4,0))</f>
        <v>18.707000000000001</v>
      </c>
      <c r="F1370" s="19">
        <v>2</v>
      </c>
      <c r="G1370" s="19">
        <f t="shared" si="36"/>
        <v>37.414000000000001</v>
      </c>
    </row>
    <row r="1371" spans="1:7">
      <c r="A1371" s="19" t="s">
        <v>1491</v>
      </c>
      <c r="B1371" s="19" t="str">
        <f>IF(C1371="","",VLOOKUP(C1371,工序!$A$1:$D$505,2,0))</f>
        <v>A9</v>
      </c>
      <c r="C1371" s="19" t="s">
        <v>1486</v>
      </c>
      <c r="D1371" s="19" t="s">
        <v>1427</v>
      </c>
      <c r="E1371" s="19">
        <f>IF(C1371="","",VLOOKUP(C1371,工序!$A$1:$D$505,4,0))</f>
        <v>13</v>
      </c>
      <c r="F1371" s="19">
        <v>2</v>
      </c>
      <c r="G1371" s="19">
        <f t="shared" si="36"/>
        <v>26</v>
      </c>
    </row>
    <row r="1372" spans="1:7">
      <c r="A1372" s="19" t="s">
        <v>1491</v>
      </c>
      <c r="B1372" s="19" t="str">
        <f>IF(C1372="","",VLOOKUP(C1372,工序!$A$1:$D$505,2,0))</f>
        <v>A76</v>
      </c>
      <c r="C1372" s="19" t="s">
        <v>1487</v>
      </c>
      <c r="D1372" s="19" t="s">
        <v>1427</v>
      </c>
      <c r="E1372" s="19">
        <f>IF(C1372="","",VLOOKUP(C1372,工序!$A$1:$D$505,4,0))</f>
        <v>18</v>
      </c>
      <c r="F1372" s="19">
        <v>2</v>
      </c>
      <c r="G1372" s="19">
        <f t="shared" si="36"/>
        <v>36</v>
      </c>
    </row>
    <row r="1373" spans="1:7">
      <c r="A1373" s="19" t="s">
        <v>1491</v>
      </c>
      <c r="B1373" s="19" t="str">
        <f>IF(C1373="","",VLOOKUP(C1373,工序!$A$1:$D$505,2,0))</f>
        <v>A49</v>
      </c>
      <c r="C1373" s="19" t="s">
        <v>1471</v>
      </c>
      <c r="D1373" s="19" t="s">
        <v>1427</v>
      </c>
      <c r="E1373" s="19">
        <f>IF(C1373="","",VLOOKUP(C1373,工序!$A$1:$D$505,4,0))</f>
        <v>9.516</v>
      </c>
      <c r="F1373" s="19">
        <v>2</v>
      </c>
      <c r="G1373" s="19">
        <f t="shared" si="36"/>
        <v>19.032</v>
      </c>
    </row>
    <row r="1374" spans="1:7">
      <c r="A1374" s="19" t="s">
        <v>1491</v>
      </c>
      <c r="B1374" s="19" t="str">
        <f>IF(C1374="","",VLOOKUP(C1374,工序!$A$1:$D$505,2,0))</f>
        <v>A51</v>
      </c>
      <c r="C1374" s="19" t="s">
        <v>1457</v>
      </c>
      <c r="D1374" s="19" t="s">
        <v>1427</v>
      </c>
      <c r="E1374" s="19">
        <f>IF(C1374="","",VLOOKUP(C1374,工序!$A$1:$D$505,4,0))</f>
        <v>16.799999999999997</v>
      </c>
      <c r="F1374" s="19">
        <v>2</v>
      </c>
      <c r="G1374" s="19">
        <f t="shared" si="36"/>
        <v>33.599999999999994</v>
      </c>
    </row>
    <row r="1375" spans="1:7">
      <c r="A1375" s="19" t="s">
        <v>1491</v>
      </c>
      <c r="B1375" s="19" t="str">
        <f>IF(C1375="","",VLOOKUP(C1375,工序!$A$1:$D$505,2,0))</f>
        <v>A58</v>
      </c>
      <c r="C1375" s="19" t="s">
        <v>1458</v>
      </c>
      <c r="D1375" s="19" t="s">
        <v>1427</v>
      </c>
      <c r="E1375" s="19">
        <f>IF(C1375="","",VLOOKUP(C1375,工序!$A$1:$D$505,4,0))</f>
        <v>8.4500000000000011</v>
      </c>
      <c r="F1375" s="19">
        <v>1</v>
      </c>
      <c r="G1375" s="19">
        <f t="shared" si="36"/>
        <v>8.4500000000000011</v>
      </c>
    </row>
    <row r="1376" spans="1:7">
      <c r="A1376" s="19" t="s">
        <v>1491</v>
      </c>
      <c r="B1376" s="19" t="str">
        <f>IF(C1376="","",VLOOKUP(C1376,工序!$A$1:$D$505,2,0))</f>
        <v>A59</v>
      </c>
      <c r="C1376" s="19" t="s">
        <v>1428</v>
      </c>
      <c r="D1376" s="19" t="s">
        <v>1427</v>
      </c>
      <c r="E1376" s="19">
        <f>IF(C1376="","",VLOOKUP(C1376,工序!$A$1:$D$505,4,0))</f>
        <v>20.8</v>
      </c>
      <c r="F1376" s="19">
        <v>2</v>
      </c>
      <c r="G1376" s="19">
        <f>E1376*F1376</f>
        <v>41.6</v>
      </c>
    </row>
    <row r="1377" spans="1:7">
      <c r="A1377" s="19" t="s">
        <v>1491</v>
      </c>
      <c r="B1377" s="19" t="str">
        <f>IF(C1377="","",VLOOKUP(C1377,工序!$A$1:$D$505,2,0))</f>
        <v>A62</v>
      </c>
      <c r="C1377" s="19" t="s">
        <v>1429</v>
      </c>
      <c r="D1377" s="19" t="s">
        <v>1427</v>
      </c>
      <c r="E1377" s="19">
        <f>IF(C1377="","",VLOOKUP(C1377,工序!$A$1:$D$505,4,0))</f>
        <v>16.559999999999999</v>
      </c>
      <c r="F1377" s="19">
        <v>2</v>
      </c>
      <c r="G1377" s="19">
        <f>E1377*F1377</f>
        <v>33.119999999999997</v>
      </c>
    </row>
    <row r="1378" spans="1:7">
      <c r="A1378" s="19" t="s">
        <v>1491</v>
      </c>
      <c r="B1378" s="19" t="str">
        <f>IF(C1378="","",VLOOKUP(C1378,工序!$A$1:$D$505,2,0))</f>
        <v>A63</v>
      </c>
      <c r="C1378" s="19" t="s">
        <v>1430</v>
      </c>
      <c r="D1378" s="19" t="s">
        <v>1427</v>
      </c>
      <c r="E1378" s="19">
        <f>IF(C1378="","",VLOOKUP(C1378,工序!$A$1:$D$505,4,0))</f>
        <v>14.399999999999999</v>
      </c>
      <c r="F1378" s="19">
        <v>2</v>
      </c>
      <c r="G1378" s="19">
        <f t="shared" si="36"/>
        <v>28.799999999999997</v>
      </c>
    </row>
    <row r="1379" spans="1:7">
      <c r="A1379" s="19" t="s">
        <v>1491</v>
      </c>
      <c r="B1379" s="19" t="str">
        <f>IF(C1379="","",VLOOKUP(C1379,工序!$A$1:$D$505,2,0))</f>
        <v>A64</v>
      </c>
      <c r="C1379" s="19" t="s">
        <v>9</v>
      </c>
      <c r="D1379" s="19" t="s">
        <v>1427</v>
      </c>
      <c r="E1379" s="19">
        <f>IF(C1379="","",VLOOKUP(C1379,工序!$A$1:$D$505,4,0))</f>
        <v>14.399999999999999</v>
      </c>
      <c r="F1379" s="19">
        <v>1</v>
      </c>
      <c r="G1379" s="19">
        <f t="shared" si="36"/>
        <v>14.399999999999999</v>
      </c>
    </row>
    <row r="1380" spans="1:7">
      <c r="A1380" s="19" t="s">
        <v>1491</v>
      </c>
      <c r="B1380" s="19" t="str">
        <f>IF(C1380="","",VLOOKUP(C1380,工序!$A$1:$D$505,2,0))</f>
        <v>A65</v>
      </c>
      <c r="C1380" s="19" t="s">
        <v>1431</v>
      </c>
      <c r="D1380" s="19" t="s">
        <v>1427</v>
      </c>
      <c r="E1380" s="19">
        <f>IF(C1380="","",VLOOKUP(C1380,工序!$A$1:$D$505,4,0))</f>
        <v>27.3</v>
      </c>
      <c r="F1380" s="19">
        <v>2</v>
      </c>
      <c r="G1380" s="19">
        <f t="shared" si="36"/>
        <v>54.6</v>
      </c>
    </row>
    <row r="1381" spans="1:7">
      <c r="A1381" s="19" t="s">
        <v>1491</v>
      </c>
      <c r="B1381" s="19" t="str">
        <f>IF(C1381="","",VLOOKUP(C1381,工序!$A$1:$D$505,2,0))</f>
        <v>A63</v>
      </c>
      <c r="C1381" s="19" t="s">
        <v>1430</v>
      </c>
      <c r="D1381" s="19" t="s">
        <v>1427</v>
      </c>
      <c r="E1381" s="19">
        <f>IF(C1381="","",VLOOKUP(C1381,工序!$A$1:$D$505,4,0))</f>
        <v>14.399999999999999</v>
      </c>
      <c r="F1381" s="19">
        <v>2</v>
      </c>
      <c r="G1381" s="19">
        <f t="shared" si="36"/>
        <v>28.799999999999997</v>
      </c>
    </row>
    <row r="1382" spans="1:7">
      <c r="A1382" s="19" t="s">
        <v>1491</v>
      </c>
      <c r="B1382" s="19" t="str">
        <f>IF(C1382="","",VLOOKUP(C1382,工序!$A$1:$D$505,2,0))</f>
        <v>A70</v>
      </c>
      <c r="C1382" s="19" t="s">
        <v>1452</v>
      </c>
      <c r="D1382" s="19" t="s">
        <v>1427</v>
      </c>
      <c r="E1382" s="19">
        <f>IF(C1382="","",VLOOKUP(C1382,工序!$A$1:$D$505,4,0))</f>
        <v>33</v>
      </c>
      <c r="F1382" s="19">
        <v>1</v>
      </c>
      <c r="G1382" s="19">
        <f t="shared" si="36"/>
        <v>33</v>
      </c>
    </row>
    <row r="1383" spans="1:7">
      <c r="A1383" s="19" t="s">
        <v>1491</v>
      </c>
      <c r="B1383" s="19" t="str">
        <f>IF(C1383="","",VLOOKUP(C1383,工序!$A$1:$D$505,2,0))</f>
        <v>A71</v>
      </c>
      <c r="C1383" s="19" t="s">
        <v>1434</v>
      </c>
      <c r="D1383" s="19" t="s">
        <v>1427</v>
      </c>
      <c r="E1383" s="19">
        <f>IF(C1383="","",VLOOKUP(C1383,工序!$A$1:$D$505,4,0))</f>
        <v>17.399999999999999</v>
      </c>
      <c r="F1383" s="19">
        <v>2</v>
      </c>
      <c r="G1383" s="19">
        <f t="shared" si="36"/>
        <v>34.799999999999997</v>
      </c>
    </row>
    <row r="1384" spans="1:7">
      <c r="A1384" s="19" t="s">
        <v>1491</v>
      </c>
      <c r="B1384" s="19" t="str">
        <f>IF(C1384="","",VLOOKUP(C1384,工序!$A$1:$D$505,2,0))</f>
        <v>A73</v>
      </c>
      <c r="C1384" s="19" t="s">
        <v>1435</v>
      </c>
      <c r="D1384" s="19" t="s">
        <v>1427</v>
      </c>
      <c r="E1384" s="19">
        <f>IF(C1384="","",VLOOKUP(C1384,工序!$A$1:$D$505,4,0))</f>
        <v>12.239999999999998</v>
      </c>
      <c r="F1384" s="19">
        <v>2</v>
      </c>
      <c r="G1384" s="19">
        <f t="shared" si="36"/>
        <v>24.479999999999997</v>
      </c>
    </row>
    <row r="1385" spans="1:7">
      <c r="A1385" s="19" t="s">
        <v>1491</v>
      </c>
      <c r="B1385" s="19" t="str">
        <f>IF(C1385="","",VLOOKUP(C1385,工序!$A$1:$D$505,2,0))</f>
        <v>A77</v>
      </c>
      <c r="C1385" s="19" t="s">
        <v>1472</v>
      </c>
      <c r="D1385" s="19" t="s">
        <v>1427</v>
      </c>
      <c r="E1385" s="19">
        <f>IF(C1385="","",VLOOKUP(C1385,工序!$A$1:$D$505,4,0))</f>
        <v>15.6</v>
      </c>
      <c r="F1385" s="19">
        <v>2</v>
      </c>
      <c r="G1385" s="19">
        <f t="shared" si="36"/>
        <v>31.2</v>
      </c>
    </row>
    <row r="1386" spans="1:7">
      <c r="A1386" s="19" t="s">
        <v>1491</v>
      </c>
      <c r="B1386" s="19" t="str">
        <f>IF(C1386="","",VLOOKUP(C1386,工序!$A$1:$D$505,2,0))</f>
        <v>A78</v>
      </c>
      <c r="C1386" s="72" t="s">
        <v>21</v>
      </c>
      <c r="D1386" s="19" t="s">
        <v>1436</v>
      </c>
      <c r="E1386" s="19">
        <f>IF(C1386="","",VLOOKUP(C1386,工序!$A$1:$D$505,4,0))</f>
        <v>15.6</v>
      </c>
      <c r="F1386" s="19">
        <v>1</v>
      </c>
      <c r="G1386" s="19">
        <f t="shared" si="36"/>
        <v>15.6</v>
      </c>
    </row>
    <row r="1387" spans="1:7">
      <c r="A1387" s="19" t="s">
        <v>1491</v>
      </c>
      <c r="B1387" s="23" t="str">
        <f>IF(C1387="","",VLOOKUP(C1387,工序!$A$1:$D$505,2,0))</f>
        <v>A80</v>
      </c>
      <c r="C1387" s="23" t="s">
        <v>1437</v>
      </c>
      <c r="D1387" s="19" t="s">
        <v>1427</v>
      </c>
      <c r="E1387" s="23">
        <f>IF(C1387="","",VLOOKUP(C1387,工序!$A$1:$D$505,4,0))</f>
        <v>5.3999999999999995</v>
      </c>
      <c r="F1387" s="23">
        <v>1</v>
      </c>
      <c r="G1387" s="23">
        <f t="shared" si="36"/>
        <v>5.3999999999999995</v>
      </c>
    </row>
    <row r="1388" spans="1:7">
      <c r="A1388" s="19" t="s">
        <v>1492</v>
      </c>
      <c r="B1388" s="19" t="str">
        <f>IF(C1388="","",VLOOKUP(C1388,工序!$A$1:$D$505,2,0))</f>
        <v>A8</v>
      </c>
      <c r="C1388" s="72" t="s">
        <v>3</v>
      </c>
      <c r="D1388" s="19" t="s">
        <v>1427</v>
      </c>
      <c r="E1388" s="19">
        <f>IF(C1388="","",VLOOKUP(C1388,工序!$A$1:$D$505,4,0))</f>
        <v>4.42</v>
      </c>
      <c r="F1388" s="19">
        <v>2</v>
      </c>
      <c r="G1388" s="19">
        <f t="shared" si="36"/>
        <v>8.84</v>
      </c>
    </row>
    <row r="1389" spans="1:7">
      <c r="A1389" s="19" t="s">
        <v>1492</v>
      </c>
      <c r="B1389" s="19" t="str">
        <f>IF(C1389="","",VLOOKUP(C1389,工序!$A$1:$D$505,2,0))</f>
        <v>A9</v>
      </c>
      <c r="C1389" s="72" t="s">
        <v>1486</v>
      </c>
      <c r="D1389" s="19" t="s">
        <v>1427</v>
      </c>
      <c r="E1389" s="19">
        <f>IF(C1389="","",VLOOKUP(C1389,工序!$A$1:$D$505,4,0))</f>
        <v>13</v>
      </c>
      <c r="F1389" s="19">
        <v>2</v>
      </c>
      <c r="G1389" s="19">
        <f t="shared" si="36"/>
        <v>26</v>
      </c>
    </row>
    <row r="1390" spans="1:7">
      <c r="A1390" s="19" t="s">
        <v>1492</v>
      </c>
      <c r="B1390" s="23" t="str">
        <f>IF(C1390="","",VLOOKUP(C1390,工序!$A$1:$D$505,2,0))</f>
        <v>A16</v>
      </c>
      <c r="C1390" s="74" t="s">
        <v>1462</v>
      </c>
      <c r="D1390" s="19" t="s">
        <v>1442</v>
      </c>
      <c r="E1390" s="23">
        <f>IF(C1390="","",VLOOKUP(C1390,工序!$A$1:$D$505,4,0))</f>
        <v>27.75</v>
      </c>
      <c r="F1390" s="23">
        <v>1</v>
      </c>
      <c r="G1390" s="23">
        <f t="shared" si="36"/>
        <v>27.75</v>
      </c>
    </row>
    <row r="1391" spans="1:7">
      <c r="A1391" s="19" t="s">
        <v>1492</v>
      </c>
      <c r="B1391" s="19" t="str">
        <f>IF(C1391="","",VLOOKUP(C1391,工序!$A$1:$D$505,2,0))</f>
        <v>A30</v>
      </c>
      <c r="C1391" s="73" t="s">
        <v>1463</v>
      </c>
      <c r="D1391" s="19" t="s">
        <v>1427</v>
      </c>
      <c r="E1391" s="19">
        <f>IF(C1391="","",VLOOKUP(C1391,工序!$A$1:$D$505,4,0))</f>
        <v>12.239999999999998</v>
      </c>
      <c r="F1391" s="19">
        <v>2</v>
      </c>
      <c r="G1391" s="19">
        <f t="shared" si="36"/>
        <v>24.479999999999997</v>
      </c>
    </row>
    <row r="1392" spans="1:7">
      <c r="A1392" s="19" t="s">
        <v>1492</v>
      </c>
      <c r="B1392" s="19" t="str">
        <f>IF(C1392="","",VLOOKUP(C1392,工序!$A$1:$D$505,2,0))</f>
        <v>A31</v>
      </c>
      <c r="C1392" s="72" t="s">
        <v>1464</v>
      </c>
      <c r="D1392" s="19" t="s">
        <v>1427</v>
      </c>
      <c r="E1392" s="19">
        <f>IF(C1392="","",VLOOKUP(C1392,工序!$A$1:$D$505,4,0))</f>
        <v>8.4</v>
      </c>
      <c r="F1392" s="19">
        <v>2</v>
      </c>
      <c r="G1392" s="19">
        <f t="shared" si="36"/>
        <v>16.8</v>
      </c>
    </row>
    <row r="1393" spans="1:7">
      <c r="A1393" s="19" t="s">
        <v>1492</v>
      </c>
      <c r="B1393" s="19" t="str">
        <f>IF(C1393="","",VLOOKUP(C1393,工序!$A$1:$D$505,2,0))</f>
        <v>A32</v>
      </c>
      <c r="C1393" s="73" t="s">
        <v>1465</v>
      </c>
      <c r="D1393" s="19" t="s">
        <v>1427</v>
      </c>
      <c r="E1393" s="19">
        <f>IF(C1393="","",VLOOKUP(C1393,工序!$A$1:$D$505,4,0))</f>
        <v>11.52</v>
      </c>
      <c r="F1393" s="19">
        <v>2</v>
      </c>
      <c r="G1393" s="19">
        <f t="shared" si="36"/>
        <v>23.04</v>
      </c>
    </row>
    <row r="1394" spans="1:7">
      <c r="A1394" s="19" t="s">
        <v>1492</v>
      </c>
      <c r="B1394" s="19" t="str">
        <f>IF(C1394="","",VLOOKUP(C1394,工序!$A$1:$D$505,2,0))</f>
        <v>A28</v>
      </c>
      <c r="C1394" s="75" t="s">
        <v>1466</v>
      </c>
      <c r="D1394" s="19" t="s">
        <v>1427</v>
      </c>
      <c r="E1394" s="19">
        <f>IF(C1394="","",VLOOKUP(C1394,工序!$A$1:$D$505,4,0))</f>
        <v>13.692</v>
      </c>
      <c r="F1394" s="19">
        <v>2</v>
      </c>
      <c r="G1394" s="19">
        <f t="shared" ref="G1394:G1457" si="37">E1394*F1394</f>
        <v>27.384</v>
      </c>
    </row>
    <row r="1395" spans="1:7">
      <c r="A1395" s="19" t="s">
        <v>1492</v>
      </c>
      <c r="B1395" s="19" t="str">
        <f>IF(C1395="","",VLOOKUP(C1395,工序!$A$1:$D$505,2,0))</f>
        <v>A29</v>
      </c>
      <c r="C1395" s="75" t="s">
        <v>1467</v>
      </c>
      <c r="D1395" s="19" t="s">
        <v>1427</v>
      </c>
      <c r="E1395" s="19">
        <f>IF(C1395="","",VLOOKUP(C1395,工序!$A$1:$D$505,4,0))</f>
        <v>9.1199999999999992</v>
      </c>
      <c r="F1395" s="19">
        <v>2</v>
      </c>
      <c r="G1395" s="19">
        <f t="shared" si="37"/>
        <v>18.239999999999998</v>
      </c>
    </row>
    <row r="1396" spans="1:7">
      <c r="A1396" s="19" t="s">
        <v>1492</v>
      </c>
      <c r="B1396" s="19" t="str">
        <f>IF(C1396="","",VLOOKUP(C1396,工序!$A$1:$D$505,2,0))</f>
        <v>A34</v>
      </c>
      <c r="C1396" s="75" t="s">
        <v>1446</v>
      </c>
      <c r="D1396" s="19" t="s">
        <v>1427</v>
      </c>
      <c r="E1396" s="19">
        <f>IF(C1396="","",VLOOKUP(C1396,工序!$A$1:$D$505,4,0))</f>
        <v>6.6</v>
      </c>
      <c r="F1396" s="19">
        <v>2</v>
      </c>
      <c r="G1396" s="19">
        <f t="shared" si="37"/>
        <v>13.2</v>
      </c>
    </row>
    <row r="1397" spans="1:7">
      <c r="A1397" s="19" t="s">
        <v>1492</v>
      </c>
      <c r="B1397" s="19" t="str">
        <f>IF(C1397="","",VLOOKUP(C1397,工序!$A$1:$D$505,2,0))</f>
        <v>A33</v>
      </c>
      <c r="C1397" s="75" t="s">
        <v>1447</v>
      </c>
      <c r="D1397" s="19" t="s">
        <v>1427</v>
      </c>
      <c r="E1397" s="19">
        <f>IF(C1397="","",VLOOKUP(C1397,工序!$A$1:$D$505,4,0))</f>
        <v>7.1999999999999993</v>
      </c>
      <c r="F1397" s="19">
        <v>2</v>
      </c>
      <c r="G1397" s="19">
        <f t="shared" si="37"/>
        <v>14.399999999999999</v>
      </c>
    </row>
    <row r="1398" spans="1:7">
      <c r="A1398" s="19" t="s">
        <v>1492</v>
      </c>
      <c r="B1398" s="19" t="str">
        <f>IF(C1398="","",VLOOKUP(C1398,工序!$A$1:$D$505,2,0))</f>
        <v>A38</v>
      </c>
      <c r="C1398" s="19" t="s">
        <v>1468</v>
      </c>
      <c r="D1398" s="19" t="s">
        <v>1427</v>
      </c>
      <c r="E1398" s="19">
        <f>IF(C1398="","",VLOOKUP(C1398,工序!$A$1:$D$505,4,0))</f>
        <v>23.400000000000002</v>
      </c>
      <c r="F1398" s="19">
        <v>2</v>
      </c>
      <c r="G1398" s="19">
        <f t="shared" si="37"/>
        <v>46.800000000000004</v>
      </c>
    </row>
    <row r="1399" spans="1:7">
      <c r="A1399" s="19" t="s">
        <v>1492</v>
      </c>
      <c r="B1399" s="19" t="str">
        <f>IF(C1399="","",VLOOKUP(C1399,工序!$A$1:$D$505,2,0))</f>
        <v>A39</v>
      </c>
      <c r="C1399" s="19" t="s">
        <v>1456</v>
      </c>
      <c r="D1399" s="19" t="s">
        <v>1427</v>
      </c>
      <c r="E1399" s="19">
        <f>IF(C1399="","",VLOOKUP(C1399,工序!$A$1:$D$505,4,0))</f>
        <v>7</v>
      </c>
      <c r="F1399" s="19">
        <v>2</v>
      </c>
      <c r="G1399" s="19">
        <f t="shared" si="37"/>
        <v>14</v>
      </c>
    </row>
    <row r="1400" spans="1:7">
      <c r="A1400" s="19" t="s">
        <v>1492</v>
      </c>
      <c r="B1400" s="19" t="str">
        <f>IF(C1400="","",VLOOKUP(C1400,工序!$A$1:$D$505,2,0))</f>
        <v>A41</v>
      </c>
      <c r="C1400" s="19" t="s">
        <v>1449</v>
      </c>
      <c r="D1400" s="19" t="s">
        <v>1427</v>
      </c>
      <c r="E1400" s="19">
        <f>IF(C1400="","",VLOOKUP(C1400,工序!$A$1:$D$505,4,0))</f>
        <v>16.799999999999997</v>
      </c>
      <c r="F1400" s="19">
        <v>2</v>
      </c>
      <c r="G1400" s="19">
        <f t="shared" si="37"/>
        <v>33.599999999999994</v>
      </c>
    </row>
    <row r="1401" spans="1:7">
      <c r="A1401" s="19" t="s">
        <v>1492</v>
      </c>
      <c r="B1401" s="19" t="str">
        <f>IF(C1401="","",VLOOKUP(C1401,工序!$A$1:$D$505,2,0))</f>
        <v>A42</v>
      </c>
      <c r="C1401" s="19" t="s">
        <v>1469</v>
      </c>
      <c r="D1401" s="19" t="s">
        <v>1427</v>
      </c>
      <c r="E1401" s="19">
        <f>IF(C1401="","",VLOOKUP(C1401,工序!$A$1:$D$505,4,0))</f>
        <v>18.707000000000001</v>
      </c>
      <c r="F1401" s="19">
        <v>2</v>
      </c>
      <c r="G1401" s="19">
        <f t="shared" si="37"/>
        <v>37.414000000000001</v>
      </c>
    </row>
    <row r="1402" spans="1:7">
      <c r="A1402" s="19" t="s">
        <v>1492</v>
      </c>
      <c r="B1402" s="19" t="str">
        <f>IF(C1402="","",VLOOKUP(C1402,工序!$A$1:$D$505,2,0))</f>
        <v>A9</v>
      </c>
      <c r="C1402" s="19" t="s">
        <v>1486</v>
      </c>
      <c r="D1402" s="19" t="s">
        <v>1427</v>
      </c>
      <c r="E1402" s="19">
        <f>IF(C1402="","",VLOOKUP(C1402,工序!$A$1:$D$505,4,0))</f>
        <v>13</v>
      </c>
      <c r="F1402" s="19">
        <v>2</v>
      </c>
      <c r="G1402" s="19">
        <f t="shared" si="37"/>
        <v>26</v>
      </c>
    </row>
    <row r="1403" spans="1:7">
      <c r="A1403" s="19" t="s">
        <v>1492</v>
      </c>
      <c r="B1403" s="19" t="str">
        <f>IF(C1403="","",VLOOKUP(C1403,工序!$A$1:$D$505,2,0))</f>
        <v>A76</v>
      </c>
      <c r="C1403" s="19" t="s">
        <v>1487</v>
      </c>
      <c r="D1403" s="19" t="s">
        <v>1427</v>
      </c>
      <c r="E1403" s="19">
        <f>IF(C1403="","",VLOOKUP(C1403,工序!$A$1:$D$505,4,0))</f>
        <v>18</v>
      </c>
      <c r="F1403" s="19">
        <v>2</v>
      </c>
      <c r="G1403" s="19">
        <f t="shared" si="37"/>
        <v>36</v>
      </c>
    </row>
    <row r="1404" spans="1:7">
      <c r="A1404" s="19" t="s">
        <v>1492</v>
      </c>
      <c r="B1404" s="19" t="str">
        <f>IF(C1404="","",VLOOKUP(C1404,工序!$A$1:$D$505,2,0))</f>
        <v>A49</v>
      </c>
      <c r="C1404" s="19" t="s">
        <v>1471</v>
      </c>
      <c r="D1404" s="19" t="s">
        <v>1427</v>
      </c>
      <c r="E1404" s="19">
        <f>IF(C1404="","",VLOOKUP(C1404,工序!$A$1:$D$505,4,0))</f>
        <v>9.516</v>
      </c>
      <c r="F1404" s="19">
        <v>2</v>
      </c>
      <c r="G1404" s="19">
        <f t="shared" si="37"/>
        <v>19.032</v>
      </c>
    </row>
    <row r="1405" spans="1:7">
      <c r="A1405" s="19" t="s">
        <v>1492</v>
      </c>
      <c r="B1405" s="19" t="str">
        <f>IF(C1405="","",VLOOKUP(C1405,工序!$A$1:$D$505,2,0))</f>
        <v>A51</v>
      </c>
      <c r="C1405" s="19" t="s">
        <v>1457</v>
      </c>
      <c r="D1405" s="19" t="s">
        <v>1427</v>
      </c>
      <c r="E1405" s="19">
        <f>IF(C1405="","",VLOOKUP(C1405,工序!$A$1:$D$505,4,0))</f>
        <v>16.799999999999997</v>
      </c>
      <c r="F1405" s="19">
        <v>2</v>
      </c>
      <c r="G1405" s="19">
        <f t="shared" si="37"/>
        <v>33.599999999999994</v>
      </c>
    </row>
    <row r="1406" spans="1:7">
      <c r="A1406" s="19" t="s">
        <v>1492</v>
      </c>
      <c r="B1406" s="19" t="str">
        <f>IF(C1406="","",VLOOKUP(C1406,工序!$A$1:$D$505,2,0))</f>
        <v>A58</v>
      </c>
      <c r="C1406" s="19" t="s">
        <v>1458</v>
      </c>
      <c r="D1406" s="19" t="s">
        <v>1427</v>
      </c>
      <c r="E1406" s="19">
        <f>IF(C1406="","",VLOOKUP(C1406,工序!$A$1:$D$505,4,0))</f>
        <v>8.4500000000000011</v>
      </c>
      <c r="F1406" s="19">
        <v>2</v>
      </c>
      <c r="G1406" s="19">
        <f t="shared" si="37"/>
        <v>16.900000000000002</v>
      </c>
    </row>
    <row r="1407" spans="1:7">
      <c r="A1407" s="19" t="s">
        <v>1492</v>
      </c>
      <c r="B1407" s="19" t="str">
        <f>IF(C1407="","",VLOOKUP(C1407,工序!$A$1:$D$505,2,0))</f>
        <v>A59</v>
      </c>
      <c r="C1407" s="19" t="s">
        <v>1428</v>
      </c>
      <c r="D1407" s="19" t="s">
        <v>1427</v>
      </c>
      <c r="E1407" s="19">
        <f>IF(C1407="","",VLOOKUP(C1407,工序!$A$1:$D$505,4,0))</f>
        <v>20.8</v>
      </c>
      <c r="F1407" s="19">
        <v>2</v>
      </c>
      <c r="G1407" s="19">
        <f>E1407*F1407</f>
        <v>41.6</v>
      </c>
    </row>
    <row r="1408" spans="1:7">
      <c r="A1408" s="19" t="s">
        <v>1492</v>
      </c>
      <c r="B1408" s="19" t="str">
        <f>IF(C1408="","",VLOOKUP(C1408,工序!$A$1:$D$505,2,0))</f>
        <v>A62</v>
      </c>
      <c r="C1408" s="19" t="s">
        <v>1429</v>
      </c>
      <c r="D1408" s="19" t="s">
        <v>1427</v>
      </c>
      <c r="E1408" s="19">
        <f>IF(C1408="","",VLOOKUP(C1408,工序!$A$1:$D$505,4,0))</f>
        <v>16.559999999999999</v>
      </c>
      <c r="F1408" s="19">
        <v>2</v>
      </c>
      <c r="G1408" s="19">
        <f>E1408*F1408</f>
        <v>33.119999999999997</v>
      </c>
    </row>
    <row r="1409" spans="1:7">
      <c r="A1409" s="19" t="s">
        <v>1492</v>
      </c>
      <c r="B1409" s="19" t="str">
        <f>IF(C1409="","",VLOOKUP(C1409,工序!$A$1:$D$505,2,0))</f>
        <v>A63</v>
      </c>
      <c r="C1409" s="19" t="s">
        <v>1430</v>
      </c>
      <c r="D1409" s="19" t="s">
        <v>1427</v>
      </c>
      <c r="E1409" s="19">
        <f>IF(C1409="","",VLOOKUP(C1409,工序!$A$1:$D$505,4,0))</f>
        <v>14.399999999999999</v>
      </c>
      <c r="F1409" s="19">
        <v>2</v>
      </c>
      <c r="G1409" s="19">
        <f t="shared" si="37"/>
        <v>28.799999999999997</v>
      </c>
    </row>
    <row r="1410" spans="1:7">
      <c r="A1410" s="19" t="s">
        <v>1492</v>
      </c>
      <c r="B1410" s="19" t="str">
        <f>IF(C1410="","",VLOOKUP(C1410,工序!$A$1:$D$505,2,0))</f>
        <v>A64</v>
      </c>
      <c r="C1410" s="19" t="s">
        <v>9</v>
      </c>
      <c r="D1410" s="19" t="s">
        <v>1427</v>
      </c>
      <c r="E1410" s="19">
        <f>IF(C1410="","",VLOOKUP(C1410,工序!$A$1:$D$505,4,0))</f>
        <v>14.399999999999999</v>
      </c>
      <c r="F1410" s="19">
        <v>1</v>
      </c>
      <c r="G1410" s="19">
        <f t="shared" si="37"/>
        <v>14.399999999999999</v>
      </c>
    </row>
    <row r="1411" spans="1:7">
      <c r="A1411" s="19" t="s">
        <v>1492</v>
      </c>
      <c r="B1411" s="19" t="str">
        <f>IF(C1411="","",VLOOKUP(C1411,工序!$A$1:$D$505,2,0))</f>
        <v>A65</v>
      </c>
      <c r="C1411" s="19" t="s">
        <v>1431</v>
      </c>
      <c r="D1411" s="19" t="s">
        <v>1427</v>
      </c>
      <c r="E1411" s="19">
        <f>IF(C1411="","",VLOOKUP(C1411,工序!$A$1:$D$505,4,0))</f>
        <v>27.3</v>
      </c>
      <c r="F1411" s="19">
        <v>2</v>
      </c>
      <c r="G1411" s="19">
        <f t="shared" si="37"/>
        <v>54.6</v>
      </c>
    </row>
    <row r="1412" spans="1:7">
      <c r="A1412" s="19" t="s">
        <v>1492</v>
      </c>
      <c r="B1412" s="19" t="str">
        <f>IF(C1412="","",VLOOKUP(C1412,工序!$A$1:$D$505,2,0))</f>
        <v>A63</v>
      </c>
      <c r="C1412" s="19" t="s">
        <v>1430</v>
      </c>
      <c r="D1412" s="19" t="s">
        <v>1427</v>
      </c>
      <c r="E1412" s="19">
        <f>IF(C1412="","",VLOOKUP(C1412,工序!$A$1:$D$505,4,0))</f>
        <v>14.399999999999999</v>
      </c>
      <c r="F1412" s="19">
        <v>2</v>
      </c>
      <c r="G1412" s="19">
        <f t="shared" si="37"/>
        <v>28.799999999999997</v>
      </c>
    </row>
    <row r="1413" spans="1:7">
      <c r="A1413" s="19" t="s">
        <v>1492</v>
      </c>
      <c r="B1413" s="19" t="str">
        <f>IF(C1413="","",VLOOKUP(C1413,工序!$A$1:$D$505,2,0))</f>
        <v>A70</v>
      </c>
      <c r="C1413" s="19" t="s">
        <v>1452</v>
      </c>
      <c r="D1413" s="19" t="s">
        <v>1427</v>
      </c>
      <c r="E1413" s="19">
        <f>IF(C1413="","",VLOOKUP(C1413,工序!$A$1:$D$505,4,0))</f>
        <v>33</v>
      </c>
      <c r="F1413" s="19">
        <v>1</v>
      </c>
      <c r="G1413" s="19">
        <f t="shared" si="37"/>
        <v>33</v>
      </c>
    </row>
    <row r="1414" spans="1:7">
      <c r="A1414" s="19" t="s">
        <v>1492</v>
      </c>
      <c r="B1414" s="19" t="str">
        <f>IF(C1414="","",VLOOKUP(C1414,工序!$A$1:$D$505,2,0))</f>
        <v>A71</v>
      </c>
      <c r="C1414" s="19" t="s">
        <v>1434</v>
      </c>
      <c r="D1414" s="19" t="s">
        <v>1427</v>
      </c>
      <c r="E1414" s="19">
        <f>IF(C1414="","",VLOOKUP(C1414,工序!$A$1:$D$505,4,0))</f>
        <v>17.399999999999999</v>
      </c>
      <c r="F1414" s="19">
        <v>2</v>
      </c>
      <c r="G1414" s="19">
        <f t="shared" si="37"/>
        <v>34.799999999999997</v>
      </c>
    </row>
    <row r="1415" spans="1:7">
      <c r="A1415" s="19" t="s">
        <v>1492</v>
      </c>
      <c r="B1415" s="19" t="str">
        <f>IF(C1415="","",VLOOKUP(C1415,工序!$A$1:$D$505,2,0))</f>
        <v>A73</v>
      </c>
      <c r="C1415" s="19" t="s">
        <v>1435</v>
      </c>
      <c r="D1415" s="19" t="s">
        <v>1427</v>
      </c>
      <c r="E1415" s="19">
        <f>IF(C1415="","",VLOOKUP(C1415,工序!$A$1:$D$505,4,0))</f>
        <v>12.239999999999998</v>
      </c>
      <c r="F1415" s="19">
        <v>2</v>
      </c>
      <c r="G1415" s="19">
        <f t="shared" si="37"/>
        <v>24.479999999999997</v>
      </c>
    </row>
    <row r="1416" spans="1:7">
      <c r="A1416" s="19" t="s">
        <v>1492</v>
      </c>
      <c r="B1416" s="19" t="str">
        <f>IF(C1416="","",VLOOKUP(C1416,工序!$A$1:$D$505,2,0))</f>
        <v>A77</v>
      </c>
      <c r="C1416" s="19" t="s">
        <v>1472</v>
      </c>
      <c r="D1416" s="19" t="s">
        <v>1427</v>
      </c>
      <c r="E1416" s="19">
        <f>IF(C1416="","",VLOOKUP(C1416,工序!$A$1:$D$505,4,0))</f>
        <v>15.6</v>
      </c>
      <c r="F1416" s="19">
        <v>2</v>
      </c>
      <c r="G1416" s="19">
        <f t="shared" si="37"/>
        <v>31.2</v>
      </c>
    </row>
    <row r="1417" spans="1:7">
      <c r="A1417" s="19" t="s">
        <v>1492</v>
      </c>
      <c r="B1417" s="19" t="str">
        <f>IF(C1417="","",VLOOKUP(C1417,工序!$A$1:$D$505,2,0))</f>
        <v>A78</v>
      </c>
      <c r="C1417" s="72" t="s">
        <v>21</v>
      </c>
      <c r="D1417" s="19" t="s">
        <v>1436</v>
      </c>
      <c r="E1417" s="19">
        <f>IF(C1417="","",VLOOKUP(C1417,工序!$A$1:$D$505,4,0))</f>
        <v>15.6</v>
      </c>
      <c r="F1417" s="19">
        <v>1</v>
      </c>
      <c r="G1417" s="19">
        <f t="shared" si="37"/>
        <v>15.6</v>
      </c>
    </row>
    <row r="1418" spans="1:7">
      <c r="A1418" s="19" t="s">
        <v>1492</v>
      </c>
      <c r="B1418" s="23" t="str">
        <f>IF(C1418="","",VLOOKUP(C1418,工序!$A$1:$D$505,2,0))</f>
        <v>A80</v>
      </c>
      <c r="C1418" s="23" t="s">
        <v>1437</v>
      </c>
      <c r="D1418" s="19" t="s">
        <v>1427</v>
      </c>
      <c r="E1418" s="23">
        <f>IF(C1418="","",VLOOKUP(C1418,工序!$A$1:$D$505,4,0))</f>
        <v>5.3999999999999995</v>
      </c>
      <c r="F1418" s="23">
        <v>1</v>
      </c>
      <c r="G1418" s="23">
        <f t="shared" si="37"/>
        <v>5.3999999999999995</v>
      </c>
    </row>
    <row r="1419" spans="1:7">
      <c r="A1419" s="19" t="s">
        <v>1493</v>
      </c>
      <c r="B1419" s="19" t="str">
        <f>IF(C1419="","",VLOOKUP(C1419,工序!$A$1:$D$505,2,0))</f>
        <v>A5</v>
      </c>
      <c r="C1419" s="19" t="s">
        <v>1461</v>
      </c>
      <c r="D1419" s="19" t="s">
        <v>1427</v>
      </c>
      <c r="E1419" s="19">
        <f>IF(C1419="","",VLOOKUP(C1419,工序!$A$1:$D$505,4,0))</f>
        <v>7.8000000000000007</v>
      </c>
      <c r="F1419" s="19">
        <v>1</v>
      </c>
      <c r="G1419" s="19">
        <f t="shared" si="37"/>
        <v>7.8000000000000007</v>
      </c>
    </row>
    <row r="1420" spans="1:7">
      <c r="A1420" s="19" t="s">
        <v>1493</v>
      </c>
      <c r="B1420" s="19" t="str">
        <f>IF(C1420="","",VLOOKUP(C1420,工序!$A$1:$D$505,2,0))</f>
        <v>A8</v>
      </c>
      <c r="C1420" s="72" t="s">
        <v>3</v>
      </c>
      <c r="D1420" s="19" t="s">
        <v>1427</v>
      </c>
      <c r="E1420" s="19">
        <f>IF(C1420="","",VLOOKUP(C1420,工序!$A$1:$D$505,4,0))</f>
        <v>4.42</v>
      </c>
      <c r="F1420" s="19">
        <v>2</v>
      </c>
      <c r="G1420" s="19">
        <f t="shared" si="37"/>
        <v>8.84</v>
      </c>
    </row>
    <row r="1421" spans="1:7">
      <c r="A1421" s="19" t="s">
        <v>1493</v>
      </c>
      <c r="B1421" s="19" t="str">
        <f>IF(C1421="","",VLOOKUP(C1421,工序!$A$1:$D$505,2,0))</f>
        <v>A9</v>
      </c>
      <c r="C1421" s="72" t="s">
        <v>1486</v>
      </c>
      <c r="D1421" s="19" t="s">
        <v>1427</v>
      </c>
      <c r="E1421" s="19">
        <f>IF(C1421="","",VLOOKUP(C1421,工序!$A$1:$D$505,4,0))</f>
        <v>13</v>
      </c>
      <c r="F1421" s="19">
        <v>1</v>
      </c>
      <c r="G1421" s="19">
        <f t="shared" si="37"/>
        <v>13</v>
      </c>
    </row>
    <row r="1422" spans="1:7">
      <c r="A1422" s="19" t="s">
        <v>1493</v>
      </c>
      <c r="B1422" s="23" t="str">
        <f>IF(C1422="","",VLOOKUP(C1422,工序!$A$1:$D$505,2,0))</f>
        <v>A16</v>
      </c>
      <c r="C1422" s="74" t="s">
        <v>1462</v>
      </c>
      <c r="D1422" s="19" t="s">
        <v>1442</v>
      </c>
      <c r="E1422" s="23">
        <f>IF(C1422="","",VLOOKUP(C1422,工序!$A$1:$D$505,4,0))</f>
        <v>27.75</v>
      </c>
      <c r="F1422" s="23">
        <v>1</v>
      </c>
      <c r="G1422" s="23">
        <f t="shared" si="37"/>
        <v>27.75</v>
      </c>
    </row>
    <row r="1423" spans="1:7">
      <c r="A1423" s="19" t="s">
        <v>1493</v>
      </c>
      <c r="B1423" s="19" t="str">
        <f>IF(C1423="","",VLOOKUP(C1423,工序!$A$1:$D$505,2,0))</f>
        <v>A30</v>
      </c>
      <c r="C1423" s="73" t="s">
        <v>1463</v>
      </c>
      <c r="D1423" s="19" t="s">
        <v>1427</v>
      </c>
      <c r="E1423" s="19">
        <f>IF(C1423="","",VLOOKUP(C1423,工序!$A$1:$D$505,4,0))</f>
        <v>12.239999999999998</v>
      </c>
      <c r="F1423" s="19">
        <v>2</v>
      </c>
      <c r="G1423" s="19">
        <f t="shared" si="37"/>
        <v>24.479999999999997</v>
      </c>
    </row>
    <row r="1424" spans="1:7">
      <c r="A1424" s="19" t="s">
        <v>1493</v>
      </c>
      <c r="B1424" s="19" t="str">
        <f>IF(C1424="","",VLOOKUP(C1424,工序!$A$1:$D$505,2,0))</f>
        <v>A31</v>
      </c>
      <c r="C1424" s="72" t="s">
        <v>1464</v>
      </c>
      <c r="D1424" s="19" t="s">
        <v>1427</v>
      </c>
      <c r="E1424" s="19">
        <f>IF(C1424="","",VLOOKUP(C1424,工序!$A$1:$D$505,4,0))</f>
        <v>8.4</v>
      </c>
      <c r="F1424" s="19">
        <v>2</v>
      </c>
      <c r="G1424" s="19">
        <f t="shared" si="37"/>
        <v>16.8</v>
      </c>
    </row>
    <row r="1425" spans="1:7">
      <c r="A1425" s="19" t="s">
        <v>1493</v>
      </c>
      <c r="B1425" s="19" t="str">
        <f>IF(C1425="","",VLOOKUP(C1425,工序!$A$1:$D$505,2,0))</f>
        <v>A32</v>
      </c>
      <c r="C1425" s="73" t="s">
        <v>1465</v>
      </c>
      <c r="D1425" s="19" t="s">
        <v>1427</v>
      </c>
      <c r="E1425" s="19">
        <f>IF(C1425="","",VLOOKUP(C1425,工序!$A$1:$D$505,4,0))</f>
        <v>11.52</v>
      </c>
      <c r="F1425" s="19">
        <v>2</v>
      </c>
      <c r="G1425" s="19">
        <f t="shared" si="37"/>
        <v>23.04</v>
      </c>
    </row>
    <row r="1426" spans="1:7">
      <c r="A1426" s="19" t="s">
        <v>1493</v>
      </c>
      <c r="B1426" s="19" t="str">
        <f>IF(C1426="","",VLOOKUP(C1426,工序!$A$1:$D$505,2,0))</f>
        <v>A29</v>
      </c>
      <c r="C1426" s="75" t="s">
        <v>1467</v>
      </c>
      <c r="D1426" s="19" t="s">
        <v>1427</v>
      </c>
      <c r="E1426" s="19">
        <f>IF(C1426="","",VLOOKUP(C1426,工序!$A$1:$D$505,4,0))</f>
        <v>9.1199999999999992</v>
      </c>
      <c r="F1426" s="19">
        <v>2</v>
      </c>
      <c r="G1426" s="19">
        <f t="shared" si="37"/>
        <v>18.239999999999998</v>
      </c>
    </row>
    <row r="1427" spans="1:7">
      <c r="A1427" s="19" t="s">
        <v>1493</v>
      </c>
      <c r="B1427" s="19" t="str">
        <f>IF(C1427="","",VLOOKUP(C1427,工序!$A$1:$D$505,2,0))</f>
        <v>A34</v>
      </c>
      <c r="C1427" s="75" t="s">
        <v>1446</v>
      </c>
      <c r="D1427" s="19" t="s">
        <v>1427</v>
      </c>
      <c r="E1427" s="19">
        <f>IF(C1427="","",VLOOKUP(C1427,工序!$A$1:$D$505,4,0))</f>
        <v>6.6</v>
      </c>
      <c r="F1427" s="19">
        <v>2</v>
      </c>
      <c r="G1427" s="19">
        <f t="shared" si="37"/>
        <v>13.2</v>
      </c>
    </row>
    <row r="1428" spans="1:7">
      <c r="A1428" s="19" t="s">
        <v>1493</v>
      </c>
      <c r="B1428" s="19" t="str">
        <f>IF(C1428="","",VLOOKUP(C1428,工序!$A$1:$D$505,2,0))</f>
        <v>A33</v>
      </c>
      <c r="C1428" s="75" t="s">
        <v>1447</v>
      </c>
      <c r="D1428" s="19" t="s">
        <v>1427</v>
      </c>
      <c r="E1428" s="19">
        <f>IF(C1428="","",VLOOKUP(C1428,工序!$A$1:$D$505,4,0))</f>
        <v>7.1999999999999993</v>
      </c>
      <c r="F1428" s="19">
        <v>1</v>
      </c>
      <c r="G1428" s="19">
        <f t="shared" si="37"/>
        <v>7.1999999999999993</v>
      </c>
    </row>
    <row r="1429" spans="1:7">
      <c r="A1429" s="19" t="s">
        <v>1493</v>
      </c>
      <c r="B1429" s="19" t="str">
        <f>IF(C1429="","",VLOOKUP(C1429,工序!$A$1:$D$505,2,0))</f>
        <v>A38</v>
      </c>
      <c r="C1429" s="19" t="s">
        <v>1468</v>
      </c>
      <c r="D1429" s="19" t="s">
        <v>1427</v>
      </c>
      <c r="E1429" s="19">
        <f>IF(C1429="","",VLOOKUP(C1429,工序!$A$1:$D$505,4,0))</f>
        <v>23.400000000000002</v>
      </c>
      <c r="F1429" s="19">
        <v>2</v>
      </c>
      <c r="G1429" s="19">
        <f>E1429*F1429</f>
        <v>46.800000000000004</v>
      </c>
    </row>
    <row r="1430" spans="1:7">
      <c r="A1430" s="19" t="s">
        <v>1493</v>
      </c>
      <c r="B1430" s="19" t="str">
        <f>IF(C1430="","",VLOOKUP(C1430,工序!$A$1:$D$505,2,0))</f>
        <v>A42</v>
      </c>
      <c r="C1430" s="19" t="s">
        <v>1469</v>
      </c>
      <c r="D1430" s="19" t="s">
        <v>1427</v>
      </c>
      <c r="E1430" s="19">
        <f>IF(C1430="","",VLOOKUP(C1430,工序!$A$1:$D$505,4,0))</f>
        <v>18.707000000000001</v>
      </c>
      <c r="F1430" s="19">
        <v>2</v>
      </c>
      <c r="G1430" s="19">
        <f t="shared" si="37"/>
        <v>37.414000000000001</v>
      </c>
    </row>
    <row r="1431" spans="1:7">
      <c r="A1431" s="19" t="s">
        <v>1493</v>
      </c>
      <c r="B1431" s="19" t="str">
        <f>IF(C1431="","",VLOOKUP(C1431,工序!$A$1:$D$505,2,0))</f>
        <v>A9</v>
      </c>
      <c r="C1431" s="19" t="s">
        <v>1486</v>
      </c>
      <c r="D1431" s="19" t="s">
        <v>1427</v>
      </c>
      <c r="E1431" s="19">
        <f>IF(C1431="","",VLOOKUP(C1431,工序!$A$1:$D$505,4,0))</f>
        <v>13</v>
      </c>
      <c r="F1431" s="19">
        <v>1</v>
      </c>
      <c r="G1431" s="19">
        <f t="shared" si="37"/>
        <v>13</v>
      </c>
    </row>
    <row r="1432" spans="1:7">
      <c r="A1432" s="19" t="s">
        <v>1493</v>
      </c>
      <c r="B1432" s="19" t="str">
        <f>IF(C1432="","",VLOOKUP(C1432,工序!$A$1:$D$505,2,0))</f>
        <v>A41</v>
      </c>
      <c r="C1432" s="19" t="s">
        <v>1449</v>
      </c>
      <c r="D1432" s="19" t="s">
        <v>1427</v>
      </c>
      <c r="E1432" s="19">
        <f>IF(C1432="","",VLOOKUP(C1432,工序!$A$1:$D$505,4,0))</f>
        <v>16.799999999999997</v>
      </c>
      <c r="F1432" s="19">
        <v>1</v>
      </c>
      <c r="G1432" s="19">
        <f t="shared" si="37"/>
        <v>16.799999999999997</v>
      </c>
    </row>
    <row r="1433" spans="1:7">
      <c r="A1433" s="19" t="s">
        <v>1493</v>
      </c>
      <c r="B1433" s="19" t="str">
        <f>IF(C1433="","",VLOOKUP(C1433,工序!$A$1:$D$505,2,0))</f>
        <v>A43</v>
      </c>
      <c r="C1433" s="19" t="s">
        <v>1482</v>
      </c>
      <c r="D1433" s="19" t="s">
        <v>1427</v>
      </c>
      <c r="E1433" s="19">
        <f>IF(C1433="","",VLOOKUP(C1433,工序!$A$1:$D$505,4,0))</f>
        <v>45</v>
      </c>
      <c r="F1433" s="19">
        <v>1</v>
      </c>
      <c r="G1433" s="19">
        <f t="shared" si="37"/>
        <v>45</v>
      </c>
    </row>
    <row r="1434" spans="1:7">
      <c r="A1434" s="19" t="s">
        <v>1493</v>
      </c>
      <c r="B1434" s="19" t="str">
        <f>IF(C1434="","",VLOOKUP(C1434,工序!$A$1:$D$505,2,0))</f>
        <v>A44</v>
      </c>
      <c r="C1434" s="19" t="s">
        <v>1470</v>
      </c>
      <c r="D1434" s="19" t="s">
        <v>1427</v>
      </c>
      <c r="E1434" s="19">
        <f>IF(C1434="","",VLOOKUP(C1434,工序!$A$1:$D$505,4,0))</f>
        <v>51.300000000000004</v>
      </c>
      <c r="F1434" s="19">
        <v>2</v>
      </c>
      <c r="G1434" s="19">
        <f t="shared" si="37"/>
        <v>102.60000000000001</v>
      </c>
    </row>
    <row r="1435" spans="1:7">
      <c r="A1435" s="19" t="s">
        <v>1493</v>
      </c>
      <c r="B1435" s="19" t="str">
        <f>IF(C1435="","",VLOOKUP(C1435,工序!$A$1:$D$505,2,0))</f>
        <v>A76</v>
      </c>
      <c r="C1435" s="19" t="s">
        <v>1487</v>
      </c>
      <c r="D1435" s="19" t="s">
        <v>1427</v>
      </c>
      <c r="E1435" s="19">
        <f>IF(C1435="","",VLOOKUP(C1435,工序!$A$1:$D$505,4,0))</f>
        <v>18</v>
      </c>
      <c r="F1435" s="19">
        <v>1</v>
      </c>
      <c r="G1435" s="19">
        <f t="shared" si="37"/>
        <v>18</v>
      </c>
    </row>
    <row r="1436" spans="1:7">
      <c r="A1436" s="19" t="s">
        <v>1493</v>
      </c>
      <c r="B1436" s="19" t="str">
        <f>IF(C1436="","",VLOOKUP(C1436,工序!$A$1:$D$505,2,0))</f>
        <v>A49</v>
      </c>
      <c r="C1436" s="19" t="s">
        <v>1471</v>
      </c>
      <c r="D1436" s="19" t="s">
        <v>1427</v>
      </c>
      <c r="E1436" s="19">
        <f>IF(C1436="","",VLOOKUP(C1436,工序!$A$1:$D$505,4,0))</f>
        <v>9.516</v>
      </c>
      <c r="F1436" s="19">
        <v>2</v>
      </c>
      <c r="G1436" s="19">
        <f t="shared" si="37"/>
        <v>19.032</v>
      </c>
    </row>
    <row r="1437" spans="1:7">
      <c r="A1437" s="19" t="s">
        <v>1493</v>
      </c>
      <c r="B1437" s="19" t="str">
        <f>IF(C1437="","",VLOOKUP(C1437,工序!$A$1:$D$505,2,0))</f>
        <v>A50</v>
      </c>
      <c r="C1437" s="19" t="s">
        <v>7</v>
      </c>
      <c r="D1437" s="19" t="s">
        <v>1427</v>
      </c>
      <c r="E1437" s="19">
        <f>IF(C1437="","",VLOOKUP(C1437,工序!$A$1:$D$505,4,0))</f>
        <v>7.15</v>
      </c>
      <c r="F1437" s="19">
        <v>2</v>
      </c>
      <c r="G1437" s="19">
        <f t="shared" si="37"/>
        <v>14.3</v>
      </c>
    </row>
    <row r="1438" spans="1:7">
      <c r="A1438" s="19" t="s">
        <v>1493</v>
      </c>
      <c r="B1438" s="19" t="str">
        <f>IF(C1438="","",VLOOKUP(C1438,工序!$A$1:$D$505,2,0))</f>
        <v>A53</v>
      </c>
      <c r="C1438" s="19" t="s">
        <v>1426</v>
      </c>
      <c r="D1438" s="19" t="s">
        <v>1427</v>
      </c>
      <c r="E1438" s="19">
        <f>IF(C1438="","",VLOOKUP(C1438,工序!$A$1:$D$505,4,0))</f>
        <v>32.5</v>
      </c>
      <c r="F1438" s="19">
        <v>2</v>
      </c>
      <c r="G1438" s="19">
        <f t="shared" si="37"/>
        <v>65</v>
      </c>
    </row>
    <row r="1439" spans="1:7">
      <c r="A1439" s="19" t="s">
        <v>1493</v>
      </c>
      <c r="B1439" s="19" t="str">
        <f>IF(C1439="","",VLOOKUP(C1439,工序!$A$1:$D$505,2,0))</f>
        <v>A59</v>
      </c>
      <c r="C1439" s="19" t="s">
        <v>1428</v>
      </c>
      <c r="D1439" s="19" t="s">
        <v>1427</v>
      </c>
      <c r="E1439" s="19">
        <f>IF(C1439="","",VLOOKUP(C1439,工序!$A$1:$D$505,4,0))</f>
        <v>20.8</v>
      </c>
      <c r="F1439" s="19">
        <v>1</v>
      </c>
      <c r="G1439" s="19">
        <f t="shared" si="37"/>
        <v>20.8</v>
      </c>
    </row>
    <row r="1440" spans="1:7">
      <c r="A1440" s="19" t="s">
        <v>1493</v>
      </c>
      <c r="B1440" s="19" t="str">
        <f>IF(C1440="","",VLOOKUP(C1440,工序!$A$1:$D$505,2,0))</f>
        <v>A62</v>
      </c>
      <c r="C1440" s="19" t="s">
        <v>1429</v>
      </c>
      <c r="D1440" s="19" t="s">
        <v>1427</v>
      </c>
      <c r="E1440" s="19">
        <f>IF(C1440="","",VLOOKUP(C1440,工序!$A$1:$D$505,4,0))</f>
        <v>16.559999999999999</v>
      </c>
      <c r="F1440" s="19">
        <v>1</v>
      </c>
      <c r="G1440" s="19">
        <f t="shared" si="37"/>
        <v>16.559999999999999</v>
      </c>
    </row>
    <row r="1441" spans="1:7">
      <c r="A1441" s="19" t="s">
        <v>1493</v>
      </c>
      <c r="B1441" s="19" t="str">
        <f>IF(C1441="","",VLOOKUP(C1441,工序!$A$1:$D$505,2,0))</f>
        <v>A63</v>
      </c>
      <c r="C1441" s="19" t="s">
        <v>1430</v>
      </c>
      <c r="D1441" s="19" t="s">
        <v>1427</v>
      </c>
      <c r="E1441" s="19">
        <f>IF(C1441="","",VLOOKUP(C1441,工序!$A$1:$D$505,4,0))</f>
        <v>14.399999999999999</v>
      </c>
      <c r="F1441" s="19">
        <v>2</v>
      </c>
      <c r="G1441" s="19">
        <f t="shared" si="37"/>
        <v>28.799999999999997</v>
      </c>
    </row>
    <row r="1442" spans="1:7">
      <c r="A1442" s="19" t="s">
        <v>1493</v>
      </c>
      <c r="B1442" s="19" t="str">
        <f>IF(C1442="","",VLOOKUP(C1442,工序!$A$1:$D$505,2,0))</f>
        <v>A64</v>
      </c>
      <c r="C1442" s="19" t="s">
        <v>9</v>
      </c>
      <c r="D1442" s="19" t="s">
        <v>1427</v>
      </c>
      <c r="E1442" s="19">
        <f>IF(C1442="","",VLOOKUP(C1442,工序!$A$1:$D$505,4,0))</f>
        <v>14.399999999999999</v>
      </c>
      <c r="F1442" s="19">
        <v>1</v>
      </c>
      <c r="G1442" s="19">
        <f t="shared" si="37"/>
        <v>14.399999999999999</v>
      </c>
    </row>
    <row r="1443" spans="1:7">
      <c r="A1443" s="19" t="s">
        <v>1493</v>
      </c>
      <c r="B1443" s="19" t="str">
        <f>IF(C1443="","",VLOOKUP(C1443,工序!$A$1:$D$505,2,0))</f>
        <v>A65</v>
      </c>
      <c r="C1443" s="19" t="s">
        <v>1431</v>
      </c>
      <c r="D1443" s="19" t="s">
        <v>1427</v>
      </c>
      <c r="E1443" s="19">
        <f>IF(C1443="","",VLOOKUP(C1443,工序!$A$1:$D$505,4,0))</f>
        <v>27.3</v>
      </c>
      <c r="F1443" s="19">
        <v>2</v>
      </c>
      <c r="G1443" s="19">
        <f t="shared" si="37"/>
        <v>54.6</v>
      </c>
    </row>
    <row r="1444" spans="1:7">
      <c r="A1444" s="19" t="s">
        <v>1493</v>
      </c>
      <c r="B1444" s="19" t="str">
        <f>IF(C1444="","",VLOOKUP(C1444,工序!$A$1:$D$505,2,0))</f>
        <v>A63</v>
      </c>
      <c r="C1444" s="19" t="s">
        <v>1430</v>
      </c>
      <c r="D1444" s="19" t="s">
        <v>1427</v>
      </c>
      <c r="E1444" s="19">
        <f>IF(C1444="","",VLOOKUP(C1444,工序!$A$1:$D$505,4,0))</f>
        <v>14.399999999999999</v>
      </c>
      <c r="F1444" s="19">
        <v>2</v>
      </c>
      <c r="G1444" s="19">
        <f t="shared" si="37"/>
        <v>28.799999999999997</v>
      </c>
    </row>
    <row r="1445" spans="1:7">
      <c r="A1445" s="19" t="s">
        <v>1493</v>
      </c>
      <c r="B1445" s="19" t="str">
        <f>IF(C1445="","",VLOOKUP(C1445,工序!$A$1:$D$505,2,0))</f>
        <v>A70</v>
      </c>
      <c r="C1445" s="19" t="s">
        <v>1452</v>
      </c>
      <c r="D1445" s="19" t="s">
        <v>1427</v>
      </c>
      <c r="E1445" s="19">
        <f>IF(C1445="","",VLOOKUP(C1445,工序!$A$1:$D$505,4,0))</f>
        <v>33</v>
      </c>
      <c r="F1445" s="19">
        <v>1</v>
      </c>
      <c r="G1445" s="19">
        <f t="shared" si="37"/>
        <v>33</v>
      </c>
    </row>
    <row r="1446" spans="1:7">
      <c r="A1446" s="19" t="s">
        <v>1493</v>
      </c>
      <c r="B1446" s="19" t="str">
        <f>IF(C1446="","",VLOOKUP(C1446,工序!$A$1:$D$505,2,0))</f>
        <v>A71</v>
      </c>
      <c r="C1446" s="19" t="s">
        <v>1434</v>
      </c>
      <c r="D1446" s="19" t="s">
        <v>1427</v>
      </c>
      <c r="E1446" s="19">
        <f>IF(C1446="","",VLOOKUP(C1446,工序!$A$1:$D$505,4,0))</f>
        <v>17.399999999999999</v>
      </c>
      <c r="F1446" s="19">
        <v>1</v>
      </c>
      <c r="G1446" s="19">
        <f t="shared" si="37"/>
        <v>17.399999999999999</v>
      </c>
    </row>
    <row r="1447" spans="1:7">
      <c r="A1447" s="19" t="s">
        <v>1493</v>
      </c>
      <c r="B1447" s="19" t="str">
        <f>IF(C1447="","",VLOOKUP(C1447,工序!$A$1:$D$505,2,0))</f>
        <v>A73</v>
      </c>
      <c r="C1447" s="19" t="s">
        <v>1435</v>
      </c>
      <c r="D1447" s="19" t="s">
        <v>1427</v>
      </c>
      <c r="E1447" s="19">
        <f>IF(C1447="","",VLOOKUP(C1447,工序!$A$1:$D$505,4,0))</f>
        <v>12.239999999999998</v>
      </c>
      <c r="F1447" s="19">
        <v>2</v>
      </c>
      <c r="G1447" s="19">
        <f t="shared" si="37"/>
        <v>24.479999999999997</v>
      </c>
    </row>
    <row r="1448" spans="1:7">
      <c r="A1448" s="19" t="s">
        <v>1493</v>
      </c>
      <c r="B1448" s="19" t="str">
        <f>IF(C1448="","",VLOOKUP(C1448,工序!$A$1:$D$505,2,0))</f>
        <v>A77</v>
      </c>
      <c r="C1448" s="19" t="s">
        <v>1472</v>
      </c>
      <c r="D1448" s="19" t="s">
        <v>1427</v>
      </c>
      <c r="E1448" s="19">
        <f>IF(C1448="","",VLOOKUP(C1448,工序!$A$1:$D$505,4,0))</f>
        <v>15.6</v>
      </c>
      <c r="F1448" s="19">
        <v>2</v>
      </c>
      <c r="G1448" s="19">
        <f t="shared" si="37"/>
        <v>31.2</v>
      </c>
    </row>
    <row r="1449" spans="1:7">
      <c r="A1449" s="19" t="s">
        <v>1493</v>
      </c>
      <c r="B1449" s="19" t="str">
        <f>IF(C1449="","",VLOOKUP(C1449,工序!$A$1:$D$505,2,0))</f>
        <v>A78</v>
      </c>
      <c r="C1449" s="72" t="s">
        <v>21</v>
      </c>
      <c r="D1449" s="19" t="s">
        <v>1436</v>
      </c>
      <c r="E1449" s="19">
        <f>IF(C1449="","",VLOOKUP(C1449,工序!$A$1:$D$505,4,0))</f>
        <v>15.6</v>
      </c>
      <c r="F1449" s="19">
        <v>1</v>
      </c>
      <c r="G1449" s="19">
        <f t="shared" si="37"/>
        <v>15.6</v>
      </c>
    </row>
    <row r="1450" spans="1:7">
      <c r="A1450" s="19" t="s">
        <v>1493</v>
      </c>
      <c r="B1450" s="23" t="str">
        <f>IF(C1450="","",VLOOKUP(C1450,工序!$A$1:$D$505,2,0))</f>
        <v>A80</v>
      </c>
      <c r="C1450" s="23" t="s">
        <v>1437</v>
      </c>
      <c r="D1450" s="19" t="s">
        <v>1427</v>
      </c>
      <c r="E1450" s="23">
        <f>IF(C1450="","",VLOOKUP(C1450,工序!$A$1:$D$505,4,0))</f>
        <v>5.3999999999999995</v>
      </c>
      <c r="F1450" s="23">
        <v>1</v>
      </c>
      <c r="G1450" s="23">
        <f t="shared" si="37"/>
        <v>5.3999999999999995</v>
      </c>
    </row>
    <row r="1451" spans="1:7">
      <c r="A1451" s="19" t="s">
        <v>1494</v>
      </c>
      <c r="B1451" s="19" t="str">
        <f>IF(C1451="","",VLOOKUP(C1451,工序!$A$1:$D$505,2,0))</f>
        <v>A5</v>
      </c>
      <c r="C1451" s="19" t="s">
        <v>1461</v>
      </c>
      <c r="D1451" s="19" t="s">
        <v>1427</v>
      </c>
      <c r="E1451" s="19">
        <f>IF(C1451="","",VLOOKUP(C1451,工序!$A$1:$D$505,4,0))</f>
        <v>7.8000000000000007</v>
      </c>
      <c r="F1451" s="19">
        <v>2</v>
      </c>
      <c r="G1451" s="19">
        <f t="shared" si="37"/>
        <v>15.600000000000001</v>
      </c>
    </row>
    <row r="1452" spans="1:7">
      <c r="A1452" s="19" t="s">
        <v>1494</v>
      </c>
      <c r="B1452" s="19" t="str">
        <f>IF(C1452="","",VLOOKUP(C1452,工序!$A$1:$D$505,2,0))</f>
        <v>A8</v>
      </c>
      <c r="C1452" s="72" t="s">
        <v>3</v>
      </c>
      <c r="D1452" s="19" t="s">
        <v>1427</v>
      </c>
      <c r="E1452" s="19">
        <f>IF(C1452="","",VLOOKUP(C1452,工序!$A$1:$D$505,4,0))</f>
        <v>4.42</v>
      </c>
      <c r="F1452" s="19">
        <v>2</v>
      </c>
      <c r="G1452" s="19">
        <f t="shared" si="37"/>
        <v>8.84</v>
      </c>
    </row>
    <row r="1453" spans="1:7">
      <c r="A1453" s="19" t="s">
        <v>1494</v>
      </c>
      <c r="B1453" s="23" t="str">
        <f>IF(C1453="","",VLOOKUP(C1453,工序!$A$1:$D$505,2,0))</f>
        <v>A16</v>
      </c>
      <c r="C1453" s="74" t="s">
        <v>1462</v>
      </c>
      <c r="D1453" s="19" t="s">
        <v>1442</v>
      </c>
      <c r="E1453" s="23">
        <f>IF(C1453="","",VLOOKUP(C1453,工序!$A$1:$D$505,4,0))</f>
        <v>27.75</v>
      </c>
      <c r="F1453" s="23">
        <v>1</v>
      </c>
      <c r="G1453" s="23">
        <f t="shared" si="37"/>
        <v>27.75</v>
      </c>
    </row>
    <row r="1454" spans="1:7">
      <c r="A1454" s="19" t="s">
        <v>1494</v>
      </c>
      <c r="B1454" s="19" t="str">
        <f>IF(C1454="","",VLOOKUP(C1454,工序!$A$1:$D$505,2,0))</f>
        <v>A30</v>
      </c>
      <c r="C1454" s="73" t="s">
        <v>1463</v>
      </c>
      <c r="D1454" s="19" t="s">
        <v>1427</v>
      </c>
      <c r="E1454" s="19">
        <f>IF(C1454="","",VLOOKUP(C1454,工序!$A$1:$D$505,4,0))</f>
        <v>12.239999999999998</v>
      </c>
      <c r="F1454" s="19">
        <v>2</v>
      </c>
      <c r="G1454" s="19">
        <f t="shared" si="37"/>
        <v>24.479999999999997</v>
      </c>
    </row>
    <row r="1455" spans="1:7">
      <c r="A1455" s="19" t="s">
        <v>1494</v>
      </c>
      <c r="B1455" s="19" t="str">
        <f>IF(C1455="","",VLOOKUP(C1455,工序!$A$1:$D$505,2,0))</f>
        <v>A31</v>
      </c>
      <c r="C1455" s="72" t="s">
        <v>1464</v>
      </c>
      <c r="D1455" s="19" t="s">
        <v>1427</v>
      </c>
      <c r="E1455" s="19">
        <f>IF(C1455="","",VLOOKUP(C1455,工序!$A$1:$D$505,4,0))</f>
        <v>8.4</v>
      </c>
      <c r="F1455" s="19">
        <v>2</v>
      </c>
      <c r="G1455" s="19">
        <f t="shared" si="37"/>
        <v>16.8</v>
      </c>
    </row>
    <row r="1456" spans="1:7">
      <c r="A1456" s="19" t="s">
        <v>1494</v>
      </c>
      <c r="B1456" s="19" t="str">
        <f>IF(C1456="","",VLOOKUP(C1456,工序!$A$1:$D$505,2,0))</f>
        <v>A32</v>
      </c>
      <c r="C1456" s="73" t="s">
        <v>1465</v>
      </c>
      <c r="D1456" s="19" t="s">
        <v>1427</v>
      </c>
      <c r="E1456" s="19">
        <f>IF(C1456="","",VLOOKUP(C1456,工序!$A$1:$D$505,4,0))</f>
        <v>11.52</v>
      </c>
      <c r="F1456" s="19">
        <v>2</v>
      </c>
      <c r="G1456" s="19">
        <f t="shared" si="37"/>
        <v>23.04</v>
      </c>
    </row>
    <row r="1457" spans="1:7">
      <c r="A1457" s="19" t="s">
        <v>1494</v>
      </c>
      <c r="B1457" s="19" t="str">
        <f>IF(C1457="","",VLOOKUP(C1457,工序!$A$1:$D$505,2,0))</f>
        <v>A29</v>
      </c>
      <c r="C1457" s="75" t="s">
        <v>1467</v>
      </c>
      <c r="D1457" s="19" t="s">
        <v>1427</v>
      </c>
      <c r="E1457" s="19">
        <f>IF(C1457="","",VLOOKUP(C1457,工序!$A$1:$D$505,4,0))</f>
        <v>9.1199999999999992</v>
      </c>
      <c r="F1457" s="19">
        <v>2</v>
      </c>
      <c r="G1457" s="19">
        <f t="shared" si="37"/>
        <v>18.239999999999998</v>
      </c>
    </row>
    <row r="1458" spans="1:7">
      <c r="A1458" s="19" t="s">
        <v>1494</v>
      </c>
      <c r="B1458" s="19" t="str">
        <f>IF(C1458="","",VLOOKUP(C1458,工序!$A$1:$D$505,2,0))</f>
        <v>A34</v>
      </c>
      <c r="C1458" s="75" t="s">
        <v>1446</v>
      </c>
      <c r="D1458" s="19" t="s">
        <v>1427</v>
      </c>
      <c r="E1458" s="19">
        <f>IF(C1458="","",VLOOKUP(C1458,工序!$A$1:$D$505,4,0))</f>
        <v>6.6</v>
      </c>
      <c r="F1458" s="19">
        <v>2</v>
      </c>
      <c r="G1458" s="19">
        <f t="shared" ref="G1458:G1509" si="38">E1458*F1458</f>
        <v>13.2</v>
      </c>
    </row>
    <row r="1459" spans="1:7">
      <c r="A1459" s="19" t="s">
        <v>1494</v>
      </c>
      <c r="B1459" s="19" t="str">
        <f>IF(C1459="","",VLOOKUP(C1459,工序!$A$1:$D$505,2,0))</f>
        <v>A38</v>
      </c>
      <c r="C1459" s="19" t="s">
        <v>1468</v>
      </c>
      <c r="D1459" s="19" t="s">
        <v>1427</v>
      </c>
      <c r="E1459" s="19">
        <f>IF(C1459="","",VLOOKUP(C1459,工序!$A$1:$D$505,4,0))</f>
        <v>23.400000000000002</v>
      </c>
      <c r="F1459" s="19">
        <v>2</v>
      </c>
      <c r="G1459" s="19">
        <f t="shared" si="38"/>
        <v>46.800000000000004</v>
      </c>
    </row>
    <row r="1460" spans="1:7">
      <c r="A1460" s="19" t="s">
        <v>1494</v>
      </c>
      <c r="B1460" s="19" t="str">
        <f>IF(C1460="","",VLOOKUP(C1460,工序!$A$1:$D$505,2,0))</f>
        <v>A39</v>
      </c>
      <c r="C1460" s="19" t="s">
        <v>1456</v>
      </c>
      <c r="D1460" s="19" t="s">
        <v>1427</v>
      </c>
      <c r="E1460" s="19">
        <f>IF(C1460="","",VLOOKUP(C1460,工序!$A$1:$D$505,4,0))</f>
        <v>7</v>
      </c>
      <c r="F1460" s="19">
        <v>2</v>
      </c>
      <c r="G1460" s="19">
        <f t="shared" si="38"/>
        <v>14</v>
      </c>
    </row>
    <row r="1461" spans="1:7">
      <c r="A1461" s="19" t="s">
        <v>1494</v>
      </c>
      <c r="B1461" s="19" t="str">
        <f>IF(C1461="","",VLOOKUP(C1461,工序!$A$1:$D$505,2,0))</f>
        <v>A42</v>
      </c>
      <c r="C1461" s="19" t="s">
        <v>1469</v>
      </c>
      <c r="D1461" s="19" t="s">
        <v>1427</v>
      </c>
      <c r="E1461" s="19">
        <f>IF(C1461="","",VLOOKUP(C1461,工序!$A$1:$D$505,4,0))</f>
        <v>18.707000000000001</v>
      </c>
      <c r="F1461" s="19">
        <v>2</v>
      </c>
      <c r="G1461" s="19">
        <f t="shared" si="38"/>
        <v>37.414000000000001</v>
      </c>
    </row>
    <row r="1462" spans="1:7">
      <c r="A1462" s="19" t="s">
        <v>1494</v>
      </c>
      <c r="B1462" s="19" t="str">
        <f>IF(C1462="","",VLOOKUP(C1462,工序!$A$1:$D$505,2,0))</f>
        <v>A43</v>
      </c>
      <c r="C1462" s="19" t="s">
        <v>1482</v>
      </c>
      <c r="D1462" s="19" t="s">
        <v>1427</v>
      </c>
      <c r="E1462" s="19">
        <f>IF(C1462="","",VLOOKUP(C1462,工序!$A$1:$D$505,4,0))</f>
        <v>45</v>
      </c>
      <c r="F1462" s="19">
        <v>2</v>
      </c>
      <c r="G1462" s="19">
        <f t="shared" si="38"/>
        <v>90</v>
      </c>
    </row>
    <row r="1463" spans="1:7">
      <c r="A1463" s="19" t="s">
        <v>1494</v>
      </c>
      <c r="B1463" s="19" t="str">
        <f>IF(C1463="","",VLOOKUP(C1463,工序!$A$1:$D$505,2,0))</f>
        <v>A44</v>
      </c>
      <c r="C1463" s="19" t="s">
        <v>1470</v>
      </c>
      <c r="D1463" s="19" t="s">
        <v>1427</v>
      </c>
      <c r="E1463" s="19">
        <f>IF(C1463="","",VLOOKUP(C1463,工序!$A$1:$D$505,4,0))</f>
        <v>51.300000000000004</v>
      </c>
      <c r="F1463" s="19">
        <v>2</v>
      </c>
      <c r="G1463" s="19">
        <f t="shared" si="38"/>
        <v>102.60000000000001</v>
      </c>
    </row>
    <row r="1464" spans="1:7">
      <c r="A1464" s="19" t="s">
        <v>1494</v>
      </c>
      <c r="B1464" s="19" t="str">
        <f>IF(C1464="","",VLOOKUP(C1464,工序!$A$1:$D$505,2,0))</f>
        <v>A47</v>
      </c>
      <c r="C1464" s="19" t="s">
        <v>916</v>
      </c>
      <c r="D1464" s="19" t="s">
        <v>1427</v>
      </c>
      <c r="E1464" s="19">
        <f>IF(C1464="","",VLOOKUP(C1464,工序!$A$1:$D$505,4,0))</f>
        <v>15.340000000000002</v>
      </c>
      <c r="F1464" s="19">
        <v>1</v>
      </c>
      <c r="G1464" s="19">
        <f t="shared" si="38"/>
        <v>15.340000000000002</v>
      </c>
    </row>
    <row r="1465" spans="1:7">
      <c r="A1465" s="19" t="s">
        <v>1494</v>
      </c>
      <c r="B1465" s="19" t="str">
        <f>IF(C1465="","",VLOOKUP(C1465,工序!$A$1:$D$505,2,0))</f>
        <v>A49</v>
      </c>
      <c r="C1465" s="19" t="s">
        <v>1471</v>
      </c>
      <c r="D1465" s="19" t="s">
        <v>1427</v>
      </c>
      <c r="E1465" s="19">
        <f>IF(C1465="","",VLOOKUP(C1465,工序!$A$1:$D$505,4,0))</f>
        <v>9.516</v>
      </c>
      <c r="F1465" s="19">
        <v>2</v>
      </c>
      <c r="G1465" s="19">
        <f t="shared" si="38"/>
        <v>19.032</v>
      </c>
    </row>
    <row r="1466" spans="1:7">
      <c r="A1466" s="19" t="s">
        <v>1494</v>
      </c>
      <c r="B1466" s="19" t="str">
        <f>IF(C1466="","",VLOOKUP(C1466,工序!$A$1:$D$505,2,0))</f>
        <v>A50</v>
      </c>
      <c r="C1466" s="19" t="s">
        <v>7</v>
      </c>
      <c r="D1466" s="19" t="s">
        <v>1427</v>
      </c>
      <c r="E1466" s="19">
        <f>IF(C1466="","",VLOOKUP(C1466,工序!$A$1:$D$505,4,0))</f>
        <v>7.15</v>
      </c>
      <c r="F1466" s="19">
        <v>1</v>
      </c>
      <c r="G1466" s="19">
        <f t="shared" si="38"/>
        <v>7.15</v>
      </c>
    </row>
    <row r="1467" spans="1:7">
      <c r="A1467" s="19" t="s">
        <v>1494</v>
      </c>
      <c r="B1467" s="19" t="str">
        <f>IF(C1467="","",VLOOKUP(C1467,工序!$A$1:$D$505,2,0))</f>
        <v>A51</v>
      </c>
      <c r="C1467" s="72" t="s">
        <v>1457</v>
      </c>
      <c r="D1467" s="19" t="s">
        <v>1427</v>
      </c>
      <c r="E1467" s="19">
        <f>IF(C1467="","",VLOOKUP(C1467,工序!$A$1:$D$505,4,0))</f>
        <v>16.799999999999997</v>
      </c>
      <c r="F1467" s="19">
        <v>2</v>
      </c>
      <c r="G1467" s="19">
        <f t="shared" si="38"/>
        <v>33.599999999999994</v>
      </c>
    </row>
    <row r="1468" spans="1:7">
      <c r="A1468" s="19" t="s">
        <v>1494</v>
      </c>
      <c r="B1468" s="19" t="str">
        <f>IF(C1468="","",VLOOKUP(C1468,工序!$A$1:$D$505,2,0))</f>
        <v>A58</v>
      </c>
      <c r="C1468" s="72" t="s">
        <v>1458</v>
      </c>
      <c r="D1468" s="19" t="s">
        <v>1427</v>
      </c>
      <c r="E1468" s="19">
        <f>IF(C1468="","",VLOOKUP(C1468,工序!$A$1:$D$505,4,0))</f>
        <v>8.4500000000000011</v>
      </c>
      <c r="F1468" s="19">
        <v>2</v>
      </c>
      <c r="G1468" s="19">
        <f t="shared" si="38"/>
        <v>16.900000000000002</v>
      </c>
    </row>
    <row r="1469" spans="1:7">
      <c r="A1469" s="19" t="s">
        <v>1494</v>
      </c>
      <c r="B1469" s="19" t="str">
        <f>IF(C1469="","",VLOOKUP(C1469,工序!$A$1:$D$505,2,0))</f>
        <v>A59</v>
      </c>
      <c r="C1469" s="19" t="s">
        <v>1428</v>
      </c>
      <c r="D1469" s="19" t="s">
        <v>1427</v>
      </c>
      <c r="E1469" s="19">
        <f>IF(C1469="","",VLOOKUP(C1469,工序!$A$1:$D$505,4,0))</f>
        <v>20.8</v>
      </c>
      <c r="F1469" s="19">
        <v>1</v>
      </c>
      <c r="G1469" s="19">
        <f t="shared" si="38"/>
        <v>20.8</v>
      </c>
    </row>
    <row r="1470" spans="1:7">
      <c r="A1470" s="19" t="s">
        <v>1494</v>
      </c>
      <c r="B1470" s="19" t="str">
        <f>IF(C1470="","",VLOOKUP(C1470,工序!$A$1:$D$505,2,0))</f>
        <v>A62</v>
      </c>
      <c r="C1470" s="19" t="s">
        <v>1429</v>
      </c>
      <c r="D1470" s="19" t="s">
        <v>1427</v>
      </c>
      <c r="E1470" s="19">
        <f>IF(C1470="","",VLOOKUP(C1470,工序!$A$1:$D$505,4,0))</f>
        <v>16.559999999999999</v>
      </c>
      <c r="F1470" s="19">
        <v>2</v>
      </c>
      <c r="G1470" s="19">
        <f t="shared" si="38"/>
        <v>33.119999999999997</v>
      </c>
    </row>
    <row r="1471" spans="1:7">
      <c r="A1471" s="19" t="s">
        <v>1494</v>
      </c>
      <c r="B1471" s="19" t="str">
        <f>IF(C1471="","",VLOOKUP(C1471,工序!$A$1:$D$505,2,0))</f>
        <v>A63</v>
      </c>
      <c r="C1471" s="19" t="s">
        <v>1430</v>
      </c>
      <c r="D1471" s="19" t="s">
        <v>1427</v>
      </c>
      <c r="E1471" s="19">
        <f>IF(C1471="","",VLOOKUP(C1471,工序!$A$1:$D$505,4,0))</f>
        <v>14.399999999999999</v>
      </c>
      <c r="F1471" s="19">
        <v>2</v>
      </c>
      <c r="G1471" s="19">
        <f t="shared" si="38"/>
        <v>28.799999999999997</v>
      </c>
    </row>
    <row r="1472" spans="1:7">
      <c r="A1472" s="19" t="s">
        <v>1494</v>
      </c>
      <c r="B1472" s="19" t="str">
        <f>IF(C1472="","",VLOOKUP(C1472,工序!$A$1:$D$505,2,0))</f>
        <v>A64</v>
      </c>
      <c r="C1472" s="19" t="s">
        <v>9</v>
      </c>
      <c r="D1472" s="19" t="s">
        <v>1427</v>
      </c>
      <c r="E1472" s="19">
        <f>IF(C1472="","",VLOOKUP(C1472,工序!$A$1:$D$505,4,0))</f>
        <v>14.399999999999999</v>
      </c>
      <c r="F1472" s="19">
        <v>1</v>
      </c>
      <c r="G1472" s="19">
        <f t="shared" si="38"/>
        <v>14.399999999999999</v>
      </c>
    </row>
    <row r="1473" spans="1:7">
      <c r="A1473" s="19" t="s">
        <v>1494</v>
      </c>
      <c r="B1473" s="19" t="str">
        <f>IF(C1473="","",VLOOKUP(C1473,工序!$A$1:$D$505,2,0))</f>
        <v>A65</v>
      </c>
      <c r="C1473" s="19" t="s">
        <v>1431</v>
      </c>
      <c r="D1473" s="19" t="s">
        <v>1427</v>
      </c>
      <c r="E1473" s="19">
        <f>IF(C1473="","",VLOOKUP(C1473,工序!$A$1:$D$505,4,0))</f>
        <v>27.3</v>
      </c>
      <c r="F1473" s="19">
        <v>2</v>
      </c>
      <c r="G1473" s="19">
        <f t="shared" si="38"/>
        <v>54.6</v>
      </c>
    </row>
    <row r="1474" spans="1:7">
      <c r="A1474" s="19" t="s">
        <v>1494</v>
      </c>
      <c r="B1474" s="19" t="str">
        <f>IF(C1474="","",VLOOKUP(C1474,工序!$A$1:$D$505,2,0))</f>
        <v>A63</v>
      </c>
      <c r="C1474" s="19" t="s">
        <v>1430</v>
      </c>
      <c r="D1474" s="19" t="s">
        <v>1427</v>
      </c>
      <c r="E1474" s="19">
        <f>IF(C1474="","",VLOOKUP(C1474,工序!$A$1:$D$505,4,0))</f>
        <v>14.399999999999999</v>
      </c>
      <c r="F1474" s="19">
        <v>2</v>
      </c>
      <c r="G1474" s="19">
        <f t="shared" si="38"/>
        <v>28.799999999999997</v>
      </c>
    </row>
    <row r="1475" spans="1:7">
      <c r="A1475" s="19" t="s">
        <v>1494</v>
      </c>
      <c r="B1475" s="19" t="str">
        <f>IF(C1475="","",VLOOKUP(C1475,工序!$A$1:$D$505,2,0))</f>
        <v>A71</v>
      </c>
      <c r="C1475" s="19" t="s">
        <v>1434</v>
      </c>
      <c r="D1475" s="19" t="s">
        <v>1427</v>
      </c>
      <c r="E1475" s="19">
        <f>IF(C1475="","",VLOOKUP(C1475,工序!$A$1:$D$505,4,0))</f>
        <v>17.399999999999999</v>
      </c>
      <c r="F1475" s="19">
        <v>2</v>
      </c>
      <c r="G1475" s="19">
        <f t="shared" si="38"/>
        <v>34.799999999999997</v>
      </c>
    </row>
    <row r="1476" spans="1:7">
      <c r="A1476" s="19" t="s">
        <v>1494</v>
      </c>
      <c r="B1476" s="19" t="str">
        <f>IF(C1476="","",VLOOKUP(C1476,工序!$A$1:$D$505,2,0))</f>
        <v>A73</v>
      </c>
      <c r="C1476" s="19" t="s">
        <v>1435</v>
      </c>
      <c r="D1476" s="19" t="s">
        <v>1427</v>
      </c>
      <c r="E1476" s="19">
        <f>IF(C1476="","",VLOOKUP(C1476,工序!$A$1:$D$505,4,0))</f>
        <v>12.239999999999998</v>
      </c>
      <c r="F1476" s="19">
        <v>2</v>
      </c>
      <c r="G1476" s="19">
        <f t="shared" si="38"/>
        <v>24.479999999999997</v>
      </c>
    </row>
    <row r="1477" spans="1:7">
      <c r="A1477" s="19" t="s">
        <v>1494</v>
      </c>
      <c r="B1477" s="19" t="str">
        <f>IF(C1477="","",VLOOKUP(C1477,工序!$A$1:$D$505,2,0))</f>
        <v>A77</v>
      </c>
      <c r="C1477" s="19" t="s">
        <v>1472</v>
      </c>
      <c r="D1477" s="19" t="s">
        <v>1427</v>
      </c>
      <c r="E1477" s="19">
        <f>IF(C1477="","",VLOOKUP(C1477,工序!$A$1:$D$505,4,0))</f>
        <v>15.6</v>
      </c>
      <c r="F1477" s="19">
        <v>2</v>
      </c>
      <c r="G1477" s="19">
        <f t="shared" si="38"/>
        <v>31.2</v>
      </c>
    </row>
    <row r="1478" spans="1:7">
      <c r="A1478" s="19" t="s">
        <v>1494</v>
      </c>
      <c r="B1478" s="19" t="str">
        <f>IF(C1478="","",VLOOKUP(C1478,工序!$A$1:$D$505,2,0))</f>
        <v>A78</v>
      </c>
      <c r="C1478" s="72" t="s">
        <v>21</v>
      </c>
      <c r="D1478" s="19" t="s">
        <v>1436</v>
      </c>
      <c r="E1478" s="19">
        <f>IF(C1478="","",VLOOKUP(C1478,工序!$A$1:$D$505,4,0))</f>
        <v>15.6</v>
      </c>
      <c r="F1478" s="19">
        <v>1</v>
      </c>
      <c r="G1478" s="19">
        <f t="shared" si="38"/>
        <v>15.6</v>
      </c>
    </row>
    <row r="1479" spans="1:7">
      <c r="A1479" s="19" t="s">
        <v>1494</v>
      </c>
      <c r="B1479" s="23" t="str">
        <f>IF(C1479="","",VLOOKUP(C1479,工序!$A$1:$D$505,2,0))</f>
        <v>A80</v>
      </c>
      <c r="C1479" s="23" t="s">
        <v>1437</v>
      </c>
      <c r="D1479" s="19" t="s">
        <v>1427</v>
      </c>
      <c r="E1479" s="23">
        <f>IF(C1479="","",VLOOKUP(C1479,工序!$A$1:$D$505,4,0))</f>
        <v>5.3999999999999995</v>
      </c>
      <c r="F1479" s="23">
        <v>1</v>
      </c>
      <c r="G1479" s="23">
        <f t="shared" si="38"/>
        <v>5.3999999999999995</v>
      </c>
    </row>
    <row r="1480" spans="1:7">
      <c r="A1480" s="19" t="s">
        <v>1495</v>
      </c>
      <c r="B1480" s="19" t="str">
        <f>IF(C1480="","",VLOOKUP(C1480,工序!$A$1:$D$505,2,0))</f>
        <v>A5</v>
      </c>
      <c r="C1480" s="19" t="s">
        <v>1461</v>
      </c>
      <c r="D1480" s="19" t="s">
        <v>1427</v>
      </c>
      <c r="E1480" s="19">
        <f>IF(C1480="","",VLOOKUP(C1480,工序!$A$1:$D$505,4,0))</f>
        <v>7.8000000000000007</v>
      </c>
      <c r="F1480" s="19">
        <v>1</v>
      </c>
      <c r="G1480" s="19">
        <f t="shared" si="38"/>
        <v>7.8000000000000007</v>
      </c>
    </row>
    <row r="1481" spans="1:7">
      <c r="A1481" s="19" t="s">
        <v>1495</v>
      </c>
      <c r="B1481" s="19" t="str">
        <f>IF(C1481="","",VLOOKUP(C1481,工序!$A$1:$D$505,2,0))</f>
        <v>A9</v>
      </c>
      <c r="C1481" s="19" t="s">
        <v>1486</v>
      </c>
      <c r="D1481" s="19" t="s">
        <v>1427</v>
      </c>
      <c r="E1481" s="19">
        <f>IF(C1481="","",VLOOKUP(C1481,工序!$A$1:$D$505,4,0))</f>
        <v>13</v>
      </c>
      <c r="F1481" s="19">
        <v>1</v>
      </c>
      <c r="G1481" s="19">
        <f t="shared" si="38"/>
        <v>13</v>
      </c>
    </row>
    <row r="1482" spans="1:7">
      <c r="A1482" s="19" t="s">
        <v>1495</v>
      </c>
      <c r="B1482" s="19" t="str">
        <f>IF(C1482="","",VLOOKUP(C1482,工序!$A$1:$D$505,2,0))</f>
        <v>A8</v>
      </c>
      <c r="C1482" s="72" t="s">
        <v>3</v>
      </c>
      <c r="D1482" s="19" t="s">
        <v>1427</v>
      </c>
      <c r="E1482" s="19">
        <f>IF(C1482="","",VLOOKUP(C1482,工序!$A$1:$D$505,4,0))</f>
        <v>4.42</v>
      </c>
      <c r="F1482" s="19">
        <v>2</v>
      </c>
      <c r="G1482" s="19">
        <f t="shared" si="38"/>
        <v>8.84</v>
      </c>
    </row>
    <row r="1483" spans="1:7">
      <c r="A1483" s="19" t="s">
        <v>1495</v>
      </c>
      <c r="B1483" s="23" t="str">
        <f>IF(C1483="","",VLOOKUP(C1483,工序!$A$1:$D$505,2,0))</f>
        <v>A16</v>
      </c>
      <c r="C1483" s="74" t="s">
        <v>1462</v>
      </c>
      <c r="D1483" s="19" t="s">
        <v>1442</v>
      </c>
      <c r="E1483" s="23">
        <f>IF(C1483="","",VLOOKUP(C1483,工序!$A$1:$D$505,4,0))</f>
        <v>27.75</v>
      </c>
      <c r="F1483" s="23">
        <v>1</v>
      </c>
      <c r="G1483" s="23">
        <f t="shared" si="38"/>
        <v>27.75</v>
      </c>
    </row>
    <row r="1484" spans="1:7">
      <c r="A1484" s="19" t="s">
        <v>1495</v>
      </c>
      <c r="B1484" s="19" t="str">
        <f>IF(C1484="","",VLOOKUP(C1484,工序!$A$1:$D$505,2,0))</f>
        <v>A30</v>
      </c>
      <c r="C1484" s="73" t="s">
        <v>1463</v>
      </c>
      <c r="D1484" s="19" t="s">
        <v>1427</v>
      </c>
      <c r="E1484" s="19">
        <f>IF(C1484="","",VLOOKUP(C1484,工序!$A$1:$D$505,4,0))</f>
        <v>12.239999999999998</v>
      </c>
      <c r="F1484" s="19">
        <v>2</v>
      </c>
      <c r="G1484" s="19">
        <f t="shared" si="38"/>
        <v>24.479999999999997</v>
      </c>
    </row>
    <row r="1485" spans="1:7">
      <c r="A1485" s="19" t="s">
        <v>1495</v>
      </c>
      <c r="B1485" s="19" t="str">
        <f>IF(C1485="","",VLOOKUP(C1485,工序!$A$1:$D$505,2,0))</f>
        <v>A31</v>
      </c>
      <c r="C1485" s="72" t="s">
        <v>1464</v>
      </c>
      <c r="D1485" s="19" t="s">
        <v>1427</v>
      </c>
      <c r="E1485" s="19">
        <f>IF(C1485="","",VLOOKUP(C1485,工序!$A$1:$D$505,4,0))</f>
        <v>8.4</v>
      </c>
      <c r="F1485" s="19">
        <v>2</v>
      </c>
      <c r="G1485" s="19">
        <f t="shared" si="38"/>
        <v>16.8</v>
      </c>
    </row>
    <row r="1486" spans="1:7">
      <c r="A1486" s="19" t="s">
        <v>1495</v>
      </c>
      <c r="B1486" s="19" t="str">
        <f>IF(C1486="","",VLOOKUP(C1486,工序!$A$1:$D$505,2,0))</f>
        <v>A32</v>
      </c>
      <c r="C1486" s="73" t="s">
        <v>1465</v>
      </c>
      <c r="D1486" s="19" t="s">
        <v>1427</v>
      </c>
      <c r="E1486" s="19">
        <f>IF(C1486="","",VLOOKUP(C1486,工序!$A$1:$D$505,4,0))</f>
        <v>11.52</v>
      </c>
      <c r="F1486" s="19">
        <v>2</v>
      </c>
      <c r="G1486" s="19">
        <f t="shared" si="38"/>
        <v>23.04</v>
      </c>
    </row>
    <row r="1487" spans="1:7">
      <c r="A1487" s="19" t="s">
        <v>1495</v>
      </c>
      <c r="B1487" s="19" t="str">
        <f>IF(C1487="","",VLOOKUP(C1487,工序!$A$1:$D$505,2,0))</f>
        <v>A29</v>
      </c>
      <c r="C1487" s="75" t="s">
        <v>1467</v>
      </c>
      <c r="D1487" s="19" t="s">
        <v>1427</v>
      </c>
      <c r="E1487" s="19">
        <f>IF(C1487="","",VLOOKUP(C1487,工序!$A$1:$D$505,4,0))</f>
        <v>9.1199999999999992</v>
      </c>
      <c r="F1487" s="19">
        <v>2</v>
      </c>
      <c r="G1487" s="19">
        <f t="shared" si="38"/>
        <v>18.239999999999998</v>
      </c>
    </row>
    <row r="1488" spans="1:7">
      <c r="A1488" s="19" t="s">
        <v>1495</v>
      </c>
      <c r="B1488" s="19" t="str">
        <f>IF(C1488="","",VLOOKUP(C1488,工序!$A$1:$D$505,2,0))</f>
        <v>A34</v>
      </c>
      <c r="C1488" s="75" t="s">
        <v>1446</v>
      </c>
      <c r="D1488" s="19" t="s">
        <v>1427</v>
      </c>
      <c r="E1488" s="19">
        <f>IF(C1488="","",VLOOKUP(C1488,工序!$A$1:$D$505,4,0))</f>
        <v>6.6</v>
      </c>
      <c r="F1488" s="19">
        <v>2</v>
      </c>
      <c r="G1488" s="19">
        <f t="shared" si="38"/>
        <v>13.2</v>
      </c>
    </row>
    <row r="1489" spans="1:7">
      <c r="A1489" s="19" t="s">
        <v>1495</v>
      </c>
      <c r="B1489" s="19" t="str">
        <f>IF(C1489="","",VLOOKUP(C1489,工序!$A$1:$D$505,2,0))</f>
        <v>A38</v>
      </c>
      <c r="C1489" s="19" t="s">
        <v>1468</v>
      </c>
      <c r="D1489" s="19" t="s">
        <v>1427</v>
      </c>
      <c r="E1489" s="19">
        <f>IF(C1489="","",VLOOKUP(C1489,工序!$A$1:$D$505,4,0))</f>
        <v>23.400000000000002</v>
      </c>
      <c r="F1489" s="19">
        <v>2</v>
      </c>
      <c r="G1489" s="19">
        <f t="shared" si="38"/>
        <v>46.800000000000004</v>
      </c>
    </row>
    <row r="1490" spans="1:7">
      <c r="A1490" s="19" t="s">
        <v>1495</v>
      </c>
      <c r="B1490" s="19" t="str">
        <f>IF(C1490="","",VLOOKUP(C1490,工序!$A$1:$D$505,2,0))</f>
        <v>A39</v>
      </c>
      <c r="C1490" s="19" t="s">
        <v>1456</v>
      </c>
      <c r="D1490" s="19" t="s">
        <v>1427</v>
      </c>
      <c r="E1490" s="19">
        <f>IF(C1490="","",VLOOKUP(C1490,工序!$A$1:$D$505,4,0))</f>
        <v>7</v>
      </c>
      <c r="F1490" s="19">
        <v>2</v>
      </c>
      <c r="G1490" s="19">
        <f t="shared" si="38"/>
        <v>14</v>
      </c>
    </row>
    <row r="1491" spans="1:7">
      <c r="A1491" s="19" t="s">
        <v>1495</v>
      </c>
      <c r="B1491" s="19" t="str">
        <f>IF(C1491="","",VLOOKUP(C1491,工序!$A$1:$D$505,2,0))</f>
        <v>A42</v>
      </c>
      <c r="C1491" s="19" t="s">
        <v>1469</v>
      </c>
      <c r="D1491" s="19" t="s">
        <v>1427</v>
      </c>
      <c r="E1491" s="19">
        <f>IF(C1491="","",VLOOKUP(C1491,工序!$A$1:$D$505,4,0))</f>
        <v>18.707000000000001</v>
      </c>
      <c r="F1491" s="19">
        <v>2</v>
      </c>
      <c r="G1491" s="19">
        <f t="shared" si="38"/>
        <v>37.414000000000001</v>
      </c>
    </row>
    <row r="1492" spans="1:7">
      <c r="A1492" s="19" t="s">
        <v>1495</v>
      </c>
      <c r="B1492" s="19" t="str">
        <f>IF(C1492="","",VLOOKUP(C1492,工序!$A$1:$D$505,2,0))</f>
        <v>A43</v>
      </c>
      <c r="C1492" s="19" t="s">
        <v>1482</v>
      </c>
      <c r="D1492" s="19" t="s">
        <v>1427</v>
      </c>
      <c r="E1492" s="19">
        <f>IF(C1492="","",VLOOKUP(C1492,工序!$A$1:$D$505,4,0))</f>
        <v>45</v>
      </c>
      <c r="F1492" s="19">
        <v>2</v>
      </c>
      <c r="G1492" s="19">
        <f t="shared" si="38"/>
        <v>90</v>
      </c>
    </row>
    <row r="1493" spans="1:7">
      <c r="A1493" s="19" t="s">
        <v>1495</v>
      </c>
      <c r="B1493" s="19" t="str">
        <f>IF(C1493="","",VLOOKUP(C1493,工序!$A$1:$D$505,2,0))</f>
        <v>A44</v>
      </c>
      <c r="C1493" s="19" t="s">
        <v>1470</v>
      </c>
      <c r="D1493" s="19" t="s">
        <v>1427</v>
      </c>
      <c r="E1493" s="19">
        <f>IF(C1493="","",VLOOKUP(C1493,工序!$A$1:$D$505,4,0))</f>
        <v>51.300000000000004</v>
      </c>
      <c r="F1493" s="19">
        <v>2</v>
      </c>
      <c r="G1493" s="19">
        <f t="shared" si="38"/>
        <v>102.60000000000001</v>
      </c>
    </row>
    <row r="1494" spans="1:7">
      <c r="A1494" s="19" t="s">
        <v>1495</v>
      </c>
      <c r="B1494" s="19" t="str">
        <f>IF(C1494="","",VLOOKUP(C1494,工序!$A$1:$D$505,2,0))</f>
        <v>A47</v>
      </c>
      <c r="C1494" s="19" t="s">
        <v>916</v>
      </c>
      <c r="D1494" s="19" t="s">
        <v>1427</v>
      </c>
      <c r="E1494" s="19">
        <f>IF(C1494="","",VLOOKUP(C1494,工序!$A$1:$D$505,4,0))</f>
        <v>15.340000000000002</v>
      </c>
      <c r="F1494" s="19">
        <v>1</v>
      </c>
      <c r="G1494" s="19">
        <f t="shared" si="38"/>
        <v>15.340000000000002</v>
      </c>
    </row>
    <row r="1495" spans="1:7">
      <c r="A1495" s="19" t="s">
        <v>1495</v>
      </c>
      <c r="B1495" s="19" t="str">
        <f>IF(C1495="","",VLOOKUP(C1495,工序!$A$1:$D$505,2,0))</f>
        <v>A49</v>
      </c>
      <c r="C1495" s="19" t="s">
        <v>1471</v>
      </c>
      <c r="D1495" s="19" t="s">
        <v>1427</v>
      </c>
      <c r="E1495" s="19">
        <f>IF(C1495="","",VLOOKUP(C1495,工序!$A$1:$D$505,4,0))</f>
        <v>9.516</v>
      </c>
      <c r="F1495" s="19">
        <v>2</v>
      </c>
      <c r="G1495" s="19">
        <f t="shared" si="38"/>
        <v>19.032</v>
      </c>
    </row>
    <row r="1496" spans="1:7">
      <c r="A1496" s="19" t="s">
        <v>1495</v>
      </c>
      <c r="B1496" s="19" t="str">
        <f>IF(C1496="","",VLOOKUP(C1496,工序!$A$1:$D$505,2,0))</f>
        <v>A50</v>
      </c>
      <c r="C1496" s="19" t="s">
        <v>7</v>
      </c>
      <c r="D1496" s="19" t="s">
        <v>1427</v>
      </c>
      <c r="E1496" s="19">
        <f>IF(C1496="","",VLOOKUP(C1496,工序!$A$1:$D$505,4,0))</f>
        <v>7.15</v>
      </c>
      <c r="F1496" s="19">
        <v>1</v>
      </c>
      <c r="G1496" s="19">
        <f t="shared" si="38"/>
        <v>7.15</v>
      </c>
    </row>
    <row r="1497" spans="1:7">
      <c r="A1497" s="19" t="s">
        <v>1495</v>
      </c>
      <c r="B1497" s="19" t="str">
        <f>IF(C1497="","",VLOOKUP(C1497,工序!$A$1:$D$505,2,0))</f>
        <v>A51</v>
      </c>
      <c r="C1497" s="72" t="s">
        <v>1457</v>
      </c>
      <c r="D1497" s="19" t="s">
        <v>1427</v>
      </c>
      <c r="E1497" s="19">
        <f>IF(C1497="","",VLOOKUP(C1497,工序!$A$1:$D$505,4,0))</f>
        <v>16.799999999999997</v>
      </c>
      <c r="F1497" s="19">
        <v>2</v>
      </c>
      <c r="G1497" s="19">
        <f t="shared" si="38"/>
        <v>33.599999999999994</v>
      </c>
    </row>
    <row r="1498" spans="1:7">
      <c r="A1498" s="19" t="s">
        <v>1495</v>
      </c>
      <c r="B1498" s="19" t="str">
        <f>IF(C1498="","",VLOOKUP(C1498,工序!$A$1:$D$505,2,0))</f>
        <v>A58</v>
      </c>
      <c r="C1498" s="72" t="s">
        <v>1458</v>
      </c>
      <c r="D1498" s="19" t="s">
        <v>1427</v>
      </c>
      <c r="E1498" s="19">
        <f>IF(C1498="","",VLOOKUP(C1498,工序!$A$1:$D$505,4,0))</f>
        <v>8.4500000000000011</v>
      </c>
      <c r="F1498" s="19">
        <v>2</v>
      </c>
      <c r="G1498" s="19">
        <f t="shared" si="38"/>
        <v>16.900000000000002</v>
      </c>
    </row>
    <row r="1499" spans="1:7">
      <c r="A1499" s="19" t="s">
        <v>1495</v>
      </c>
      <c r="B1499" s="19" t="str">
        <f>IF(C1499="","",VLOOKUP(C1499,工序!$A$1:$D$505,2,0))</f>
        <v>A59</v>
      </c>
      <c r="C1499" s="19" t="s">
        <v>1428</v>
      </c>
      <c r="D1499" s="19" t="s">
        <v>1427</v>
      </c>
      <c r="E1499" s="19">
        <f>IF(C1499="","",VLOOKUP(C1499,工序!$A$1:$D$505,4,0))</f>
        <v>20.8</v>
      </c>
      <c r="F1499" s="19">
        <v>1</v>
      </c>
      <c r="G1499" s="19">
        <f t="shared" si="38"/>
        <v>20.8</v>
      </c>
    </row>
    <row r="1500" spans="1:7">
      <c r="A1500" s="19" t="s">
        <v>1495</v>
      </c>
      <c r="B1500" s="19" t="str">
        <f>IF(C1500="","",VLOOKUP(C1500,工序!$A$1:$D$505,2,0))</f>
        <v>A62</v>
      </c>
      <c r="C1500" s="19" t="s">
        <v>1429</v>
      </c>
      <c r="D1500" s="19" t="s">
        <v>1427</v>
      </c>
      <c r="E1500" s="19">
        <f>IF(C1500="","",VLOOKUP(C1500,工序!$A$1:$D$505,4,0))</f>
        <v>16.559999999999999</v>
      </c>
      <c r="F1500" s="19">
        <v>2</v>
      </c>
      <c r="G1500" s="19">
        <f t="shared" si="38"/>
        <v>33.119999999999997</v>
      </c>
    </row>
    <row r="1501" spans="1:7">
      <c r="A1501" s="19" t="s">
        <v>1495</v>
      </c>
      <c r="B1501" s="19" t="str">
        <f>IF(C1501="","",VLOOKUP(C1501,工序!$A$1:$D$505,2,0))</f>
        <v>A63</v>
      </c>
      <c r="C1501" s="19" t="s">
        <v>1430</v>
      </c>
      <c r="D1501" s="19" t="s">
        <v>1427</v>
      </c>
      <c r="E1501" s="19">
        <f>IF(C1501="","",VLOOKUP(C1501,工序!$A$1:$D$505,4,0))</f>
        <v>14.399999999999999</v>
      </c>
      <c r="F1501" s="19">
        <v>2</v>
      </c>
      <c r="G1501" s="19">
        <f t="shared" si="38"/>
        <v>28.799999999999997</v>
      </c>
    </row>
    <row r="1502" spans="1:7">
      <c r="A1502" s="19" t="s">
        <v>1495</v>
      </c>
      <c r="B1502" s="19" t="str">
        <f>IF(C1502="","",VLOOKUP(C1502,工序!$A$1:$D$505,2,0))</f>
        <v>A64</v>
      </c>
      <c r="C1502" s="19" t="s">
        <v>9</v>
      </c>
      <c r="D1502" s="19" t="s">
        <v>1427</v>
      </c>
      <c r="E1502" s="19">
        <f>IF(C1502="","",VLOOKUP(C1502,工序!$A$1:$D$505,4,0))</f>
        <v>14.399999999999999</v>
      </c>
      <c r="F1502" s="19">
        <v>1</v>
      </c>
      <c r="G1502" s="19">
        <f t="shared" si="38"/>
        <v>14.399999999999999</v>
      </c>
    </row>
    <row r="1503" spans="1:7">
      <c r="A1503" s="19" t="s">
        <v>1495</v>
      </c>
      <c r="B1503" s="19" t="str">
        <f>IF(C1503="","",VLOOKUP(C1503,工序!$A$1:$D$505,2,0))</f>
        <v>A65</v>
      </c>
      <c r="C1503" s="19" t="s">
        <v>1431</v>
      </c>
      <c r="D1503" s="19" t="s">
        <v>1427</v>
      </c>
      <c r="E1503" s="19">
        <f>IF(C1503="","",VLOOKUP(C1503,工序!$A$1:$D$505,4,0))</f>
        <v>27.3</v>
      </c>
      <c r="F1503" s="19">
        <v>2</v>
      </c>
      <c r="G1503" s="19">
        <f t="shared" si="38"/>
        <v>54.6</v>
      </c>
    </row>
    <row r="1504" spans="1:7">
      <c r="A1504" s="19" t="s">
        <v>1495</v>
      </c>
      <c r="B1504" s="19" t="str">
        <f>IF(C1504="","",VLOOKUP(C1504,工序!$A$1:$D$505,2,0))</f>
        <v>A63</v>
      </c>
      <c r="C1504" s="19" t="s">
        <v>1430</v>
      </c>
      <c r="D1504" s="19" t="s">
        <v>1427</v>
      </c>
      <c r="E1504" s="19">
        <f>IF(C1504="","",VLOOKUP(C1504,工序!$A$1:$D$505,4,0))</f>
        <v>14.399999999999999</v>
      </c>
      <c r="F1504" s="19">
        <v>2</v>
      </c>
      <c r="G1504" s="19">
        <f t="shared" si="38"/>
        <v>28.799999999999997</v>
      </c>
    </row>
    <row r="1505" spans="1:7">
      <c r="A1505" s="19" t="s">
        <v>1495</v>
      </c>
      <c r="B1505" s="19" t="str">
        <f>IF(C1505="","",VLOOKUP(C1505,工序!$A$1:$D$505,2,0))</f>
        <v>A71</v>
      </c>
      <c r="C1505" s="19" t="s">
        <v>1434</v>
      </c>
      <c r="D1505" s="19" t="s">
        <v>1427</v>
      </c>
      <c r="E1505" s="19">
        <f>IF(C1505="","",VLOOKUP(C1505,工序!$A$1:$D$505,4,0))</f>
        <v>17.399999999999999</v>
      </c>
      <c r="F1505" s="19">
        <v>2</v>
      </c>
      <c r="G1505" s="19">
        <f t="shared" si="38"/>
        <v>34.799999999999997</v>
      </c>
    </row>
    <row r="1506" spans="1:7">
      <c r="A1506" s="19" t="s">
        <v>1495</v>
      </c>
      <c r="B1506" s="19" t="str">
        <f>IF(C1506="","",VLOOKUP(C1506,工序!$A$1:$D$505,2,0))</f>
        <v>A73</v>
      </c>
      <c r="C1506" s="19" t="s">
        <v>1435</v>
      </c>
      <c r="D1506" s="19" t="s">
        <v>1427</v>
      </c>
      <c r="E1506" s="19">
        <f>IF(C1506="","",VLOOKUP(C1506,工序!$A$1:$D$505,4,0))</f>
        <v>12.239999999999998</v>
      </c>
      <c r="F1506" s="19">
        <v>2</v>
      </c>
      <c r="G1506" s="19">
        <f t="shared" si="38"/>
        <v>24.479999999999997</v>
      </c>
    </row>
    <row r="1507" spans="1:7">
      <c r="A1507" s="19" t="s">
        <v>1495</v>
      </c>
      <c r="B1507" s="19" t="str">
        <f>IF(C1507="","",VLOOKUP(C1507,工序!$A$1:$D$505,2,0))</f>
        <v>A77</v>
      </c>
      <c r="C1507" s="19" t="s">
        <v>1472</v>
      </c>
      <c r="D1507" s="19" t="s">
        <v>1427</v>
      </c>
      <c r="E1507" s="19">
        <f>IF(C1507="","",VLOOKUP(C1507,工序!$A$1:$D$505,4,0))</f>
        <v>15.6</v>
      </c>
      <c r="F1507" s="19">
        <v>2</v>
      </c>
      <c r="G1507" s="19">
        <f t="shared" si="38"/>
        <v>31.2</v>
      </c>
    </row>
    <row r="1508" spans="1:7">
      <c r="A1508" s="19" t="s">
        <v>1495</v>
      </c>
      <c r="B1508" s="19" t="str">
        <f>IF(C1508="","",VLOOKUP(C1508,工序!$A$1:$D$505,2,0))</f>
        <v>A78</v>
      </c>
      <c r="C1508" s="72" t="s">
        <v>21</v>
      </c>
      <c r="D1508" s="19" t="s">
        <v>1436</v>
      </c>
      <c r="E1508" s="19">
        <f>IF(C1508="","",VLOOKUP(C1508,工序!$A$1:$D$505,4,0))</f>
        <v>15.6</v>
      </c>
      <c r="F1508" s="19">
        <v>1</v>
      </c>
      <c r="G1508" s="19">
        <f t="shared" si="38"/>
        <v>15.6</v>
      </c>
    </row>
    <row r="1509" spans="1:7">
      <c r="A1509" s="19" t="s">
        <v>1495</v>
      </c>
      <c r="B1509" s="23" t="str">
        <f>IF(C1509="","",VLOOKUP(C1509,工序!$A$1:$D$505,2,0))</f>
        <v>A80</v>
      </c>
      <c r="C1509" s="23" t="s">
        <v>1437</v>
      </c>
      <c r="D1509" s="19" t="s">
        <v>1427</v>
      </c>
      <c r="E1509" s="23">
        <f>IF(C1509="","",VLOOKUP(C1509,工序!$A$1:$D$505,4,0))</f>
        <v>5.3999999999999995</v>
      </c>
      <c r="F1509" s="23">
        <v>1</v>
      </c>
      <c r="G1509" s="23">
        <f t="shared" si="38"/>
        <v>5.3999999999999995</v>
      </c>
    </row>
    <row r="1510" spans="1:7">
      <c r="A1510" s="19" t="s">
        <v>1496</v>
      </c>
      <c r="B1510" s="19" t="str">
        <f>IF(C1510="","",VLOOKUP(C1510,工序!$A$1:$D$505,2,0))</f>
        <v>A5</v>
      </c>
      <c r="C1510" s="19" t="s">
        <v>1461</v>
      </c>
      <c r="D1510" s="19" t="s">
        <v>1427</v>
      </c>
      <c r="E1510" s="19">
        <f>IF(C1510="","",VLOOKUP(C1510,工序!$A$1:$D$505,4,0))</f>
        <v>7.8000000000000007</v>
      </c>
      <c r="F1510" s="19">
        <v>2</v>
      </c>
      <c r="G1510" s="19">
        <f>E1510*F1510</f>
        <v>15.600000000000001</v>
      </c>
    </row>
    <row r="1511" spans="1:7">
      <c r="A1511" s="19" t="s">
        <v>1496</v>
      </c>
      <c r="B1511" s="19" t="str">
        <f>IF(C1511="","",VLOOKUP(C1511,工序!$A$1:$D$505,2,0))</f>
        <v>A8</v>
      </c>
      <c r="C1511" s="72" t="s">
        <v>3</v>
      </c>
      <c r="D1511" s="19" t="s">
        <v>1427</v>
      </c>
      <c r="E1511" s="19">
        <f>IF(C1511="","",VLOOKUP(C1511,工序!$A$1:$D$505,4,0))</f>
        <v>4.42</v>
      </c>
      <c r="F1511" s="19">
        <v>4</v>
      </c>
      <c r="G1511" s="19">
        <f t="shared" ref="G1511:G1546" si="39">E1511*F1511</f>
        <v>17.68</v>
      </c>
    </row>
    <row r="1512" spans="1:7">
      <c r="A1512" s="19" t="s">
        <v>1496</v>
      </c>
      <c r="B1512" s="19" t="str">
        <f>IF(C1512="","",VLOOKUP(C1512,工序!$A$1:$D$505,2,0))</f>
        <v>A9</v>
      </c>
      <c r="C1512" s="72" t="s">
        <v>1486</v>
      </c>
      <c r="D1512" s="19" t="s">
        <v>1427</v>
      </c>
      <c r="E1512" s="19">
        <f>IF(C1512="","",VLOOKUP(C1512,工序!$A$1:$D$505,4,0))</f>
        <v>13</v>
      </c>
      <c r="F1512" s="19">
        <v>2</v>
      </c>
      <c r="G1512" s="19">
        <f t="shared" si="39"/>
        <v>26</v>
      </c>
    </row>
    <row r="1513" spans="1:7">
      <c r="A1513" s="19" t="s">
        <v>1496</v>
      </c>
      <c r="B1513" s="23" t="str">
        <f>IF(C1513="","",VLOOKUP(C1513,工序!$A$1:$D$505,2,0))</f>
        <v>A16</v>
      </c>
      <c r="C1513" s="74" t="s">
        <v>1462</v>
      </c>
      <c r="D1513" s="19" t="s">
        <v>1442</v>
      </c>
      <c r="E1513" s="23">
        <f>IF(C1513="","",VLOOKUP(C1513,工序!$A$1:$D$505,4,0))</f>
        <v>27.75</v>
      </c>
      <c r="F1513" s="23">
        <v>1</v>
      </c>
      <c r="G1513" s="23">
        <f t="shared" si="39"/>
        <v>27.75</v>
      </c>
    </row>
    <row r="1514" spans="1:7">
      <c r="A1514" s="19" t="s">
        <v>1496</v>
      </c>
      <c r="B1514" s="23" t="str">
        <f>IF(C1514="","",VLOOKUP(C1514,工序!$A$1:$D$505,2,0))</f>
        <v>A27</v>
      </c>
      <c r="C1514" s="74" t="s">
        <v>1497</v>
      </c>
      <c r="D1514" s="19" t="s">
        <v>1427</v>
      </c>
      <c r="E1514" s="23">
        <f>IF(C1514="","",VLOOKUP(C1514,工序!$A$1:$D$505,4,0))</f>
        <v>18</v>
      </c>
      <c r="F1514" s="23">
        <v>2</v>
      </c>
      <c r="G1514" s="23">
        <f t="shared" si="39"/>
        <v>36</v>
      </c>
    </row>
    <row r="1515" spans="1:7">
      <c r="A1515" s="19" t="s">
        <v>1496</v>
      </c>
      <c r="B1515" s="23" t="str">
        <f>IF(C1515="","",VLOOKUP(C1515,工序!$A$1:$D$505,2,0))</f>
        <v>A21</v>
      </c>
      <c r="C1515" s="74" t="s">
        <v>764</v>
      </c>
      <c r="D1515" s="19" t="s">
        <v>1427</v>
      </c>
      <c r="E1515" s="23">
        <f>IF(C1515="","",VLOOKUP(C1515,工序!$A$1:$D$505,4,0))</f>
        <v>23.400000000000002</v>
      </c>
      <c r="F1515" s="23">
        <v>2</v>
      </c>
      <c r="G1515" s="23">
        <f t="shared" si="39"/>
        <v>46.800000000000004</v>
      </c>
    </row>
    <row r="1516" spans="1:7">
      <c r="A1516" s="19" t="s">
        <v>1496</v>
      </c>
      <c r="B1516" s="19" t="str">
        <f>IF(C1516="","",VLOOKUP(C1516,工序!$A$1:$D$505,2,0))</f>
        <v>A30</v>
      </c>
      <c r="C1516" s="73" t="s">
        <v>1463</v>
      </c>
      <c r="D1516" s="19" t="s">
        <v>1427</v>
      </c>
      <c r="E1516" s="19">
        <f>IF(C1516="","",VLOOKUP(C1516,工序!$A$1:$D$505,4,0))</f>
        <v>12.239999999999998</v>
      </c>
      <c r="F1516" s="19">
        <v>4</v>
      </c>
      <c r="G1516" s="19">
        <f t="shared" si="39"/>
        <v>48.959999999999994</v>
      </c>
    </row>
    <row r="1517" spans="1:7">
      <c r="A1517" s="19" t="s">
        <v>1496</v>
      </c>
      <c r="B1517" s="19" t="str">
        <f>IF(C1517="","",VLOOKUP(C1517,工序!$A$1:$D$505,2,0))</f>
        <v>A31</v>
      </c>
      <c r="C1517" s="72" t="s">
        <v>1464</v>
      </c>
      <c r="D1517" s="19" t="s">
        <v>1427</v>
      </c>
      <c r="E1517" s="19">
        <f>IF(C1517="","",VLOOKUP(C1517,工序!$A$1:$D$505,4,0))</f>
        <v>8.4</v>
      </c>
      <c r="F1517" s="19">
        <v>4</v>
      </c>
      <c r="G1517" s="19">
        <f t="shared" si="39"/>
        <v>33.6</v>
      </c>
    </row>
    <row r="1518" spans="1:7">
      <c r="A1518" s="19" t="s">
        <v>1496</v>
      </c>
      <c r="B1518" s="19" t="str">
        <f>IF(C1518="","",VLOOKUP(C1518,工序!$A$1:$D$505,2,0))</f>
        <v>A32</v>
      </c>
      <c r="C1518" s="73" t="s">
        <v>1465</v>
      </c>
      <c r="D1518" s="19" t="s">
        <v>1427</v>
      </c>
      <c r="E1518" s="19">
        <f>IF(C1518="","",VLOOKUP(C1518,工序!$A$1:$D$505,4,0))</f>
        <v>11.52</v>
      </c>
      <c r="F1518" s="19">
        <v>4</v>
      </c>
      <c r="G1518" s="19">
        <f t="shared" si="39"/>
        <v>46.08</v>
      </c>
    </row>
    <row r="1519" spans="1:7">
      <c r="A1519" s="19" t="s">
        <v>1496</v>
      </c>
      <c r="B1519" s="19" t="str">
        <f>IF(C1519="","",VLOOKUP(C1519,工序!$A$1:$D$505,2,0))</f>
        <v>A28</v>
      </c>
      <c r="C1519" s="75" t="s">
        <v>1466</v>
      </c>
      <c r="D1519" s="19" t="s">
        <v>1427</v>
      </c>
      <c r="E1519" s="19">
        <f>IF(C1519="","",VLOOKUP(C1519,工序!$A$1:$D$505,4,0))</f>
        <v>13.692</v>
      </c>
      <c r="F1519" s="19">
        <v>4</v>
      </c>
      <c r="G1519" s="19">
        <f t="shared" si="39"/>
        <v>54.768000000000001</v>
      </c>
    </row>
    <row r="1520" spans="1:7">
      <c r="A1520" s="19" t="s">
        <v>1496</v>
      </c>
      <c r="B1520" s="19" t="str">
        <f>IF(C1520="","",VLOOKUP(C1520,工序!$A$1:$D$505,2,0))</f>
        <v>A29</v>
      </c>
      <c r="C1520" s="75" t="s">
        <v>1467</v>
      </c>
      <c r="D1520" s="19" t="s">
        <v>1427</v>
      </c>
      <c r="E1520" s="19">
        <f>IF(C1520="","",VLOOKUP(C1520,工序!$A$1:$D$505,4,0))</f>
        <v>9.1199999999999992</v>
      </c>
      <c r="F1520" s="19">
        <v>4</v>
      </c>
      <c r="G1520" s="19">
        <f t="shared" si="39"/>
        <v>36.479999999999997</v>
      </c>
    </row>
    <row r="1521" spans="1:7">
      <c r="A1521" s="19" t="s">
        <v>1496</v>
      </c>
      <c r="B1521" s="19" t="str">
        <f>IF(C1521="","",VLOOKUP(C1521,工序!$A$1:$D$505,2,0))</f>
        <v>A34</v>
      </c>
      <c r="C1521" s="75" t="s">
        <v>1446</v>
      </c>
      <c r="D1521" s="19" t="s">
        <v>1427</v>
      </c>
      <c r="E1521" s="19">
        <f>IF(C1521="","",VLOOKUP(C1521,工序!$A$1:$D$505,4,0))</f>
        <v>6.6</v>
      </c>
      <c r="F1521" s="19">
        <v>4</v>
      </c>
      <c r="G1521" s="19">
        <f t="shared" si="39"/>
        <v>26.4</v>
      </c>
    </row>
    <row r="1522" spans="1:7">
      <c r="A1522" s="19" t="s">
        <v>1496</v>
      </c>
      <c r="B1522" s="19" t="str">
        <f>IF(C1522="","",VLOOKUP(C1522,工序!$A$1:$D$505,2,0))</f>
        <v>A33</v>
      </c>
      <c r="C1522" s="75" t="s">
        <v>1447</v>
      </c>
      <c r="D1522" s="19" t="s">
        <v>1427</v>
      </c>
      <c r="E1522" s="19">
        <f>IF(C1522="","",VLOOKUP(C1522,工序!$A$1:$D$505,4,0))</f>
        <v>7.1999999999999993</v>
      </c>
      <c r="F1522" s="19">
        <v>2</v>
      </c>
      <c r="G1522" s="19">
        <f t="shared" si="39"/>
        <v>14.399999999999999</v>
      </c>
    </row>
    <row r="1523" spans="1:7">
      <c r="A1523" s="19" t="s">
        <v>1496</v>
      </c>
      <c r="B1523" s="19" t="str">
        <f>IF(C1523="","",VLOOKUP(C1523,工序!$A$1:$D$505,2,0))</f>
        <v>A38</v>
      </c>
      <c r="C1523" s="19" t="s">
        <v>1468</v>
      </c>
      <c r="D1523" s="19" t="s">
        <v>1427</v>
      </c>
      <c r="E1523" s="19">
        <f>IF(C1523="","",VLOOKUP(C1523,工序!$A$1:$D$505,4,0))</f>
        <v>23.400000000000002</v>
      </c>
      <c r="F1523" s="19">
        <v>4</v>
      </c>
      <c r="G1523" s="19">
        <f t="shared" si="39"/>
        <v>93.600000000000009</v>
      </c>
    </row>
    <row r="1524" spans="1:7">
      <c r="A1524" s="19" t="s">
        <v>1496</v>
      </c>
      <c r="B1524" s="19" t="str">
        <f>IF(C1524="","",VLOOKUP(C1524,工序!$A$1:$D$505,2,0))</f>
        <v>A39</v>
      </c>
      <c r="C1524" s="19" t="s">
        <v>1456</v>
      </c>
      <c r="D1524" s="19" t="s">
        <v>1427</v>
      </c>
      <c r="E1524" s="19">
        <f>IF(C1524="","",VLOOKUP(C1524,工序!$A$1:$D$505,4,0))</f>
        <v>7</v>
      </c>
      <c r="F1524" s="19">
        <v>4</v>
      </c>
      <c r="G1524" s="19">
        <f t="shared" si="39"/>
        <v>28</v>
      </c>
    </row>
    <row r="1525" spans="1:7">
      <c r="A1525" s="19" t="s">
        <v>1496</v>
      </c>
      <c r="B1525" s="19" t="str">
        <f>IF(C1525="","",VLOOKUP(C1525,工序!$A$1:$D$505,2,0))</f>
        <v>A41</v>
      </c>
      <c r="C1525" s="19" t="s">
        <v>1449</v>
      </c>
      <c r="D1525" s="19" t="s">
        <v>1427</v>
      </c>
      <c r="E1525" s="19">
        <f>IF(C1525="","",VLOOKUP(C1525,工序!$A$1:$D$505,4,0))</f>
        <v>16.799999999999997</v>
      </c>
      <c r="F1525" s="19">
        <v>2</v>
      </c>
      <c r="G1525" s="19">
        <f t="shared" si="39"/>
        <v>33.599999999999994</v>
      </c>
    </row>
    <row r="1526" spans="1:7">
      <c r="A1526" s="19" t="s">
        <v>1496</v>
      </c>
      <c r="B1526" s="19" t="str">
        <f>IF(C1526="","",VLOOKUP(C1526,工序!$A$1:$D$505,2,0))</f>
        <v>A42</v>
      </c>
      <c r="C1526" s="19" t="s">
        <v>1469</v>
      </c>
      <c r="D1526" s="19" t="s">
        <v>1427</v>
      </c>
      <c r="E1526" s="19">
        <f>IF(C1526="","",VLOOKUP(C1526,工序!$A$1:$D$505,4,0))</f>
        <v>18.707000000000001</v>
      </c>
      <c r="F1526" s="19">
        <v>4</v>
      </c>
      <c r="G1526" s="19">
        <f t="shared" si="39"/>
        <v>74.828000000000003</v>
      </c>
    </row>
    <row r="1527" spans="1:7">
      <c r="A1527" s="19" t="s">
        <v>1496</v>
      </c>
      <c r="B1527" s="19" t="str">
        <f>IF(C1527="","",VLOOKUP(C1527,工序!$A$1:$D$505,2,0))</f>
        <v>A44</v>
      </c>
      <c r="C1527" s="19" t="s">
        <v>1470</v>
      </c>
      <c r="D1527" s="19" t="s">
        <v>1427</v>
      </c>
      <c r="E1527" s="19">
        <f>IF(C1527="","",VLOOKUP(C1527,工序!$A$1:$D$505,4,0))</f>
        <v>51.300000000000004</v>
      </c>
      <c r="F1527" s="19">
        <v>2</v>
      </c>
      <c r="G1527" s="19">
        <f t="shared" si="39"/>
        <v>102.60000000000001</v>
      </c>
    </row>
    <row r="1528" spans="1:7">
      <c r="A1528" s="19" t="s">
        <v>1496</v>
      </c>
      <c r="B1528" s="19" t="str">
        <f>IF(C1528="","",VLOOKUP(C1528,工序!$A$1:$D$505,2,0))</f>
        <v>A9</v>
      </c>
      <c r="C1528" s="19" t="s">
        <v>1486</v>
      </c>
      <c r="D1528" s="19" t="s">
        <v>1427</v>
      </c>
      <c r="E1528" s="19">
        <f>IF(C1528="","",VLOOKUP(C1528,工序!$A$1:$D$505,4,0))</f>
        <v>13</v>
      </c>
      <c r="F1528" s="19">
        <v>2</v>
      </c>
      <c r="G1528" s="19">
        <f t="shared" si="39"/>
        <v>26</v>
      </c>
    </row>
    <row r="1529" spans="1:7">
      <c r="A1529" s="19" t="s">
        <v>1496</v>
      </c>
      <c r="B1529" s="19" t="str">
        <f>IF(C1529="","",VLOOKUP(C1529,工序!$A$1:$D$505,2,0))</f>
        <v>A76</v>
      </c>
      <c r="C1529" s="19" t="s">
        <v>1487</v>
      </c>
      <c r="D1529" s="19" t="s">
        <v>1427</v>
      </c>
      <c r="E1529" s="19">
        <f>IF(C1529="","",VLOOKUP(C1529,工序!$A$1:$D$505,4,0))</f>
        <v>18</v>
      </c>
      <c r="F1529" s="19">
        <v>2</v>
      </c>
      <c r="G1529" s="19">
        <f t="shared" si="39"/>
        <v>36</v>
      </c>
    </row>
    <row r="1530" spans="1:7">
      <c r="A1530" s="19" t="s">
        <v>1496</v>
      </c>
      <c r="B1530" s="19" t="str">
        <f>IF(C1530="","",VLOOKUP(C1530,工序!$A$1:$D$505,2,0))</f>
        <v>A47</v>
      </c>
      <c r="C1530" s="19" t="s">
        <v>916</v>
      </c>
      <c r="D1530" s="19" t="s">
        <v>1427</v>
      </c>
      <c r="E1530" s="19">
        <f>IF(C1530="","",VLOOKUP(C1530,工序!$A$1:$D$505,4,0))</f>
        <v>15.340000000000002</v>
      </c>
      <c r="F1530" s="19">
        <v>2</v>
      </c>
      <c r="G1530" s="19">
        <f t="shared" si="39"/>
        <v>30.680000000000003</v>
      </c>
    </row>
    <row r="1531" spans="1:7">
      <c r="A1531" s="19" t="s">
        <v>1496</v>
      </c>
      <c r="B1531" s="19" t="str">
        <f>IF(C1531="","",VLOOKUP(C1531,工序!$A$1:$D$505,2,0))</f>
        <v>A49</v>
      </c>
      <c r="C1531" s="19" t="s">
        <v>1471</v>
      </c>
      <c r="D1531" s="19" t="s">
        <v>1427</v>
      </c>
      <c r="E1531" s="19">
        <f>IF(C1531="","",VLOOKUP(C1531,工序!$A$1:$D$505,4,0))</f>
        <v>9.516</v>
      </c>
      <c r="F1531" s="19">
        <v>2</v>
      </c>
      <c r="G1531" s="19">
        <f t="shared" si="39"/>
        <v>19.032</v>
      </c>
    </row>
    <row r="1532" spans="1:7">
      <c r="A1532" s="19" t="s">
        <v>1496</v>
      </c>
      <c r="B1532" s="19" t="str">
        <f>IF(C1532="","",VLOOKUP(C1532,工序!$A$1:$D$505,2,0))</f>
        <v>A50</v>
      </c>
      <c r="C1532" s="19" t="s">
        <v>7</v>
      </c>
      <c r="D1532" s="19" t="s">
        <v>1427</v>
      </c>
      <c r="E1532" s="19">
        <f>IF(C1532="","",VLOOKUP(C1532,工序!$A$1:$D$505,4,0))</f>
        <v>7.15</v>
      </c>
      <c r="F1532" s="19">
        <v>2</v>
      </c>
      <c r="G1532" s="19">
        <f t="shared" si="39"/>
        <v>14.3</v>
      </c>
    </row>
    <row r="1533" spans="1:7">
      <c r="A1533" s="19" t="s">
        <v>1496</v>
      </c>
      <c r="B1533" s="19" t="str">
        <f>IF(C1533="","",VLOOKUP(C1533,工序!$A$1:$D$505,2,0))</f>
        <v>A51</v>
      </c>
      <c r="C1533" s="19" t="s">
        <v>1457</v>
      </c>
      <c r="D1533" s="19" t="s">
        <v>1427</v>
      </c>
      <c r="E1533" s="19">
        <f>IF(C1533="","",VLOOKUP(C1533,工序!$A$1:$D$505,4,0))</f>
        <v>16.799999999999997</v>
      </c>
      <c r="F1533" s="19">
        <v>4</v>
      </c>
      <c r="G1533" s="19">
        <f t="shared" si="39"/>
        <v>67.199999999999989</v>
      </c>
    </row>
    <row r="1534" spans="1:7">
      <c r="A1534" s="19" t="s">
        <v>1496</v>
      </c>
      <c r="B1534" s="19" t="str">
        <f>IF(C1534="","",VLOOKUP(C1534,工序!$A$1:$D$505,2,0))</f>
        <v>A58</v>
      </c>
      <c r="C1534" s="19" t="s">
        <v>1458</v>
      </c>
      <c r="D1534" s="19" t="s">
        <v>1427</v>
      </c>
      <c r="E1534" s="19">
        <f>IF(C1534="","",VLOOKUP(C1534,工序!$A$1:$D$505,4,0))</f>
        <v>8.4500000000000011</v>
      </c>
      <c r="F1534" s="19">
        <v>4</v>
      </c>
      <c r="G1534" s="19">
        <f t="shared" si="39"/>
        <v>33.800000000000004</v>
      </c>
    </row>
    <row r="1535" spans="1:7">
      <c r="A1535" s="19" t="s">
        <v>1496</v>
      </c>
      <c r="B1535" s="19" t="str">
        <f>IF(C1535="","",VLOOKUP(C1535,工序!$A$1:$D$505,2,0))</f>
        <v>A59</v>
      </c>
      <c r="C1535" s="19" t="s">
        <v>1428</v>
      </c>
      <c r="D1535" s="19" t="s">
        <v>1427</v>
      </c>
      <c r="E1535" s="19">
        <f>IF(C1535="","",VLOOKUP(C1535,工序!$A$1:$D$505,4,0))</f>
        <v>20.8</v>
      </c>
      <c r="F1535" s="19">
        <v>4</v>
      </c>
      <c r="G1535" s="19">
        <f>E1535*F1535</f>
        <v>83.2</v>
      </c>
    </row>
    <row r="1536" spans="1:7">
      <c r="A1536" s="19" t="s">
        <v>1496</v>
      </c>
      <c r="B1536" s="19" t="str">
        <f>IF(C1536="","",VLOOKUP(C1536,工序!$A$1:$D$505,2,0))</f>
        <v>A62</v>
      </c>
      <c r="C1536" s="19" t="s">
        <v>1429</v>
      </c>
      <c r="D1536" s="19" t="s">
        <v>1427</v>
      </c>
      <c r="E1536" s="19">
        <f>IF(C1536="","",VLOOKUP(C1536,工序!$A$1:$D$505,4,0))</f>
        <v>16.559999999999999</v>
      </c>
      <c r="F1536" s="19">
        <v>4</v>
      </c>
      <c r="G1536" s="19">
        <f>E1536*F1536</f>
        <v>66.239999999999995</v>
      </c>
    </row>
    <row r="1537" spans="1:7">
      <c r="A1537" s="19" t="s">
        <v>1496</v>
      </c>
      <c r="B1537" s="19" t="str">
        <f>IF(C1537="","",VLOOKUP(C1537,工序!$A$1:$D$505,2,0))</f>
        <v>A63</v>
      </c>
      <c r="C1537" s="19" t="s">
        <v>1430</v>
      </c>
      <c r="D1537" s="19" t="s">
        <v>1427</v>
      </c>
      <c r="E1537" s="19">
        <f>IF(C1537="","",VLOOKUP(C1537,工序!$A$1:$D$505,4,0))</f>
        <v>14.399999999999999</v>
      </c>
      <c r="F1537" s="19">
        <v>4</v>
      </c>
      <c r="G1537" s="19">
        <f t="shared" si="39"/>
        <v>57.599999999999994</v>
      </c>
    </row>
    <row r="1538" spans="1:7">
      <c r="A1538" s="19" t="s">
        <v>1496</v>
      </c>
      <c r="B1538" s="19" t="str">
        <f>IF(C1538="","",VLOOKUP(C1538,工序!$A$1:$D$505,2,0))</f>
        <v>A64</v>
      </c>
      <c r="C1538" s="19" t="s">
        <v>9</v>
      </c>
      <c r="D1538" s="19" t="s">
        <v>1427</v>
      </c>
      <c r="E1538" s="19">
        <f>IF(C1538="","",VLOOKUP(C1538,工序!$A$1:$D$505,4,0))</f>
        <v>14.399999999999999</v>
      </c>
      <c r="F1538" s="19">
        <v>1</v>
      </c>
      <c r="G1538" s="19">
        <f t="shared" si="39"/>
        <v>14.399999999999999</v>
      </c>
    </row>
    <row r="1539" spans="1:7">
      <c r="A1539" s="19" t="s">
        <v>1496</v>
      </c>
      <c r="B1539" s="19" t="str">
        <f>IF(C1539="","",VLOOKUP(C1539,工序!$A$1:$D$505,2,0))</f>
        <v>A65</v>
      </c>
      <c r="C1539" s="19" t="s">
        <v>1431</v>
      </c>
      <c r="D1539" s="19" t="s">
        <v>1427</v>
      </c>
      <c r="E1539" s="19">
        <f>IF(C1539="","",VLOOKUP(C1539,工序!$A$1:$D$505,4,0))</f>
        <v>27.3</v>
      </c>
      <c r="F1539" s="19">
        <v>4</v>
      </c>
      <c r="G1539" s="19">
        <f t="shared" si="39"/>
        <v>109.2</v>
      </c>
    </row>
    <row r="1540" spans="1:7">
      <c r="A1540" s="19" t="s">
        <v>1496</v>
      </c>
      <c r="B1540" s="19" t="str">
        <f>IF(C1540="","",VLOOKUP(C1540,工序!$A$1:$D$505,2,0))</f>
        <v>A63</v>
      </c>
      <c r="C1540" s="19" t="s">
        <v>1430</v>
      </c>
      <c r="D1540" s="19" t="s">
        <v>1427</v>
      </c>
      <c r="E1540" s="19">
        <f>IF(C1540="","",VLOOKUP(C1540,工序!$A$1:$D$505,4,0))</f>
        <v>14.399999999999999</v>
      </c>
      <c r="F1540" s="19">
        <v>4</v>
      </c>
      <c r="G1540" s="19">
        <f t="shared" si="39"/>
        <v>57.599999999999994</v>
      </c>
    </row>
    <row r="1541" spans="1:7">
      <c r="A1541" s="19" t="s">
        <v>1496</v>
      </c>
      <c r="B1541" s="19" t="str">
        <f>IF(C1541="","",VLOOKUP(C1541,工序!$A$1:$D$505,2,0))</f>
        <v>A70</v>
      </c>
      <c r="C1541" s="19" t="s">
        <v>1452</v>
      </c>
      <c r="D1541" s="19" t="s">
        <v>1427</v>
      </c>
      <c r="E1541" s="19">
        <f>IF(C1541="","",VLOOKUP(C1541,工序!$A$1:$D$505,4,0))</f>
        <v>33</v>
      </c>
      <c r="F1541" s="19">
        <v>1</v>
      </c>
      <c r="G1541" s="19">
        <f t="shared" si="39"/>
        <v>33</v>
      </c>
    </row>
    <row r="1542" spans="1:7">
      <c r="A1542" s="19" t="s">
        <v>1496</v>
      </c>
      <c r="B1542" s="19" t="str">
        <f>IF(C1542="","",VLOOKUP(C1542,工序!$A$1:$D$505,2,0))</f>
        <v>A71</v>
      </c>
      <c r="C1542" s="19" t="s">
        <v>1434</v>
      </c>
      <c r="D1542" s="19" t="s">
        <v>1427</v>
      </c>
      <c r="E1542" s="19">
        <f>IF(C1542="","",VLOOKUP(C1542,工序!$A$1:$D$505,4,0))</f>
        <v>17.399999999999999</v>
      </c>
      <c r="F1542" s="19">
        <v>1</v>
      </c>
      <c r="G1542" s="19">
        <f t="shared" si="39"/>
        <v>17.399999999999999</v>
      </c>
    </row>
    <row r="1543" spans="1:7">
      <c r="A1543" s="19" t="s">
        <v>1496</v>
      </c>
      <c r="B1543" s="19" t="str">
        <f>IF(C1543="","",VLOOKUP(C1543,工序!$A$1:$D$505,2,0))</f>
        <v>A73</v>
      </c>
      <c r="C1543" s="19" t="s">
        <v>1435</v>
      </c>
      <c r="D1543" s="19" t="s">
        <v>1427</v>
      </c>
      <c r="E1543" s="19">
        <f>IF(C1543="","",VLOOKUP(C1543,工序!$A$1:$D$505,4,0))</f>
        <v>12.239999999999998</v>
      </c>
      <c r="F1543" s="19">
        <v>2</v>
      </c>
      <c r="G1543" s="19">
        <f t="shared" si="39"/>
        <v>24.479999999999997</v>
      </c>
    </row>
    <row r="1544" spans="1:7">
      <c r="A1544" s="19" t="s">
        <v>1496</v>
      </c>
      <c r="B1544" s="19" t="str">
        <f>IF(C1544="","",VLOOKUP(C1544,工序!$A$1:$D$505,2,0))</f>
        <v>A77</v>
      </c>
      <c r="C1544" s="19" t="s">
        <v>1472</v>
      </c>
      <c r="D1544" s="19" t="s">
        <v>1427</v>
      </c>
      <c r="E1544" s="19">
        <f>IF(C1544="","",VLOOKUP(C1544,工序!$A$1:$D$505,4,0))</f>
        <v>15.6</v>
      </c>
      <c r="F1544" s="19">
        <v>4</v>
      </c>
      <c r="G1544" s="19">
        <f t="shared" si="39"/>
        <v>62.4</v>
      </c>
    </row>
    <row r="1545" spans="1:7">
      <c r="A1545" s="19" t="s">
        <v>1496</v>
      </c>
      <c r="B1545" s="19" t="str">
        <f>IF(C1545="","",VLOOKUP(C1545,工序!$A$1:$D$505,2,0))</f>
        <v>A78</v>
      </c>
      <c r="C1545" s="72" t="s">
        <v>21</v>
      </c>
      <c r="D1545" s="19" t="s">
        <v>1436</v>
      </c>
      <c r="E1545" s="19">
        <f>IF(C1545="","",VLOOKUP(C1545,工序!$A$1:$D$505,4,0))</f>
        <v>15.6</v>
      </c>
      <c r="F1545" s="19">
        <v>1</v>
      </c>
      <c r="G1545" s="19">
        <f t="shared" si="39"/>
        <v>15.6</v>
      </c>
    </row>
    <row r="1546" spans="1:7">
      <c r="A1546" s="19" t="s">
        <v>1496</v>
      </c>
      <c r="B1546" s="23" t="str">
        <f>IF(C1546="","",VLOOKUP(C1546,工序!$A$1:$D$505,2,0))</f>
        <v>A80</v>
      </c>
      <c r="C1546" s="23" t="s">
        <v>1437</v>
      </c>
      <c r="D1546" s="19" t="s">
        <v>1427</v>
      </c>
      <c r="E1546" s="23">
        <f>IF(C1546="","",VLOOKUP(C1546,工序!$A$1:$D$505,4,0))</f>
        <v>5.3999999999999995</v>
      </c>
      <c r="F1546" s="23">
        <v>1</v>
      </c>
      <c r="G1546" s="23">
        <f t="shared" si="39"/>
        <v>5.3999999999999995</v>
      </c>
    </row>
    <row r="1547" spans="1:7">
      <c r="A1547" s="19" t="s">
        <v>1498</v>
      </c>
      <c r="B1547" s="19" t="str">
        <f>IF(C1547="","",VLOOKUP(C1547,工序!$A$1:$D$505,2,0))</f>
        <v>A5</v>
      </c>
      <c r="C1547" s="19" t="s">
        <v>1461</v>
      </c>
      <c r="D1547" s="19" t="s">
        <v>1427</v>
      </c>
      <c r="E1547" s="19">
        <f>IF(C1547="","",VLOOKUP(C1547,工序!$A$1:$D$505,4,0))</f>
        <v>7.8000000000000007</v>
      </c>
      <c r="F1547" s="19">
        <v>2</v>
      </c>
      <c r="G1547" s="19">
        <f>E1547*F1547</f>
        <v>15.600000000000001</v>
      </c>
    </row>
    <row r="1548" spans="1:7">
      <c r="A1548" s="19" t="s">
        <v>1498</v>
      </c>
      <c r="B1548" s="19" t="str">
        <f>IF(C1548="","",VLOOKUP(C1548,工序!$A$1:$D$505,2,0))</f>
        <v>A8</v>
      </c>
      <c r="C1548" s="72" t="s">
        <v>3</v>
      </c>
      <c r="D1548" s="19" t="s">
        <v>1427</v>
      </c>
      <c r="E1548" s="19">
        <f>IF(C1548="","",VLOOKUP(C1548,工序!$A$1:$D$505,4,0))</f>
        <v>4.42</v>
      </c>
      <c r="F1548" s="19">
        <v>4</v>
      </c>
      <c r="G1548" s="19">
        <f t="shared" ref="G1548:G1581" si="40">E1548*F1548</f>
        <v>17.68</v>
      </c>
    </row>
    <row r="1549" spans="1:7">
      <c r="A1549" s="19" t="s">
        <v>1498</v>
      </c>
      <c r="B1549" s="19" t="str">
        <f>IF(C1549="","",VLOOKUP(C1549,工序!$A$1:$D$505,2,0))</f>
        <v>A9</v>
      </c>
      <c r="C1549" s="72" t="s">
        <v>1486</v>
      </c>
      <c r="D1549" s="19" t="s">
        <v>1427</v>
      </c>
      <c r="E1549" s="19">
        <f>IF(C1549="","",VLOOKUP(C1549,工序!$A$1:$D$505,4,0))</f>
        <v>13</v>
      </c>
      <c r="F1549" s="19">
        <v>2</v>
      </c>
      <c r="G1549" s="19">
        <f t="shared" si="40"/>
        <v>26</v>
      </c>
    </row>
    <row r="1550" spans="1:7">
      <c r="A1550" s="19" t="s">
        <v>1498</v>
      </c>
      <c r="B1550" s="23" t="str">
        <f>IF(C1550="","",VLOOKUP(C1550,工序!$A$1:$D$505,2,0))</f>
        <v>A16</v>
      </c>
      <c r="C1550" s="74" t="s">
        <v>1462</v>
      </c>
      <c r="D1550" s="19" t="s">
        <v>1442</v>
      </c>
      <c r="E1550" s="23">
        <f>IF(C1550="","",VLOOKUP(C1550,工序!$A$1:$D$505,4,0))</f>
        <v>27.75</v>
      </c>
      <c r="F1550" s="23">
        <v>1</v>
      </c>
      <c r="G1550" s="23">
        <f t="shared" si="40"/>
        <v>27.75</v>
      </c>
    </row>
    <row r="1551" spans="1:7">
      <c r="A1551" s="19" t="s">
        <v>1498</v>
      </c>
      <c r="B1551" s="23" t="str">
        <f>IF(C1551="","",VLOOKUP(C1551,工序!$A$1:$D$505,2,0))</f>
        <v>A27</v>
      </c>
      <c r="C1551" s="74" t="s">
        <v>1497</v>
      </c>
      <c r="D1551" s="19" t="s">
        <v>1427</v>
      </c>
      <c r="E1551" s="23">
        <f>IF(C1551="","",VLOOKUP(C1551,工序!$A$1:$D$505,4,0))</f>
        <v>18</v>
      </c>
      <c r="F1551" s="23">
        <v>2</v>
      </c>
      <c r="G1551" s="23">
        <f t="shared" si="40"/>
        <v>36</v>
      </c>
    </row>
    <row r="1552" spans="1:7">
      <c r="A1552" s="19" t="s">
        <v>1498</v>
      </c>
      <c r="B1552" s="23" t="str">
        <f>IF(C1552="","",VLOOKUP(C1552,工序!$A$1:$D$505,2,0))</f>
        <v>A21</v>
      </c>
      <c r="C1552" s="74" t="s">
        <v>1499</v>
      </c>
      <c r="D1552" s="19" t="s">
        <v>1427</v>
      </c>
      <c r="E1552" s="23">
        <f>IF(C1552="","",VLOOKUP(C1552,工序!$A$1:$D$505,4,0))</f>
        <v>23.400000000000002</v>
      </c>
      <c r="F1552" s="23">
        <v>2</v>
      </c>
      <c r="G1552" s="23">
        <f t="shared" si="40"/>
        <v>46.800000000000004</v>
      </c>
    </row>
    <row r="1553" spans="1:7">
      <c r="A1553" s="19" t="s">
        <v>1498</v>
      </c>
      <c r="B1553" s="19" t="str">
        <f>IF(C1553="","",VLOOKUP(C1553,工序!$A$1:$D$505,2,0))</f>
        <v>A30</v>
      </c>
      <c r="C1553" s="73" t="s">
        <v>1463</v>
      </c>
      <c r="D1553" s="19" t="s">
        <v>1427</v>
      </c>
      <c r="E1553" s="19">
        <f>IF(C1553="","",VLOOKUP(C1553,工序!$A$1:$D$505,4,0))</f>
        <v>12.239999999999998</v>
      </c>
      <c r="F1553" s="19">
        <v>4</v>
      </c>
      <c r="G1553" s="19">
        <f t="shared" si="40"/>
        <v>48.959999999999994</v>
      </c>
    </row>
    <row r="1554" spans="1:7">
      <c r="A1554" s="19" t="s">
        <v>1498</v>
      </c>
      <c r="B1554" s="19" t="str">
        <f>IF(C1554="","",VLOOKUP(C1554,工序!$A$1:$D$505,2,0))</f>
        <v>A31</v>
      </c>
      <c r="C1554" s="72" t="s">
        <v>1464</v>
      </c>
      <c r="D1554" s="19" t="s">
        <v>1427</v>
      </c>
      <c r="E1554" s="19">
        <f>IF(C1554="","",VLOOKUP(C1554,工序!$A$1:$D$505,4,0))</f>
        <v>8.4</v>
      </c>
      <c r="F1554" s="19">
        <v>4</v>
      </c>
      <c r="G1554" s="19">
        <f t="shared" si="40"/>
        <v>33.6</v>
      </c>
    </row>
    <row r="1555" spans="1:7">
      <c r="A1555" s="19" t="s">
        <v>1498</v>
      </c>
      <c r="B1555" s="19" t="str">
        <f>IF(C1555="","",VLOOKUP(C1555,工序!$A$1:$D$505,2,0))</f>
        <v>A32</v>
      </c>
      <c r="C1555" s="73" t="s">
        <v>1465</v>
      </c>
      <c r="D1555" s="19" t="s">
        <v>1427</v>
      </c>
      <c r="E1555" s="19">
        <f>IF(C1555="","",VLOOKUP(C1555,工序!$A$1:$D$505,4,0))</f>
        <v>11.52</v>
      </c>
      <c r="F1555" s="19">
        <v>4</v>
      </c>
      <c r="G1555" s="19">
        <f t="shared" si="40"/>
        <v>46.08</v>
      </c>
    </row>
    <row r="1556" spans="1:7">
      <c r="A1556" s="19" t="s">
        <v>1498</v>
      </c>
      <c r="B1556" s="19" t="str">
        <f>IF(C1556="","",VLOOKUP(C1556,工序!$A$1:$D$505,2,0))</f>
        <v>A28</v>
      </c>
      <c r="C1556" s="75" t="s">
        <v>1466</v>
      </c>
      <c r="D1556" s="19" t="s">
        <v>1427</v>
      </c>
      <c r="E1556" s="19">
        <f>IF(C1556="","",VLOOKUP(C1556,工序!$A$1:$D$505,4,0))</f>
        <v>13.692</v>
      </c>
      <c r="F1556" s="19">
        <v>4</v>
      </c>
      <c r="G1556" s="19">
        <f t="shared" si="40"/>
        <v>54.768000000000001</v>
      </c>
    </row>
    <row r="1557" spans="1:7">
      <c r="A1557" s="19" t="s">
        <v>1498</v>
      </c>
      <c r="B1557" s="19" t="str">
        <f>IF(C1557="","",VLOOKUP(C1557,工序!$A$1:$D$505,2,0))</f>
        <v>A29</v>
      </c>
      <c r="C1557" s="75" t="s">
        <v>1467</v>
      </c>
      <c r="D1557" s="19" t="s">
        <v>1427</v>
      </c>
      <c r="E1557" s="19">
        <f>IF(C1557="","",VLOOKUP(C1557,工序!$A$1:$D$505,4,0))</f>
        <v>9.1199999999999992</v>
      </c>
      <c r="F1557" s="19">
        <v>4</v>
      </c>
      <c r="G1557" s="19">
        <f t="shared" si="40"/>
        <v>36.479999999999997</v>
      </c>
    </row>
    <row r="1558" spans="1:7">
      <c r="A1558" s="19" t="s">
        <v>1498</v>
      </c>
      <c r="B1558" s="19" t="str">
        <f>IF(C1558="","",VLOOKUP(C1558,工序!$A$1:$D$505,2,0))</f>
        <v>A34</v>
      </c>
      <c r="C1558" s="75" t="s">
        <v>1446</v>
      </c>
      <c r="D1558" s="19" t="s">
        <v>1427</v>
      </c>
      <c r="E1558" s="19">
        <f>IF(C1558="","",VLOOKUP(C1558,工序!$A$1:$D$505,4,0))</f>
        <v>6.6</v>
      </c>
      <c r="F1558" s="19">
        <v>4</v>
      </c>
      <c r="G1558" s="19">
        <f t="shared" si="40"/>
        <v>26.4</v>
      </c>
    </row>
    <row r="1559" spans="1:7">
      <c r="A1559" s="19" t="s">
        <v>1498</v>
      </c>
      <c r="B1559" s="19" t="str">
        <f>IF(C1559="","",VLOOKUP(C1559,工序!$A$1:$D$505,2,0))</f>
        <v>A33</v>
      </c>
      <c r="C1559" s="75" t="s">
        <v>1447</v>
      </c>
      <c r="D1559" s="19" t="s">
        <v>1427</v>
      </c>
      <c r="E1559" s="19">
        <f>IF(C1559="","",VLOOKUP(C1559,工序!$A$1:$D$505,4,0))</f>
        <v>7.1999999999999993</v>
      </c>
      <c r="F1559" s="19">
        <v>2</v>
      </c>
      <c r="G1559" s="19">
        <f t="shared" si="40"/>
        <v>14.399999999999999</v>
      </c>
    </row>
    <row r="1560" spans="1:7">
      <c r="A1560" s="19" t="s">
        <v>1498</v>
      </c>
      <c r="B1560" s="19" t="str">
        <f>IF(C1560="","",VLOOKUP(C1560,工序!$A$1:$D$505,2,0))</f>
        <v>A38</v>
      </c>
      <c r="C1560" s="19" t="s">
        <v>1468</v>
      </c>
      <c r="D1560" s="19" t="s">
        <v>1427</v>
      </c>
      <c r="E1560" s="19">
        <f>IF(C1560="","",VLOOKUP(C1560,工序!$A$1:$D$505,4,0))</f>
        <v>23.400000000000002</v>
      </c>
      <c r="F1560" s="19">
        <v>4</v>
      </c>
      <c r="G1560" s="19">
        <f t="shared" si="40"/>
        <v>93.600000000000009</v>
      </c>
    </row>
    <row r="1561" spans="1:7">
      <c r="A1561" s="19" t="s">
        <v>1498</v>
      </c>
      <c r="B1561" s="19" t="str">
        <f>IF(C1561="","",VLOOKUP(C1561,工序!$A$1:$D$505,2,0))</f>
        <v>A41</v>
      </c>
      <c r="C1561" s="19" t="s">
        <v>1449</v>
      </c>
      <c r="D1561" s="19" t="s">
        <v>1427</v>
      </c>
      <c r="E1561" s="19">
        <f>IF(C1561="","",VLOOKUP(C1561,工序!$A$1:$D$505,4,0))</f>
        <v>16.799999999999997</v>
      </c>
      <c r="F1561" s="19">
        <v>2</v>
      </c>
      <c r="G1561" s="19">
        <f t="shared" si="40"/>
        <v>33.599999999999994</v>
      </c>
    </row>
    <row r="1562" spans="1:7">
      <c r="A1562" s="19" t="s">
        <v>1498</v>
      </c>
      <c r="B1562" s="19" t="str">
        <f>IF(C1562="","",VLOOKUP(C1562,工序!$A$1:$D$505,2,0))</f>
        <v>A42</v>
      </c>
      <c r="C1562" s="19" t="s">
        <v>1469</v>
      </c>
      <c r="D1562" s="19" t="s">
        <v>1427</v>
      </c>
      <c r="E1562" s="19">
        <f>IF(C1562="","",VLOOKUP(C1562,工序!$A$1:$D$505,4,0))</f>
        <v>18.707000000000001</v>
      </c>
      <c r="F1562" s="19">
        <v>4</v>
      </c>
      <c r="G1562" s="19">
        <f t="shared" si="40"/>
        <v>74.828000000000003</v>
      </c>
    </row>
    <row r="1563" spans="1:7">
      <c r="A1563" s="19" t="s">
        <v>1498</v>
      </c>
      <c r="B1563" s="19" t="str">
        <f>IF(C1563="","",VLOOKUP(C1563,工序!$A$1:$D$505,2,0))</f>
        <v>A44</v>
      </c>
      <c r="C1563" s="19" t="s">
        <v>1470</v>
      </c>
      <c r="D1563" s="19" t="s">
        <v>1427</v>
      </c>
      <c r="E1563" s="19">
        <f>IF(C1563="","",VLOOKUP(C1563,工序!$A$1:$D$505,4,0))</f>
        <v>51.300000000000004</v>
      </c>
      <c r="F1563" s="19">
        <v>2</v>
      </c>
      <c r="G1563" s="19">
        <f t="shared" si="40"/>
        <v>102.60000000000001</v>
      </c>
    </row>
    <row r="1564" spans="1:7">
      <c r="A1564" s="19" t="s">
        <v>1498</v>
      </c>
      <c r="B1564" s="19" t="str">
        <f>IF(C1564="","",VLOOKUP(C1564,工序!$A$1:$D$505,2,0))</f>
        <v>A9</v>
      </c>
      <c r="C1564" s="19" t="s">
        <v>1486</v>
      </c>
      <c r="D1564" s="19" t="s">
        <v>1427</v>
      </c>
      <c r="E1564" s="19">
        <f>IF(C1564="","",VLOOKUP(C1564,工序!$A$1:$D$505,4,0))</f>
        <v>13</v>
      </c>
      <c r="F1564" s="19">
        <v>2</v>
      </c>
      <c r="G1564" s="19">
        <f t="shared" si="40"/>
        <v>26</v>
      </c>
    </row>
    <row r="1565" spans="1:7">
      <c r="A1565" s="19" t="s">
        <v>1498</v>
      </c>
      <c r="B1565" s="19" t="str">
        <f>IF(C1565="","",VLOOKUP(C1565,工序!$A$1:$D$505,2,0))</f>
        <v>A76</v>
      </c>
      <c r="C1565" s="19" t="s">
        <v>1487</v>
      </c>
      <c r="D1565" s="19" t="s">
        <v>1427</v>
      </c>
      <c r="E1565" s="19">
        <f>IF(C1565="","",VLOOKUP(C1565,工序!$A$1:$D$505,4,0))</f>
        <v>18</v>
      </c>
      <c r="F1565" s="19">
        <v>2</v>
      </c>
      <c r="G1565" s="19">
        <f t="shared" si="40"/>
        <v>36</v>
      </c>
    </row>
    <row r="1566" spans="1:7">
      <c r="A1566" s="19" t="s">
        <v>1498</v>
      </c>
      <c r="B1566" s="19" t="str">
        <f>IF(C1566="","",VLOOKUP(C1566,工序!$A$1:$D$505,2,0))</f>
        <v>A47</v>
      </c>
      <c r="C1566" s="19" t="s">
        <v>916</v>
      </c>
      <c r="D1566" s="19" t="s">
        <v>1427</v>
      </c>
      <c r="E1566" s="19">
        <f>IF(C1566="","",VLOOKUP(C1566,工序!$A$1:$D$505,4,0))</f>
        <v>15.340000000000002</v>
      </c>
      <c r="F1566" s="19">
        <v>2</v>
      </c>
      <c r="G1566" s="19">
        <f t="shared" si="40"/>
        <v>30.680000000000003</v>
      </c>
    </row>
    <row r="1567" spans="1:7">
      <c r="A1567" s="19" t="s">
        <v>1498</v>
      </c>
      <c r="B1567" s="19" t="str">
        <f>IF(C1567="","",VLOOKUP(C1567,工序!$A$1:$D$505,2,0))</f>
        <v>A49</v>
      </c>
      <c r="C1567" s="19" t="s">
        <v>1471</v>
      </c>
      <c r="D1567" s="19" t="s">
        <v>1427</v>
      </c>
      <c r="E1567" s="19">
        <f>IF(C1567="","",VLOOKUP(C1567,工序!$A$1:$D$505,4,0))</f>
        <v>9.516</v>
      </c>
      <c r="F1567" s="19">
        <v>2</v>
      </c>
      <c r="G1567" s="19">
        <f t="shared" si="40"/>
        <v>19.032</v>
      </c>
    </row>
    <row r="1568" spans="1:7">
      <c r="A1568" s="19" t="s">
        <v>1498</v>
      </c>
      <c r="B1568" s="19" t="str">
        <f>IF(C1568="","",VLOOKUP(C1568,工序!$A$1:$D$505,2,0))</f>
        <v>A50</v>
      </c>
      <c r="C1568" s="19" t="s">
        <v>7</v>
      </c>
      <c r="D1568" s="19" t="s">
        <v>1427</v>
      </c>
      <c r="E1568" s="19">
        <f>IF(C1568="","",VLOOKUP(C1568,工序!$A$1:$D$505,4,0))</f>
        <v>7.15</v>
      </c>
      <c r="F1568" s="19">
        <v>2</v>
      </c>
      <c r="G1568" s="19">
        <f t="shared" si="40"/>
        <v>14.3</v>
      </c>
    </row>
    <row r="1569" spans="1:7">
      <c r="A1569" s="19" t="s">
        <v>1498</v>
      </c>
      <c r="B1569" s="19" t="str">
        <f>IF(C1569="","",VLOOKUP(C1569,工序!$A$1:$D$505,2,0))</f>
        <v>A51</v>
      </c>
      <c r="C1569" s="19" t="s">
        <v>1457</v>
      </c>
      <c r="D1569" s="19" t="s">
        <v>1427</v>
      </c>
      <c r="E1569" s="19">
        <f>IF(C1569="","",VLOOKUP(C1569,工序!$A$1:$D$505,4,0))</f>
        <v>16.799999999999997</v>
      </c>
      <c r="F1569" s="19">
        <v>4</v>
      </c>
      <c r="G1569" s="19">
        <f t="shared" si="40"/>
        <v>67.199999999999989</v>
      </c>
    </row>
    <row r="1570" spans="1:7">
      <c r="A1570" s="19" t="s">
        <v>1498</v>
      </c>
      <c r="B1570" s="19" t="str">
        <f>IF(C1570="","",VLOOKUP(C1570,工序!$A$1:$D$505,2,0))</f>
        <v>A59</v>
      </c>
      <c r="C1570" s="19" t="s">
        <v>1428</v>
      </c>
      <c r="D1570" s="19" t="s">
        <v>1427</v>
      </c>
      <c r="E1570" s="19">
        <f>IF(C1570="","",VLOOKUP(C1570,工序!$A$1:$D$505,4,0))</f>
        <v>20.8</v>
      </c>
      <c r="F1570" s="19">
        <v>4</v>
      </c>
      <c r="G1570" s="19">
        <f>E1570*F1570</f>
        <v>83.2</v>
      </c>
    </row>
    <row r="1571" spans="1:7">
      <c r="A1571" s="19" t="s">
        <v>1498</v>
      </c>
      <c r="B1571" s="19" t="str">
        <f>IF(C1571="","",VLOOKUP(C1571,工序!$A$1:$D$505,2,0))</f>
        <v>A62</v>
      </c>
      <c r="C1571" s="19" t="s">
        <v>1429</v>
      </c>
      <c r="D1571" s="19" t="s">
        <v>1427</v>
      </c>
      <c r="E1571" s="19">
        <f>IF(C1571="","",VLOOKUP(C1571,工序!$A$1:$D$505,4,0))</f>
        <v>16.559999999999999</v>
      </c>
      <c r="F1571" s="19">
        <v>4</v>
      </c>
      <c r="G1571" s="19">
        <f>E1571*F1571</f>
        <v>66.239999999999995</v>
      </c>
    </row>
    <row r="1572" spans="1:7">
      <c r="A1572" s="19" t="s">
        <v>1498</v>
      </c>
      <c r="B1572" s="19" t="str">
        <f>IF(C1572="","",VLOOKUP(C1572,工序!$A$1:$D$505,2,0))</f>
        <v>A63</v>
      </c>
      <c r="C1572" s="19" t="s">
        <v>1430</v>
      </c>
      <c r="D1572" s="19" t="s">
        <v>1427</v>
      </c>
      <c r="E1572" s="19">
        <f>IF(C1572="","",VLOOKUP(C1572,工序!$A$1:$D$505,4,0))</f>
        <v>14.399999999999999</v>
      </c>
      <c r="F1572" s="19">
        <v>4</v>
      </c>
      <c r="G1572" s="19">
        <f t="shared" si="40"/>
        <v>57.599999999999994</v>
      </c>
    </row>
    <row r="1573" spans="1:7">
      <c r="A1573" s="19" t="s">
        <v>1498</v>
      </c>
      <c r="B1573" s="19" t="str">
        <f>IF(C1573="","",VLOOKUP(C1573,工序!$A$1:$D$505,2,0))</f>
        <v>A64</v>
      </c>
      <c r="C1573" s="19" t="s">
        <v>9</v>
      </c>
      <c r="D1573" s="19" t="s">
        <v>1427</v>
      </c>
      <c r="E1573" s="19">
        <f>IF(C1573="","",VLOOKUP(C1573,工序!$A$1:$D$505,4,0))</f>
        <v>14.399999999999999</v>
      </c>
      <c r="F1573" s="19">
        <v>1</v>
      </c>
      <c r="G1573" s="19">
        <f t="shared" si="40"/>
        <v>14.399999999999999</v>
      </c>
    </row>
    <row r="1574" spans="1:7">
      <c r="A1574" s="19" t="s">
        <v>1498</v>
      </c>
      <c r="B1574" s="19" t="str">
        <f>IF(C1574="","",VLOOKUP(C1574,工序!$A$1:$D$505,2,0))</f>
        <v>A65</v>
      </c>
      <c r="C1574" s="19" t="s">
        <v>1431</v>
      </c>
      <c r="D1574" s="19" t="s">
        <v>1427</v>
      </c>
      <c r="E1574" s="19">
        <f>IF(C1574="","",VLOOKUP(C1574,工序!$A$1:$D$505,4,0))</f>
        <v>27.3</v>
      </c>
      <c r="F1574" s="19">
        <v>4</v>
      </c>
      <c r="G1574" s="19">
        <f t="shared" si="40"/>
        <v>109.2</v>
      </c>
    </row>
    <row r="1575" spans="1:7">
      <c r="A1575" s="19" t="s">
        <v>1498</v>
      </c>
      <c r="B1575" s="19" t="str">
        <f>IF(C1575="","",VLOOKUP(C1575,工序!$A$1:$D$505,2,0))</f>
        <v>A63</v>
      </c>
      <c r="C1575" s="19" t="s">
        <v>1430</v>
      </c>
      <c r="D1575" s="19" t="s">
        <v>1427</v>
      </c>
      <c r="E1575" s="19">
        <f>IF(C1575="","",VLOOKUP(C1575,工序!$A$1:$D$505,4,0))</f>
        <v>14.399999999999999</v>
      </c>
      <c r="F1575" s="19">
        <v>4</v>
      </c>
      <c r="G1575" s="19">
        <f t="shared" si="40"/>
        <v>57.599999999999994</v>
      </c>
    </row>
    <row r="1576" spans="1:7">
      <c r="A1576" s="19" t="s">
        <v>1498</v>
      </c>
      <c r="B1576" s="19" t="str">
        <f>IF(C1576="","",VLOOKUP(C1576,工序!$A$1:$D$505,2,0))</f>
        <v>A70</v>
      </c>
      <c r="C1576" s="19" t="s">
        <v>1452</v>
      </c>
      <c r="D1576" s="19" t="s">
        <v>1427</v>
      </c>
      <c r="E1576" s="19">
        <f>IF(C1576="","",VLOOKUP(C1576,工序!$A$1:$D$505,4,0))</f>
        <v>33</v>
      </c>
      <c r="F1576" s="19">
        <v>1</v>
      </c>
      <c r="G1576" s="19">
        <f t="shared" si="40"/>
        <v>33</v>
      </c>
    </row>
    <row r="1577" spans="1:7">
      <c r="A1577" s="19" t="s">
        <v>1498</v>
      </c>
      <c r="B1577" s="19" t="str">
        <f>IF(C1577="","",VLOOKUP(C1577,工序!$A$1:$D$505,2,0))</f>
        <v>A71</v>
      </c>
      <c r="C1577" s="19" t="s">
        <v>1434</v>
      </c>
      <c r="D1577" s="19" t="s">
        <v>1427</v>
      </c>
      <c r="E1577" s="19">
        <f>IF(C1577="","",VLOOKUP(C1577,工序!$A$1:$D$505,4,0))</f>
        <v>17.399999999999999</v>
      </c>
      <c r="F1577" s="19">
        <v>1</v>
      </c>
      <c r="G1577" s="19">
        <f t="shared" si="40"/>
        <v>17.399999999999999</v>
      </c>
    </row>
    <row r="1578" spans="1:7">
      <c r="A1578" s="19" t="s">
        <v>1498</v>
      </c>
      <c r="B1578" s="19" t="str">
        <f>IF(C1578="","",VLOOKUP(C1578,工序!$A$1:$D$505,2,0))</f>
        <v>A73</v>
      </c>
      <c r="C1578" s="19" t="s">
        <v>1435</v>
      </c>
      <c r="D1578" s="19" t="s">
        <v>1427</v>
      </c>
      <c r="E1578" s="19">
        <f>IF(C1578="","",VLOOKUP(C1578,工序!$A$1:$D$505,4,0))</f>
        <v>12.239999999999998</v>
      </c>
      <c r="F1578" s="19">
        <v>2</v>
      </c>
      <c r="G1578" s="19">
        <f t="shared" si="40"/>
        <v>24.479999999999997</v>
      </c>
    </row>
    <row r="1579" spans="1:7">
      <c r="A1579" s="19" t="s">
        <v>1498</v>
      </c>
      <c r="B1579" s="19" t="str">
        <f>IF(C1579="","",VLOOKUP(C1579,工序!$A$1:$D$505,2,0))</f>
        <v>A77</v>
      </c>
      <c r="C1579" s="19" t="s">
        <v>1472</v>
      </c>
      <c r="D1579" s="19" t="s">
        <v>1427</v>
      </c>
      <c r="E1579" s="19">
        <f>IF(C1579="","",VLOOKUP(C1579,工序!$A$1:$D$505,4,0))</f>
        <v>15.6</v>
      </c>
      <c r="F1579" s="19">
        <v>4</v>
      </c>
      <c r="G1579" s="19">
        <f t="shared" si="40"/>
        <v>62.4</v>
      </c>
    </row>
    <row r="1580" spans="1:7">
      <c r="A1580" s="19" t="s">
        <v>1498</v>
      </c>
      <c r="B1580" s="19" t="str">
        <f>IF(C1580="","",VLOOKUP(C1580,工序!$A$1:$D$505,2,0))</f>
        <v>A78</v>
      </c>
      <c r="C1580" s="72" t="s">
        <v>21</v>
      </c>
      <c r="D1580" s="19" t="s">
        <v>1436</v>
      </c>
      <c r="E1580" s="19">
        <f>IF(C1580="","",VLOOKUP(C1580,工序!$A$1:$D$505,4,0))</f>
        <v>15.6</v>
      </c>
      <c r="F1580" s="19">
        <v>1</v>
      </c>
      <c r="G1580" s="19">
        <f t="shared" si="40"/>
        <v>15.6</v>
      </c>
    </row>
    <row r="1581" spans="1:7">
      <c r="A1581" s="19" t="s">
        <v>1498</v>
      </c>
      <c r="B1581" s="23" t="str">
        <f>IF(C1581="","",VLOOKUP(C1581,工序!$A$1:$D$505,2,0))</f>
        <v>A80</v>
      </c>
      <c r="C1581" s="23" t="s">
        <v>1437</v>
      </c>
      <c r="D1581" s="19" t="s">
        <v>1427</v>
      </c>
      <c r="E1581" s="23">
        <f>IF(C1581="","",VLOOKUP(C1581,工序!$A$1:$D$505,4,0))</f>
        <v>5.3999999999999995</v>
      </c>
      <c r="F1581" s="23">
        <v>1</v>
      </c>
      <c r="G1581" s="23">
        <f t="shared" si="40"/>
        <v>5.3999999999999995</v>
      </c>
    </row>
    <row r="1582" spans="1:7">
      <c r="A1582" s="19" t="s">
        <v>1500</v>
      </c>
      <c r="B1582" s="19" t="str">
        <f>IF(C1582="","",VLOOKUP(C1582,工序!$A$1:$D$505,2,0))</f>
        <v>A5</v>
      </c>
      <c r="C1582" s="19" t="s">
        <v>1461</v>
      </c>
      <c r="D1582" s="19" t="s">
        <v>1427</v>
      </c>
      <c r="E1582" s="19">
        <f>IF(C1582="","",VLOOKUP(C1582,工序!$A$1:$D$505,4,0))</f>
        <v>7.8000000000000007</v>
      </c>
      <c r="F1582" s="19">
        <v>2</v>
      </c>
      <c r="G1582" s="19">
        <f>E1582*F1582</f>
        <v>15.600000000000001</v>
      </c>
    </row>
    <row r="1583" spans="1:7">
      <c r="A1583" s="19" t="s">
        <v>1500</v>
      </c>
      <c r="B1583" s="19" t="str">
        <f>IF(C1583="","",VLOOKUP(C1583,工序!$A$1:$D$505,2,0))</f>
        <v>A8</v>
      </c>
      <c r="C1583" s="72" t="s">
        <v>3</v>
      </c>
      <c r="D1583" s="19" t="s">
        <v>1427</v>
      </c>
      <c r="E1583" s="19">
        <f>IF(C1583="","",VLOOKUP(C1583,工序!$A$1:$D$505,4,0))</f>
        <v>4.42</v>
      </c>
      <c r="F1583" s="19">
        <v>4</v>
      </c>
      <c r="G1583" s="19">
        <f t="shared" ref="G1583:G1618" si="41">E1583*F1583</f>
        <v>17.68</v>
      </c>
    </row>
    <row r="1584" spans="1:7">
      <c r="A1584" s="19" t="s">
        <v>1500</v>
      </c>
      <c r="B1584" s="19" t="str">
        <f>IF(C1584="","",VLOOKUP(C1584,工序!$A$1:$D$505,2,0))</f>
        <v>A9</v>
      </c>
      <c r="C1584" s="72" t="s">
        <v>1486</v>
      </c>
      <c r="D1584" s="19" t="s">
        <v>1427</v>
      </c>
      <c r="E1584" s="19">
        <f>IF(C1584="","",VLOOKUP(C1584,工序!$A$1:$D$505,4,0))</f>
        <v>13</v>
      </c>
      <c r="F1584" s="19">
        <v>2</v>
      </c>
      <c r="G1584" s="19">
        <f t="shared" si="41"/>
        <v>26</v>
      </c>
    </row>
    <row r="1585" spans="1:7">
      <c r="A1585" s="19" t="s">
        <v>1500</v>
      </c>
      <c r="B1585" s="23" t="str">
        <f>IF(C1585="","",VLOOKUP(C1585,工序!$A$1:$D$505,2,0))</f>
        <v>A16</v>
      </c>
      <c r="C1585" s="74" t="s">
        <v>1462</v>
      </c>
      <c r="D1585" s="19" t="s">
        <v>1442</v>
      </c>
      <c r="E1585" s="23">
        <f>IF(C1585="","",VLOOKUP(C1585,工序!$A$1:$D$505,4,0))</f>
        <v>27.75</v>
      </c>
      <c r="F1585" s="23">
        <v>1</v>
      </c>
      <c r="G1585" s="23">
        <f t="shared" si="41"/>
        <v>27.75</v>
      </c>
    </row>
    <row r="1586" spans="1:7">
      <c r="A1586" s="19" t="s">
        <v>1500</v>
      </c>
      <c r="B1586" s="23" t="str">
        <f>IF(C1586="","",VLOOKUP(C1586,工序!$A$1:$D$505,2,0))</f>
        <v>A27</v>
      </c>
      <c r="C1586" s="74" t="s">
        <v>1497</v>
      </c>
      <c r="D1586" s="19" t="s">
        <v>1427</v>
      </c>
      <c r="E1586" s="23">
        <f>IF(C1586="","",VLOOKUP(C1586,工序!$A$1:$D$505,4,0))</f>
        <v>18</v>
      </c>
      <c r="F1586" s="23">
        <v>2</v>
      </c>
      <c r="G1586" s="23">
        <f t="shared" si="41"/>
        <v>36</v>
      </c>
    </row>
    <row r="1587" spans="1:7">
      <c r="A1587" s="19" t="s">
        <v>1500</v>
      </c>
      <c r="B1587" s="23" t="str">
        <f>IF(C1587="","",VLOOKUP(C1587,工序!$A$1:$D$505,2,0))</f>
        <v>A21</v>
      </c>
      <c r="C1587" s="74" t="s">
        <v>1499</v>
      </c>
      <c r="D1587" s="19" t="s">
        <v>1427</v>
      </c>
      <c r="E1587" s="23">
        <f>IF(C1587="","",VLOOKUP(C1587,工序!$A$1:$D$505,4,0))</f>
        <v>23.400000000000002</v>
      </c>
      <c r="F1587" s="23">
        <v>2</v>
      </c>
      <c r="G1587" s="23">
        <f t="shared" si="41"/>
        <v>46.800000000000004</v>
      </c>
    </row>
    <row r="1588" spans="1:7">
      <c r="A1588" s="19" t="s">
        <v>1500</v>
      </c>
      <c r="B1588" s="19" t="str">
        <f>IF(C1588="","",VLOOKUP(C1588,工序!$A$1:$D$505,2,0))</f>
        <v>A30</v>
      </c>
      <c r="C1588" s="73" t="s">
        <v>1463</v>
      </c>
      <c r="D1588" s="19" t="s">
        <v>1427</v>
      </c>
      <c r="E1588" s="19">
        <f>IF(C1588="","",VLOOKUP(C1588,工序!$A$1:$D$505,4,0))</f>
        <v>12.239999999999998</v>
      </c>
      <c r="F1588" s="19">
        <v>4</v>
      </c>
      <c r="G1588" s="19">
        <f t="shared" si="41"/>
        <v>48.959999999999994</v>
      </c>
    </row>
    <row r="1589" spans="1:7">
      <c r="A1589" s="19" t="s">
        <v>1500</v>
      </c>
      <c r="B1589" s="19" t="str">
        <f>IF(C1589="","",VLOOKUP(C1589,工序!$A$1:$D$505,2,0))</f>
        <v>A31</v>
      </c>
      <c r="C1589" s="72" t="s">
        <v>1464</v>
      </c>
      <c r="D1589" s="19" t="s">
        <v>1427</v>
      </c>
      <c r="E1589" s="19">
        <f>IF(C1589="","",VLOOKUP(C1589,工序!$A$1:$D$505,4,0))</f>
        <v>8.4</v>
      </c>
      <c r="F1589" s="19">
        <v>4</v>
      </c>
      <c r="G1589" s="19">
        <f t="shared" si="41"/>
        <v>33.6</v>
      </c>
    </row>
    <row r="1590" spans="1:7">
      <c r="A1590" s="19" t="s">
        <v>1500</v>
      </c>
      <c r="B1590" s="19" t="str">
        <f>IF(C1590="","",VLOOKUP(C1590,工序!$A$1:$D$505,2,0))</f>
        <v>A32</v>
      </c>
      <c r="C1590" s="73" t="s">
        <v>1465</v>
      </c>
      <c r="D1590" s="19" t="s">
        <v>1427</v>
      </c>
      <c r="E1590" s="19">
        <f>IF(C1590="","",VLOOKUP(C1590,工序!$A$1:$D$505,4,0))</f>
        <v>11.52</v>
      </c>
      <c r="F1590" s="19">
        <v>4</v>
      </c>
      <c r="G1590" s="19">
        <f t="shared" si="41"/>
        <v>46.08</v>
      </c>
    </row>
    <row r="1591" spans="1:7">
      <c r="A1591" s="19" t="s">
        <v>1500</v>
      </c>
      <c r="B1591" s="19" t="str">
        <f>IF(C1591="","",VLOOKUP(C1591,工序!$A$1:$D$505,2,0))</f>
        <v>A28</v>
      </c>
      <c r="C1591" s="75" t="s">
        <v>1466</v>
      </c>
      <c r="D1591" s="19" t="s">
        <v>1427</v>
      </c>
      <c r="E1591" s="19">
        <f>IF(C1591="","",VLOOKUP(C1591,工序!$A$1:$D$505,4,0))</f>
        <v>13.692</v>
      </c>
      <c r="F1591" s="19">
        <v>4</v>
      </c>
      <c r="G1591" s="19">
        <f t="shared" si="41"/>
        <v>54.768000000000001</v>
      </c>
    </row>
    <row r="1592" spans="1:7">
      <c r="A1592" s="19" t="s">
        <v>1500</v>
      </c>
      <c r="B1592" s="19" t="str">
        <f>IF(C1592="","",VLOOKUP(C1592,工序!$A$1:$D$505,2,0))</f>
        <v>A29</v>
      </c>
      <c r="C1592" s="75" t="s">
        <v>1467</v>
      </c>
      <c r="D1592" s="19" t="s">
        <v>1427</v>
      </c>
      <c r="E1592" s="19">
        <f>IF(C1592="","",VLOOKUP(C1592,工序!$A$1:$D$505,4,0))</f>
        <v>9.1199999999999992</v>
      </c>
      <c r="F1592" s="19">
        <v>4</v>
      </c>
      <c r="G1592" s="19">
        <f t="shared" si="41"/>
        <v>36.479999999999997</v>
      </c>
    </row>
    <row r="1593" spans="1:7">
      <c r="A1593" s="19" t="s">
        <v>1500</v>
      </c>
      <c r="B1593" s="19" t="str">
        <f>IF(C1593="","",VLOOKUP(C1593,工序!$A$1:$D$505,2,0))</f>
        <v>A34</v>
      </c>
      <c r="C1593" s="75" t="s">
        <v>1446</v>
      </c>
      <c r="D1593" s="19" t="s">
        <v>1427</v>
      </c>
      <c r="E1593" s="19">
        <f>IF(C1593="","",VLOOKUP(C1593,工序!$A$1:$D$505,4,0))</f>
        <v>6.6</v>
      </c>
      <c r="F1593" s="19">
        <v>4</v>
      </c>
      <c r="G1593" s="19">
        <f t="shared" si="41"/>
        <v>26.4</v>
      </c>
    </row>
    <row r="1594" spans="1:7">
      <c r="A1594" s="19" t="s">
        <v>1500</v>
      </c>
      <c r="B1594" s="19" t="str">
        <f>IF(C1594="","",VLOOKUP(C1594,工序!$A$1:$D$505,2,0))</f>
        <v>A33</v>
      </c>
      <c r="C1594" s="75" t="s">
        <v>1447</v>
      </c>
      <c r="D1594" s="19" t="s">
        <v>1427</v>
      </c>
      <c r="E1594" s="19">
        <f>IF(C1594="","",VLOOKUP(C1594,工序!$A$1:$D$505,4,0))</f>
        <v>7.1999999999999993</v>
      </c>
      <c r="F1594" s="19">
        <v>2</v>
      </c>
      <c r="G1594" s="19">
        <f t="shared" si="41"/>
        <v>14.399999999999999</v>
      </c>
    </row>
    <row r="1595" spans="1:7">
      <c r="A1595" s="19" t="s">
        <v>1500</v>
      </c>
      <c r="B1595" s="19" t="str">
        <f>IF(C1595="","",VLOOKUP(C1595,工序!$A$1:$D$505,2,0))</f>
        <v>A38</v>
      </c>
      <c r="C1595" s="19" t="s">
        <v>1468</v>
      </c>
      <c r="D1595" s="19" t="s">
        <v>1427</v>
      </c>
      <c r="E1595" s="19">
        <f>IF(C1595="","",VLOOKUP(C1595,工序!$A$1:$D$505,4,0))</f>
        <v>23.400000000000002</v>
      </c>
      <c r="F1595" s="19">
        <v>4</v>
      </c>
      <c r="G1595" s="19">
        <f t="shared" si="41"/>
        <v>93.600000000000009</v>
      </c>
    </row>
    <row r="1596" spans="1:7">
      <c r="A1596" s="19" t="s">
        <v>1500</v>
      </c>
      <c r="B1596" s="19" t="str">
        <f>IF(C1596="","",VLOOKUP(C1596,工序!$A$1:$D$505,2,0))</f>
        <v>A39</v>
      </c>
      <c r="C1596" s="19" t="s">
        <v>1456</v>
      </c>
      <c r="D1596" s="19" t="s">
        <v>1427</v>
      </c>
      <c r="E1596" s="19">
        <f>IF(C1596="","",VLOOKUP(C1596,工序!$A$1:$D$505,4,0))</f>
        <v>7</v>
      </c>
      <c r="F1596" s="19">
        <v>4</v>
      </c>
      <c r="G1596" s="19">
        <f t="shared" si="41"/>
        <v>28</v>
      </c>
    </row>
    <row r="1597" spans="1:7">
      <c r="A1597" s="19" t="s">
        <v>1500</v>
      </c>
      <c r="B1597" s="19" t="str">
        <f>IF(C1597="","",VLOOKUP(C1597,工序!$A$1:$D$505,2,0))</f>
        <v>A41</v>
      </c>
      <c r="C1597" s="19" t="s">
        <v>1449</v>
      </c>
      <c r="D1597" s="19" t="s">
        <v>1427</v>
      </c>
      <c r="E1597" s="19">
        <f>IF(C1597="","",VLOOKUP(C1597,工序!$A$1:$D$505,4,0))</f>
        <v>16.799999999999997</v>
      </c>
      <c r="F1597" s="19">
        <v>2</v>
      </c>
      <c r="G1597" s="19">
        <f t="shared" si="41"/>
        <v>33.599999999999994</v>
      </c>
    </row>
    <row r="1598" spans="1:7">
      <c r="A1598" s="19" t="s">
        <v>1500</v>
      </c>
      <c r="B1598" s="19" t="str">
        <f>IF(C1598="","",VLOOKUP(C1598,工序!$A$1:$D$505,2,0))</f>
        <v>A42</v>
      </c>
      <c r="C1598" s="19" t="s">
        <v>1469</v>
      </c>
      <c r="D1598" s="19" t="s">
        <v>1427</v>
      </c>
      <c r="E1598" s="19">
        <f>IF(C1598="","",VLOOKUP(C1598,工序!$A$1:$D$505,4,0))</f>
        <v>18.707000000000001</v>
      </c>
      <c r="F1598" s="19">
        <v>4</v>
      </c>
      <c r="G1598" s="19">
        <f t="shared" si="41"/>
        <v>74.828000000000003</v>
      </c>
    </row>
    <row r="1599" spans="1:7">
      <c r="A1599" s="19" t="s">
        <v>1500</v>
      </c>
      <c r="B1599" s="19" t="str">
        <f>IF(C1599="","",VLOOKUP(C1599,工序!$A$1:$D$505,2,0))</f>
        <v>A44</v>
      </c>
      <c r="C1599" s="19" t="s">
        <v>1470</v>
      </c>
      <c r="D1599" s="19" t="s">
        <v>1427</v>
      </c>
      <c r="E1599" s="19">
        <f>IF(C1599="","",VLOOKUP(C1599,工序!$A$1:$D$505,4,0))</f>
        <v>51.300000000000004</v>
      </c>
      <c r="F1599" s="19">
        <v>2</v>
      </c>
      <c r="G1599" s="19">
        <f t="shared" si="41"/>
        <v>102.60000000000001</v>
      </c>
    </row>
    <row r="1600" spans="1:7">
      <c r="A1600" s="19" t="s">
        <v>1500</v>
      </c>
      <c r="B1600" s="19" t="str">
        <f>IF(C1600="","",VLOOKUP(C1600,工序!$A$1:$D$505,2,0))</f>
        <v>A9</v>
      </c>
      <c r="C1600" s="19" t="s">
        <v>1486</v>
      </c>
      <c r="D1600" s="19" t="s">
        <v>1427</v>
      </c>
      <c r="E1600" s="19">
        <f>IF(C1600="","",VLOOKUP(C1600,工序!$A$1:$D$505,4,0))</f>
        <v>13</v>
      </c>
      <c r="F1600" s="19">
        <v>2</v>
      </c>
      <c r="G1600" s="19">
        <f t="shared" si="41"/>
        <v>26</v>
      </c>
    </row>
    <row r="1601" spans="1:7">
      <c r="A1601" s="19" t="s">
        <v>1500</v>
      </c>
      <c r="B1601" s="19" t="str">
        <f>IF(C1601="","",VLOOKUP(C1601,工序!$A$1:$D$505,2,0))</f>
        <v>A76</v>
      </c>
      <c r="C1601" s="19" t="s">
        <v>1487</v>
      </c>
      <c r="D1601" s="19" t="s">
        <v>1427</v>
      </c>
      <c r="E1601" s="19">
        <f>IF(C1601="","",VLOOKUP(C1601,工序!$A$1:$D$505,4,0))</f>
        <v>18</v>
      </c>
      <c r="F1601" s="19">
        <v>2</v>
      </c>
      <c r="G1601" s="19">
        <f t="shared" si="41"/>
        <v>36</v>
      </c>
    </row>
    <row r="1602" spans="1:7">
      <c r="A1602" s="19" t="s">
        <v>1500</v>
      </c>
      <c r="B1602" s="19" t="str">
        <f>IF(C1602="","",VLOOKUP(C1602,工序!$A$1:$D$505,2,0))</f>
        <v>A47</v>
      </c>
      <c r="C1602" s="19" t="s">
        <v>916</v>
      </c>
      <c r="D1602" s="19" t="s">
        <v>1427</v>
      </c>
      <c r="E1602" s="19">
        <f>IF(C1602="","",VLOOKUP(C1602,工序!$A$1:$D$505,4,0))</f>
        <v>15.340000000000002</v>
      </c>
      <c r="F1602" s="19">
        <v>2</v>
      </c>
      <c r="G1602" s="19">
        <f t="shared" si="41"/>
        <v>30.680000000000003</v>
      </c>
    </row>
    <row r="1603" spans="1:7">
      <c r="A1603" s="19" t="s">
        <v>1500</v>
      </c>
      <c r="B1603" s="19" t="str">
        <f>IF(C1603="","",VLOOKUP(C1603,工序!$A$1:$D$505,2,0))</f>
        <v>A49</v>
      </c>
      <c r="C1603" s="19" t="s">
        <v>1471</v>
      </c>
      <c r="D1603" s="19" t="s">
        <v>1427</v>
      </c>
      <c r="E1603" s="19">
        <f>IF(C1603="","",VLOOKUP(C1603,工序!$A$1:$D$505,4,0))</f>
        <v>9.516</v>
      </c>
      <c r="F1603" s="19">
        <v>2</v>
      </c>
      <c r="G1603" s="19">
        <f t="shared" si="41"/>
        <v>19.032</v>
      </c>
    </row>
    <row r="1604" spans="1:7">
      <c r="A1604" s="19" t="s">
        <v>1500</v>
      </c>
      <c r="B1604" s="19" t="str">
        <f>IF(C1604="","",VLOOKUP(C1604,工序!$A$1:$D$505,2,0))</f>
        <v>A50</v>
      </c>
      <c r="C1604" s="19" t="s">
        <v>7</v>
      </c>
      <c r="D1604" s="19" t="s">
        <v>1427</v>
      </c>
      <c r="E1604" s="19">
        <f>IF(C1604="","",VLOOKUP(C1604,工序!$A$1:$D$505,4,0))</f>
        <v>7.15</v>
      </c>
      <c r="F1604" s="19">
        <v>2</v>
      </c>
      <c r="G1604" s="19">
        <f t="shared" si="41"/>
        <v>14.3</v>
      </c>
    </row>
    <row r="1605" spans="1:7">
      <c r="A1605" s="19" t="s">
        <v>1500</v>
      </c>
      <c r="B1605" s="19" t="str">
        <f>IF(C1605="","",VLOOKUP(C1605,工序!$A$1:$D$505,2,0))</f>
        <v>A51</v>
      </c>
      <c r="C1605" s="19" t="s">
        <v>1457</v>
      </c>
      <c r="D1605" s="19" t="s">
        <v>1427</v>
      </c>
      <c r="E1605" s="19">
        <f>IF(C1605="","",VLOOKUP(C1605,工序!$A$1:$D$505,4,0))</f>
        <v>16.799999999999997</v>
      </c>
      <c r="F1605" s="19">
        <v>4</v>
      </c>
      <c r="G1605" s="19">
        <f t="shared" si="41"/>
        <v>67.199999999999989</v>
      </c>
    </row>
    <row r="1606" spans="1:7">
      <c r="A1606" s="19" t="s">
        <v>1500</v>
      </c>
      <c r="B1606" s="19" t="str">
        <f>IF(C1606="","",VLOOKUP(C1606,工序!$A$1:$D$505,2,0))</f>
        <v>A58</v>
      </c>
      <c r="C1606" s="19" t="s">
        <v>1458</v>
      </c>
      <c r="D1606" s="19" t="s">
        <v>1427</v>
      </c>
      <c r="E1606" s="19">
        <f>IF(C1606="","",VLOOKUP(C1606,工序!$A$1:$D$505,4,0))</f>
        <v>8.4500000000000011</v>
      </c>
      <c r="F1606" s="19">
        <v>4</v>
      </c>
      <c r="G1606" s="19">
        <f t="shared" si="41"/>
        <v>33.800000000000004</v>
      </c>
    </row>
    <row r="1607" spans="1:7">
      <c r="A1607" s="19" t="s">
        <v>1500</v>
      </c>
      <c r="B1607" s="19" t="str">
        <f>IF(C1607="","",VLOOKUP(C1607,工序!$A$1:$D$505,2,0))</f>
        <v>A59</v>
      </c>
      <c r="C1607" s="19" t="s">
        <v>1428</v>
      </c>
      <c r="D1607" s="19" t="s">
        <v>1427</v>
      </c>
      <c r="E1607" s="19">
        <f>IF(C1607="","",VLOOKUP(C1607,工序!$A$1:$D$505,4,0))</f>
        <v>20.8</v>
      </c>
      <c r="F1607" s="19">
        <v>4</v>
      </c>
      <c r="G1607" s="19">
        <f>E1607*F1607</f>
        <v>83.2</v>
      </c>
    </row>
    <row r="1608" spans="1:7">
      <c r="A1608" s="19" t="s">
        <v>1500</v>
      </c>
      <c r="B1608" s="19" t="str">
        <f>IF(C1608="","",VLOOKUP(C1608,工序!$A$1:$D$505,2,0))</f>
        <v>A62</v>
      </c>
      <c r="C1608" s="19" t="s">
        <v>1429</v>
      </c>
      <c r="D1608" s="19" t="s">
        <v>1427</v>
      </c>
      <c r="E1608" s="19">
        <f>IF(C1608="","",VLOOKUP(C1608,工序!$A$1:$D$505,4,0))</f>
        <v>16.559999999999999</v>
      </c>
      <c r="F1608" s="19">
        <v>4</v>
      </c>
      <c r="G1608" s="19">
        <f>E1608*F1608</f>
        <v>66.239999999999995</v>
      </c>
    </row>
    <row r="1609" spans="1:7">
      <c r="A1609" s="19" t="s">
        <v>1500</v>
      </c>
      <c r="B1609" s="19" t="str">
        <f>IF(C1609="","",VLOOKUP(C1609,工序!$A$1:$D$505,2,0))</f>
        <v>A63</v>
      </c>
      <c r="C1609" s="19" t="s">
        <v>1430</v>
      </c>
      <c r="D1609" s="19" t="s">
        <v>1427</v>
      </c>
      <c r="E1609" s="19">
        <f>IF(C1609="","",VLOOKUP(C1609,工序!$A$1:$D$505,4,0))</f>
        <v>14.399999999999999</v>
      </c>
      <c r="F1609" s="19">
        <v>4</v>
      </c>
      <c r="G1609" s="19">
        <f t="shared" si="41"/>
        <v>57.599999999999994</v>
      </c>
    </row>
    <row r="1610" spans="1:7">
      <c r="A1610" s="19" t="s">
        <v>1500</v>
      </c>
      <c r="B1610" s="19" t="str">
        <f>IF(C1610="","",VLOOKUP(C1610,工序!$A$1:$D$505,2,0))</f>
        <v>A64</v>
      </c>
      <c r="C1610" s="19" t="s">
        <v>9</v>
      </c>
      <c r="D1610" s="19" t="s">
        <v>1427</v>
      </c>
      <c r="E1610" s="19">
        <f>IF(C1610="","",VLOOKUP(C1610,工序!$A$1:$D$505,4,0))</f>
        <v>14.399999999999999</v>
      </c>
      <c r="F1610" s="19">
        <v>1</v>
      </c>
      <c r="G1610" s="19">
        <f t="shared" si="41"/>
        <v>14.399999999999999</v>
      </c>
    </row>
    <row r="1611" spans="1:7">
      <c r="A1611" s="19" t="s">
        <v>1500</v>
      </c>
      <c r="B1611" s="19" t="str">
        <f>IF(C1611="","",VLOOKUP(C1611,工序!$A$1:$D$505,2,0))</f>
        <v>A65</v>
      </c>
      <c r="C1611" s="19" t="s">
        <v>1431</v>
      </c>
      <c r="D1611" s="19" t="s">
        <v>1427</v>
      </c>
      <c r="E1611" s="19">
        <f>IF(C1611="","",VLOOKUP(C1611,工序!$A$1:$D$505,4,0))</f>
        <v>27.3</v>
      </c>
      <c r="F1611" s="19">
        <v>4</v>
      </c>
      <c r="G1611" s="19">
        <f t="shared" si="41"/>
        <v>109.2</v>
      </c>
    </row>
    <row r="1612" spans="1:7">
      <c r="A1612" s="19" t="s">
        <v>1500</v>
      </c>
      <c r="B1612" s="19" t="str">
        <f>IF(C1612="","",VLOOKUP(C1612,工序!$A$1:$D$505,2,0))</f>
        <v>A63</v>
      </c>
      <c r="C1612" s="19" t="s">
        <v>1430</v>
      </c>
      <c r="D1612" s="19" t="s">
        <v>1427</v>
      </c>
      <c r="E1612" s="19">
        <f>IF(C1612="","",VLOOKUP(C1612,工序!$A$1:$D$505,4,0))</f>
        <v>14.399999999999999</v>
      </c>
      <c r="F1612" s="19">
        <v>4</v>
      </c>
      <c r="G1612" s="19">
        <f t="shared" si="41"/>
        <v>57.599999999999994</v>
      </c>
    </row>
    <row r="1613" spans="1:7">
      <c r="A1613" s="19" t="s">
        <v>1500</v>
      </c>
      <c r="B1613" s="19" t="str">
        <f>IF(C1613="","",VLOOKUP(C1613,工序!$A$1:$D$505,2,0))</f>
        <v>A70</v>
      </c>
      <c r="C1613" s="19" t="s">
        <v>1452</v>
      </c>
      <c r="D1613" s="19" t="s">
        <v>1427</v>
      </c>
      <c r="E1613" s="19">
        <f>IF(C1613="","",VLOOKUP(C1613,工序!$A$1:$D$505,4,0))</f>
        <v>33</v>
      </c>
      <c r="F1613" s="19">
        <v>1</v>
      </c>
      <c r="G1613" s="19">
        <f t="shared" si="41"/>
        <v>33</v>
      </c>
    </row>
    <row r="1614" spans="1:7">
      <c r="A1614" s="19" t="s">
        <v>1500</v>
      </c>
      <c r="B1614" s="19" t="str">
        <f>IF(C1614="","",VLOOKUP(C1614,工序!$A$1:$D$505,2,0))</f>
        <v>A71</v>
      </c>
      <c r="C1614" s="19" t="s">
        <v>1434</v>
      </c>
      <c r="D1614" s="19" t="s">
        <v>1427</v>
      </c>
      <c r="E1614" s="19">
        <f>IF(C1614="","",VLOOKUP(C1614,工序!$A$1:$D$505,4,0))</f>
        <v>17.399999999999999</v>
      </c>
      <c r="F1614" s="19">
        <v>1</v>
      </c>
      <c r="G1614" s="19">
        <f t="shared" si="41"/>
        <v>17.399999999999999</v>
      </c>
    </row>
    <row r="1615" spans="1:7">
      <c r="A1615" s="19" t="s">
        <v>1500</v>
      </c>
      <c r="B1615" s="19" t="str">
        <f>IF(C1615="","",VLOOKUP(C1615,工序!$A$1:$D$505,2,0))</f>
        <v>A73</v>
      </c>
      <c r="C1615" s="19" t="s">
        <v>1435</v>
      </c>
      <c r="D1615" s="19" t="s">
        <v>1427</v>
      </c>
      <c r="E1615" s="19">
        <f>IF(C1615="","",VLOOKUP(C1615,工序!$A$1:$D$505,4,0))</f>
        <v>12.239999999999998</v>
      </c>
      <c r="F1615" s="19">
        <v>2</v>
      </c>
      <c r="G1615" s="19">
        <f t="shared" si="41"/>
        <v>24.479999999999997</v>
      </c>
    </row>
    <row r="1616" spans="1:7">
      <c r="A1616" s="19" t="s">
        <v>1500</v>
      </c>
      <c r="B1616" s="19" t="str">
        <f>IF(C1616="","",VLOOKUP(C1616,工序!$A$1:$D$505,2,0))</f>
        <v>A77</v>
      </c>
      <c r="C1616" s="19" t="s">
        <v>1472</v>
      </c>
      <c r="D1616" s="19" t="s">
        <v>1427</v>
      </c>
      <c r="E1616" s="19">
        <f>IF(C1616="","",VLOOKUP(C1616,工序!$A$1:$D$505,4,0))</f>
        <v>15.6</v>
      </c>
      <c r="F1616" s="19">
        <v>4</v>
      </c>
      <c r="G1616" s="19">
        <f t="shared" si="41"/>
        <v>62.4</v>
      </c>
    </row>
    <row r="1617" spans="1:7">
      <c r="A1617" s="19" t="s">
        <v>1500</v>
      </c>
      <c r="B1617" s="19" t="str">
        <f>IF(C1617="","",VLOOKUP(C1617,工序!$A$1:$D$505,2,0))</f>
        <v>A78</v>
      </c>
      <c r="C1617" s="72" t="s">
        <v>21</v>
      </c>
      <c r="D1617" s="19" t="s">
        <v>1536</v>
      </c>
      <c r="E1617" s="19">
        <f>IF(C1617="","",VLOOKUP(C1617,工序!$A$1:$D$505,4,0))</f>
        <v>15.6</v>
      </c>
      <c r="F1617" s="19">
        <v>1</v>
      </c>
      <c r="G1617" s="19">
        <f t="shared" si="41"/>
        <v>15.6</v>
      </c>
    </row>
    <row r="1618" spans="1:7">
      <c r="A1618" s="19" t="s">
        <v>1500</v>
      </c>
      <c r="B1618" s="23" t="str">
        <f>IF(C1618="","",VLOOKUP(C1618,工序!$A$1:$D$505,2,0))</f>
        <v>A80</v>
      </c>
      <c r="C1618" s="23" t="s">
        <v>1437</v>
      </c>
      <c r="D1618" s="19" t="s">
        <v>1427</v>
      </c>
      <c r="E1618" s="23">
        <f>IF(C1618="","",VLOOKUP(C1618,工序!$A$1:$D$505,4,0))</f>
        <v>5.3999999999999995</v>
      </c>
      <c r="F1618" s="23">
        <v>1</v>
      </c>
      <c r="G1618" s="23">
        <f t="shared" si="41"/>
        <v>5.3999999999999995</v>
      </c>
    </row>
    <row r="1619" spans="1:7">
      <c r="A1619" s="19" t="s">
        <v>1501</v>
      </c>
      <c r="B1619" s="19" t="str">
        <f>IF(C1619="","",VLOOKUP(C1619,工序!$A$1:$D$505,2,0))</f>
        <v>A5</v>
      </c>
      <c r="C1619" s="19" t="s">
        <v>1461</v>
      </c>
      <c r="D1619" s="19" t="s">
        <v>1427</v>
      </c>
      <c r="E1619" s="19">
        <f>IF(C1619="","",VLOOKUP(C1619,工序!$A$1:$D$505,4,0))</f>
        <v>7.8000000000000007</v>
      </c>
      <c r="F1619" s="19">
        <v>2</v>
      </c>
      <c r="G1619" s="19">
        <f>E1619*F1619</f>
        <v>15.600000000000001</v>
      </c>
    </row>
    <row r="1620" spans="1:7">
      <c r="A1620" s="19" t="s">
        <v>1501</v>
      </c>
      <c r="B1620" s="19" t="str">
        <f>IF(C1620="","",VLOOKUP(C1620,工序!$A$1:$D$505,2,0))</f>
        <v>A8</v>
      </c>
      <c r="C1620" s="72" t="s">
        <v>3</v>
      </c>
      <c r="D1620" s="19" t="s">
        <v>1427</v>
      </c>
      <c r="E1620" s="19">
        <f>IF(C1620="","",VLOOKUP(C1620,工序!$A$1:$D$505,4,0))</f>
        <v>4.42</v>
      </c>
      <c r="F1620" s="19">
        <v>4</v>
      </c>
      <c r="G1620" s="19">
        <f t="shared" ref="G1620:G1653" si="42">E1620*F1620</f>
        <v>17.68</v>
      </c>
    </row>
    <row r="1621" spans="1:7">
      <c r="A1621" s="19" t="s">
        <v>1501</v>
      </c>
      <c r="B1621" s="19" t="str">
        <f>IF(C1621="","",VLOOKUP(C1621,工序!$A$1:$D$505,2,0))</f>
        <v>A9</v>
      </c>
      <c r="C1621" s="72" t="s">
        <v>1486</v>
      </c>
      <c r="D1621" s="19" t="s">
        <v>1427</v>
      </c>
      <c r="E1621" s="19">
        <f>IF(C1621="","",VLOOKUP(C1621,工序!$A$1:$D$505,4,0))</f>
        <v>13</v>
      </c>
      <c r="F1621" s="19">
        <v>2</v>
      </c>
      <c r="G1621" s="19">
        <f t="shared" si="42"/>
        <v>26</v>
      </c>
    </row>
    <row r="1622" spans="1:7">
      <c r="A1622" s="19" t="s">
        <v>1501</v>
      </c>
      <c r="B1622" s="23" t="str">
        <f>IF(C1622="","",VLOOKUP(C1622,工序!$A$1:$D$505,2,0))</f>
        <v>A16</v>
      </c>
      <c r="C1622" s="74" t="s">
        <v>1462</v>
      </c>
      <c r="D1622" s="19" t="s">
        <v>1442</v>
      </c>
      <c r="E1622" s="23">
        <f>IF(C1622="","",VLOOKUP(C1622,工序!$A$1:$D$505,4,0))</f>
        <v>27.75</v>
      </c>
      <c r="F1622" s="23">
        <v>1</v>
      </c>
      <c r="G1622" s="23">
        <f t="shared" si="42"/>
        <v>27.75</v>
      </c>
    </row>
    <row r="1623" spans="1:7">
      <c r="A1623" s="19" t="s">
        <v>1501</v>
      </c>
      <c r="B1623" s="23" t="str">
        <f>IF(C1623="","",VLOOKUP(C1623,工序!$A$1:$D$505,2,0))</f>
        <v>A27</v>
      </c>
      <c r="C1623" s="19" t="s">
        <v>1497</v>
      </c>
      <c r="D1623" s="19" t="s">
        <v>1427</v>
      </c>
      <c r="E1623" s="23">
        <f>IF(C1623="","",VLOOKUP(C1623,工序!$A$1:$D$505,4,0))</f>
        <v>18</v>
      </c>
      <c r="F1623" s="23">
        <v>2</v>
      </c>
      <c r="G1623" s="23">
        <f t="shared" si="42"/>
        <v>36</v>
      </c>
    </row>
    <row r="1624" spans="1:7">
      <c r="A1624" s="19" t="s">
        <v>1501</v>
      </c>
      <c r="B1624" s="23" t="str">
        <f>IF(C1624="","",VLOOKUP(C1624,工序!$A$1:$D$505,2,0))</f>
        <v>A21</v>
      </c>
      <c r="C1624" s="19" t="s">
        <v>1499</v>
      </c>
      <c r="D1624" s="19" t="s">
        <v>1427</v>
      </c>
      <c r="E1624" s="23">
        <f>IF(C1624="","",VLOOKUP(C1624,工序!$A$1:$D$505,4,0))</f>
        <v>23.400000000000002</v>
      </c>
      <c r="F1624" s="23">
        <v>2</v>
      </c>
      <c r="G1624" s="23">
        <f t="shared" si="42"/>
        <v>46.800000000000004</v>
      </c>
    </row>
    <row r="1625" spans="1:7">
      <c r="A1625" s="19" t="s">
        <v>1501</v>
      </c>
      <c r="B1625" s="19" t="str">
        <f>IF(C1625="","",VLOOKUP(C1625,工序!$A$1:$D$505,2,0))</f>
        <v>A30</v>
      </c>
      <c r="C1625" s="73" t="s">
        <v>1463</v>
      </c>
      <c r="D1625" s="19" t="s">
        <v>1427</v>
      </c>
      <c r="E1625" s="19">
        <f>IF(C1625="","",VLOOKUP(C1625,工序!$A$1:$D$505,4,0))</f>
        <v>12.239999999999998</v>
      </c>
      <c r="F1625" s="19">
        <v>4</v>
      </c>
      <c r="G1625" s="19">
        <f t="shared" si="42"/>
        <v>48.959999999999994</v>
      </c>
    </row>
    <row r="1626" spans="1:7">
      <c r="A1626" s="19" t="s">
        <v>1501</v>
      </c>
      <c r="B1626" s="19" t="str">
        <f>IF(C1626="","",VLOOKUP(C1626,工序!$A$1:$D$505,2,0))</f>
        <v>A31</v>
      </c>
      <c r="C1626" s="72" t="s">
        <v>1464</v>
      </c>
      <c r="D1626" s="19" t="s">
        <v>1427</v>
      </c>
      <c r="E1626" s="19">
        <f>IF(C1626="","",VLOOKUP(C1626,工序!$A$1:$D$505,4,0))</f>
        <v>8.4</v>
      </c>
      <c r="F1626" s="19">
        <v>4</v>
      </c>
      <c r="G1626" s="19">
        <f t="shared" si="42"/>
        <v>33.6</v>
      </c>
    </row>
    <row r="1627" spans="1:7">
      <c r="A1627" s="19" t="s">
        <v>1501</v>
      </c>
      <c r="B1627" s="19" t="str">
        <f>IF(C1627="","",VLOOKUP(C1627,工序!$A$1:$D$505,2,0))</f>
        <v>A32</v>
      </c>
      <c r="C1627" s="73" t="s">
        <v>1465</v>
      </c>
      <c r="D1627" s="19" t="s">
        <v>1427</v>
      </c>
      <c r="E1627" s="19">
        <f>IF(C1627="","",VLOOKUP(C1627,工序!$A$1:$D$505,4,0))</f>
        <v>11.52</v>
      </c>
      <c r="F1627" s="19">
        <v>4</v>
      </c>
      <c r="G1627" s="19">
        <f t="shared" si="42"/>
        <v>46.08</v>
      </c>
    </row>
    <row r="1628" spans="1:7">
      <c r="A1628" s="19" t="s">
        <v>1501</v>
      </c>
      <c r="B1628" s="19" t="str">
        <f>IF(C1628="","",VLOOKUP(C1628,工序!$A$1:$D$505,2,0))</f>
        <v>A28</v>
      </c>
      <c r="C1628" s="75" t="s">
        <v>1466</v>
      </c>
      <c r="D1628" s="19" t="s">
        <v>1427</v>
      </c>
      <c r="E1628" s="19">
        <f>IF(C1628="","",VLOOKUP(C1628,工序!$A$1:$D$505,4,0))</f>
        <v>13.692</v>
      </c>
      <c r="F1628" s="19">
        <v>4</v>
      </c>
      <c r="G1628" s="19">
        <f t="shared" si="42"/>
        <v>54.768000000000001</v>
      </c>
    </row>
    <row r="1629" spans="1:7">
      <c r="A1629" s="19" t="s">
        <v>1501</v>
      </c>
      <c r="B1629" s="19" t="str">
        <f>IF(C1629="","",VLOOKUP(C1629,工序!$A$1:$D$505,2,0))</f>
        <v>A29</v>
      </c>
      <c r="C1629" s="75" t="s">
        <v>1467</v>
      </c>
      <c r="D1629" s="19" t="s">
        <v>1427</v>
      </c>
      <c r="E1629" s="19">
        <f>IF(C1629="","",VLOOKUP(C1629,工序!$A$1:$D$505,4,0))</f>
        <v>9.1199999999999992</v>
      </c>
      <c r="F1629" s="19">
        <v>4</v>
      </c>
      <c r="G1629" s="19">
        <f t="shared" si="42"/>
        <v>36.479999999999997</v>
      </c>
    </row>
    <row r="1630" spans="1:7">
      <c r="A1630" s="19" t="s">
        <v>1501</v>
      </c>
      <c r="B1630" s="19" t="str">
        <f>IF(C1630="","",VLOOKUP(C1630,工序!$A$1:$D$505,2,0))</f>
        <v>A34</v>
      </c>
      <c r="C1630" s="75" t="s">
        <v>1446</v>
      </c>
      <c r="D1630" s="19" t="s">
        <v>1427</v>
      </c>
      <c r="E1630" s="19">
        <f>IF(C1630="","",VLOOKUP(C1630,工序!$A$1:$D$505,4,0))</f>
        <v>6.6</v>
      </c>
      <c r="F1630" s="19">
        <v>4</v>
      </c>
      <c r="G1630" s="19">
        <f t="shared" si="42"/>
        <v>26.4</v>
      </c>
    </row>
    <row r="1631" spans="1:7">
      <c r="A1631" s="19" t="s">
        <v>1501</v>
      </c>
      <c r="B1631" s="19" t="str">
        <f>IF(C1631="","",VLOOKUP(C1631,工序!$A$1:$D$505,2,0))</f>
        <v>A33</v>
      </c>
      <c r="C1631" s="75" t="s">
        <v>1447</v>
      </c>
      <c r="D1631" s="19" t="s">
        <v>1427</v>
      </c>
      <c r="E1631" s="19">
        <f>IF(C1631="","",VLOOKUP(C1631,工序!$A$1:$D$505,4,0))</f>
        <v>7.1999999999999993</v>
      </c>
      <c r="F1631" s="19">
        <v>2</v>
      </c>
      <c r="G1631" s="19">
        <f t="shared" si="42"/>
        <v>14.399999999999999</v>
      </c>
    </row>
    <row r="1632" spans="1:7">
      <c r="A1632" s="19" t="s">
        <v>1501</v>
      </c>
      <c r="B1632" s="19" t="str">
        <f>IF(C1632="","",VLOOKUP(C1632,工序!$A$1:$D$505,2,0))</f>
        <v>A38</v>
      </c>
      <c r="C1632" s="19" t="s">
        <v>1468</v>
      </c>
      <c r="D1632" s="19" t="s">
        <v>1427</v>
      </c>
      <c r="E1632" s="19">
        <f>IF(C1632="","",VLOOKUP(C1632,工序!$A$1:$D$505,4,0))</f>
        <v>23.400000000000002</v>
      </c>
      <c r="F1632" s="19">
        <v>4</v>
      </c>
      <c r="G1632" s="19">
        <f t="shared" si="42"/>
        <v>93.600000000000009</v>
      </c>
    </row>
    <row r="1633" spans="1:7">
      <c r="A1633" s="19" t="s">
        <v>1501</v>
      </c>
      <c r="B1633" s="19" t="str">
        <f>IF(C1633="","",VLOOKUP(C1633,工序!$A$1:$D$505,2,0))</f>
        <v>A41</v>
      </c>
      <c r="C1633" s="19" t="s">
        <v>1449</v>
      </c>
      <c r="D1633" s="19" t="s">
        <v>1427</v>
      </c>
      <c r="E1633" s="19">
        <f>IF(C1633="","",VLOOKUP(C1633,工序!$A$1:$D$505,4,0))</f>
        <v>16.799999999999997</v>
      </c>
      <c r="F1633" s="19">
        <v>2</v>
      </c>
      <c r="G1633" s="19">
        <f t="shared" si="42"/>
        <v>33.599999999999994</v>
      </c>
    </row>
    <row r="1634" spans="1:7">
      <c r="A1634" s="19" t="s">
        <v>1501</v>
      </c>
      <c r="B1634" s="19" t="str">
        <f>IF(C1634="","",VLOOKUP(C1634,工序!$A$1:$D$505,2,0))</f>
        <v>A42</v>
      </c>
      <c r="C1634" s="19" t="s">
        <v>1469</v>
      </c>
      <c r="D1634" s="19" t="s">
        <v>1427</v>
      </c>
      <c r="E1634" s="19">
        <f>IF(C1634="","",VLOOKUP(C1634,工序!$A$1:$D$505,4,0))</f>
        <v>18.707000000000001</v>
      </c>
      <c r="F1634" s="19">
        <v>4</v>
      </c>
      <c r="G1634" s="19">
        <f t="shared" si="42"/>
        <v>74.828000000000003</v>
      </c>
    </row>
    <row r="1635" spans="1:7">
      <c r="A1635" s="19" t="s">
        <v>1501</v>
      </c>
      <c r="B1635" s="19" t="str">
        <f>IF(C1635="","",VLOOKUP(C1635,工序!$A$1:$D$505,2,0))</f>
        <v>A44</v>
      </c>
      <c r="C1635" s="19" t="s">
        <v>1470</v>
      </c>
      <c r="D1635" s="19" t="s">
        <v>1427</v>
      </c>
      <c r="E1635" s="19">
        <f>IF(C1635="","",VLOOKUP(C1635,工序!$A$1:$D$505,4,0))</f>
        <v>51.300000000000004</v>
      </c>
      <c r="F1635" s="19">
        <v>2</v>
      </c>
      <c r="G1635" s="19">
        <f t="shared" si="42"/>
        <v>102.60000000000001</v>
      </c>
    </row>
    <row r="1636" spans="1:7">
      <c r="A1636" s="19" t="s">
        <v>1501</v>
      </c>
      <c r="B1636" s="19" t="str">
        <f>IF(C1636="","",VLOOKUP(C1636,工序!$A$1:$D$505,2,0))</f>
        <v>A9</v>
      </c>
      <c r="C1636" s="19" t="s">
        <v>1486</v>
      </c>
      <c r="D1636" s="19" t="s">
        <v>1427</v>
      </c>
      <c r="E1636" s="19">
        <f>IF(C1636="","",VLOOKUP(C1636,工序!$A$1:$D$505,4,0))</f>
        <v>13</v>
      </c>
      <c r="F1636" s="19">
        <v>2</v>
      </c>
      <c r="G1636" s="19">
        <f t="shared" si="42"/>
        <v>26</v>
      </c>
    </row>
    <row r="1637" spans="1:7">
      <c r="A1637" s="19" t="s">
        <v>1501</v>
      </c>
      <c r="B1637" s="19" t="str">
        <f>IF(C1637="","",VLOOKUP(C1637,工序!$A$1:$D$505,2,0))</f>
        <v>A76</v>
      </c>
      <c r="C1637" s="19" t="s">
        <v>1487</v>
      </c>
      <c r="D1637" s="19" t="s">
        <v>1427</v>
      </c>
      <c r="E1637" s="19">
        <f>IF(C1637="","",VLOOKUP(C1637,工序!$A$1:$D$505,4,0))</f>
        <v>18</v>
      </c>
      <c r="F1637" s="19">
        <v>2</v>
      </c>
      <c r="G1637" s="19">
        <f t="shared" si="42"/>
        <v>36</v>
      </c>
    </row>
    <row r="1638" spans="1:7">
      <c r="A1638" s="19" t="s">
        <v>1501</v>
      </c>
      <c r="B1638" s="19" t="str">
        <f>IF(C1638="","",VLOOKUP(C1638,工序!$A$1:$D$505,2,0))</f>
        <v>A47</v>
      </c>
      <c r="C1638" s="19" t="s">
        <v>916</v>
      </c>
      <c r="D1638" s="19" t="s">
        <v>1427</v>
      </c>
      <c r="E1638" s="19">
        <f>IF(C1638="","",VLOOKUP(C1638,工序!$A$1:$D$505,4,0))</f>
        <v>15.340000000000002</v>
      </c>
      <c r="F1638" s="19">
        <v>2</v>
      </c>
      <c r="G1638" s="19">
        <f t="shared" si="42"/>
        <v>30.680000000000003</v>
      </c>
    </row>
    <row r="1639" spans="1:7">
      <c r="A1639" s="19" t="s">
        <v>1501</v>
      </c>
      <c r="B1639" s="19" t="str">
        <f>IF(C1639="","",VLOOKUP(C1639,工序!$A$1:$D$505,2,0))</f>
        <v>A49</v>
      </c>
      <c r="C1639" s="19" t="s">
        <v>1471</v>
      </c>
      <c r="D1639" s="19" t="s">
        <v>1427</v>
      </c>
      <c r="E1639" s="19">
        <f>IF(C1639="","",VLOOKUP(C1639,工序!$A$1:$D$505,4,0))</f>
        <v>9.516</v>
      </c>
      <c r="F1639" s="19">
        <v>2</v>
      </c>
      <c r="G1639" s="19">
        <f t="shared" si="42"/>
        <v>19.032</v>
      </c>
    </row>
    <row r="1640" spans="1:7">
      <c r="A1640" s="19" t="s">
        <v>1501</v>
      </c>
      <c r="B1640" s="19" t="str">
        <f>IF(C1640="","",VLOOKUP(C1640,工序!$A$1:$D$505,2,0))</f>
        <v>A50</v>
      </c>
      <c r="C1640" s="19" t="s">
        <v>7</v>
      </c>
      <c r="D1640" s="19" t="s">
        <v>1427</v>
      </c>
      <c r="E1640" s="19">
        <f>IF(C1640="","",VLOOKUP(C1640,工序!$A$1:$D$505,4,0))</f>
        <v>7.15</v>
      </c>
      <c r="F1640" s="19">
        <v>2</v>
      </c>
      <c r="G1640" s="19">
        <f t="shared" si="42"/>
        <v>14.3</v>
      </c>
    </row>
    <row r="1641" spans="1:7">
      <c r="A1641" s="19" t="s">
        <v>1501</v>
      </c>
      <c r="B1641" s="19" t="str">
        <f>IF(C1641="","",VLOOKUP(C1641,工序!$A$1:$D$505,2,0))</f>
        <v>A51</v>
      </c>
      <c r="C1641" s="19" t="s">
        <v>1457</v>
      </c>
      <c r="D1641" s="19" t="s">
        <v>1427</v>
      </c>
      <c r="E1641" s="19">
        <f>IF(C1641="","",VLOOKUP(C1641,工序!$A$1:$D$505,4,0))</f>
        <v>16.799999999999997</v>
      </c>
      <c r="F1641" s="19">
        <v>4</v>
      </c>
      <c r="G1641" s="19">
        <f t="shared" si="42"/>
        <v>67.199999999999989</v>
      </c>
    </row>
    <row r="1642" spans="1:7">
      <c r="A1642" s="19" t="s">
        <v>1501</v>
      </c>
      <c r="B1642" s="19" t="str">
        <f>IF(C1642="","",VLOOKUP(C1642,工序!$A$1:$D$505,2,0))</f>
        <v>A59</v>
      </c>
      <c r="C1642" s="19" t="s">
        <v>1428</v>
      </c>
      <c r="D1642" s="19" t="s">
        <v>1427</v>
      </c>
      <c r="E1642" s="19">
        <f>IF(C1642="","",VLOOKUP(C1642,工序!$A$1:$D$505,4,0))</f>
        <v>20.8</v>
      </c>
      <c r="F1642" s="19">
        <v>4</v>
      </c>
      <c r="G1642" s="19">
        <f>E1642*F1642</f>
        <v>83.2</v>
      </c>
    </row>
    <row r="1643" spans="1:7">
      <c r="A1643" s="19" t="s">
        <v>1501</v>
      </c>
      <c r="B1643" s="19" t="str">
        <f>IF(C1643="","",VLOOKUP(C1643,工序!$A$1:$D$505,2,0))</f>
        <v>A62</v>
      </c>
      <c r="C1643" s="19" t="s">
        <v>1429</v>
      </c>
      <c r="D1643" s="19" t="s">
        <v>1427</v>
      </c>
      <c r="E1643" s="19">
        <f>IF(C1643="","",VLOOKUP(C1643,工序!$A$1:$D$505,4,0))</f>
        <v>16.559999999999999</v>
      </c>
      <c r="F1643" s="19">
        <v>4</v>
      </c>
      <c r="G1643" s="19">
        <f>E1643*F1643</f>
        <v>66.239999999999995</v>
      </c>
    </row>
    <row r="1644" spans="1:7">
      <c r="A1644" s="19" t="s">
        <v>1501</v>
      </c>
      <c r="B1644" s="19" t="str">
        <f>IF(C1644="","",VLOOKUP(C1644,工序!$A$1:$D$505,2,0))</f>
        <v>A63</v>
      </c>
      <c r="C1644" s="19" t="s">
        <v>1430</v>
      </c>
      <c r="D1644" s="19" t="s">
        <v>1427</v>
      </c>
      <c r="E1644" s="19">
        <f>IF(C1644="","",VLOOKUP(C1644,工序!$A$1:$D$505,4,0))</f>
        <v>14.399999999999999</v>
      </c>
      <c r="F1644" s="19">
        <v>4</v>
      </c>
      <c r="G1644" s="19">
        <f t="shared" si="42"/>
        <v>57.599999999999994</v>
      </c>
    </row>
    <row r="1645" spans="1:7">
      <c r="A1645" s="19" t="s">
        <v>1501</v>
      </c>
      <c r="B1645" s="19" t="str">
        <f>IF(C1645="","",VLOOKUP(C1645,工序!$A$1:$D$505,2,0))</f>
        <v>A64</v>
      </c>
      <c r="C1645" s="19" t="s">
        <v>9</v>
      </c>
      <c r="D1645" s="19" t="s">
        <v>1427</v>
      </c>
      <c r="E1645" s="19">
        <f>IF(C1645="","",VLOOKUP(C1645,工序!$A$1:$D$505,4,0))</f>
        <v>14.399999999999999</v>
      </c>
      <c r="F1645" s="19">
        <v>1</v>
      </c>
      <c r="G1645" s="19">
        <f t="shared" si="42"/>
        <v>14.399999999999999</v>
      </c>
    </row>
    <row r="1646" spans="1:7">
      <c r="A1646" s="19" t="s">
        <v>1501</v>
      </c>
      <c r="B1646" s="19" t="str">
        <f>IF(C1646="","",VLOOKUP(C1646,工序!$A$1:$D$505,2,0))</f>
        <v>A65</v>
      </c>
      <c r="C1646" s="19" t="s">
        <v>1431</v>
      </c>
      <c r="D1646" s="19" t="s">
        <v>1427</v>
      </c>
      <c r="E1646" s="19">
        <f>IF(C1646="","",VLOOKUP(C1646,工序!$A$1:$D$505,4,0))</f>
        <v>27.3</v>
      </c>
      <c r="F1646" s="19">
        <v>4</v>
      </c>
      <c r="G1646" s="19">
        <f t="shared" si="42"/>
        <v>109.2</v>
      </c>
    </row>
    <row r="1647" spans="1:7">
      <c r="A1647" s="19" t="s">
        <v>1501</v>
      </c>
      <c r="B1647" s="19" t="str">
        <f>IF(C1647="","",VLOOKUP(C1647,工序!$A$1:$D$505,2,0))</f>
        <v>A63</v>
      </c>
      <c r="C1647" s="19" t="s">
        <v>1430</v>
      </c>
      <c r="D1647" s="19" t="s">
        <v>1427</v>
      </c>
      <c r="E1647" s="19">
        <f>IF(C1647="","",VLOOKUP(C1647,工序!$A$1:$D$505,4,0))</f>
        <v>14.399999999999999</v>
      </c>
      <c r="F1647" s="19">
        <v>4</v>
      </c>
      <c r="G1647" s="19">
        <f t="shared" si="42"/>
        <v>57.599999999999994</v>
      </c>
    </row>
    <row r="1648" spans="1:7">
      <c r="A1648" s="19" t="s">
        <v>1501</v>
      </c>
      <c r="B1648" s="19" t="str">
        <f>IF(C1648="","",VLOOKUP(C1648,工序!$A$1:$D$505,2,0))</f>
        <v>A70</v>
      </c>
      <c r="C1648" s="19" t="s">
        <v>1452</v>
      </c>
      <c r="D1648" s="19" t="s">
        <v>1427</v>
      </c>
      <c r="E1648" s="19">
        <f>IF(C1648="","",VLOOKUP(C1648,工序!$A$1:$D$505,4,0))</f>
        <v>33</v>
      </c>
      <c r="F1648" s="19">
        <v>1</v>
      </c>
      <c r="G1648" s="19">
        <f t="shared" si="42"/>
        <v>33</v>
      </c>
    </row>
    <row r="1649" spans="1:7">
      <c r="A1649" s="19" t="s">
        <v>1501</v>
      </c>
      <c r="B1649" s="19" t="str">
        <f>IF(C1649="","",VLOOKUP(C1649,工序!$A$1:$D$505,2,0))</f>
        <v>A71</v>
      </c>
      <c r="C1649" s="19" t="s">
        <v>1434</v>
      </c>
      <c r="D1649" s="19" t="s">
        <v>1427</v>
      </c>
      <c r="E1649" s="19">
        <f>IF(C1649="","",VLOOKUP(C1649,工序!$A$1:$D$505,4,0))</f>
        <v>17.399999999999999</v>
      </c>
      <c r="F1649" s="19">
        <v>1</v>
      </c>
      <c r="G1649" s="19">
        <f t="shared" si="42"/>
        <v>17.399999999999999</v>
      </c>
    </row>
    <row r="1650" spans="1:7">
      <c r="A1650" s="19" t="s">
        <v>1501</v>
      </c>
      <c r="B1650" s="19" t="str">
        <f>IF(C1650="","",VLOOKUP(C1650,工序!$A$1:$D$505,2,0))</f>
        <v>A73</v>
      </c>
      <c r="C1650" s="19" t="s">
        <v>1435</v>
      </c>
      <c r="D1650" s="19" t="s">
        <v>1427</v>
      </c>
      <c r="E1650" s="19">
        <f>IF(C1650="","",VLOOKUP(C1650,工序!$A$1:$D$505,4,0))</f>
        <v>12.239999999999998</v>
      </c>
      <c r="F1650" s="19">
        <v>2</v>
      </c>
      <c r="G1650" s="19">
        <f t="shared" si="42"/>
        <v>24.479999999999997</v>
      </c>
    </row>
    <row r="1651" spans="1:7">
      <c r="A1651" s="19" t="s">
        <v>1501</v>
      </c>
      <c r="B1651" s="19" t="str">
        <f>IF(C1651="","",VLOOKUP(C1651,工序!$A$1:$D$505,2,0))</f>
        <v>A77</v>
      </c>
      <c r="C1651" s="19" t="s">
        <v>1472</v>
      </c>
      <c r="D1651" s="19" t="s">
        <v>1427</v>
      </c>
      <c r="E1651" s="19">
        <f>IF(C1651="","",VLOOKUP(C1651,工序!$A$1:$D$505,4,0))</f>
        <v>15.6</v>
      </c>
      <c r="F1651" s="19">
        <v>4</v>
      </c>
      <c r="G1651" s="19">
        <f t="shared" si="42"/>
        <v>62.4</v>
      </c>
    </row>
    <row r="1652" spans="1:7">
      <c r="A1652" s="19" t="s">
        <v>1501</v>
      </c>
      <c r="B1652" s="19" t="str">
        <f>IF(C1652="","",VLOOKUP(C1652,工序!$A$1:$D$505,2,0))</f>
        <v>A78</v>
      </c>
      <c r="C1652" s="72" t="s">
        <v>21</v>
      </c>
      <c r="D1652" s="19" t="s">
        <v>1436</v>
      </c>
      <c r="E1652" s="19">
        <f>IF(C1652="","",VLOOKUP(C1652,工序!$A$1:$D$505,4,0))</f>
        <v>15.6</v>
      </c>
      <c r="F1652" s="19">
        <v>1</v>
      </c>
      <c r="G1652" s="19">
        <f t="shared" si="42"/>
        <v>15.6</v>
      </c>
    </row>
    <row r="1653" spans="1:7">
      <c r="A1653" s="19" t="s">
        <v>1501</v>
      </c>
      <c r="B1653" s="23" t="str">
        <f>IF(C1653="","",VLOOKUP(C1653,工序!$A$1:$D$505,2,0))</f>
        <v>A80</v>
      </c>
      <c r="C1653" s="23" t="s">
        <v>1437</v>
      </c>
      <c r="D1653" s="19" t="s">
        <v>1427</v>
      </c>
      <c r="E1653" s="23">
        <f>IF(C1653="","",VLOOKUP(C1653,工序!$A$1:$D$505,4,0))</f>
        <v>5.3999999999999995</v>
      </c>
      <c r="F1653" s="23">
        <v>1</v>
      </c>
      <c r="G1653" s="23">
        <f t="shared" si="42"/>
        <v>5.3999999999999995</v>
      </c>
    </row>
  </sheetData>
  <phoneticPr fontId="1" type="noConversion"/>
  <conditionalFormatting sqref="B2:B23">
    <cfRule type="expression" priority="30" stopIfTrue="1">
      <formula>MAX(#REF!)</formula>
    </cfRule>
  </conditionalFormatting>
  <conditionalFormatting sqref="B24:B45">
    <cfRule type="expression" priority="29" stopIfTrue="1">
      <formula>MAX(#REF!)</formula>
    </cfRule>
  </conditionalFormatting>
  <conditionalFormatting sqref="B46:B71">
    <cfRule type="expression" priority="28" stopIfTrue="1">
      <formula>MAX(#REF!)</formula>
    </cfRule>
  </conditionalFormatting>
  <conditionalFormatting sqref="B72:B98">
    <cfRule type="expression" priority="27" stopIfTrue="1">
      <formula>MAX(#REF!)</formula>
    </cfRule>
  </conditionalFormatting>
  <conditionalFormatting sqref="B99:B129">
    <cfRule type="expression" priority="26" stopIfTrue="1">
      <formula>MAX(#REF!)</formula>
    </cfRule>
  </conditionalFormatting>
  <conditionalFormatting sqref="B130:B160">
    <cfRule type="expression" priority="25" stopIfTrue="1">
      <formula>MAX(#REF!)</formula>
    </cfRule>
  </conditionalFormatting>
  <conditionalFormatting sqref="B161:B194">
    <cfRule type="expression" priority="24" stopIfTrue="1">
      <formula>MAX(#REF!)</formula>
    </cfRule>
  </conditionalFormatting>
  <conditionalFormatting sqref="B195:B228">
    <cfRule type="expression" priority="23" stopIfTrue="1">
      <formula>MAX(#REF!)</formula>
    </cfRule>
  </conditionalFormatting>
  <conditionalFormatting sqref="B229:B262">
    <cfRule type="expression" priority="22" stopIfTrue="1">
      <formula>MAX(#REF!)</formula>
    </cfRule>
  </conditionalFormatting>
  <conditionalFormatting sqref="B263:B296">
    <cfRule type="expression" priority="21" stopIfTrue="1">
      <formula>MAX(#REF!)</formula>
    </cfRule>
  </conditionalFormatting>
  <conditionalFormatting sqref="B433:B466">
    <cfRule type="expression" priority="16" stopIfTrue="1">
      <formula>MAX(#REF!)</formula>
    </cfRule>
  </conditionalFormatting>
  <conditionalFormatting sqref="B297:B330">
    <cfRule type="expression" priority="20" stopIfTrue="1">
      <formula>MAX(#REF!)</formula>
    </cfRule>
  </conditionalFormatting>
  <conditionalFormatting sqref="B331:B364">
    <cfRule type="expression" priority="19" stopIfTrue="1">
      <formula>MAX(#REF!)</formula>
    </cfRule>
  </conditionalFormatting>
  <conditionalFormatting sqref="B365:B398">
    <cfRule type="expression" priority="18" stopIfTrue="1">
      <formula>MAX(#REF!)</formula>
    </cfRule>
  </conditionalFormatting>
  <conditionalFormatting sqref="B399:B432">
    <cfRule type="expression" priority="17" stopIfTrue="1">
      <formula>MAX(#REF!)</formula>
    </cfRule>
  </conditionalFormatting>
  <conditionalFormatting sqref="B501:B518">
    <cfRule type="expression" priority="14" stopIfTrue="1">
      <formula>MAX(#REF!)</formula>
    </cfRule>
  </conditionalFormatting>
  <conditionalFormatting sqref="B519:B565">
    <cfRule type="expression" priority="13" stopIfTrue="1">
      <formula>MAX(#REF!)</formula>
    </cfRule>
  </conditionalFormatting>
  <conditionalFormatting sqref="B572:B610">
    <cfRule type="expression" priority="12" stopIfTrue="1">
      <formula>MAX(#REF!)</formula>
    </cfRule>
  </conditionalFormatting>
  <conditionalFormatting sqref="B617:B646">
    <cfRule type="expression" priority="10" stopIfTrue="1">
      <formula>MAX(#REF!)</formula>
    </cfRule>
  </conditionalFormatting>
  <conditionalFormatting sqref="B647">
    <cfRule type="expression" priority="8" stopIfTrue="1">
      <formula>MAX(#REF!)</formula>
    </cfRule>
  </conditionalFormatting>
  <conditionalFormatting sqref="B1230:B1264">
    <cfRule type="expression" priority="7" stopIfTrue="1">
      <formula>MAX(#REF!)</formula>
    </cfRule>
  </conditionalFormatting>
  <conditionalFormatting sqref="B1357:B1387">
    <cfRule type="expression" priority="6" stopIfTrue="1">
      <formula>MAX(#REF!)</formula>
    </cfRule>
  </conditionalFormatting>
  <conditionalFormatting sqref="B1388:B1418">
    <cfRule type="expression" priority="5" stopIfTrue="1">
      <formula>MAX(#REF!)</formula>
    </cfRule>
  </conditionalFormatting>
  <conditionalFormatting sqref="B1510:B1546">
    <cfRule type="expression" priority="4" stopIfTrue="1">
      <formula>MAX(#REF!)</formula>
    </cfRule>
  </conditionalFormatting>
  <conditionalFormatting sqref="B1547:B1581">
    <cfRule type="expression" priority="3" stopIfTrue="1">
      <formula>MAX(#REF!)</formula>
    </cfRule>
  </conditionalFormatting>
  <conditionalFormatting sqref="B1582:B1618">
    <cfRule type="expression" priority="2" stopIfTrue="1">
      <formula>MAX(#REF!)</formula>
    </cfRule>
  </conditionalFormatting>
  <conditionalFormatting sqref="B1619:B1653">
    <cfRule type="expression" priority="1" stopIfTrue="1">
      <formula>MAX(#REF!)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1" stopIfTrue="1" id="{8DCB1D25-EACD-4C1C-9545-FAD639E85216}">
            <xm:f>MAX('[1]48C 5M'!#REF!)</xm:f>
            <x14:dxf/>
          </x14:cfRule>
          <xm:sqref>B467:B500</xm:sqref>
        </x14:conditionalFormatting>
        <x14:conditionalFormatting xmlns:xm="http://schemas.microsoft.com/office/excel/2006/main">
          <x14:cfRule type="expression" priority="32" stopIfTrue="1" id="{807B781D-39A2-4A12-9881-4B8F0109FCF0}">
            <xm:f>MAX([1]TKF12C!#REF!)</xm:f>
            <x14:dxf/>
          </x14:cfRule>
          <xm:sqref>B566:B571</xm:sqref>
        </x14:conditionalFormatting>
        <x14:conditionalFormatting xmlns:xm="http://schemas.microsoft.com/office/excel/2006/main">
          <x14:cfRule type="expression" priority="33" stopIfTrue="1" id="{64081AB0-52A8-4117-B580-343ACD16F925}">
            <xm:f>MAX([1]TKF12C!#REF!)</xm:f>
            <x14:dxf/>
          </x14:cfRule>
          <xm:sqref>B611:B616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FF0000"/>
  </sheetPr>
  <dimension ref="A1:E34"/>
  <sheetViews>
    <sheetView workbookViewId="0">
      <selection activeCell="A31" sqref="A31:E31"/>
    </sheetView>
  </sheetViews>
  <sheetFormatPr defaultRowHeight="13.5"/>
  <cols>
    <col min="2" max="2" width="25.625" customWidth="1"/>
    <col min="3" max="3" width="13.125" customWidth="1"/>
    <col min="4" max="4" width="20.25" customWidth="1"/>
  </cols>
  <sheetData>
    <row r="1" spans="1:5">
      <c r="A1" t="s">
        <v>640</v>
      </c>
      <c r="B1" s="7" t="s">
        <v>637</v>
      </c>
      <c r="C1" t="s">
        <v>638</v>
      </c>
      <c r="D1" t="s">
        <v>644</v>
      </c>
      <c r="E1" t="s">
        <v>639</v>
      </c>
    </row>
    <row r="2" spans="1:5">
      <c r="A2" s="17" t="str">
        <f>IF(B2="","",VLOOKUP(B2,工序!$A$1:$D$505,2,0))</f>
        <v>A5</v>
      </c>
      <c r="B2" s="18" t="s">
        <v>713</v>
      </c>
      <c r="C2" s="19">
        <f>IF(B2="","",VLOOKUP(B2,工序!$A$1:$D$505,4,0))</f>
        <v>7.8000000000000007</v>
      </c>
      <c r="D2" s="19">
        <v>1</v>
      </c>
      <c r="E2" s="19">
        <f>C2*D2</f>
        <v>7.8000000000000007</v>
      </c>
    </row>
    <row r="3" spans="1:5">
      <c r="A3" s="17" t="str">
        <f>IF(B3="","",VLOOKUP(B3,工序!$A$1:$D$505,2,0))</f>
        <v>A8</v>
      </c>
      <c r="B3" s="4" t="s">
        <v>3</v>
      </c>
      <c r="C3" s="19">
        <f>IF(B3="","",VLOOKUP(B3,工序!$A$1:$D$505,4,0))</f>
        <v>4.42</v>
      </c>
      <c r="D3" s="19">
        <v>1</v>
      </c>
      <c r="E3" s="19">
        <f t="shared" ref="E3:E31" si="0">C3*D3</f>
        <v>4.42</v>
      </c>
    </row>
    <row r="4" spans="1:5">
      <c r="A4" s="21" t="str">
        <f>IF(B4="","",VLOOKUP(B4,工序!$A$1:$D$505,2,0))</f>
        <v>A16</v>
      </c>
      <c r="B4" s="22" t="s">
        <v>715</v>
      </c>
      <c r="C4" s="23">
        <f>IF(B4="","",VLOOKUP(B4,工序!$A$1:$D$505,4,0))</f>
        <v>27.75</v>
      </c>
      <c r="D4" s="23">
        <v>1</v>
      </c>
      <c r="E4" s="23">
        <f t="shared" si="0"/>
        <v>27.75</v>
      </c>
    </row>
    <row r="5" spans="1:5">
      <c r="A5" s="17" t="str">
        <f>IF(B5="","",VLOOKUP(B5,工序!$A$1:$D$505,2,0))</f>
        <v>A30</v>
      </c>
      <c r="B5" s="5" t="s">
        <v>716</v>
      </c>
      <c r="C5" s="19">
        <f>IF(B5="","",VLOOKUP(B5,工序!$A$1:$D$505,4,0))</f>
        <v>12.239999999999998</v>
      </c>
      <c r="D5" s="19">
        <v>1</v>
      </c>
      <c r="E5" s="19">
        <f t="shared" si="0"/>
        <v>12.239999999999998</v>
      </c>
    </row>
    <row r="6" spans="1:5">
      <c r="A6" s="17" t="str">
        <f>IF(B6="","",VLOOKUP(B6,工序!$A$1:$D$505,2,0))</f>
        <v>A31</v>
      </c>
      <c r="B6" s="3" t="s">
        <v>653</v>
      </c>
      <c r="C6" s="19">
        <f>IF(B6="","",VLOOKUP(B6,工序!$A$1:$D$505,4,0))</f>
        <v>8.4</v>
      </c>
      <c r="D6" s="19">
        <v>1</v>
      </c>
      <c r="E6" s="19">
        <f t="shared" si="0"/>
        <v>8.4</v>
      </c>
    </row>
    <row r="7" spans="1:5">
      <c r="A7" s="17" t="str">
        <f>IF(B7="","",VLOOKUP(B7,工序!$A$1:$D$505,2,0))</f>
        <v>A32</v>
      </c>
      <c r="B7" s="5" t="s">
        <v>654</v>
      </c>
      <c r="C7" s="19">
        <f>IF(B7="","",VLOOKUP(B7,工序!$A$1:$D$505,4,0))</f>
        <v>11.52</v>
      </c>
      <c r="D7" s="19">
        <v>1</v>
      </c>
      <c r="E7" s="19">
        <f t="shared" si="0"/>
        <v>11.52</v>
      </c>
    </row>
    <row r="8" spans="1:5">
      <c r="A8" s="17" t="str">
        <f>IF(B8="","",VLOOKUP(B8,工序!$A$1:$D$505,2,0))</f>
        <v>A29</v>
      </c>
      <c r="B8" s="6" t="s">
        <v>652</v>
      </c>
      <c r="C8" s="19">
        <f>IF(B8="","",VLOOKUP(B8,工序!$A$1:$D$505,4,0))</f>
        <v>9.1199999999999992</v>
      </c>
      <c r="D8" s="19">
        <v>1</v>
      </c>
      <c r="E8" s="19">
        <f t="shared" si="0"/>
        <v>9.1199999999999992</v>
      </c>
    </row>
    <row r="9" spans="1:5">
      <c r="A9" s="17" t="str">
        <f>IF(B9="","",VLOOKUP(B9,工序!$A$1:$D$505,2,0))</f>
        <v>A34</v>
      </c>
      <c r="B9" s="6" t="s">
        <v>717</v>
      </c>
      <c r="C9" s="19">
        <f>IF(B9="","",VLOOKUP(B9,工序!$A$1:$D$505,4,0))</f>
        <v>6.6</v>
      </c>
      <c r="D9" s="19">
        <v>1</v>
      </c>
      <c r="E9" s="19">
        <f t="shared" si="0"/>
        <v>6.6</v>
      </c>
    </row>
    <row r="10" spans="1:5">
      <c r="A10" s="17" t="str">
        <f>IF(B10="","",VLOOKUP(B10,工序!$A$1:$D$505,2,0))</f>
        <v>A37</v>
      </c>
      <c r="B10" s="6" t="s">
        <v>748</v>
      </c>
      <c r="C10" s="19">
        <f>IF(B10="","",VLOOKUP(B10,工序!$A$1:$D$505,4,0))</f>
        <v>52</v>
      </c>
      <c r="D10" s="19">
        <v>1</v>
      </c>
      <c r="E10" s="19">
        <f t="shared" si="0"/>
        <v>52</v>
      </c>
    </row>
    <row r="11" spans="1:5">
      <c r="A11" s="17" t="str">
        <f>IF(B11="","",VLOOKUP(B11,工序!$A$1:$D$505,2,0))</f>
        <v>A38</v>
      </c>
      <c r="B11" s="20" t="s">
        <v>718</v>
      </c>
      <c r="C11" s="19">
        <f>IF(B11="","",VLOOKUP(B11,工序!$A$1:$D$505,4,0))</f>
        <v>23.400000000000002</v>
      </c>
      <c r="D11" s="19">
        <v>1</v>
      </c>
      <c r="E11" s="19">
        <f t="shared" si="0"/>
        <v>23.400000000000002</v>
      </c>
    </row>
    <row r="12" spans="1:5">
      <c r="A12" s="17" t="str">
        <f>IF(B12="","",VLOOKUP(B12,工序!$A$1:$D$505,2,0))</f>
        <v>A39</v>
      </c>
      <c r="B12" s="20" t="s">
        <v>719</v>
      </c>
      <c r="C12" s="19">
        <f>IF(B12="","",VLOOKUP(B12,工序!$A$1:$D$505,4,0))</f>
        <v>7</v>
      </c>
      <c r="D12" s="19">
        <v>1</v>
      </c>
      <c r="E12" s="19">
        <f t="shared" si="0"/>
        <v>7</v>
      </c>
    </row>
    <row r="13" spans="1:5">
      <c r="A13" s="17" t="str">
        <f>IF(B13="","",VLOOKUP(B13,工序!$A$1:$D$505,2,0))</f>
        <v>A42</v>
      </c>
      <c r="B13" s="20" t="s">
        <v>721</v>
      </c>
      <c r="C13" s="19">
        <f>IF(B13="","",VLOOKUP(B13,工序!$A$1:$D$505,4,0))</f>
        <v>18.707000000000001</v>
      </c>
      <c r="D13" s="19">
        <v>1</v>
      </c>
      <c r="E13" s="19">
        <f t="shared" si="0"/>
        <v>18.707000000000001</v>
      </c>
    </row>
    <row r="14" spans="1:5">
      <c r="A14" s="17" t="str">
        <f>IF(B14="","",VLOOKUP(B14,工序!$A$1:$D$505,2,0))</f>
        <v>A44</v>
      </c>
      <c r="B14" s="20" t="s">
        <v>723</v>
      </c>
      <c r="C14" s="19">
        <f>IF(B14="","",VLOOKUP(B14,工序!$A$1:$D$505,4,0))</f>
        <v>51.300000000000004</v>
      </c>
      <c r="D14" s="19">
        <v>1</v>
      </c>
      <c r="E14" s="19">
        <f t="shared" si="0"/>
        <v>51.300000000000004</v>
      </c>
    </row>
    <row r="15" spans="1:5">
      <c r="A15" s="17" t="str">
        <f>IF(B15="","",VLOOKUP(B15,工序!$A$1:$D$505,2,0))</f>
        <v>A47</v>
      </c>
      <c r="B15" s="20" t="s">
        <v>724</v>
      </c>
      <c r="C15" s="19">
        <f>IF(B15="","",VLOOKUP(B15,工序!$A$1:$D$505,4,0))</f>
        <v>15.340000000000002</v>
      </c>
      <c r="D15" s="19">
        <v>1</v>
      </c>
      <c r="E15" s="19">
        <f t="shared" si="0"/>
        <v>15.340000000000002</v>
      </c>
    </row>
    <row r="16" spans="1:5">
      <c r="A16" s="17" t="str">
        <f>IF(B16="","",VLOOKUP(B16,工序!$A$1:$D$505,2,0))</f>
        <v>A49</v>
      </c>
      <c r="B16" s="20" t="s">
        <v>726</v>
      </c>
      <c r="C16" s="19">
        <f>IF(B16="","",VLOOKUP(B16,工序!$A$1:$D$505,4,0))</f>
        <v>9.516</v>
      </c>
      <c r="D16" s="19">
        <v>1</v>
      </c>
      <c r="E16" s="19">
        <f t="shared" si="0"/>
        <v>9.516</v>
      </c>
    </row>
    <row r="17" spans="1:5">
      <c r="A17" s="17" t="str">
        <f>IF(B17="","",VLOOKUP(B17,工序!$A$1:$D$505,2,0))</f>
        <v>A50</v>
      </c>
      <c r="B17" s="20" t="s">
        <v>7</v>
      </c>
      <c r="C17" s="19">
        <f>IF(B17="","",VLOOKUP(B17,工序!$A$1:$D$505,4,0))</f>
        <v>7.15</v>
      </c>
      <c r="D17" s="19">
        <v>1</v>
      </c>
      <c r="E17" s="19">
        <f t="shared" si="0"/>
        <v>7.15</v>
      </c>
    </row>
    <row r="18" spans="1:5">
      <c r="A18" s="17" t="str">
        <f>IF(B18="","",VLOOKUP(B18,工序!$A$1:$D$505,2,0))</f>
        <v>A51</v>
      </c>
      <c r="B18" s="20" t="s">
        <v>725</v>
      </c>
      <c r="C18" s="19">
        <f>IF(B18="","",VLOOKUP(B18,工序!$A$1:$D$505,4,0))</f>
        <v>16.799999999999997</v>
      </c>
      <c r="D18" s="19">
        <v>1</v>
      </c>
      <c r="E18" s="19">
        <f t="shared" si="0"/>
        <v>16.799999999999997</v>
      </c>
    </row>
    <row r="19" spans="1:5">
      <c r="A19" s="17" t="str">
        <f>IF(B19="","",VLOOKUP(B19,工序!$A$1:$D$505,2,0))</f>
        <v>A58</v>
      </c>
      <c r="B19" s="20" t="s">
        <v>729</v>
      </c>
      <c r="C19" s="19">
        <f>IF(B19="","",VLOOKUP(B19,工序!$A$1:$D$505,4,0))</f>
        <v>8.4500000000000011</v>
      </c>
      <c r="D19" s="19">
        <v>1</v>
      </c>
      <c r="E19" s="19">
        <f t="shared" si="0"/>
        <v>8.4500000000000011</v>
      </c>
    </row>
    <row r="20" spans="1:5">
      <c r="A20" s="17" t="str">
        <f>IF(B20="","",VLOOKUP(B20,工序!$A$1:$D$505,2,0))</f>
        <v>A59</v>
      </c>
      <c r="B20" s="18" t="s">
        <v>631</v>
      </c>
      <c r="C20" s="19">
        <f>IF(B20="","",VLOOKUP(B20,工序!$A$1:$D$505,4,0))</f>
        <v>20.8</v>
      </c>
      <c r="D20" s="19">
        <v>1</v>
      </c>
      <c r="E20" s="19">
        <f>C20*D20</f>
        <v>20.8</v>
      </c>
    </row>
    <row r="21" spans="1:5">
      <c r="A21" s="17" t="str">
        <f>IF(B21="","",VLOOKUP(B21,工序!$A$1:$D$505,2,0))</f>
        <v>A62</v>
      </c>
      <c r="B21" s="18" t="s">
        <v>643</v>
      </c>
      <c r="C21" s="19">
        <f>IF(B21="","",VLOOKUP(B21,工序!$A$1:$D$505,4,0))</f>
        <v>16.559999999999999</v>
      </c>
      <c r="D21" s="19">
        <v>1</v>
      </c>
      <c r="E21" s="19">
        <f>C21*D21</f>
        <v>16.559999999999999</v>
      </c>
    </row>
    <row r="22" spans="1:5">
      <c r="A22" s="17" t="str">
        <f>IF(B22="","",VLOOKUP(B22,工序!$A$1:$D$505,2,0))</f>
        <v>A63</v>
      </c>
      <c r="B22" s="18" t="s">
        <v>629</v>
      </c>
      <c r="C22" s="19">
        <f>IF(B22="","",VLOOKUP(B22,工序!$A$1:$D$505,4,0))</f>
        <v>14.399999999999999</v>
      </c>
      <c r="D22" s="19">
        <v>1</v>
      </c>
      <c r="E22" s="19">
        <f t="shared" si="0"/>
        <v>14.399999999999999</v>
      </c>
    </row>
    <row r="23" spans="1:5">
      <c r="A23" s="17" t="str">
        <f>IF(B23="","",VLOOKUP(B23,工序!$A$1:$D$505,2,0))</f>
        <v>A64</v>
      </c>
      <c r="B23" s="18" t="s">
        <v>9</v>
      </c>
      <c r="C23" s="19">
        <f>IF(B23="","",VLOOKUP(B23,工序!$A$1:$D$505,4,0))</f>
        <v>14.399999999999999</v>
      </c>
      <c r="D23" s="19">
        <v>1</v>
      </c>
      <c r="E23" s="19">
        <f t="shared" si="0"/>
        <v>14.399999999999999</v>
      </c>
    </row>
    <row r="24" spans="1:5">
      <c r="A24" s="17" t="str">
        <f>IF(B24="","",VLOOKUP(B24,工序!$A$1:$D$505,2,0))</f>
        <v>A65</v>
      </c>
      <c r="B24" s="18" t="s">
        <v>632</v>
      </c>
      <c r="C24" s="19">
        <f>IF(B24="","",VLOOKUP(B24,工序!$A$1:$D$505,4,0))</f>
        <v>27.3</v>
      </c>
      <c r="D24" s="19">
        <v>1</v>
      </c>
      <c r="E24" s="19">
        <f t="shared" si="0"/>
        <v>27.3</v>
      </c>
    </row>
    <row r="25" spans="1:5">
      <c r="A25" s="17" t="str">
        <f>IF(B25="","",VLOOKUP(B25,工序!$A$1:$D$505,2,0))</f>
        <v>A63</v>
      </c>
      <c r="B25" s="18" t="s">
        <v>629</v>
      </c>
      <c r="C25" s="19">
        <f>IF(B25="","",VLOOKUP(B25,工序!$A$1:$D$505,4,0))</f>
        <v>14.399999999999999</v>
      </c>
      <c r="D25" s="19">
        <v>1</v>
      </c>
      <c r="E25" s="19">
        <f t="shared" si="0"/>
        <v>14.399999999999999</v>
      </c>
    </row>
    <row r="26" spans="1:5">
      <c r="A26" s="17" t="str">
        <f>IF(B26="","",VLOOKUP(B26,工序!$A$1:$D$505,2,0))</f>
        <v>A70</v>
      </c>
      <c r="B26" s="18" t="s">
        <v>730</v>
      </c>
      <c r="C26" s="19">
        <f>IF(B26="","",VLOOKUP(B26,工序!$A$1:$D$505,4,0))</f>
        <v>33</v>
      </c>
      <c r="D26" s="19">
        <v>1</v>
      </c>
      <c r="E26" s="19">
        <f t="shared" si="0"/>
        <v>33</v>
      </c>
    </row>
    <row r="27" spans="1:5">
      <c r="A27" s="17" t="str">
        <f>IF(B27="","",VLOOKUP(B27,工序!$A$1:$D$505,2,0))</f>
        <v>A71</v>
      </c>
      <c r="B27" s="18" t="s">
        <v>633</v>
      </c>
      <c r="C27" s="19">
        <f>IF(B27="","",VLOOKUP(B27,工序!$A$1:$D$505,4,0))</f>
        <v>17.399999999999999</v>
      </c>
      <c r="D27" s="19">
        <v>1</v>
      </c>
      <c r="E27" s="19">
        <f t="shared" si="0"/>
        <v>17.399999999999999</v>
      </c>
    </row>
    <row r="28" spans="1:5">
      <c r="A28" s="17" t="str">
        <f>IF(B28="","",VLOOKUP(B28,工序!$A$1:$D$505,2,0))</f>
        <v>A73</v>
      </c>
      <c r="B28" s="18" t="s">
        <v>635</v>
      </c>
      <c r="C28" s="19">
        <f>IF(B28="","",VLOOKUP(B28,工序!$A$1:$D$505,4,0))</f>
        <v>12.239999999999998</v>
      </c>
      <c r="D28" s="19">
        <v>1</v>
      </c>
      <c r="E28" s="19">
        <f t="shared" si="0"/>
        <v>12.239999999999998</v>
      </c>
    </row>
    <row r="29" spans="1:5">
      <c r="A29" s="17" t="str">
        <f>IF(B29="","",VLOOKUP(B29,工序!$A$1:$D$505,2,0))</f>
        <v>A77</v>
      </c>
      <c r="B29" s="18" t="s">
        <v>731</v>
      </c>
      <c r="C29" s="19">
        <f>IF(B29="","",VLOOKUP(B29,工序!$A$1:$D$505,4,0))</f>
        <v>15.6</v>
      </c>
      <c r="D29" s="19">
        <v>1</v>
      </c>
      <c r="E29" s="19">
        <f t="shared" si="0"/>
        <v>15.6</v>
      </c>
    </row>
    <row r="30" spans="1:5">
      <c r="A30" s="17" t="str">
        <f>IF(B30="","",VLOOKUP(B30,工序!$A$1:$D$505,2,0))</f>
        <v>A78</v>
      </c>
      <c r="B30" s="3" t="s">
        <v>21</v>
      </c>
      <c r="C30" s="19">
        <f>IF(B30="","",VLOOKUP(B30,工序!$A$1:$D$505,4,0))</f>
        <v>15.6</v>
      </c>
      <c r="D30" s="19">
        <v>1</v>
      </c>
      <c r="E30" s="19">
        <f t="shared" si="0"/>
        <v>15.6</v>
      </c>
    </row>
    <row r="31" spans="1:5">
      <c r="A31" s="21" t="str">
        <f>IF(B31="","",VLOOKUP(B31,工序!$A$1:$D$505,2,0))</f>
        <v>A80</v>
      </c>
      <c r="B31" s="24" t="s">
        <v>636</v>
      </c>
      <c r="C31" s="23">
        <f>IF(B31="","",VLOOKUP(B31,工序!$A$1:$D$505,4,0))</f>
        <v>5.3999999999999995</v>
      </c>
      <c r="D31" s="23">
        <v>1</v>
      </c>
      <c r="E31" s="23">
        <f t="shared" si="0"/>
        <v>5.3999999999999995</v>
      </c>
    </row>
    <row r="33" spans="5:5">
      <c r="E33" s="1">
        <f>SUM(E4:E31)</f>
        <v>492.39299999999997</v>
      </c>
    </row>
    <row r="34" spans="5:5">
      <c r="E34">
        <f>E33/60</f>
        <v>8.20655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FF0000"/>
  </sheetPr>
  <dimension ref="A1:E32"/>
  <sheetViews>
    <sheetView topLeftCell="A19" workbookViewId="0">
      <selection activeCell="A29" sqref="A29:E29"/>
    </sheetView>
  </sheetViews>
  <sheetFormatPr defaultRowHeight="13.5"/>
  <cols>
    <col min="1" max="1" width="9" style="1"/>
    <col min="2" max="2" width="30.25" style="1" customWidth="1"/>
    <col min="3" max="3" width="7.5" style="1" customWidth="1"/>
    <col min="4" max="4" width="14.25" style="1" customWidth="1"/>
    <col min="5" max="16384" width="9" style="1"/>
  </cols>
  <sheetData>
    <row r="1" spans="1:5">
      <c r="A1" t="s">
        <v>640</v>
      </c>
      <c r="B1" s="7" t="s">
        <v>637</v>
      </c>
      <c r="C1" t="s">
        <v>638</v>
      </c>
      <c r="D1" t="s">
        <v>644</v>
      </c>
      <c r="E1" t="s">
        <v>639</v>
      </c>
    </row>
    <row r="2" spans="1:5">
      <c r="A2" s="17" t="str">
        <f>IF(B2="","",VLOOKUP(B2,工序!$A$1:$D$505,2,0))</f>
        <v>A5</v>
      </c>
      <c r="B2" s="18" t="s">
        <v>713</v>
      </c>
      <c r="C2" s="19">
        <f>IF(B2="","",VLOOKUP(B2,工序!$A$1:$D$505,4,0))</f>
        <v>7.8000000000000007</v>
      </c>
      <c r="D2" s="19">
        <v>1</v>
      </c>
      <c r="E2" s="19">
        <f>C2*D2</f>
        <v>7.8000000000000007</v>
      </c>
    </row>
    <row r="3" spans="1:5">
      <c r="A3" s="17" t="str">
        <f>IF(B3="","",VLOOKUP(B3,工序!$A$1:$D$505,2,0))</f>
        <v>A8</v>
      </c>
      <c r="B3" s="4" t="s">
        <v>3</v>
      </c>
      <c r="C3" s="19">
        <f>IF(B3="","",VLOOKUP(B3,工序!$A$1:$D$505,4,0))</f>
        <v>4.42</v>
      </c>
      <c r="D3" s="19">
        <v>1</v>
      </c>
      <c r="E3" s="19">
        <f t="shared" ref="E3:E29" si="0">C3*D3</f>
        <v>4.42</v>
      </c>
    </row>
    <row r="4" spans="1:5">
      <c r="A4" s="21" t="str">
        <f>IF(B4="","",VLOOKUP(B4,工序!$A$1:$D$505,2,0))</f>
        <v>A16</v>
      </c>
      <c r="B4" s="22" t="s">
        <v>715</v>
      </c>
      <c r="C4" s="23">
        <f>IF(B4="","",VLOOKUP(B4,工序!$A$1:$D$505,4,0))</f>
        <v>27.75</v>
      </c>
      <c r="D4" s="23">
        <v>1</v>
      </c>
      <c r="E4" s="23">
        <f t="shared" si="0"/>
        <v>27.75</v>
      </c>
    </row>
    <row r="5" spans="1:5">
      <c r="A5" s="17" t="str">
        <f>IF(B5="","",VLOOKUP(B5,工序!$A$1:$D$505,2,0))</f>
        <v>A30</v>
      </c>
      <c r="B5" s="5" t="s">
        <v>716</v>
      </c>
      <c r="C5" s="19">
        <f>IF(B5="","",VLOOKUP(B5,工序!$A$1:$D$505,4,0))</f>
        <v>12.239999999999998</v>
      </c>
      <c r="D5" s="19">
        <v>1</v>
      </c>
      <c r="E5" s="19">
        <f t="shared" si="0"/>
        <v>12.239999999999998</v>
      </c>
    </row>
    <row r="6" spans="1:5">
      <c r="A6" s="17" t="str">
        <f>IF(B6="","",VLOOKUP(B6,工序!$A$1:$D$505,2,0))</f>
        <v>A31</v>
      </c>
      <c r="B6" s="3" t="s">
        <v>653</v>
      </c>
      <c r="C6" s="19">
        <f>IF(B6="","",VLOOKUP(B6,工序!$A$1:$D$505,4,0))</f>
        <v>8.4</v>
      </c>
      <c r="D6" s="19">
        <v>1</v>
      </c>
      <c r="E6" s="19">
        <f t="shared" si="0"/>
        <v>8.4</v>
      </c>
    </row>
    <row r="7" spans="1:5">
      <c r="A7" s="17" t="str">
        <f>IF(B7="","",VLOOKUP(B7,工序!$A$1:$D$505,2,0))</f>
        <v>A32</v>
      </c>
      <c r="B7" s="5" t="s">
        <v>654</v>
      </c>
      <c r="C7" s="19">
        <f>IF(B7="","",VLOOKUP(B7,工序!$A$1:$D$505,4,0))</f>
        <v>11.52</v>
      </c>
      <c r="D7" s="19">
        <v>1</v>
      </c>
      <c r="E7" s="19">
        <f t="shared" si="0"/>
        <v>11.52</v>
      </c>
    </row>
    <row r="8" spans="1:5">
      <c r="A8" s="17" t="str">
        <f>IF(B8="","",VLOOKUP(B8,工序!$A$1:$D$505,2,0))</f>
        <v>A29</v>
      </c>
      <c r="B8" s="6" t="s">
        <v>652</v>
      </c>
      <c r="C8" s="19">
        <f>IF(B8="","",VLOOKUP(B8,工序!$A$1:$D$505,4,0))</f>
        <v>9.1199999999999992</v>
      </c>
      <c r="D8" s="19">
        <v>1</v>
      </c>
      <c r="E8" s="19">
        <f t="shared" si="0"/>
        <v>9.1199999999999992</v>
      </c>
    </row>
    <row r="9" spans="1:5">
      <c r="A9" s="17" t="str">
        <f>IF(B9="","",VLOOKUP(B9,工序!$A$1:$D$505,2,0))</f>
        <v>A34</v>
      </c>
      <c r="B9" s="6" t="s">
        <v>717</v>
      </c>
      <c r="C9" s="19">
        <f>IF(B9="","",VLOOKUP(B9,工序!$A$1:$D$505,4,0))</f>
        <v>6.6</v>
      </c>
      <c r="D9" s="19">
        <v>1</v>
      </c>
      <c r="E9" s="19">
        <f t="shared" si="0"/>
        <v>6.6</v>
      </c>
    </row>
    <row r="10" spans="1:5">
      <c r="A10" s="17" t="str">
        <f>IF(B10="","",VLOOKUP(B10,工序!$A$1:$D$505,2,0))</f>
        <v>A37</v>
      </c>
      <c r="B10" s="1" t="s">
        <v>747</v>
      </c>
      <c r="C10" s="19">
        <f>IF(B10="","",VLOOKUP(B10,工序!$A$1:$D$505,4,0))</f>
        <v>52</v>
      </c>
      <c r="D10" s="19">
        <v>1</v>
      </c>
      <c r="E10" s="19">
        <f t="shared" si="0"/>
        <v>52</v>
      </c>
    </row>
    <row r="11" spans="1:5">
      <c r="A11" s="17" t="str">
        <f>IF(B11="","",VLOOKUP(B11,工序!$A$1:$D$505,2,0))</f>
        <v>A38</v>
      </c>
      <c r="B11" s="20" t="s">
        <v>718</v>
      </c>
      <c r="C11" s="19">
        <f>IF(B11="","",VLOOKUP(B11,工序!$A$1:$D$505,4,0))</f>
        <v>23.400000000000002</v>
      </c>
      <c r="D11" s="19">
        <v>1</v>
      </c>
      <c r="E11" s="19">
        <f t="shared" si="0"/>
        <v>23.400000000000002</v>
      </c>
    </row>
    <row r="12" spans="1:5">
      <c r="A12" s="17" t="str">
        <f>IF(B12="","",VLOOKUP(B12,工序!$A$1:$D$505,2,0))</f>
        <v>A42</v>
      </c>
      <c r="B12" s="20" t="s">
        <v>721</v>
      </c>
      <c r="C12" s="19">
        <f>IF(B12="","",VLOOKUP(B12,工序!$A$1:$D$505,4,0))</f>
        <v>18.707000000000001</v>
      </c>
      <c r="D12" s="19">
        <v>1</v>
      </c>
      <c r="E12" s="19">
        <f t="shared" si="0"/>
        <v>18.707000000000001</v>
      </c>
    </row>
    <row r="13" spans="1:5">
      <c r="A13" s="17" t="str">
        <f>IF(B13="","",VLOOKUP(B13,工序!$A$1:$D$505,2,0))</f>
        <v>A44</v>
      </c>
      <c r="B13" s="20" t="s">
        <v>723</v>
      </c>
      <c r="C13" s="19">
        <f>IF(B13="","",VLOOKUP(B13,工序!$A$1:$D$505,4,0))</f>
        <v>51.300000000000004</v>
      </c>
      <c r="D13" s="19">
        <v>1</v>
      </c>
      <c r="E13" s="19">
        <f t="shared" si="0"/>
        <v>51.300000000000004</v>
      </c>
    </row>
    <row r="14" spans="1:5">
      <c r="A14" s="17" t="str">
        <f>IF(B14="","",VLOOKUP(B14,工序!$A$1:$D$505,2,0))</f>
        <v>A47</v>
      </c>
      <c r="B14" s="20" t="s">
        <v>724</v>
      </c>
      <c r="C14" s="19">
        <f>IF(B14="","",VLOOKUP(B14,工序!$A$1:$D$505,4,0))</f>
        <v>15.340000000000002</v>
      </c>
      <c r="D14" s="19">
        <v>1</v>
      </c>
      <c r="E14" s="19">
        <f t="shared" si="0"/>
        <v>15.340000000000002</v>
      </c>
    </row>
    <row r="15" spans="1:5">
      <c r="A15" s="17" t="str">
        <f>IF(B15="","",VLOOKUP(B15,工序!$A$1:$D$505,2,0))</f>
        <v>A49</v>
      </c>
      <c r="B15" s="20" t="s">
        <v>726</v>
      </c>
      <c r="C15" s="19">
        <f>IF(B15="","",VLOOKUP(B15,工序!$A$1:$D$505,4,0))</f>
        <v>9.516</v>
      </c>
      <c r="D15" s="19">
        <v>1</v>
      </c>
      <c r="E15" s="19">
        <f t="shared" si="0"/>
        <v>9.516</v>
      </c>
    </row>
    <row r="16" spans="1:5">
      <c r="A16" s="17" t="str">
        <f>IF(B16="","",VLOOKUP(B16,工序!$A$1:$D$505,2,0))</f>
        <v>A50</v>
      </c>
      <c r="B16" s="20" t="s">
        <v>7</v>
      </c>
      <c r="C16" s="19">
        <f>IF(B16="","",VLOOKUP(B16,工序!$A$1:$D$505,4,0))</f>
        <v>7.15</v>
      </c>
      <c r="D16" s="19">
        <v>1</v>
      </c>
      <c r="E16" s="19">
        <f t="shared" si="0"/>
        <v>7.15</v>
      </c>
    </row>
    <row r="17" spans="1:5">
      <c r="A17" s="17" t="str">
        <f>IF(B17="","",VLOOKUP(B17,工序!$A$1:$D$505,2,0))</f>
        <v>A52</v>
      </c>
      <c r="B17" s="20" t="s">
        <v>734</v>
      </c>
      <c r="C17" s="19">
        <f>IF(B17="","",VLOOKUP(B17,工序!$A$1:$D$505,4,0))</f>
        <v>14</v>
      </c>
      <c r="D17" s="19">
        <v>1</v>
      </c>
      <c r="E17" s="19">
        <f t="shared" si="0"/>
        <v>14</v>
      </c>
    </row>
    <row r="18" spans="1:5">
      <c r="A18" s="17" t="str">
        <f>IF(B18="","",VLOOKUP(B18,工序!$A$1:$D$505,2,0))</f>
        <v>A59</v>
      </c>
      <c r="B18" s="18" t="s">
        <v>631</v>
      </c>
      <c r="C18" s="19">
        <f>IF(B18="","",VLOOKUP(B18,工序!$A$1:$D$505,4,0))</f>
        <v>20.8</v>
      </c>
      <c r="D18" s="19">
        <v>1</v>
      </c>
      <c r="E18" s="19">
        <f>C18*D18</f>
        <v>20.8</v>
      </c>
    </row>
    <row r="19" spans="1:5">
      <c r="A19" s="17" t="str">
        <f>IF(B19="","",VLOOKUP(B19,工序!$A$1:$D$505,2,0))</f>
        <v>A62</v>
      </c>
      <c r="B19" s="18" t="s">
        <v>643</v>
      </c>
      <c r="C19" s="19">
        <f>IF(B19="","",VLOOKUP(B19,工序!$A$1:$D$505,4,0))</f>
        <v>16.559999999999999</v>
      </c>
      <c r="D19" s="19">
        <v>1</v>
      </c>
      <c r="E19" s="19">
        <f>C19*D19</f>
        <v>16.559999999999999</v>
      </c>
    </row>
    <row r="20" spans="1:5">
      <c r="A20" s="17" t="str">
        <f>IF(B20="","",VLOOKUP(B20,工序!$A$1:$D$505,2,0))</f>
        <v>A63</v>
      </c>
      <c r="B20" s="18" t="s">
        <v>629</v>
      </c>
      <c r="C20" s="19">
        <f>IF(B20="","",VLOOKUP(B20,工序!$A$1:$D$505,4,0))</f>
        <v>14.399999999999999</v>
      </c>
      <c r="D20" s="19">
        <v>1</v>
      </c>
      <c r="E20" s="19">
        <f t="shared" si="0"/>
        <v>14.399999999999999</v>
      </c>
    </row>
    <row r="21" spans="1:5">
      <c r="A21" s="17" t="str">
        <f>IF(B21="","",VLOOKUP(B21,工序!$A$1:$D$505,2,0))</f>
        <v>A64</v>
      </c>
      <c r="B21" s="18" t="s">
        <v>9</v>
      </c>
      <c r="C21" s="19">
        <f>IF(B21="","",VLOOKUP(B21,工序!$A$1:$D$505,4,0))</f>
        <v>14.399999999999999</v>
      </c>
      <c r="D21" s="19">
        <v>1</v>
      </c>
      <c r="E21" s="19">
        <f t="shared" si="0"/>
        <v>14.399999999999999</v>
      </c>
    </row>
    <row r="22" spans="1:5">
      <c r="A22" s="17" t="str">
        <f>IF(B22="","",VLOOKUP(B22,工序!$A$1:$D$505,2,0))</f>
        <v>A65</v>
      </c>
      <c r="B22" s="18" t="s">
        <v>632</v>
      </c>
      <c r="C22" s="19">
        <f>IF(B22="","",VLOOKUP(B22,工序!$A$1:$D$505,4,0))</f>
        <v>27.3</v>
      </c>
      <c r="D22" s="19">
        <v>1</v>
      </c>
      <c r="E22" s="19">
        <f t="shared" si="0"/>
        <v>27.3</v>
      </c>
    </row>
    <row r="23" spans="1:5">
      <c r="A23" s="17" t="str">
        <f>IF(B23="","",VLOOKUP(B23,工序!$A$1:$D$505,2,0))</f>
        <v>A63</v>
      </c>
      <c r="B23" s="18" t="s">
        <v>629</v>
      </c>
      <c r="C23" s="19">
        <f>IF(B23="","",VLOOKUP(B23,工序!$A$1:$D$505,4,0))</f>
        <v>14.399999999999999</v>
      </c>
      <c r="D23" s="19">
        <v>1</v>
      </c>
      <c r="E23" s="19">
        <f t="shared" si="0"/>
        <v>14.399999999999999</v>
      </c>
    </row>
    <row r="24" spans="1:5">
      <c r="A24" s="17" t="str">
        <f>IF(B24="","",VLOOKUP(B24,工序!$A$1:$D$505,2,0))</f>
        <v>A70</v>
      </c>
      <c r="B24" s="18" t="s">
        <v>730</v>
      </c>
      <c r="C24" s="19">
        <f>IF(B24="","",VLOOKUP(B24,工序!$A$1:$D$505,4,0))</f>
        <v>33</v>
      </c>
      <c r="D24" s="19">
        <v>1</v>
      </c>
      <c r="E24" s="19">
        <f t="shared" si="0"/>
        <v>33</v>
      </c>
    </row>
    <row r="25" spans="1:5">
      <c r="A25" s="17" t="str">
        <f>IF(B25="","",VLOOKUP(B25,工序!$A$1:$D$505,2,0))</f>
        <v>A71</v>
      </c>
      <c r="B25" s="18" t="s">
        <v>633</v>
      </c>
      <c r="C25" s="19">
        <f>IF(B25="","",VLOOKUP(B25,工序!$A$1:$D$505,4,0))</f>
        <v>17.399999999999999</v>
      </c>
      <c r="D25" s="19">
        <v>1</v>
      </c>
      <c r="E25" s="19">
        <f t="shared" si="0"/>
        <v>17.399999999999999</v>
      </c>
    </row>
    <row r="26" spans="1:5">
      <c r="A26" s="17" t="str">
        <f>IF(B26="","",VLOOKUP(B26,工序!$A$1:$D$505,2,0))</f>
        <v>A73</v>
      </c>
      <c r="B26" s="18" t="s">
        <v>635</v>
      </c>
      <c r="C26" s="19">
        <f>IF(B26="","",VLOOKUP(B26,工序!$A$1:$D$505,4,0))</f>
        <v>12.239999999999998</v>
      </c>
      <c r="D26" s="19">
        <v>1</v>
      </c>
      <c r="E26" s="19">
        <f t="shared" si="0"/>
        <v>12.239999999999998</v>
      </c>
    </row>
    <row r="27" spans="1:5">
      <c r="A27" s="17" t="str">
        <f>IF(B27="","",VLOOKUP(B27,工序!$A$1:$D$505,2,0))</f>
        <v>A77</v>
      </c>
      <c r="B27" s="18" t="s">
        <v>731</v>
      </c>
      <c r="C27" s="19">
        <f>IF(B27="","",VLOOKUP(B27,工序!$A$1:$D$505,4,0))</f>
        <v>15.6</v>
      </c>
      <c r="D27" s="19">
        <v>1</v>
      </c>
      <c r="E27" s="19">
        <f t="shared" si="0"/>
        <v>15.6</v>
      </c>
    </row>
    <row r="28" spans="1:5">
      <c r="A28" s="17" t="str">
        <f>IF(B28="","",VLOOKUP(B28,工序!$A$1:$D$505,2,0))</f>
        <v>A78</v>
      </c>
      <c r="B28" s="3" t="s">
        <v>21</v>
      </c>
      <c r="C28" s="19">
        <f>IF(B28="","",VLOOKUP(B28,工序!$A$1:$D$505,4,0))</f>
        <v>15.6</v>
      </c>
      <c r="D28" s="19">
        <v>1</v>
      </c>
      <c r="E28" s="19">
        <f t="shared" si="0"/>
        <v>15.6</v>
      </c>
    </row>
    <row r="29" spans="1:5">
      <c r="A29" s="21" t="str">
        <f>IF(B29="","",VLOOKUP(B29,工序!$A$1:$D$505,2,0))</f>
        <v>A80</v>
      </c>
      <c r="B29" s="24" t="s">
        <v>636</v>
      </c>
      <c r="C29" s="23">
        <f>IF(B29="","",VLOOKUP(B29,工序!$A$1:$D$505,4,0))</f>
        <v>5.3999999999999995</v>
      </c>
      <c r="D29" s="23">
        <v>1</v>
      </c>
      <c r="E29" s="23">
        <f t="shared" si="0"/>
        <v>5.3999999999999995</v>
      </c>
    </row>
    <row r="31" spans="1:5">
      <c r="E31" s="1">
        <f>SUM(E2:E29)</f>
        <v>486.36299999999994</v>
      </c>
    </row>
    <row r="32" spans="1:5">
      <c r="E32">
        <f>E31/60</f>
        <v>8.1060499999999998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FF0000"/>
  </sheetPr>
  <dimension ref="A1:E33"/>
  <sheetViews>
    <sheetView topLeftCell="A19" workbookViewId="0">
      <selection activeCell="A30" sqref="A30:E30"/>
    </sheetView>
  </sheetViews>
  <sheetFormatPr defaultRowHeight="13.5"/>
  <cols>
    <col min="2" max="2" width="25.625" customWidth="1"/>
    <col min="3" max="3" width="13.125" customWidth="1"/>
    <col min="4" max="4" width="20.25" customWidth="1"/>
  </cols>
  <sheetData>
    <row r="1" spans="1:5">
      <c r="A1" t="s">
        <v>640</v>
      </c>
      <c r="B1" s="7" t="s">
        <v>637</v>
      </c>
      <c r="C1" t="s">
        <v>638</v>
      </c>
      <c r="D1" t="s">
        <v>644</v>
      </c>
      <c r="E1" t="s">
        <v>639</v>
      </c>
    </row>
    <row r="2" spans="1:5">
      <c r="A2" s="17" t="str">
        <f>IF(B2="","",VLOOKUP(B2,工序!$A$1:$D$505,2,0))</f>
        <v>A5</v>
      </c>
      <c r="B2" s="18" t="s">
        <v>713</v>
      </c>
      <c r="C2" s="19">
        <f>IF(B2="","",VLOOKUP(B2,工序!$A$1:$D$505,4,0))</f>
        <v>7.8000000000000007</v>
      </c>
      <c r="D2" s="19">
        <v>1</v>
      </c>
      <c r="E2" s="19">
        <f t="shared" ref="E2:E12" si="0">C2*D2</f>
        <v>7.8000000000000007</v>
      </c>
    </row>
    <row r="3" spans="1:5">
      <c r="A3" s="17" t="str">
        <f>IF(B3="","",VLOOKUP(B3,工序!$A$1:$D$505,2,0))</f>
        <v>A8</v>
      </c>
      <c r="B3" s="4" t="s">
        <v>3</v>
      </c>
      <c r="C3" s="19">
        <f>IF(B3="","",VLOOKUP(B3,工序!$A$1:$D$505,4,0))</f>
        <v>4.42</v>
      </c>
      <c r="D3" s="19">
        <v>1</v>
      </c>
      <c r="E3" s="19">
        <f t="shared" si="0"/>
        <v>4.42</v>
      </c>
    </row>
    <row r="4" spans="1:5">
      <c r="A4" s="21" t="str">
        <f>IF(B4="","",VLOOKUP(B4,工序!$A$1:$D$505,2,0))</f>
        <v>A16</v>
      </c>
      <c r="B4" s="22" t="s">
        <v>715</v>
      </c>
      <c r="C4" s="23">
        <f>IF(B4="","",VLOOKUP(B4,工序!$A$1:$D$505,4,0))</f>
        <v>27.75</v>
      </c>
      <c r="D4" s="23">
        <v>1</v>
      </c>
      <c r="E4" s="23">
        <f t="shared" si="0"/>
        <v>27.75</v>
      </c>
    </row>
    <row r="5" spans="1:5">
      <c r="A5" s="17" t="str">
        <f>IF(B5="","",VLOOKUP(B5,工序!$A$1:$D$505,2,0))</f>
        <v>A30</v>
      </c>
      <c r="B5" s="5" t="s">
        <v>716</v>
      </c>
      <c r="C5" s="19">
        <f>IF(B5="","",VLOOKUP(B5,工序!$A$1:$D$505,4,0))</f>
        <v>12.239999999999998</v>
      </c>
      <c r="D5" s="19">
        <v>1</v>
      </c>
      <c r="E5" s="19">
        <f t="shared" si="0"/>
        <v>12.239999999999998</v>
      </c>
    </row>
    <row r="6" spans="1:5">
      <c r="A6" s="17" t="str">
        <f>IF(B6="","",VLOOKUP(B6,工序!$A$1:$D$505,2,0))</f>
        <v>A31</v>
      </c>
      <c r="B6" s="3" t="s">
        <v>653</v>
      </c>
      <c r="C6" s="19">
        <f>IF(B6="","",VLOOKUP(B6,工序!$A$1:$D$505,4,0))</f>
        <v>8.4</v>
      </c>
      <c r="D6" s="19">
        <v>1</v>
      </c>
      <c r="E6" s="19">
        <f t="shared" si="0"/>
        <v>8.4</v>
      </c>
    </row>
    <row r="7" spans="1:5">
      <c r="A7" s="17" t="str">
        <f>IF(B7="","",VLOOKUP(B7,工序!$A$1:$D$505,2,0))</f>
        <v>A32</v>
      </c>
      <c r="B7" s="5" t="s">
        <v>654</v>
      </c>
      <c r="C7" s="19">
        <f>IF(B7="","",VLOOKUP(B7,工序!$A$1:$D$505,4,0))</f>
        <v>11.52</v>
      </c>
      <c r="D7" s="19">
        <v>1</v>
      </c>
      <c r="E7" s="19">
        <f t="shared" si="0"/>
        <v>11.52</v>
      </c>
    </row>
    <row r="8" spans="1:5">
      <c r="A8" s="17" t="str">
        <f>IF(B8="","",VLOOKUP(B8,工序!$A$1:$D$505,2,0))</f>
        <v>A29</v>
      </c>
      <c r="B8" s="6" t="s">
        <v>652</v>
      </c>
      <c r="C8" s="19">
        <f>IF(B8="","",VLOOKUP(B8,工序!$A$1:$D$505,4,0))</f>
        <v>9.1199999999999992</v>
      </c>
      <c r="D8" s="19">
        <v>1</v>
      </c>
      <c r="E8" s="19">
        <f t="shared" si="0"/>
        <v>9.1199999999999992</v>
      </c>
    </row>
    <row r="9" spans="1:5">
      <c r="A9" s="17" t="str">
        <f>IF(B9="","",VLOOKUP(B9,工序!$A$1:$D$505,2,0))</f>
        <v>A34</v>
      </c>
      <c r="B9" s="6" t="s">
        <v>717</v>
      </c>
      <c r="C9" s="19">
        <f>IF(B9="","",VLOOKUP(B9,工序!$A$1:$D$505,4,0))</f>
        <v>6.6</v>
      </c>
      <c r="D9" s="19">
        <v>1</v>
      </c>
      <c r="E9" s="19">
        <f t="shared" si="0"/>
        <v>6.6</v>
      </c>
    </row>
    <row r="10" spans="1:5">
      <c r="A10" s="17" t="str">
        <f>IF(B10="","",VLOOKUP(B10,工序!$A$1:$D$505,2,0))</f>
        <v>A37</v>
      </c>
      <c r="B10" s="6" t="s">
        <v>748</v>
      </c>
      <c r="C10" s="19">
        <f>IF(B10="","",VLOOKUP(B10,工序!$A$1:$D$505,4,0))</f>
        <v>52</v>
      </c>
      <c r="D10" s="19">
        <v>1</v>
      </c>
      <c r="E10" s="19">
        <f t="shared" ref="E10" si="1">C10*D10</f>
        <v>52</v>
      </c>
    </row>
    <row r="11" spans="1:5">
      <c r="A11" s="17" t="str">
        <f>IF(B11="","",VLOOKUP(B11,工序!$A$1:$D$505,2,0))</f>
        <v>A38</v>
      </c>
      <c r="B11" s="20" t="s">
        <v>718</v>
      </c>
      <c r="C11" s="19">
        <f>IF(B11="","",VLOOKUP(B11,工序!$A$1:$D$505,4,0))</f>
        <v>23.400000000000002</v>
      </c>
      <c r="D11" s="19">
        <v>1</v>
      </c>
      <c r="E11" s="19">
        <f t="shared" si="0"/>
        <v>23.400000000000002</v>
      </c>
    </row>
    <row r="12" spans="1:5">
      <c r="A12" s="17" t="str">
        <f>IF(B12="","",VLOOKUP(B12,工序!$A$1:$D$505,2,0))</f>
        <v>A42</v>
      </c>
      <c r="B12" s="20" t="s">
        <v>721</v>
      </c>
      <c r="C12" s="19">
        <f>IF(B12="","",VLOOKUP(B12,工序!$A$1:$D$505,4,0))</f>
        <v>18.707000000000001</v>
      </c>
      <c r="D12" s="19">
        <v>1</v>
      </c>
      <c r="E12" s="19">
        <f t="shared" si="0"/>
        <v>18.707000000000001</v>
      </c>
    </row>
    <row r="13" spans="1:5">
      <c r="A13" s="17" t="str">
        <f>IF(B13="","",VLOOKUP(B13,工序!$A$1:$D$505,2,0))</f>
        <v>A43</v>
      </c>
      <c r="B13" s="20" t="s">
        <v>736</v>
      </c>
      <c r="C13" s="19">
        <f>IF(B13="","",VLOOKUP(B13,工序!$A$1:$D$505,4,0))</f>
        <v>45</v>
      </c>
      <c r="D13" s="19">
        <v>1</v>
      </c>
      <c r="E13" s="19">
        <f t="shared" ref="E13" si="2">C13*D13</f>
        <v>45</v>
      </c>
    </row>
    <row r="14" spans="1:5">
      <c r="A14" s="17" t="str">
        <f>IF(B14="","",VLOOKUP(B14,工序!$A$1:$D$505,2,0))</f>
        <v>A44</v>
      </c>
      <c r="B14" s="20" t="s">
        <v>735</v>
      </c>
      <c r="C14" s="19">
        <f>IF(B14="","",VLOOKUP(B14,工序!$A$1:$D$505,4,0))</f>
        <v>51.300000000000004</v>
      </c>
      <c r="D14" s="19">
        <v>1</v>
      </c>
      <c r="E14" s="19">
        <f t="shared" ref="E14:E30" si="3">C14*D14</f>
        <v>51.300000000000004</v>
      </c>
    </row>
    <row r="15" spans="1:5">
      <c r="A15" s="17" t="str">
        <f>IF(B15="","",VLOOKUP(B15,工序!$A$1:$D$505,2,0))</f>
        <v>A47</v>
      </c>
      <c r="B15" s="20" t="s">
        <v>724</v>
      </c>
      <c r="C15" s="19">
        <f>IF(B15="","",VLOOKUP(B15,工序!$A$1:$D$505,4,0))</f>
        <v>15.340000000000002</v>
      </c>
      <c r="D15" s="19">
        <v>1</v>
      </c>
      <c r="E15" s="19">
        <f t="shared" si="3"/>
        <v>15.340000000000002</v>
      </c>
    </row>
    <row r="16" spans="1:5">
      <c r="A16" s="17" t="str">
        <f>IF(B16="","",VLOOKUP(B16,工序!$A$1:$D$505,2,0))</f>
        <v>A49</v>
      </c>
      <c r="B16" s="20" t="s">
        <v>726</v>
      </c>
      <c r="C16" s="19">
        <f>IF(B16="","",VLOOKUP(B16,工序!$A$1:$D$505,4,0))</f>
        <v>9.516</v>
      </c>
      <c r="D16" s="19">
        <v>1</v>
      </c>
      <c r="E16" s="19">
        <f t="shared" si="3"/>
        <v>9.516</v>
      </c>
    </row>
    <row r="17" spans="1:5">
      <c r="A17" s="17" t="str">
        <f>IF(B17="","",VLOOKUP(B17,工序!$A$1:$D$505,2,0))</f>
        <v>A50</v>
      </c>
      <c r="B17" s="20" t="s">
        <v>7</v>
      </c>
      <c r="C17" s="19">
        <f>IF(B17="","",VLOOKUP(B17,工序!$A$1:$D$505,4,0))</f>
        <v>7.15</v>
      </c>
      <c r="D17" s="19">
        <v>1</v>
      </c>
      <c r="E17" s="19">
        <f t="shared" si="3"/>
        <v>7.15</v>
      </c>
    </row>
    <row r="18" spans="1:5">
      <c r="A18" s="17" t="str">
        <f>IF(B18="","",VLOOKUP(B18,工序!$A$1:$D$505,2,0))</f>
        <v>A53</v>
      </c>
      <c r="B18" s="20" t="s">
        <v>737</v>
      </c>
      <c r="C18" s="19">
        <f>IF(B18="","",VLOOKUP(B18,工序!$A$1:$D$505,4,0))</f>
        <v>32.5</v>
      </c>
      <c r="D18" s="19">
        <v>1</v>
      </c>
      <c r="E18" s="19">
        <f t="shared" si="3"/>
        <v>32.5</v>
      </c>
    </row>
    <row r="19" spans="1:5">
      <c r="A19" s="17" t="str">
        <f>IF(B19="","",VLOOKUP(B19,工序!$A$1:$D$505,2,0))</f>
        <v>A59</v>
      </c>
      <c r="B19" s="18" t="s">
        <v>631</v>
      </c>
      <c r="C19" s="19">
        <f>IF(B19="","",VLOOKUP(B19,工序!$A$1:$D$505,4,0))</f>
        <v>20.8</v>
      </c>
      <c r="D19" s="19">
        <v>1</v>
      </c>
      <c r="E19" s="19">
        <f t="shared" si="3"/>
        <v>20.8</v>
      </c>
    </row>
    <row r="20" spans="1:5">
      <c r="A20" s="17" t="str">
        <f>IF(B20="","",VLOOKUP(B20,工序!$A$1:$D$505,2,0))</f>
        <v>A62</v>
      </c>
      <c r="B20" s="18" t="s">
        <v>643</v>
      </c>
      <c r="C20" s="19">
        <f>IF(B20="","",VLOOKUP(B20,工序!$A$1:$D$505,4,0))</f>
        <v>16.559999999999999</v>
      </c>
      <c r="D20" s="19">
        <v>1</v>
      </c>
      <c r="E20" s="19">
        <f t="shared" si="3"/>
        <v>16.559999999999999</v>
      </c>
    </row>
    <row r="21" spans="1:5">
      <c r="A21" s="17" t="str">
        <f>IF(B21="","",VLOOKUP(B21,工序!$A$1:$D$505,2,0))</f>
        <v>A63</v>
      </c>
      <c r="B21" s="18" t="s">
        <v>629</v>
      </c>
      <c r="C21" s="19">
        <f>IF(B21="","",VLOOKUP(B21,工序!$A$1:$D$505,4,0))</f>
        <v>14.399999999999999</v>
      </c>
      <c r="D21" s="19">
        <v>1</v>
      </c>
      <c r="E21" s="19">
        <f t="shared" si="3"/>
        <v>14.399999999999999</v>
      </c>
    </row>
    <row r="22" spans="1:5">
      <c r="A22" s="17" t="str">
        <f>IF(B22="","",VLOOKUP(B22,工序!$A$1:$D$505,2,0))</f>
        <v>A64</v>
      </c>
      <c r="B22" s="18" t="s">
        <v>9</v>
      </c>
      <c r="C22" s="19">
        <f>IF(B22="","",VLOOKUP(B22,工序!$A$1:$D$505,4,0))</f>
        <v>14.399999999999999</v>
      </c>
      <c r="D22" s="19">
        <v>1</v>
      </c>
      <c r="E22" s="19">
        <f t="shared" si="3"/>
        <v>14.399999999999999</v>
      </c>
    </row>
    <row r="23" spans="1:5">
      <c r="A23" s="17" t="str">
        <f>IF(B23="","",VLOOKUP(B23,工序!$A$1:$D$505,2,0))</f>
        <v>A65</v>
      </c>
      <c r="B23" s="18" t="s">
        <v>632</v>
      </c>
      <c r="C23" s="19">
        <f>IF(B23="","",VLOOKUP(B23,工序!$A$1:$D$505,4,0))</f>
        <v>27.3</v>
      </c>
      <c r="D23" s="19">
        <v>1</v>
      </c>
      <c r="E23" s="19">
        <f t="shared" si="3"/>
        <v>27.3</v>
      </c>
    </row>
    <row r="24" spans="1:5">
      <c r="A24" s="17" t="str">
        <f>IF(B24="","",VLOOKUP(B24,工序!$A$1:$D$505,2,0))</f>
        <v>A63</v>
      </c>
      <c r="B24" s="18" t="s">
        <v>629</v>
      </c>
      <c r="C24" s="19">
        <f>IF(B24="","",VLOOKUP(B24,工序!$A$1:$D$505,4,0))</f>
        <v>14.399999999999999</v>
      </c>
      <c r="D24" s="19">
        <v>1</v>
      </c>
      <c r="E24" s="19">
        <f t="shared" si="3"/>
        <v>14.399999999999999</v>
      </c>
    </row>
    <row r="25" spans="1:5">
      <c r="A25" s="17" t="str">
        <f>IF(B25="","",VLOOKUP(B25,工序!$A$1:$D$505,2,0))</f>
        <v>A70</v>
      </c>
      <c r="B25" s="18" t="s">
        <v>730</v>
      </c>
      <c r="C25" s="19">
        <f>IF(B25="","",VLOOKUP(B25,工序!$A$1:$D$505,4,0))</f>
        <v>33</v>
      </c>
      <c r="D25" s="19">
        <v>1</v>
      </c>
      <c r="E25" s="19">
        <f t="shared" si="3"/>
        <v>33</v>
      </c>
    </row>
    <row r="26" spans="1:5">
      <c r="A26" s="17" t="str">
        <f>IF(B26="","",VLOOKUP(B26,工序!$A$1:$D$505,2,0))</f>
        <v>A71</v>
      </c>
      <c r="B26" s="18" t="s">
        <v>633</v>
      </c>
      <c r="C26" s="19">
        <f>IF(B26="","",VLOOKUP(B26,工序!$A$1:$D$505,4,0))</f>
        <v>17.399999999999999</v>
      </c>
      <c r="D26" s="19">
        <v>1</v>
      </c>
      <c r="E26" s="19">
        <f t="shared" si="3"/>
        <v>17.399999999999999</v>
      </c>
    </row>
    <row r="27" spans="1:5">
      <c r="A27" s="17" t="str">
        <f>IF(B27="","",VLOOKUP(B27,工序!$A$1:$D$505,2,0))</f>
        <v>A73</v>
      </c>
      <c r="B27" s="18" t="s">
        <v>635</v>
      </c>
      <c r="C27" s="19">
        <f>IF(B27="","",VLOOKUP(B27,工序!$A$1:$D$505,4,0))</f>
        <v>12.239999999999998</v>
      </c>
      <c r="D27" s="19">
        <v>1</v>
      </c>
      <c r="E27" s="19">
        <f t="shared" si="3"/>
        <v>12.239999999999998</v>
      </c>
    </row>
    <row r="28" spans="1:5">
      <c r="A28" s="17" t="str">
        <f>IF(B28="","",VLOOKUP(B28,工序!$A$1:$D$505,2,0))</f>
        <v>A77</v>
      </c>
      <c r="B28" s="18" t="s">
        <v>731</v>
      </c>
      <c r="C28" s="19">
        <f>IF(B28="","",VLOOKUP(B28,工序!$A$1:$D$505,4,0))</f>
        <v>15.6</v>
      </c>
      <c r="D28" s="19">
        <v>1</v>
      </c>
      <c r="E28" s="19">
        <f t="shared" si="3"/>
        <v>15.6</v>
      </c>
    </row>
    <row r="29" spans="1:5">
      <c r="A29" s="17" t="str">
        <f>IF(B29="","",VLOOKUP(B29,工序!$A$1:$D$505,2,0))</f>
        <v>A78</v>
      </c>
      <c r="B29" s="3" t="s">
        <v>21</v>
      </c>
      <c r="C29" s="19">
        <f>IF(B29="","",VLOOKUP(B29,工序!$A$1:$D$505,4,0))</f>
        <v>15.6</v>
      </c>
      <c r="D29" s="19">
        <v>1</v>
      </c>
      <c r="E29" s="19">
        <f t="shared" si="3"/>
        <v>15.6</v>
      </c>
    </row>
    <row r="30" spans="1:5">
      <c r="A30" s="21" t="str">
        <f>IF(B30="","",VLOOKUP(B30,工序!$A$1:$D$505,2,0))</f>
        <v>A80</v>
      </c>
      <c r="B30" s="24" t="s">
        <v>636</v>
      </c>
      <c r="C30" s="23">
        <f>IF(B30="","",VLOOKUP(B30,工序!$A$1:$D$505,4,0))</f>
        <v>5.3999999999999995</v>
      </c>
      <c r="D30" s="23">
        <v>1</v>
      </c>
      <c r="E30" s="23">
        <f t="shared" si="3"/>
        <v>5.3999999999999995</v>
      </c>
    </row>
    <row r="32" spans="1:5">
      <c r="E32" s="1">
        <f>SUM(E4:E30)</f>
        <v>537.64299999999992</v>
      </c>
    </row>
    <row r="33" spans="5:5">
      <c r="E33">
        <f>E32/60</f>
        <v>8.9607166666666647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FF0000"/>
  </sheetPr>
  <dimension ref="A1:E35"/>
  <sheetViews>
    <sheetView topLeftCell="A10" workbookViewId="0">
      <selection activeCell="M34" sqref="M34"/>
    </sheetView>
  </sheetViews>
  <sheetFormatPr defaultRowHeight="13.5"/>
  <cols>
    <col min="2" max="2" width="25.625" customWidth="1"/>
    <col min="3" max="3" width="13.125" customWidth="1"/>
    <col min="4" max="4" width="20.25" customWidth="1"/>
  </cols>
  <sheetData>
    <row r="1" spans="1:5">
      <c r="A1" t="s">
        <v>640</v>
      </c>
      <c r="B1" s="7" t="s">
        <v>637</v>
      </c>
      <c r="C1" t="s">
        <v>638</v>
      </c>
      <c r="D1" t="s">
        <v>644</v>
      </c>
      <c r="E1" t="s">
        <v>639</v>
      </c>
    </row>
    <row r="2" spans="1:5">
      <c r="A2" s="17" t="str">
        <f>IF(B2="","",VLOOKUP(B2,工序!$A$1:$D$505,2,0))</f>
        <v>A5</v>
      </c>
      <c r="B2" s="18" t="s">
        <v>713</v>
      </c>
      <c r="C2" s="19">
        <f>IF(B2="","",VLOOKUP(B2,工序!$A$1:$D$505,4,0))</f>
        <v>7.8000000000000007</v>
      </c>
      <c r="D2" s="19">
        <v>1</v>
      </c>
      <c r="E2" s="19">
        <f>C2*D2</f>
        <v>7.8000000000000007</v>
      </c>
    </row>
    <row r="3" spans="1:5">
      <c r="A3" s="17" t="str">
        <f>IF(B3="","",VLOOKUP(B3,工序!$A$1:$D$505,2,0))</f>
        <v>A8</v>
      </c>
      <c r="B3" s="4" t="s">
        <v>3</v>
      </c>
      <c r="C3" s="19">
        <f>IF(B3="","",VLOOKUP(B3,工序!$A$1:$D$505,4,0))</f>
        <v>4.42</v>
      </c>
      <c r="D3" s="19">
        <v>1</v>
      </c>
      <c r="E3" s="19">
        <f t="shared" ref="E3:E32" si="0">C3*D3</f>
        <v>4.42</v>
      </c>
    </row>
    <row r="4" spans="1:5">
      <c r="A4" s="21" t="str">
        <f>IF(B4="","",VLOOKUP(B4,工序!$A$1:$D$505,2,0))</f>
        <v>A16</v>
      </c>
      <c r="B4" s="22" t="s">
        <v>715</v>
      </c>
      <c r="C4" s="23">
        <f>IF(B4="","",VLOOKUP(B4,工序!$A$1:$D$505,4,0))</f>
        <v>27.75</v>
      </c>
      <c r="D4" s="23">
        <v>1</v>
      </c>
      <c r="E4" s="23">
        <f t="shared" si="0"/>
        <v>27.75</v>
      </c>
    </row>
    <row r="5" spans="1:5">
      <c r="A5" s="17" t="str">
        <f>IF(B5="","",VLOOKUP(B5,工序!$A$1:$D$505,2,0))</f>
        <v>A30</v>
      </c>
      <c r="B5" s="5" t="s">
        <v>716</v>
      </c>
      <c r="C5" s="19">
        <f>IF(B5="","",VLOOKUP(B5,工序!$A$1:$D$505,4,0))</f>
        <v>12.239999999999998</v>
      </c>
      <c r="D5" s="19">
        <v>1</v>
      </c>
      <c r="E5" s="19">
        <f t="shared" si="0"/>
        <v>12.239999999999998</v>
      </c>
    </row>
    <row r="6" spans="1:5">
      <c r="A6" s="17" t="str">
        <f>IF(B6="","",VLOOKUP(B6,工序!$A$1:$D$505,2,0))</f>
        <v>A31</v>
      </c>
      <c r="B6" s="3" t="s">
        <v>653</v>
      </c>
      <c r="C6" s="19">
        <f>IF(B6="","",VLOOKUP(B6,工序!$A$1:$D$505,4,0))</f>
        <v>8.4</v>
      </c>
      <c r="D6" s="19">
        <v>1</v>
      </c>
      <c r="E6" s="19">
        <f t="shared" si="0"/>
        <v>8.4</v>
      </c>
    </row>
    <row r="7" spans="1:5">
      <c r="A7" s="17" t="str">
        <f>IF(B7="","",VLOOKUP(B7,工序!$A$1:$D$505,2,0))</f>
        <v>A32</v>
      </c>
      <c r="B7" s="5" t="s">
        <v>654</v>
      </c>
      <c r="C7" s="19">
        <f>IF(B7="","",VLOOKUP(B7,工序!$A$1:$D$505,4,0))</f>
        <v>11.52</v>
      </c>
      <c r="D7" s="19">
        <v>1</v>
      </c>
      <c r="E7" s="19">
        <f t="shared" si="0"/>
        <v>11.52</v>
      </c>
    </row>
    <row r="8" spans="1:5">
      <c r="A8" s="17" t="str">
        <f>IF(B8="","",VLOOKUP(B8,工序!$A$1:$D$505,2,0))</f>
        <v>A29</v>
      </c>
      <c r="B8" s="6" t="s">
        <v>652</v>
      </c>
      <c r="C8" s="19">
        <f>IF(B8="","",VLOOKUP(B8,工序!$A$1:$D$505,4,0))</f>
        <v>9.1199999999999992</v>
      </c>
      <c r="D8" s="19">
        <v>1</v>
      </c>
      <c r="E8" s="19">
        <f t="shared" si="0"/>
        <v>9.1199999999999992</v>
      </c>
    </row>
    <row r="9" spans="1:5">
      <c r="A9" s="17" t="str">
        <f>IF(B9="","",VLOOKUP(B9,工序!$A$1:$D$505,2,0))</f>
        <v>A34</v>
      </c>
      <c r="B9" s="6" t="s">
        <v>717</v>
      </c>
      <c r="C9" s="19">
        <f>IF(B9="","",VLOOKUP(B9,工序!$A$1:$D$505,4,0))</f>
        <v>6.6</v>
      </c>
      <c r="D9" s="19">
        <v>1</v>
      </c>
      <c r="E9" s="19">
        <f t="shared" si="0"/>
        <v>6.6</v>
      </c>
    </row>
    <row r="10" spans="1:5">
      <c r="A10" s="17" t="str">
        <f>IF(B10="","",VLOOKUP(B10,工序!$A$1:$D$505,2,0))</f>
        <v>A37</v>
      </c>
      <c r="B10" t="s">
        <v>747</v>
      </c>
      <c r="C10" s="19">
        <f>IF(B10="","",VLOOKUP(B10,工序!$A$1:$D$505,4,0))</f>
        <v>52</v>
      </c>
      <c r="D10" s="19">
        <v>1</v>
      </c>
      <c r="E10" s="19">
        <f t="shared" ref="E10" si="1">C10*D10</f>
        <v>52</v>
      </c>
    </row>
    <row r="11" spans="1:5">
      <c r="A11" s="17" t="str">
        <f>IF(B11="","",VLOOKUP(B11,工序!$A$1:$D$505,2,0))</f>
        <v>A38</v>
      </c>
      <c r="B11" s="20" t="s">
        <v>718</v>
      </c>
      <c r="C11" s="19">
        <f>IF(B11="","",VLOOKUP(B11,工序!$A$1:$D$505,4,0))</f>
        <v>23.400000000000002</v>
      </c>
      <c r="D11" s="19">
        <v>1</v>
      </c>
      <c r="E11" s="19">
        <f t="shared" si="0"/>
        <v>23.400000000000002</v>
      </c>
    </row>
    <row r="12" spans="1:5">
      <c r="A12" s="17" t="str">
        <f>IF(B12="","",VLOOKUP(B12,工序!$A$1:$D$505,2,0))</f>
        <v>A39</v>
      </c>
      <c r="B12" s="20" t="s">
        <v>719</v>
      </c>
      <c r="C12" s="19">
        <f>IF(B12="","",VLOOKUP(B12,工序!$A$1:$D$505,4,0))</f>
        <v>7</v>
      </c>
      <c r="D12" s="19">
        <v>1</v>
      </c>
      <c r="E12" s="19">
        <f t="shared" si="0"/>
        <v>7</v>
      </c>
    </row>
    <row r="13" spans="1:5">
      <c r="A13" s="17" t="str">
        <f>IF(B13="","",VLOOKUP(B13,工序!$A$1:$D$505,2,0))</f>
        <v>A42</v>
      </c>
      <c r="B13" s="20" t="s">
        <v>721</v>
      </c>
      <c r="C13" s="19">
        <f>IF(B13="","",VLOOKUP(B13,工序!$A$1:$D$505,4,0))</f>
        <v>18.707000000000001</v>
      </c>
      <c r="D13" s="19">
        <v>1</v>
      </c>
      <c r="E13" s="19">
        <f t="shared" si="0"/>
        <v>18.707000000000001</v>
      </c>
    </row>
    <row r="14" spans="1:5">
      <c r="A14" s="17" t="str">
        <f>IF(B14="","",VLOOKUP(B14,工序!$A$1:$D$505,2,0))</f>
        <v>A43</v>
      </c>
      <c r="B14" s="20" t="s">
        <v>736</v>
      </c>
      <c r="C14" s="19">
        <f>IF(B14="","",VLOOKUP(B14,工序!$A$1:$D$505,4,0))</f>
        <v>45</v>
      </c>
      <c r="D14" s="19">
        <v>1</v>
      </c>
      <c r="E14" s="19">
        <f t="shared" si="0"/>
        <v>45</v>
      </c>
    </row>
    <row r="15" spans="1:5">
      <c r="A15" s="17" t="str">
        <f>IF(B15="","",VLOOKUP(B15,工序!$A$1:$D$505,2,0))</f>
        <v>A44</v>
      </c>
      <c r="B15" s="20" t="s">
        <v>735</v>
      </c>
      <c r="C15" s="19">
        <f>IF(B15="","",VLOOKUP(B15,工序!$A$1:$D$505,4,0))</f>
        <v>51.300000000000004</v>
      </c>
      <c r="D15" s="19">
        <v>1</v>
      </c>
      <c r="E15" s="19">
        <f t="shared" si="0"/>
        <v>51.300000000000004</v>
      </c>
    </row>
    <row r="16" spans="1:5">
      <c r="A16" s="17" t="str">
        <f>IF(B16="","",VLOOKUP(B16,工序!$A$1:$D$505,2,0))</f>
        <v>A47</v>
      </c>
      <c r="B16" s="20" t="s">
        <v>724</v>
      </c>
      <c r="C16" s="19">
        <f>IF(B16="","",VLOOKUP(B16,工序!$A$1:$D$505,4,0))</f>
        <v>15.340000000000002</v>
      </c>
      <c r="D16" s="19">
        <v>1</v>
      </c>
      <c r="E16" s="19">
        <f t="shared" si="0"/>
        <v>15.340000000000002</v>
      </c>
    </row>
    <row r="17" spans="1:5">
      <c r="A17" s="17" t="str">
        <f>IF(B17="","",VLOOKUP(B17,工序!$A$1:$D$505,2,0))</f>
        <v>A49</v>
      </c>
      <c r="B17" s="20" t="s">
        <v>726</v>
      </c>
      <c r="C17" s="19">
        <f>IF(B17="","",VLOOKUP(B17,工序!$A$1:$D$505,4,0))</f>
        <v>9.516</v>
      </c>
      <c r="D17" s="19">
        <v>1</v>
      </c>
      <c r="E17" s="19">
        <f t="shared" si="0"/>
        <v>9.516</v>
      </c>
    </row>
    <row r="18" spans="1:5">
      <c r="A18" s="17" t="str">
        <f>IF(B18="","",VLOOKUP(B18,工序!$A$1:$D$505,2,0))</f>
        <v>A50</v>
      </c>
      <c r="B18" s="20" t="s">
        <v>7</v>
      </c>
      <c r="C18" s="19">
        <f>IF(B18="","",VLOOKUP(B18,工序!$A$1:$D$505,4,0))</f>
        <v>7.15</v>
      </c>
      <c r="D18" s="19">
        <v>1</v>
      </c>
      <c r="E18" s="19">
        <f t="shared" si="0"/>
        <v>7.15</v>
      </c>
    </row>
    <row r="19" spans="1:5">
      <c r="A19" s="17" t="str">
        <f>IF(B19="","",VLOOKUP(B19,工序!$A$1:$D$505,2,0))</f>
        <v>A54</v>
      </c>
      <c r="B19" s="20" t="s">
        <v>738</v>
      </c>
      <c r="C19" s="19">
        <f>IF(B19="","",VLOOKUP(B19,工序!$A$1:$D$505,4,0))</f>
        <v>39</v>
      </c>
      <c r="D19" s="19">
        <v>1</v>
      </c>
      <c r="E19" s="19">
        <f t="shared" si="0"/>
        <v>39</v>
      </c>
    </row>
    <row r="20" spans="1:5">
      <c r="A20" s="17" t="str">
        <f>IF(B20="","",VLOOKUP(B20,工序!$A$1:$D$505,2,0))</f>
        <v>A58</v>
      </c>
      <c r="B20" s="20" t="s">
        <v>739</v>
      </c>
      <c r="C20" s="19">
        <f>IF(B20="","",VLOOKUP(B20,工序!$A$1:$D$505,4,0))</f>
        <v>8.4500000000000011</v>
      </c>
      <c r="D20" s="19">
        <v>1</v>
      </c>
      <c r="E20" s="19">
        <f>C20*D20</f>
        <v>8.4500000000000011</v>
      </c>
    </row>
    <row r="21" spans="1:5">
      <c r="A21" s="17" t="str">
        <f>IF(B21="","",VLOOKUP(B21,工序!$A$1:$D$505,2,0))</f>
        <v>A59</v>
      </c>
      <c r="B21" s="18" t="s">
        <v>631</v>
      </c>
      <c r="C21" s="19">
        <f>IF(B21="","",VLOOKUP(B21,工序!$A$1:$D$505,4,0))</f>
        <v>20.8</v>
      </c>
      <c r="D21" s="19">
        <v>1</v>
      </c>
      <c r="E21" s="19">
        <f>C21*D21</f>
        <v>20.8</v>
      </c>
    </row>
    <row r="22" spans="1:5">
      <c r="A22" s="17" t="str">
        <f>IF(B22="","",VLOOKUP(B22,工序!$A$1:$D$505,2,0))</f>
        <v>A62</v>
      </c>
      <c r="B22" s="18" t="s">
        <v>643</v>
      </c>
      <c r="C22" s="19">
        <f>IF(B22="","",VLOOKUP(B22,工序!$A$1:$D$505,4,0))</f>
        <v>16.559999999999999</v>
      </c>
      <c r="D22" s="19">
        <v>1</v>
      </c>
      <c r="E22" s="19">
        <f>C22*D22</f>
        <v>16.559999999999999</v>
      </c>
    </row>
    <row r="23" spans="1:5">
      <c r="A23" s="17" t="str">
        <f>IF(B23="","",VLOOKUP(B23,工序!$A$1:$D$505,2,0))</f>
        <v>A63</v>
      </c>
      <c r="B23" s="18" t="s">
        <v>629</v>
      </c>
      <c r="C23" s="19">
        <f>IF(B23="","",VLOOKUP(B23,工序!$A$1:$D$505,4,0))</f>
        <v>14.399999999999999</v>
      </c>
      <c r="D23" s="19">
        <v>1</v>
      </c>
      <c r="E23" s="19">
        <f t="shared" si="0"/>
        <v>14.399999999999999</v>
      </c>
    </row>
    <row r="24" spans="1:5">
      <c r="A24" s="17" t="str">
        <f>IF(B24="","",VLOOKUP(B24,工序!$A$1:$D$505,2,0))</f>
        <v>A64</v>
      </c>
      <c r="B24" s="18" t="s">
        <v>9</v>
      </c>
      <c r="C24" s="19">
        <f>IF(B24="","",VLOOKUP(B24,工序!$A$1:$D$505,4,0))</f>
        <v>14.399999999999999</v>
      </c>
      <c r="D24" s="19">
        <v>1</v>
      </c>
      <c r="E24" s="19">
        <f t="shared" si="0"/>
        <v>14.399999999999999</v>
      </c>
    </row>
    <row r="25" spans="1:5">
      <c r="A25" s="17" t="str">
        <f>IF(B25="","",VLOOKUP(B25,工序!$A$1:$D$505,2,0))</f>
        <v>A65</v>
      </c>
      <c r="B25" s="18" t="s">
        <v>632</v>
      </c>
      <c r="C25" s="19">
        <f>IF(B25="","",VLOOKUP(B25,工序!$A$1:$D$505,4,0))</f>
        <v>27.3</v>
      </c>
      <c r="D25" s="19">
        <v>1</v>
      </c>
      <c r="E25" s="19">
        <f t="shared" si="0"/>
        <v>27.3</v>
      </c>
    </row>
    <row r="26" spans="1:5">
      <c r="A26" s="17" t="str">
        <f>IF(B26="","",VLOOKUP(B26,工序!$A$1:$D$505,2,0))</f>
        <v>A63</v>
      </c>
      <c r="B26" s="18" t="s">
        <v>629</v>
      </c>
      <c r="C26" s="19">
        <f>IF(B26="","",VLOOKUP(B26,工序!$A$1:$D$505,4,0))</f>
        <v>14.399999999999999</v>
      </c>
      <c r="D26" s="19">
        <v>1</v>
      </c>
      <c r="E26" s="19">
        <f t="shared" si="0"/>
        <v>14.399999999999999</v>
      </c>
    </row>
    <row r="27" spans="1:5">
      <c r="A27" s="17" t="str">
        <f>IF(B27="","",VLOOKUP(B27,工序!$A$1:$D$505,2,0))</f>
        <v>A70</v>
      </c>
      <c r="B27" s="18" t="s">
        <v>730</v>
      </c>
      <c r="C27" s="19">
        <f>IF(B27="","",VLOOKUP(B27,工序!$A$1:$D$505,4,0))</f>
        <v>33</v>
      </c>
      <c r="D27" s="19">
        <v>1</v>
      </c>
      <c r="E27" s="19">
        <f t="shared" si="0"/>
        <v>33</v>
      </c>
    </row>
    <row r="28" spans="1:5">
      <c r="A28" s="17" t="str">
        <f>IF(B28="","",VLOOKUP(B28,工序!$A$1:$D$505,2,0))</f>
        <v>A71</v>
      </c>
      <c r="B28" s="18" t="s">
        <v>633</v>
      </c>
      <c r="C28" s="19">
        <f>IF(B28="","",VLOOKUP(B28,工序!$A$1:$D$505,4,0))</f>
        <v>17.399999999999999</v>
      </c>
      <c r="D28" s="19">
        <v>1</v>
      </c>
      <c r="E28" s="19">
        <f t="shared" si="0"/>
        <v>17.399999999999999</v>
      </c>
    </row>
    <row r="29" spans="1:5">
      <c r="A29" s="17" t="str">
        <f>IF(B29="","",VLOOKUP(B29,工序!$A$1:$D$505,2,0))</f>
        <v>A73</v>
      </c>
      <c r="B29" s="18" t="s">
        <v>635</v>
      </c>
      <c r="C29" s="19">
        <f>IF(B29="","",VLOOKUP(B29,工序!$A$1:$D$505,4,0))</f>
        <v>12.239999999999998</v>
      </c>
      <c r="D29" s="19">
        <v>1</v>
      </c>
      <c r="E29" s="19">
        <f t="shared" si="0"/>
        <v>12.239999999999998</v>
      </c>
    </row>
    <row r="30" spans="1:5">
      <c r="A30" s="17" t="str">
        <f>IF(B30="","",VLOOKUP(B30,工序!$A$1:$D$505,2,0))</f>
        <v>A77</v>
      </c>
      <c r="B30" s="18" t="s">
        <v>731</v>
      </c>
      <c r="C30" s="19">
        <f>IF(B30="","",VLOOKUP(B30,工序!$A$1:$D$505,4,0))</f>
        <v>15.6</v>
      </c>
      <c r="D30" s="19">
        <v>1</v>
      </c>
      <c r="E30" s="19">
        <f t="shared" si="0"/>
        <v>15.6</v>
      </c>
    </row>
    <row r="31" spans="1:5">
      <c r="A31" s="17" t="str">
        <f>IF(B31="","",VLOOKUP(B31,工序!$A$1:$D$505,2,0))</f>
        <v>A78</v>
      </c>
      <c r="B31" s="3" t="s">
        <v>21</v>
      </c>
      <c r="C31" s="19">
        <f>IF(B31="","",VLOOKUP(B31,工序!$A$1:$D$505,4,0))</f>
        <v>15.6</v>
      </c>
      <c r="D31" s="19">
        <v>1</v>
      </c>
      <c r="E31" s="19">
        <f t="shared" si="0"/>
        <v>15.6</v>
      </c>
    </row>
    <row r="32" spans="1:5">
      <c r="A32" s="21" t="str">
        <f>IF(B32="","",VLOOKUP(B32,工序!$A$1:$D$505,2,0))</f>
        <v>A80</v>
      </c>
      <c r="B32" s="24" t="s">
        <v>636</v>
      </c>
      <c r="C32" s="23">
        <f>IF(B32="","",VLOOKUP(B32,工序!$A$1:$D$505,4,0))</f>
        <v>5.3999999999999995</v>
      </c>
      <c r="D32" s="23">
        <v>1</v>
      </c>
      <c r="E32" s="23">
        <f t="shared" si="0"/>
        <v>5.3999999999999995</v>
      </c>
    </row>
    <row r="34" spans="5:5">
      <c r="E34" s="1">
        <f>SUM(E2:E32)</f>
        <v>571.81299999999999</v>
      </c>
    </row>
    <row r="35" spans="5:5">
      <c r="E35">
        <f>E34/60</f>
        <v>9.5302166666666661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FF0000"/>
  </sheetPr>
  <dimension ref="A1:E32"/>
  <sheetViews>
    <sheetView topLeftCell="A10" workbookViewId="0">
      <selection activeCell="F14" sqref="F13:F14"/>
    </sheetView>
  </sheetViews>
  <sheetFormatPr defaultRowHeight="13.5"/>
  <cols>
    <col min="2" max="2" width="25.625" customWidth="1"/>
    <col min="3" max="3" width="13.125" customWidth="1"/>
    <col min="4" max="4" width="20.25" customWidth="1"/>
  </cols>
  <sheetData>
    <row r="1" spans="1:5">
      <c r="A1" t="s">
        <v>640</v>
      </c>
      <c r="B1" s="7" t="s">
        <v>637</v>
      </c>
      <c r="C1" t="s">
        <v>638</v>
      </c>
      <c r="D1" t="s">
        <v>644</v>
      </c>
      <c r="E1" t="s">
        <v>639</v>
      </c>
    </row>
    <row r="2" spans="1:5">
      <c r="A2" s="17" t="str">
        <f>IF(B2="","",VLOOKUP(B2,工序!$A$1:$D$505,2,0))</f>
        <v>A5</v>
      </c>
      <c r="B2" s="18" t="s">
        <v>713</v>
      </c>
      <c r="C2" s="19">
        <f>IF(B2="","",VLOOKUP(B2,工序!$A$1:$D$505,4,0))</f>
        <v>7.8000000000000007</v>
      </c>
      <c r="D2" s="19">
        <v>2</v>
      </c>
      <c r="E2" s="19">
        <f t="shared" ref="E2:E11" si="0">C2*D2</f>
        <v>15.600000000000001</v>
      </c>
    </row>
    <row r="3" spans="1:5">
      <c r="A3" s="17" t="str">
        <f>IF(B3="","",VLOOKUP(B3,工序!$A$1:$D$505,2,0))</f>
        <v>A8</v>
      </c>
      <c r="B3" s="4" t="s">
        <v>3</v>
      </c>
      <c r="C3" s="19">
        <f>IF(B3="","",VLOOKUP(B3,工序!$A$1:$D$505,4,0))</f>
        <v>4.42</v>
      </c>
      <c r="D3" s="19">
        <v>2</v>
      </c>
      <c r="E3" s="19">
        <f t="shared" si="0"/>
        <v>8.84</v>
      </c>
    </row>
    <row r="4" spans="1:5">
      <c r="A4" s="21" t="str">
        <f>IF(B4="","",VLOOKUP(B4,工序!$A$1:$D$505,2,0))</f>
        <v>A16</v>
      </c>
      <c r="B4" s="22" t="s">
        <v>715</v>
      </c>
      <c r="C4" s="23">
        <f>IF(B4="","",VLOOKUP(B4,工序!$A$1:$D$505,4,0))</f>
        <v>27.75</v>
      </c>
      <c r="D4" s="23">
        <v>1</v>
      </c>
      <c r="E4" s="23">
        <f t="shared" si="0"/>
        <v>27.75</v>
      </c>
    </row>
    <row r="5" spans="1:5">
      <c r="A5" s="17" t="str">
        <f>IF(B5="","",VLOOKUP(B5,工序!$A$1:$D$505,2,0))</f>
        <v>A30</v>
      </c>
      <c r="B5" s="5" t="s">
        <v>716</v>
      </c>
      <c r="C5" s="19">
        <f>IF(B5="","",VLOOKUP(B5,工序!$A$1:$D$505,4,0))</f>
        <v>12.239999999999998</v>
      </c>
      <c r="D5" s="19">
        <v>2</v>
      </c>
      <c r="E5" s="19">
        <f t="shared" si="0"/>
        <v>24.479999999999997</v>
      </c>
    </row>
    <row r="6" spans="1:5">
      <c r="A6" s="17" t="str">
        <f>IF(B6="","",VLOOKUP(B6,工序!$A$1:$D$505,2,0))</f>
        <v>A31</v>
      </c>
      <c r="B6" s="3" t="s">
        <v>653</v>
      </c>
      <c r="C6" s="19">
        <f>IF(B6="","",VLOOKUP(B6,工序!$A$1:$D$505,4,0))</f>
        <v>8.4</v>
      </c>
      <c r="D6" s="19">
        <v>2</v>
      </c>
      <c r="E6" s="19">
        <f t="shared" si="0"/>
        <v>16.8</v>
      </c>
    </row>
    <row r="7" spans="1:5">
      <c r="A7" s="17" t="str">
        <f>IF(B7="","",VLOOKUP(B7,工序!$A$1:$D$505,2,0))</f>
        <v>A32</v>
      </c>
      <c r="B7" s="5" t="s">
        <v>654</v>
      </c>
      <c r="C7" s="19">
        <f>IF(B7="","",VLOOKUP(B7,工序!$A$1:$D$505,4,0))</f>
        <v>11.52</v>
      </c>
      <c r="D7" s="19">
        <v>2</v>
      </c>
      <c r="E7" s="19">
        <f t="shared" si="0"/>
        <v>23.04</v>
      </c>
    </row>
    <row r="8" spans="1:5">
      <c r="A8" s="17" t="str">
        <f>IF(B8="","",VLOOKUP(B8,工序!$A$1:$D$505,2,0))</f>
        <v>A29</v>
      </c>
      <c r="B8" s="6" t="s">
        <v>652</v>
      </c>
      <c r="C8" s="19">
        <f>IF(B8="","",VLOOKUP(B8,工序!$A$1:$D$505,4,0))</f>
        <v>9.1199999999999992</v>
      </c>
      <c r="D8" s="19">
        <v>2</v>
      </c>
      <c r="E8" s="19">
        <f t="shared" si="0"/>
        <v>18.239999999999998</v>
      </c>
    </row>
    <row r="9" spans="1:5">
      <c r="A9" s="17" t="str">
        <f>IF(B9="","",VLOOKUP(B9,工序!$A$1:$D$505,2,0))</f>
        <v>A34</v>
      </c>
      <c r="B9" s="6" t="s">
        <v>717</v>
      </c>
      <c r="C9" s="19">
        <f>IF(B9="","",VLOOKUP(B9,工序!$A$1:$D$505,4,0))</f>
        <v>6.6</v>
      </c>
      <c r="D9" s="19">
        <v>2</v>
      </c>
      <c r="E9" s="19">
        <f t="shared" si="0"/>
        <v>13.2</v>
      </c>
    </row>
    <row r="10" spans="1:5">
      <c r="A10" s="17" t="str">
        <f>IF(B10="","",VLOOKUP(B10,工序!$A$1:$D$505,2,0))</f>
        <v>A38</v>
      </c>
      <c r="B10" s="20" t="s">
        <v>718</v>
      </c>
      <c r="C10" s="19">
        <f>IF(B10="","",VLOOKUP(B10,工序!$A$1:$D$505,4,0))</f>
        <v>23.400000000000002</v>
      </c>
      <c r="D10" s="19">
        <v>2</v>
      </c>
      <c r="E10" s="19">
        <f>C10*D10</f>
        <v>46.800000000000004</v>
      </c>
    </row>
    <row r="11" spans="1:5">
      <c r="A11" s="17" t="str">
        <f>IF(B11="","",VLOOKUP(B11,工序!$A$1:$D$505,2,0))</f>
        <v>A42</v>
      </c>
      <c r="B11" s="20" t="s">
        <v>721</v>
      </c>
      <c r="C11" s="19">
        <f>IF(B11="","",VLOOKUP(B11,工序!$A$1:$D$505,4,0))</f>
        <v>18.707000000000001</v>
      </c>
      <c r="D11" s="19">
        <v>2</v>
      </c>
      <c r="E11" s="19">
        <f t="shared" si="0"/>
        <v>37.414000000000001</v>
      </c>
    </row>
    <row r="12" spans="1:5">
      <c r="A12" s="17" t="str">
        <f>IF(B12="","",VLOOKUP(B12,工序!$A$1:$D$505,2,0))</f>
        <v>A43</v>
      </c>
      <c r="B12" s="20" t="s">
        <v>736</v>
      </c>
      <c r="C12" s="19">
        <f>IF(B12="","",VLOOKUP(B12,工序!$A$1:$D$505,4,0))</f>
        <v>45</v>
      </c>
      <c r="D12" s="19">
        <v>2</v>
      </c>
      <c r="E12" s="19">
        <f t="shared" ref="E12" si="1">C12*D12</f>
        <v>90</v>
      </c>
    </row>
    <row r="13" spans="1:5">
      <c r="A13" s="17" t="str">
        <f>IF(B13="","",VLOOKUP(B13,工序!$A$1:$D$505,2,0))</f>
        <v>A44</v>
      </c>
      <c r="B13" s="20" t="s">
        <v>735</v>
      </c>
      <c r="C13" s="19">
        <f>IF(B13="","",VLOOKUP(B13,工序!$A$1:$D$505,4,0))</f>
        <v>51.300000000000004</v>
      </c>
      <c r="D13" s="19">
        <v>2</v>
      </c>
      <c r="E13" s="19">
        <f t="shared" ref="E13:E29" si="2">C13*D13</f>
        <v>102.60000000000001</v>
      </c>
    </row>
    <row r="14" spans="1:5">
      <c r="A14" s="17" t="str">
        <f>IF(B14="","",VLOOKUP(B14,工序!$A$1:$D$505,2,0))</f>
        <v>A47</v>
      </c>
      <c r="B14" s="20" t="s">
        <v>724</v>
      </c>
      <c r="C14" s="19">
        <f>IF(B14="","",VLOOKUP(B14,工序!$A$1:$D$505,4,0))</f>
        <v>15.340000000000002</v>
      </c>
      <c r="D14" s="19">
        <v>2</v>
      </c>
      <c r="E14" s="19">
        <f t="shared" si="2"/>
        <v>30.680000000000003</v>
      </c>
    </row>
    <row r="15" spans="1:5">
      <c r="A15" s="17" t="str">
        <f>IF(B15="","",VLOOKUP(B15,工序!$A$1:$D$505,2,0))</f>
        <v>A49</v>
      </c>
      <c r="B15" s="20" t="s">
        <v>726</v>
      </c>
      <c r="C15" s="19">
        <f>IF(B15="","",VLOOKUP(B15,工序!$A$1:$D$505,4,0))</f>
        <v>9.516</v>
      </c>
      <c r="D15" s="19">
        <v>2</v>
      </c>
      <c r="E15" s="19">
        <f t="shared" si="2"/>
        <v>19.032</v>
      </c>
    </row>
    <row r="16" spans="1:5">
      <c r="A16" s="17" t="str">
        <f>IF(B16="","",VLOOKUP(B16,工序!$A$1:$D$505,2,0))</f>
        <v>A50</v>
      </c>
      <c r="B16" s="20" t="s">
        <v>7</v>
      </c>
      <c r="C16" s="19">
        <f>IF(B16="","",VLOOKUP(B16,工序!$A$1:$D$505,4,0))</f>
        <v>7.15</v>
      </c>
      <c r="D16" s="19">
        <v>2</v>
      </c>
      <c r="E16" s="19">
        <f t="shared" si="2"/>
        <v>14.3</v>
      </c>
    </row>
    <row r="17" spans="1:5">
      <c r="A17" s="17" t="str">
        <f>IF(B17="","",VLOOKUP(B17,工序!$A$1:$D$505,2,0))</f>
        <v>A53</v>
      </c>
      <c r="B17" s="20" t="s">
        <v>737</v>
      </c>
      <c r="C17" s="19">
        <f>IF(B17="","",VLOOKUP(B17,工序!$A$1:$D$505,4,0))</f>
        <v>32.5</v>
      </c>
      <c r="D17" s="19">
        <v>2</v>
      </c>
      <c r="E17" s="19">
        <f t="shared" si="2"/>
        <v>65</v>
      </c>
    </row>
    <row r="18" spans="1:5">
      <c r="A18" s="17" t="str">
        <f>IF(B18="","",VLOOKUP(B18,工序!$A$1:$D$505,2,0))</f>
        <v>A59</v>
      </c>
      <c r="B18" s="18" t="s">
        <v>631</v>
      </c>
      <c r="C18" s="19">
        <f>IF(B18="","",VLOOKUP(B18,工序!$A$1:$D$505,4,0))</f>
        <v>20.8</v>
      </c>
      <c r="D18" s="19">
        <v>2</v>
      </c>
      <c r="E18" s="19">
        <f t="shared" si="2"/>
        <v>41.6</v>
      </c>
    </row>
    <row r="19" spans="1:5">
      <c r="A19" s="17" t="str">
        <f>IF(B19="","",VLOOKUP(B19,工序!$A$1:$D$505,2,0))</f>
        <v>A62</v>
      </c>
      <c r="B19" s="18" t="s">
        <v>643</v>
      </c>
      <c r="C19" s="19">
        <f>IF(B19="","",VLOOKUP(B19,工序!$A$1:$D$505,4,0))</f>
        <v>16.559999999999999</v>
      </c>
      <c r="D19" s="19">
        <v>2</v>
      </c>
      <c r="E19" s="19">
        <f t="shared" si="2"/>
        <v>33.119999999999997</v>
      </c>
    </row>
    <row r="20" spans="1:5">
      <c r="A20" s="17" t="str">
        <f>IF(B20="","",VLOOKUP(B20,工序!$A$1:$D$505,2,0))</f>
        <v>A63</v>
      </c>
      <c r="B20" s="18" t="s">
        <v>629</v>
      </c>
      <c r="C20" s="19">
        <f>IF(B20="","",VLOOKUP(B20,工序!$A$1:$D$505,4,0))</f>
        <v>14.399999999999999</v>
      </c>
      <c r="D20" s="19">
        <v>2</v>
      </c>
      <c r="E20" s="19">
        <f t="shared" si="2"/>
        <v>28.799999999999997</v>
      </c>
    </row>
    <row r="21" spans="1:5">
      <c r="A21" s="17" t="str">
        <f>IF(B21="","",VLOOKUP(B21,工序!$A$1:$D$505,2,0))</f>
        <v>A64</v>
      </c>
      <c r="B21" s="18" t="s">
        <v>9</v>
      </c>
      <c r="C21" s="19">
        <f>IF(B21="","",VLOOKUP(B21,工序!$A$1:$D$505,4,0))</f>
        <v>14.399999999999999</v>
      </c>
      <c r="D21" s="19">
        <v>2</v>
      </c>
      <c r="E21" s="19">
        <f t="shared" si="2"/>
        <v>28.799999999999997</v>
      </c>
    </row>
    <row r="22" spans="1:5">
      <c r="A22" s="17" t="str">
        <f>IF(B22="","",VLOOKUP(B22,工序!$A$1:$D$505,2,0))</f>
        <v>A65</v>
      </c>
      <c r="B22" s="18" t="s">
        <v>632</v>
      </c>
      <c r="C22" s="19">
        <f>IF(B22="","",VLOOKUP(B22,工序!$A$1:$D$505,4,0))</f>
        <v>27.3</v>
      </c>
      <c r="D22" s="19">
        <v>2</v>
      </c>
      <c r="E22" s="19">
        <f t="shared" si="2"/>
        <v>54.6</v>
      </c>
    </row>
    <row r="23" spans="1:5">
      <c r="A23" s="17" t="str">
        <f>IF(B23="","",VLOOKUP(B23,工序!$A$1:$D$505,2,0))</f>
        <v>A63</v>
      </c>
      <c r="B23" s="18" t="s">
        <v>629</v>
      </c>
      <c r="C23" s="19">
        <f>IF(B23="","",VLOOKUP(B23,工序!$A$1:$D$505,4,0))</f>
        <v>14.399999999999999</v>
      </c>
      <c r="D23" s="19">
        <v>2</v>
      </c>
      <c r="E23" s="19">
        <f t="shared" si="2"/>
        <v>28.799999999999997</v>
      </c>
    </row>
    <row r="24" spans="1:5">
      <c r="A24" s="17" t="str">
        <f>IF(B24="","",VLOOKUP(B24,工序!$A$1:$D$505,2,0))</f>
        <v>A70</v>
      </c>
      <c r="B24" s="18" t="s">
        <v>730</v>
      </c>
      <c r="C24" s="19">
        <f>IF(B24="","",VLOOKUP(B24,工序!$A$1:$D$505,4,0))</f>
        <v>33</v>
      </c>
      <c r="D24" s="19">
        <v>2</v>
      </c>
      <c r="E24" s="19">
        <f t="shared" si="2"/>
        <v>66</v>
      </c>
    </row>
    <row r="25" spans="1:5">
      <c r="A25" s="17" t="str">
        <f>IF(B25="","",VLOOKUP(B25,工序!$A$1:$D$505,2,0))</f>
        <v>A71</v>
      </c>
      <c r="B25" s="18" t="s">
        <v>633</v>
      </c>
      <c r="C25" s="19">
        <f>IF(B25="","",VLOOKUP(B25,工序!$A$1:$D$505,4,0))</f>
        <v>17.399999999999999</v>
      </c>
      <c r="D25" s="19">
        <v>1</v>
      </c>
      <c r="E25" s="19">
        <f t="shared" si="2"/>
        <v>17.399999999999999</v>
      </c>
    </row>
    <row r="26" spans="1:5">
      <c r="A26" s="17" t="str">
        <f>IF(B26="","",VLOOKUP(B26,工序!$A$1:$D$505,2,0))</f>
        <v>A73</v>
      </c>
      <c r="B26" s="18" t="s">
        <v>635</v>
      </c>
      <c r="C26" s="19">
        <f>IF(B26="","",VLOOKUP(B26,工序!$A$1:$D$505,4,0))</f>
        <v>12.239999999999998</v>
      </c>
      <c r="D26" s="19">
        <v>2</v>
      </c>
      <c r="E26" s="19">
        <f t="shared" si="2"/>
        <v>24.479999999999997</v>
      </c>
    </row>
    <row r="27" spans="1:5">
      <c r="A27" s="17" t="str">
        <f>IF(B27="","",VLOOKUP(B27,工序!$A$1:$D$505,2,0))</f>
        <v>A77</v>
      </c>
      <c r="B27" s="18" t="s">
        <v>731</v>
      </c>
      <c r="C27" s="19">
        <f>IF(B27="","",VLOOKUP(B27,工序!$A$1:$D$505,4,0))</f>
        <v>15.6</v>
      </c>
      <c r="D27" s="19">
        <v>2</v>
      </c>
      <c r="E27" s="19">
        <f t="shared" si="2"/>
        <v>31.2</v>
      </c>
    </row>
    <row r="28" spans="1:5">
      <c r="A28" s="17" t="str">
        <f>IF(B28="","",VLOOKUP(B28,工序!$A$1:$D$505,2,0))</f>
        <v>A78</v>
      </c>
      <c r="B28" s="3" t="s">
        <v>21</v>
      </c>
      <c r="C28" s="19">
        <f>IF(B28="","",VLOOKUP(B28,工序!$A$1:$D$505,4,0))</f>
        <v>15.6</v>
      </c>
      <c r="D28" s="19">
        <v>1</v>
      </c>
      <c r="E28" s="19">
        <f t="shared" si="2"/>
        <v>15.6</v>
      </c>
    </row>
    <row r="29" spans="1:5">
      <c r="A29" s="21" t="str">
        <f>IF(B29="","",VLOOKUP(B29,工序!$A$1:$D$505,2,0))</f>
        <v>A80</v>
      </c>
      <c r="B29" s="24" t="s">
        <v>636</v>
      </c>
      <c r="C29" s="23">
        <f>IF(B29="","",VLOOKUP(B29,工序!$A$1:$D$505,4,0))</f>
        <v>5.3999999999999995</v>
      </c>
      <c r="D29" s="23">
        <v>1</v>
      </c>
      <c r="E29" s="23">
        <f t="shared" si="2"/>
        <v>5.3999999999999995</v>
      </c>
    </row>
    <row r="31" spans="1:5">
      <c r="E31" s="1">
        <f>SUM(E4:E29)</f>
        <v>905.13599999999997</v>
      </c>
    </row>
    <row r="32" spans="1:5">
      <c r="E32">
        <f>E31/60</f>
        <v>15.085599999999999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C00000"/>
  </sheetPr>
  <dimension ref="B1:G39"/>
  <sheetViews>
    <sheetView topLeftCell="A19" workbookViewId="0">
      <selection activeCell="B36" sqref="B36:F36"/>
    </sheetView>
  </sheetViews>
  <sheetFormatPr defaultRowHeight="13.5"/>
  <cols>
    <col min="1" max="2" width="9" style="1"/>
    <col min="3" max="3" width="26.125" style="1" customWidth="1"/>
    <col min="4" max="4" width="8.25" style="1" customWidth="1"/>
    <col min="5" max="5" width="13.25" style="1" customWidth="1"/>
    <col min="6" max="16384" width="9" style="1"/>
  </cols>
  <sheetData>
    <row r="1" spans="2:7">
      <c r="B1" t="s">
        <v>640</v>
      </c>
      <c r="C1" s="7" t="s">
        <v>637</v>
      </c>
      <c r="D1" t="s">
        <v>638</v>
      </c>
      <c r="E1" t="s">
        <v>644</v>
      </c>
      <c r="F1" t="s">
        <v>639</v>
      </c>
    </row>
    <row r="2" spans="2:7">
      <c r="B2" s="17" t="str">
        <f>IF(C2="","",VLOOKUP(C2,工序!$A$1:$D$505,2,0))</f>
        <v>A5</v>
      </c>
      <c r="C2" s="18" t="s">
        <v>713</v>
      </c>
      <c r="D2" s="19">
        <f>IF(C2="","",VLOOKUP(C2,工序!$A$1:$D$505,4,0))</f>
        <v>7.8000000000000007</v>
      </c>
      <c r="E2" s="19">
        <v>1</v>
      </c>
      <c r="F2" s="19">
        <f>D2*E2</f>
        <v>7.8000000000000007</v>
      </c>
      <c r="G2" s="8"/>
    </row>
    <row r="3" spans="2:7">
      <c r="B3" s="17" t="str">
        <f>IF(C3="","",VLOOKUP(C3,工序!$A$1:$D$505,2,0))</f>
        <v>A8</v>
      </c>
      <c r="C3" s="4" t="s">
        <v>3</v>
      </c>
      <c r="D3" s="19">
        <f>IF(C3="","",VLOOKUP(C3,工序!$A$1:$D$505,4,0))</f>
        <v>4.42</v>
      </c>
      <c r="E3" s="19">
        <v>2</v>
      </c>
      <c r="F3" s="19">
        <f t="shared" ref="F3:F36" si="0">D3*E3</f>
        <v>8.84</v>
      </c>
    </row>
    <row r="4" spans="2:7">
      <c r="B4" s="17" t="str">
        <f>IF(C4="","",VLOOKUP(C4,工序!$A$1:$D$505,2,0))</f>
        <v>A9</v>
      </c>
      <c r="C4" s="4" t="s">
        <v>741</v>
      </c>
      <c r="D4" s="19">
        <f>IF(C4="","",VLOOKUP(C4,工序!$A$1:$D$505,4,0))</f>
        <v>13</v>
      </c>
      <c r="E4" s="19">
        <v>1</v>
      </c>
      <c r="F4" s="19">
        <f t="shared" si="0"/>
        <v>13</v>
      </c>
    </row>
    <row r="5" spans="2:7">
      <c r="B5" s="21" t="str">
        <f>IF(C5="","",VLOOKUP(C5,工序!$A$1:$D$505,2,0))</f>
        <v>A16</v>
      </c>
      <c r="C5" s="22" t="s">
        <v>715</v>
      </c>
      <c r="D5" s="23">
        <f>IF(C5="","",VLOOKUP(C5,工序!$A$1:$D$505,4,0))</f>
        <v>27.75</v>
      </c>
      <c r="E5" s="23">
        <v>1</v>
      </c>
      <c r="F5" s="23">
        <f t="shared" si="0"/>
        <v>27.75</v>
      </c>
    </row>
    <row r="6" spans="2:7">
      <c r="B6" s="17" t="str">
        <f>IF(C6="","",VLOOKUP(C6,工序!$A$1:$D$505,2,0))</f>
        <v>A30</v>
      </c>
      <c r="C6" s="5" t="s">
        <v>716</v>
      </c>
      <c r="D6" s="19">
        <f>IF(C6="","",VLOOKUP(C6,工序!$A$1:$D$505,4,0))</f>
        <v>12.239999999999998</v>
      </c>
      <c r="E6" s="19">
        <v>2</v>
      </c>
      <c r="F6" s="19">
        <f t="shared" si="0"/>
        <v>24.479999999999997</v>
      </c>
    </row>
    <row r="7" spans="2:7">
      <c r="B7" s="17" t="str">
        <f>IF(C7="","",VLOOKUP(C7,工序!$A$1:$D$505,2,0))</f>
        <v>A31</v>
      </c>
      <c r="C7" s="3" t="s">
        <v>653</v>
      </c>
      <c r="D7" s="19">
        <f>IF(C7="","",VLOOKUP(C7,工序!$A$1:$D$505,4,0))</f>
        <v>8.4</v>
      </c>
      <c r="E7" s="19">
        <v>2</v>
      </c>
      <c r="F7" s="19">
        <f t="shared" si="0"/>
        <v>16.8</v>
      </c>
    </row>
    <row r="8" spans="2:7">
      <c r="B8" s="17" t="str">
        <f>IF(C8="","",VLOOKUP(C8,工序!$A$1:$D$505,2,0))</f>
        <v>A32</v>
      </c>
      <c r="C8" s="5" t="s">
        <v>654</v>
      </c>
      <c r="D8" s="19">
        <f>IF(C8="","",VLOOKUP(C8,工序!$A$1:$D$505,4,0))</f>
        <v>11.52</v>
      </c>
      <c r="E8" s="19">
        <v>2</v>
      </c>
      <c r="F8" s="19">
        <f t="shared" si="0"/>
        <v>23.04</v>
      </c>
    </row>
    <row r="9" spans="2:7">
      <c r="B9" s="17" t="str">
        <f>IF(C9="","",VLOOKUP(C9,工序!$A$1:$D$505,2,0))</f>
        <v>A28</v>
      </c>
      <c r="C9" s="6" t="s">
        <v>651</v>
      </c>
      <c r="D9" s="19">
        <f>IF(C9="","",VLOOKUP(C9,工序!$A$1:$D$505,4,0))</f>
        <v>13.692</v>
      </c>
      <c r="E9" s="19">
        <v>2</v>
      </c>
      <c r="F9" s="19">
        <f t="shared" si="0"/>
        <v>27.384</v>
      </c>
    </row>
    <row r="10" spans="2:7">
      <c r="B10" s="17" t="str">
        <f>IF(C10="","",VLOOKUP(C10,工序!$A$1:$D$505,2,0))</f>
        <v>A29</v>
      </c>
      <c r="C10" s="6" t="s">
        <v>652</v>
      </c>
      <c r="D10" s="19">
        <f>IF(C10="","",VLOOKUP(C10,工序!$A$1:$D$505,4,0))</f>
        <v>9.1199999999999992</v>
      </c>
      <c r="E10" s="19">
        <v>2</v>
      </c>
      <c r="F10" s="19">
        <f t="shared" si="0"/>
        <v>18.239999999999998</v>
      </c>
    </row>
    <row r="11" spans="2:7">
      <c r="B11" s="17" t="str">
        <f>IF(C11="","",VLOOKUP(C11,工序!$A$1:$D$505,2,0))</f>
        <v>A34</v>
      </c>
      <c r="C11" s="6" t="s">
        <v>717</v>
      </c>
      <c r="D11" s="19">
        <f>IF(C11="","",VLOOKUP(C11,工序!$A$1:$D$505,4,0))</f>
        <v>6.6</v>
      </c>
      <c r="E11" s="19">
        <v>2</v>
      </c>
      <c r="F11" s="19">
        <f t="shared" si="0"/>
        <v>13.2</v>
      </c>
    </row>
    <row r="12" spans="2:7">
      <c r="B12" s="17" t="str">
        <f>IF(C12="","",VLOOKUP(C12,工序!$A$1:$D$505,2,0))</f>
        <v>A33</v>
      </c>
      <c r="C12" s="6" t="s">
        <v>744</v>
      </c>
      <c r="D12" s="19">
        <f>IF(C12="","",VLOOKUP(C12,工序!$A$1:$D$505,4,0))</f>
        <v>7.1999999999999993</v>
      </c>
      <c r="E12" s="19">
        <v>1</v>
      </c>
      <c r="F12" s="19">
        <f t="shared" si="0"/>
        <v>7.1999999999999993</v>
      </c>
    </row>
    <row r="13" spans="2:7">
      <c r="B13" s="17" t="str">
        <f>IF(C13="","",VLOOKUP(C13,工序!$A$1:$D$505,2,0))</f>
        <v>A38</v>
      </c>
      <c r="C13" s="20" t="s">
        <v>718</v>
      </c>
      <c r="D13" s="19">
        <f>IF(C13="","",VLOOKUP(C13,工序!$A$1:$D$505,4,0))</f>
        <v>23.400000000000002</v>
      </c>
      <c r="E13" s="19">
        <v>2</v>
      </c>
      <c r="F13" s="19">
        <f t="shared" si="0"/>
        <v>46.800000000000004</v>
      </c>
    </row>
    <row r="14" spans="2:7">
      <c r="B14" s="17" t="str">
        <f>IF(C14="","",VLOOKUP(C14,工序!$A$1:$D$505,2,0))</f>
        <v>A39</v>
      </c>
      <c r="C14" s="20" t="s">
        <v>719</v>
      </c>
      <c r="D14" s="19">
        <f>IF(C14="","",VLOOKUP(C14,工序!$A$1:$D$505,4,0))</f>
        <v>7</v>
      </c>
      <c r="E14" s="19">
        <v>2</v>
      </c>
      <c r="F14" s="19">
        <f t="shared" si="0"/>
        <v>14</v>
      </c>
    </row>
    <row r="15" spans="2:7">
      <c r="B15" s="17" t="str">
        <f>IF(C15="","",VLOOKUP(C15,工序!$A$1:$D$505,2,0))</f>
        <v>A41</v>
      </c>
      <c r="C15" s="20" t="s">
        <v>743</v>
      </c>
      <c r="D15" s="19">
        <f>IF(C15="","",VLOOKUP(C15,工序!$A$1:$D$505,4,0))</f>
        <v>16.799999999999997</v>
      </c>
      <c r="E15" s="19">
        <v>1</v>
      </c>
      <c r="F15" s="19">
        <f t="shared" ref="F15" si="1">D15*E15</f>
        <v>16.799999999999997</v>
      </c>
    </row>
    <row r="16" spans="2:7">
      <c r="B16" s="17" t="str">
        <f>IF(C16="","",VLOOKUP(C16,工序!$A$1:$D$505,2,0))</f>
        <v>A42</v>
      </c>
      <c r="C16" s="20" t="s">
        <v>721</v>
      </c>
      <c r="D16" s="19">
        <f>IF(C16="","",VLOOKUP(C16,工序!$A$1:$D$505,4,0))</f>
        <v>18.707000000000001</v>
      </c>
      <c r="E16" s="19">
        <v>2</v>
      </c>
      <c r="F16" s="19">
        <f t="shared" si="0"/>
        <v>37.414000000000001</v>
      </c>
    </row>
    <row r="17" spans="2:6">
      <c r="B17" s="17" t="str">
        <f>IF(C17="","",VLOOKUP(C17,工序!$A$1:$D$505,2,0))</f>
        <v>A44</v>
      </c>
      <c r="C17" s="20" t="s">
        <v>723</v>
      </c>
      <c r="D17" s="19">
        <f>IF(C17="","",VLOOKUP(C17,工序!$A$1:$D$505,4,0))</f>
        <v>51.300000000000004</v>
      </c>
      <c r="E17" s="19">
        <v>2</v>
      </c>
      <c r="F17" s="19">
        <f t="shared" si="0"/>
        <v>102.60000000000001</v>
      </c>
    </row>
    <row r="18" spans="2:6">
      <c r="B18" s="17" t="str">
        <f>IF(C18="","",VLOOKUP(C18,工序!$A$1:$D$505,2,0))</f>
        <v>A9</v>
      </c>
      <c r="C18" s="20" t="s">
        <v>741</v>
      </c>
      <c r="D18" s="19">
        <f>IF(C18="","",VLOOKUP(C18,工序!$A$1:$D$505,4,0))</f>
        <v>13</v>
      </c>
      <c r="E18" s="19">
        <v>1</v>
      </c>
      <c r="F18" s="19">
        <f t="shared" si="0"/>
        <v>13</v>
      </c>
    </row>
    <row r="19" spans="2:6">
      <c r="B19" s="17" t="str">
        <f>IF(C19="","",VLOOKUP(C19,工序!$A$1:$D$505,2,0))</f>
        <v>A76</v>
      </c>
      <c r="C19" s="20" t="s">
        <v>742</v>
      </c>
      <c r="D19" s="19">
        <f>IF(C19="","",VLOOKUP(C19,工序!$A$1:$D$505,4,0))</f>
        <v>18</v>
      </c>
      <c r="E19" s="19">
        <v>1</v>
      </c>
      <c r="F19" s="19">
        <f t="shared" si="0"/>
        <v>18</v>
      </c>
    </row>
    <row r="20" spans="2:6">
      <c r="B20" s="17" t="str">
        <f>IF(C20="","",VLOOKUP(C20,工序!$A$1:$D$505,2,0))</f>
        <v>A47</v>
      </c>
      <c r="C20" s="20" t="s">
        <v>724</v>
      </c>
      <c r="D20" s="19">
        <f>IF(C20="","",VLOOKUP(C20,工序!$A$1:$D$505,4,0))</f>
        <v>15.340000000000002</v>
      </c>
      <c r="E20" s="19">
        <v>1</v>
      </c>
      <c r="F20" s="19">
        <f t="shared" si="0"/>
        <v>15.340000000000002</v>
      </c>
    </row>
    <row r="21" spans="2:6">
      <c r="B21" s="17" t="str">
        <f>IF(C21="","",VLOOKUP(C21,工序!$A$1:$D$505,2,0))</f>
        <v>A49</v>
      </c>
      <c r="C21" s="20" t="s">
        <v>726</v>
      </c>
      <c r="D21" s="19">
        <f>IF(C21="","",VLOOKUP(C21,工序!$A$1:$D$505,4,0))</f>
        <v>9.516</v>
      </c>
      <c r="E21" s="19">
        <v>1</v>
      </c>
      <c r="F21" s="19">
        <f t="shared" si="0"/>
        <v>9.516</v>
      </c>
    </row>
    <row r="22" spans="2:6">
      <c r="B22" s="17" t="str">
        <f>IF(C22="","",VLOOKUP(C22,工序!$A$1:$D$505,2,0))</f>
        <v>A50</v>
      </c>
      <c r="C22" s="20" t="s">
        <v>7</v>
      </c>
      <c r="D22" s="19">
        <f>IF(C22="","",VLOOKUP(C22,工序!$A$1:$D$505,4,0))</f>
        <v>7.15</v>
      </c>
      <c r="E22" s="19">
        <v>1</v>
      </c>
      <c r="F22" s="19">
        <f t="shared" si="0"/>
        <v>7.15</v>
      </c>
    </row>
    <row r="23" spans="2:6">
      <c r="B23" s="17" t="str">
        <f>IF(C23="","",VLOOKUP(C23,工序!$A$1:$D$505,2,0))</f>
        <v>A51</v>
      </c>
      <c r="C23" s="20" t="s">
        <v>725</v>
      </c>
      <c r="D23" s="19">
        <f>IF(C23="","",VLOOKUP(C23,工序!$A$1:$D$505,4,0))</f>
        <v>16.799999999999997</v>
      </c>
      <c r="E23" s="19">
        <v>2</v>
      </c>
      <c r="F23" s="19">
        <f t="shared" si="0"/>
        <v>33.599999999999994</v>
      </c>
    </row>
    <row r="24" spans="2:6">
      <c r="B24" s="17" t="str">
        <f>IF(C24="","",VLOOKUP(C24,工序!$A$1:$D$505,2,0))</f>
        <v>A58</v>
      </c>
      <c r="C24" s="20" t="s">
        <v>729</v>
      </c>
      <c r="D24" s="19">
        <f>IF(C24="","",VLOOKUP(C24,工序!$A$1:$D$505,4,0))</f>
        <v>8.4500000000000011</v>
      </c>
      <c r="E24" s="19">
        <v>2</v>
      </c>
      <c r="F24" s="19">
        <f t="shared" si="0"/>
        <v>16.900000000000002</v>
      </c>
    </row>
    <row r="25" spans="2:6">
      <c r="B25" s="17" t="str">
        <f>IF(C25="","",VLOOKUP(C25,工序!$A$1:$D$505,2,0))</f>
        <v>A59</v>
      </c>
      <c r="C25" s="18" t="s">
        <v>631</v>
      </c>
      <c r="D25" s="19">
        <f>IF(C25="","",VLOOKUP(C25,工序!$A$1:$D$505,4,0))</f>
        <v>20.8</v>
      </c>
      <c r="E25" s="19">
        <v>1</v>
      </c>
      <c r="F25" s="19">
        <f>D25*E25</f>
        <v>20.8</v>
      </c>
    </row>
    <row r="26" spans="2:6">
      <c r="B26" s="17" t="str">
        <f>IF(C26="","",VLOOKUP(C26,工序!$A$1:$D$505,2,0))</f>
        <v>A62</v>
      </c>
      <c r="C26" s="18" t="s">
        <v>643</v>
      </c>
      <c r="D26" s="19">
        <f>IF(C26="","",VLOOKUP(C26,工序!$A$1:$D$505,4,0))</f>
        <v>16.559999999999999</v>
      </c>
      <c r="E26" s="19">
        <v>2</v>
      </c>
      <c r="F26" s="19">
        <f>D26*E26</f>
        <v>33.119999999999997</v>
      </c>
    </row>
    <row r="27" spans="2:6">
      <c r="B27" s="17" t="str">
        <f>IF(C27="","",VLOOKUP(C27,工序!$A$1:$D$505,2,0))</f>
        <v>A63</v>
      </c>
      <c r="C27" s="18" t="s">
        <v>629</v>
      </c>
      <c r="D27" s="19">
        <f>IF(C27="","",VLOOKUP(C27,工序!$A$1:$D$505,4,0))</f>
        <v>14.399999999999999</v>
      </c>
      <c r="E27" s="19">
        <v>2</v>
      </c>
      <c r="F27" s="19">
        <f t="shared" si="0"/>
        <v>28.799999999999997</v>
      </c>
    </row>
    <row r="28" spans="2:6">
      <c r="B28" s="17" t="str">
        <f>IF(C28="","",VLOOKUP(C28,工序!$A$1:$D$505,2,0))</f>
        <v>A64</v>
      </c>
      <c r="C28" s="18" t="s">
        <v>9</v>
      </c>
      <c r="D28" s="19">
        <f>IF(C28="","",VLOOKUP(C28,工序!$A$1:$D$505,4,0))</f>
        <v>14.399999999999999</v>
      </c>
      <c r="E28" s="19">
        <v>1</v>
      </c>
      <c r="F28" s="19">
        <f t="shared" si="0"/>
        <v>14.399999999999999</v>
      </c>
    </row>
    <row r="29" spans="2:6">
      <c r="B29" s="17" t="str">
        <f>IF(C29="","",VLOOKUP(C29,工序!$A$1:$D$505,2,0))</f>
        <v>A65</v>
      </c>
      <c r="C29" s="18" t="s">
        <v>632</v>
      </c>
      <c r="D29" s="19">
        <f>IF(C29="","",VLOOKUP(C29,工序!$A$1:$D$505,4,0))</f>
        <v>27.3</v>
      </c>
      <c r="E29" s="19">
        <v>2</v>
      </c>
      <c r="F29" s="19">
        <f t="shared" si="0"/>
        <v>54.6</v>
      </c>
    </row>
    <row r="30" spans="2:6">
      <c r="B30" s="17" t="str">
        <f>IF(C30="","",VLOOKUP(C30,工序!$A$1:$D$505,2,0))</f>
        <v>A63</v>
      </c>
      <c r="C30" s="18" t="s">
        <v>629</v>
      </c>
      <c r="D30" s="19">
        <f>IF(C30="","",VLOOKUP(C30,工序!$A$1:$D$505,4,0))</f>
        <v>14.399999999999999</v>
      </c>
      <c r="E30" s="19">
        <v>2</v>
      </c>
      <c r="F30" s="19">
        <f t="shared" si="0"/>
        <v>28.799999999999997</v>
      </c>
    </row>
    <row r="31" spans="2:6">
      <c r="B31" s="17" t="str">
        <f>IF(C31="","",VLOOKUP(C31,工序!$A$1:$D$505,2,0))</f>
        <v>A70</v>
      </c>
      <c r="C31" s="18" t="s">
        <v>730</v>
      </c>
      <c r="D31" s="19">
        <f>IF(C31="","",VLOOKUP(C31,工序!$A$1:$D$505,4,0))</f>
        <v>33</v>
      </c>
      <c r="E31" s="19">
        <v>1</v>
      </c>
      <c r="F31" s="19">
        <f t="shared" si="0"/>
        <v>33</v>
      </c>
    </row>
    <row r="32" spans="2:6">
      <c r="B32" s="17" t="str">
        <f>IF(C32="","",VLOOKUP(C32,工序!$A$1:$D$505,2,0))</f>
        <v>A71</v>
      </c>
      <c r="C32" s="18" t="s">
        <v>633</v>
      </c>
      <c r="D32" s="19">
        <f>IF(C32="","",VLOOKUP(C32,工序!$A$1:$D$505,4,0))</f>
        <v>17.399999999999999</v>
      </c>
      <c r="E32" s="19">
        <v>1</v>
      </c>
      <c r="F32" s="19">
        <f t="shared" si="0"/>
        <v>17.399999999999999</v>
      </c>
    </row>
    <row r="33" spans="2:6">
      <c r="B33" s="17" t="str">
        <f>IF(C33="","",VLOOKUP(C33,工序!$A$1:$D$505,2,0))</f>
        <v>A73</v>
      </c>
      <c r="C33" s="18" t="s">
        <v>635</v>
      </c>
      <c r="D33" s="19">
        <f>IF(C33="","",VLOOKUP(C33,工序!$A$1:$D$505,4,0))</f>
        <v>12.239999999999998</v>
      </c>
      <c r="E33" s="19">
        <v>2</v>
      </c>
      <c r="F33" s="19">
        <f t="shared" si="0"/>
        <v>24.479999999999997</v>
      </c>
    </row>
    <row r="34" spans="2:6">
      <c r="B34" s="17" t="str">
        <f>IF(C34="","",VLOOKUP(C34,工序!$A$1:$D$505,2,0))</f>
        <v>A77</v>
      </c>
      <c r="C34" s="18" t="s">
        <v>731</v>
      </c>
      <c r="D34" s="19">
        <f>IF(C34="","",VLOOKUP(C34,工序!$A$1:$D$505,4,0))</f>
        <v>15.6</v>
      </c>
      <c r="E34" s="19">
        <v>2</v>
      </c>
      <c r="F34" s="19">
        <f t="shared" si="0"/>
        <v>31.2</v>
      </c>
    </row>
    <row r="35" spans="2:6">
      <c r="B35" s="17" t="str">
        <f>IF(C35="","",VLOOKUP(C35,工序!$A$1:$D$505,2,0))</f>
        <v>A78</v>
      </c>
      <c r="C35" s="3" t="s">
        <v>21</v>
      </c>
      <c r="D35" s="19">
        <f>IF(C35="","",VLOOKUP(C35,工序!$A$1:$D$505,4,0))</f>
        <v>15.6</v>
      </c>
      <c r="E35" s="19">
        <v>1</v>
      </c>
      <c r="F35" s="19">
        <f t="shared" si="0"/>
        <v>15.6</v>
      </c>
    </row>
    <row r="36" spans="2:6">
      <c r="B36" s="21" t="str">
        <f>IF(C36="","",VLOOKUP(C36,工序!$A$1:$D$505,2,0))</f>
        <v>A80</v>
      </c>
      <c r="C36" s="24" t="s">
        <v>636</v>
      </c>
      <c r="D36" s="23">
        <f>IF(C36="","",VLOOKUP(C36,工序!$A$1:$D$505,4,0))</f>
        <v>5.3999999999999995</v>
      </c>
      <c r="E36" s="23">
        <v>1</v>
      </c>
      <c r="F36" s="23">
        <f t="shared" si="0"/>
        <v>5.3999999999999995</v>
      </c>
    </row>
    <row r="38" spans="2:6">
      <c r="F38" s="1">
        <f>SUM(F2:F37)</f>
        <v>826.45399999999984</v>
      </c>
    </row>
    <row r="39" spans="2:6">
      <c r="F39">
        <f>F38/60</f>
        <v>13.774233333333331</v>
      </c>
    </row>
  </sheetData>
  <phoneticPr fontId="1" type="noConversion"/>
  <conditionalFormatting sqref="B2:B48">
    <cfRule type="expression" priority="1" stopIfTrue="1">
      <formula>MAX(#REF!)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FF0000"/>
  </sheetPr>
  <dimension ref="A1:E35"/>
  <sheetViews>
    <sheetView topLeftCell="A13" workbookViewId="0">
      <selection activeCell="B14" sqref="B14"/>
    </sheetView>
  </sheetViews>
  <sheetFormatPr defaultRowHeight="13.5"/>
  <cols>
    <col min="2" max="2" width="25.625" customWidth="1"/>
    <col min="3" max="3" width="13.125" customWidth="1"/>
    <col min="4" max="4" width="20.25" customWidth="1"/>
  </cols>
  <sheetData>
    <row r="1" spans="1:5">
      <c r="A1" t="s">
        <v>640</v>
      </c>
      <c r="B1" s="7" t="s">
        <v>637</v>
      </c>
      <c r="C1" t="s">
        <v>638</v>
      </c>
      <c r="D1" t="s">
        <v>644</v>
      </c>
      <c r="E1" t="s">
        <v>639</v>
      </c>
    </row>
    <row r="2" spans="1:5">
      <c r="A2" s="17" t="str">
        <f>IF(B2="","",VLOOKUP(B2,工序!$A$1:$D$505,2,0))</f>
        <v>A5</v>
      </c>
      <c r="B2" s="18" t="s">
        <v>713</v>
      </c>
      <c r="C2" s="19">
        <f>IF(B2="","",VLOOKUP(B2,工序!$A$1:$D$505,4,0))</f>
        <v>7.8000000000000007</v>
      </c>
      <c r="D2" s="19">
        <v>2</v>
      </c>
      <c r="E2" s="19">
        <f>C2*D2</f>
        <v>15.600000000000001</v>
      </c>
    </row>
    <row r="3" spans="1:5">
      <c r="A3" s="17" t="str">
        <f>IF(B3="","",VLOOKUP(B3,工序!$A$1:$D$505,2,0))</f>
        <v>A8</v>
      </c>
      <c r="B3" s="4" t="s">
        <v>3</v>
      </c>
      <c r="C3" s="19">
        <f>IF(B3="","",VLOOKUP(B3,工序!$A$1:$D$505,4,0))</f>
        <v>4.42</v>
      </c>
      <c r="D3" s="19">
        <v>2</v>
      </c>
      <c r="E3" s="19">
        <f t="shared" ref="E3:E32" si="0">C3*D3</f>
        <v>8.84</v>
      </c>
    </row>
    <row r="4" spans="1:5">
      <c r="A4" s="21" t="str">
        <f>IF(B4="","",VLOOKUP(B4,工序!$A$1:$D$505,2,0))</f>
        <v>A16</v>
      </c>
      <c r="B4" s="22" t="s">
        <v>715</v>
      </c>
      <c r="C4" s="23">
        <f>IF(B4="","",VLOOKUP(B4,工序!$A$1:$D$505,4,0))</f>
        <v>27.75</v>
      </c>
      <c r="D4" s="23">
        <v>1</v>
      </c>
      <c r="E4" s="23">
        <f t="shared" si="0"/>
        <v>27.75</v>
      </c>
    </row>
    <row r="5" spans="1:5">
      <c r="A5" s="17" t="str">
        <f>IF(B5="","",VLOOKUP(B5,工序!$A$1:$D$505,2,0))</f>
        <v>A30</v>
      </c>
      <c r="B5" s="5" t="s">
        <v>716</v>
      </c>
      <c r="C5" s="19">
        <f>IF(B5="","",VLOOKUP(B5,工序!$A$1:$D$505,4,0))</f>
        <v>12.239999999999998</v>
      </c>
      <c r="D5" s="19">
        <v>2</v>
      </c>
      <c r="E5" s="19">
        <f t="shared" si="0"/>
        <v>24.479999999999997</v>
      </c>
    </row>
    <row r="6" spans="1:5">
      <c r="A6" s="17" t="str">
        <f>IF(B6="","",VLOOKUP(B6,工序!$A$1:$D$505,2,0))</f>
        <v>A31</v>
      </c>
      <c r="B6" s="3" t="s">
        <v>653</v>
      </c>
      <c r="C6" s="19">
        <f>IF(B6="","",VLOOKUP(B6,工序!$A$1:$D$505,4,0))</f>
        <v>8.4</v>
      </c>
      <c r="D6" s="19">
        <v>2</v>
      </c>
      <c r="E6" s="19">
        <f t="shared" si="0"/>
        <v>16.8</v>
      </c>
    </row>
    <row r="7" spans="1:5">
      <c r="A7" s="17" t="str">
        <f>IF(B7="","",VLOOKUP(B7,工序!$A$1:$D$505,2,0))</f>
        <v>A32</v>
      </c>
      <c r="B7" s="5" t="s">
        <v>654</v>
      </c>
      <c r="C7" s="19">
        <f>IF(B7="","",VLOOKUP(B7,工序!$A$1:$D$505,4,0))</f>
        <v>11.52</v>
      </c>
      <c r="D7" s="19">
        <v>2</v>
      </c>
      <c r="E7" s="19">
        <f t="shared" si="0"/>
        <v>23.04</v>
      </c>
    </row>
    <row r="8" spans="1:5">
      <c r="A8" s="17" t="str">
        <f>IF(B8="","",VLOOKUP(B8,工序!$A$1:$D$505,2,0))</f>
        <v>A29</v>
      </c>
      <c r="B8" s="6" t="s">
        <v>652</v>
      </c>
      <c r="C8" s="19">
        <f>IF(B8="","",VLOOKUP(B8,工序!$A$1:$D$505,4,0))</f>
        <v>9.1199999999999992</v>
      </c>
      <c r="D8" s="19">
        <v>2</v>
      </c>
      <c r="E8" s="19">
        <f t="shared" si="0"/>
        <v>18.239999999999998</v>
      </c>
    </row>
    <row r="9" spans="1:5">
      <c r="A9" s="17" t="str">
        <f>IF(B9="","",VLOOKUP(B9,工序!$A$1:$D$505,2,0))</f>
        <v>A34</v>
      </c>
      <c r="B9" s="6" t="s">
        <v>717</v>
      </c>
      <c r="C9" s="19">
        <f>IF(B9="","",VLOOKUP(B9,工序!$A$1:$D$505,4,0))</f>
        <v>6.6</v>
      </c>
      <c r="D9" s="19">
        <v>2</v>
      </c>
      <c r="E9" s="19">
        <f t="shared" si="0"/>
        <v>13.2</v>
      </c>
    </row>
    <row r="10" spans="1:5">
      <c r="A10" s="17" t="str">
        <f>IF(B10="","",VLOOKUP(B10,工序!$A$1:$D$505,2,0))</f>
        <v>A37</v>
      </c>
      <c r="B10" t="s">
        <v>747</v>
      </c>
      <c r="C10" s="19">
        <f>IF(B10="","",VLOOKUP(B10,工序!$A$1:$D$505,4,0))</f>
        <v>52</v>
      </c>
      <c r="D10" s="19">
        <v>1</v>
      </c>
      <c r="E10" s="19">
        <f t="shared" si="0"/>
        <v>52</v>
      </c>
    </row>
    <row r="11" spans="1:5">
      <c r="A11" s="17" t="str">
        <f>IF(B11="","",VLOOKUP(B11,工序!$A$1:$D$505,2,0))</f>
        <v>A38</v>
      </c>
      <c r="B11" s="20" t="s">
        <v>718</v>
      </c>
      <c r="C11" s="19">
        <f>IF(B11="","",VLOOKUP(B11,工序!$A$1:$D$505,4,0))</f>
        <v>23.400000000000002</v>
      </c>
      <c r="D11" s="19">
        <v>2</v>
      </c>
      <c r="E11" s="19">
        <f t="shared" si="0"/>
        <v>46.800000000000004</v>
      </c>
    </row>
    <row r="12" spans="1:5">
      <c r="A12" s="17" t="str">
        <f>IF(B12="","",VLOOKUP(B12,工序!$A$1:$D$505,2,0))</f>
        <v>A39</v>
      </c>
      <c r="B12" s="20" t="s">
        <v>719</v>
      </c>
      <c r="C12" s="19">
        <f>IF(B12="","",VLOOKUP(B12,工序!$A$1:$D$505,4,0))</f>
        <v>7</v>
      </c>
      <c r="D12" s="19">
        <v>2</v>
      </c>
      <c r="E12" s="19">
        <f t="shared" si="0"/>
        <v>14</v>
      </c>
    </row>
    <row r="13" spans="1:5">
      <c r="A13" s="17" t="str">
        <f>IF(B13="","",VLOOKUP(B13,工序!$A$1:$D$505,2,0))</f>
        <v>A42</v>
      </c>
      <c r="B13" s="20" t="s">
        <v>721</v>
      </c>
      <c r="C13" s="19">
        <f>IF(B13="","",VLOOKUP(B13,工序!$A$1:$D$505,4,0))</f>
        <v>18.707000000000001</v>
      </c>
      <c r="D13" s="19">
        <v>2</v>
      </c>
      <c r="E13" s="19">
        <f t="shared" si="0"/>
        <v>37.414000000000001</v>
      </c>
    </row>
    <row r="14" spans="1:5">
      <c r="A14" s="17" t="str">
        <f>IF(B14="","",VLOOKUP(B14,工序!$A$1:$D$505,2,0))</f>
        <v>A43</v>
      </c>
      <c r="B14" s="20" t="s">
        <v>736</v>
      </c>
      <c r="C14" s="19">
        <f>IF(B14="","",VLOOKUP(B14,工序!$A$1:$D$505,4,0))</f>
        <v>45</v>
      </c>
      <c r="D14" s="19">
        <v>2</v>
      </c>
      <c r="E14" s="19">
        <f t="shared" si="0"/>
        <v>90</v>
      </c>
    </row>
    <row r="15" spans="1:5">
      <c r="A15" s="17" t="str">
        <f>IF(B15="","",VLOOKUP(B15,工序!$A$1:$D$505,2,0))</f>
        <v>A44</v>
      </c>
      <c r="B15" s="20" t="s">
        <v>735</v>
      </c>
      <c r="C15" s="19">
        <f>IF(B15="","",VLOOKUP(B15,工序!$A$1:$D$505,4,0))</f>
        <v>51.300000000000004</v>
      </c>
      <c r="D15" s="19">
        <v>2</v>
      </c>
      <c r="E15" s="19">
        <f t="shared" si="0"/>
        <v>102.60000000000001</v>
      </c>
    </row>
    <row r="16" spans="1:5">
      <c r="A16" s="17" t="str">
        <f>IF(B16="","",VLOOKUP(B16,工序!$A$1:$D$505,2,0))</f>
        <v>A47</v>
      </c>
      <c r="B16" s="20" t="s">
        <v>724</v>
      </c>
      <c r="C16" s="19">
        <f>IF(B16="","",VLOOKUP(B16,工序!$A$1:$D$505,4,0))</f>
        <v>15.340000000000002</v>
      </c>
      <c r="D16" s="19">
        <v>2</v>
      </c>
      <c r="E16" s="19">
        <f t="shared" si="0"/>
        <v>30.680000000000003</v>
      </c>
    </row>
    <row r="17" spans="1:5">
      <c r="A17" s="17" t="str">
        <f>IF(B17="","",VLOOKUP(B17,工序!$A$1:$D$505,2,0))</f>
        <v>A49</v>
      </c>
      <c r="B17" s="20" t="s">
        <v>726</v>
      </c>
      <c r="C17" s="19">
        <f>IF(B17="","",VLOOKUP(B17,工序!$A$1:$D$505,4,0))</f>
        <v>9.516</v>
      </c>
      <c r="D17" s="19">
        <v>2</v>
      </c>
      <c r="E17" s="19">
        <f t="shared" si="0"/>
        <v>19.032</v>
      </c>
    </row>
    <row r="18" spans="1:5">
      <c r="A18" s="17" t="str">
        <f>IF(B18="","",VLOOKUP(B18,工序!$A$1:$D$505,2,0))</f>
        <v>A50</v>
      </c>
      <c r="B18" s="20" t="s">
        <v>7</v>
      </c>
      <c r="C18" s="19">
        <f>IF(B18="","",VLOOKUP(B18,工序!$A$1:$D$505,4,0))</f>
        <v>7.15</v>
      </c>
      <c r="D18" s="19">
        <v>2</v>
      </c>
      <c r="E18" s="19">
        <f t="shared" si="0"/>
        <v>14.3</v>
      </c>
    </row>
    <row r="19" spans="1:5">
      <c r="A19" s="17" t="str">
        <f>IF(B19="","",VLOOKUP(B19,工序!$A$1:$D$505,2,0))</f>
        <v>A54</v>
      </c>
      <c r="B19" s="20" t="s">
        <v>738</v>
      </c>
      <c r="C19" s="19">
        <f>IF(B19="","",VLOOKUP(B19,工序!$A$1:$D$505,4,0))</f>
        <v>39</v>
      </c>
      <c r="D19" s="19">
        <v>2</v>
      </c>
      <c r="E19" s="19">
        <f t="shared" si="0"/>
        <v>78</v>
      </c>
    </row>
    <row r="20" spans="1:5">
      <c r="A20" s="17" t="str">
        <f>IF(B20="","",VLOOKUP(B20,工序!$A$1:$D$505,2,0))</f>
        <v>A58</v>
      </c>
      <c r="B20" s="20" t="s">
        <v>739</v>
      </c>
      <c r="C20" s="19">
        <f>IF(B20="","",VLOOKUP(B20,工序!$A$1:$D$505,4,0))</f>
        <v>8.4500000000000011</v>
      </c>
      <c r="D20" s="19">
        <v>2</v>
      </c>
      <c r="E20" s="19">
        <f>C20*D20</f>
        <v>16.900000000000002</v>
      </c>
    </row>
    <row r="21" spans="1:5">
      <c r="A21" s="17" t="str">
        <f>IF(B21="","",VLOOKUP(B21,工序!$A$1:$D$505,2,0))</f>
        <v>A59</v>
      </c>
      <c r="B21" s="18" t="s">
        <v>631</v>
      </c>
      <c r="C21" s="19">
        <f>IF(B21="","",VLOOKUP(B21,工序!$A$1:$D$505,4,0))</f>
        <v>20.8</v>
      </c>
      <c r="D21" s="19">
        <v>2</v>
      </c>
      <c r="E21" s="19">
        <f>C21*D21</f>
        <v>41.6</v>
      </c>
    </row>
    <row r="22" spans="1:5">
      <c r="A22" s="17" t="str">
        <f>IF(B22="","",VLOOKUP(B22,工序!$A$1:$D$505,2,0))</f>
        <v>A62</v>
      </c>
      <c r="B22" s="18" t="s">
        <v>643</v>
      </c>
      <c r="C22" s="19">
        <f>IF(B22="","",VLOOKUP(B22,工序!$A$1:$D$505,4,0))</f>
        <v>16.559999999999999</v>
      </c>
      <c r="D22" s="19">
        <v>2</v>
      </c>
      <c r="E22" s="19">
        <f>C22*D22</f>
        <v>33.119999999999997</v>
      </c>
    </row>
    <row r="23" spans="1:5">
      <c r="A23" s="17" t="str">
        <f>IF(B23="","",VLOOKUP(B23,工序!$A$1:$D$505,2,0))</f>
        <v>A63</v>
      </c>
      <c r="B23" s="18" t="s">
        <v>629</v>
      </c>
      <c r="C23" s="19">
        <f>IF(B23="","",VLOOKUP(B23,工序!$A$1:$D$505,4,0))</f>
        <v>14.399999999999999</v>
      </c>
      <c r="D23" s="19">
        <v>2</v>
      </c>
      <c r="E23" s="19">
        <f t="shared" si="0"/>
        <v>28.799999999999997</v>
      </c>
    </row>
    <row r="24" spans="1:5">
      <c r="A24" s="17" t="str">
        <f>IF(B24="","",VLOOKUP(B24,工序!$A$1:$D$505,2,0))</f>
        <v>A64</v>
      </c>
      <c r="B24" s="18" t="s">
        <v>9</v>
      </c>
      <c r="C24" s="19">
        <f>IF(B24="","",VLOOKUP(B24,工序!$A$1:$D$505,4,0))</f>
        <v>14.399999999999999</v>
      </c>
      <c r="D24" s="19">
        <v>1</v>
      </c>
      <c r="E24" s="19">
        <f t="shared" si="0"/>
        <v>14.399999999999999</v>
      </c>
    </row>
    <row r="25" spans="1:5">
      <c r="A25" s="17" t="str">
        <f>IF(B25="","",VLOOKUP(B25,工序!$A$1:$D$505,2,0))</f>
        <v>A65</v>
      </c>
      <c r="B25" s="18" t="s">
        <v>632</v>
      </c>
      <c r="C25" s="19">
        <f>IF(B25="","",VLOOKUP(B25,工序!$A$1:$D$505,4,0))</f>
        <v>27.3</v>
      </c>
      <c r="D25" s="19">
        <v>2</v>
      </c>
      <c r="E25" s="19">
        <f t="shared" si="0"/>
        <v>54.6</v>
      </c>
    </row>
    <row r="26" spans="1:5">
      <c r="A26" s="17" t="str">
        <f>IF(B26="","",VLOOKUP(B26,工序!$A$1:$D$505,2,0))</f>
        <v>A63</v>
      </c>
      <c r="B26" s="18" t="s">
        <v>629</v>
      </c>
      <c r="C26" s="19">
        <f>IF(B26="","",VLOOKUP(B26,工序!$A$1:$D$505,4,0))</f>
        <v>14.399999999999999</v>
      </c>
      <c r="D26" s="19">
        <v>2</v>
      </c>
      <c r="E26" s="19">
        <f t="shared" si="0"/>
        <v>28.799999999999997</v>
      </c>
    </row>
    <row r="27" spans="1:5">
      <c r="A27" s="17" t="str">
        <f>IF(B27="","",VLOOKUP(B27,工序!$A$1:$D$505,2,0))</f>
        <v>A70</v>
      </c>
      <c r="B27" s="18" t="s">
        <v>730</v>
      </c>
      <c r="C27" s="19">
        <f>IF(B27="","",VLOOKUP(B27,工序!$A$1:$D$505,4,0))</f>
        <v>33</v>
      </c>
      <c r="D27" s="19">
        <v>1</v>
      </c>
      <c r="E27" s="19">
        <f t="shared" si="0"/>
        <v>33</v>
      </c>
    </row>
    <row r="28" spans="1:5">
      <c r="A28" s="17" t="str">
        <f>IF(B28="","",VLOOKUP(B28,工序!$A$1:$D$505,2,0))</f>
        <v>A71</v>
      </c>
      <c r="B28" s="18" t="s">
        <v>633</v>
      </c>
      <c r="C28" s="19">
        <f>IF(B28="","",VLOOKUP(B28,工序!$A$1:$D$505,4,0))</f>
        <v>17.399999999999999</v>
      </c>
      <c r="D28" s="19">
        <v>1</v>
      </c>
      <c r="E28" s="19">
        <f t="shared" si="0"/>
        <v>17.399999999999999</v>
      </c>
    </row>
    <row r="29" spans="1:5">
      <c r="A29" s="17" t="str">
        <f>IF(B29="","",VLOOKUP(B29,工序!$A$1:$D$505,2,0))</f>
        <v>A73</v>
      </c>
      <c r="B29" s="18" t="s">
        <v>635</v>
      </c>
      <c r="C29" s="19">
        <f>IF(B29="","",VLOOKUP(B29,工序!$A$1:$D$505,4,0))</f>
        <v>12.239999999999998</v>
      </c>
      <c r="D29" s="19">
        <v>2</v>
      </c>
      <c r="E29" s="19">
        <f t="shared" si="0"/>
        <v>24.479999999999997</v>
      </c>
    </row>
    <row r="30" spans="1:5">
      <c r="A30" s="17" t="str">
        <f>IF(B30="","",VLOOKUP(B30,工序!$A$1:$D$505,2,0))</f>
        <v>A77</v>
      </c>
      <c r="B30" s="18" t="s">
        <v>731</v>
      </c>
      <c r="C30" s="19">
        <f>IF(B30="","",VLOOKUP(B30,工序!$A$1:$D$505,4,0))</f>
        <v>15.6</v>
      </c>
      <c r="D30" s="19">
        <v>2</v>
      </c>
      <c r="E30" s="19">
        <f t="shared" si="0"/>
        <v>31.2</v>
      </c>
    </row>
    <row r="31" spans="1:5">
      <c r="A31" s="17" t="str">
        <f>IF(B31="","",VLOOKUP(B31,工序!$A$1:$D$505,2,0))</f>
        <v>A78</v>
      </c>
      <c r="B31" s="3" t="s">
        <v>21</v>
      </c>
      <c r="C31" s="19">
        <f>IF(B31="","",VLOOKUP(B31,工序!$A$1:$D$505,4,0))</f>
        <v>15.6</v>
      </c>
      <c r="D31" s="19">
        <v>1</v>
      </c>
      <c r="E31" s="19">
        <f t="shared" si="0"/>
        <v>15.6</v>
      </c>
    </row>
    <row r="32" spans="1:5">
      <c r="A32" s="21" t="str">
        <f>IF(B32="","",VLOOKUP(B32,工序!$A$1:$D$505,2,0))</f>
        <v>A80</v>
      </c>
      <c r="B32" s="24" t="s">
        <v>636</v>
      </c>
      <c r="C32" s="23">
        <f>IF(B32="","",VLOOKUP(B32,工序!$A$1:$D$505,4,0))</f>
        <v>5.3999999999999995</v>
      </c>
      <c r="D32" s="23">
        <v>1</v>
      </c>
      <c r="E32" s="23">
        <f t="shared" si="0"/>
        <v>5.3999999999999995</v>
      </c>
    </row>
    <row r="34" spans="5:5">
      <c r="E34" s="1">
        <f>SUM(E2:E32)</f>
        <v>978.07599999999991</v>
      </c>
    </row>
    <row r="35" spans="5:5">
      <c r="E35">
        <f>E34/60</f>
        <v>16.301266666666667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E36"/>
  <sheetViews>
    <sheetView topLeftCell="A13" workbookViewId="0">
      <selection activeCell="D23" sqref="D23"/>
    </sheetView>
  </sheetViews>
  <sheetFormatPr defaultRowHeight="13.5"/>
  <cols>
    <col min="2" max="2" width="25.625" customWidth="1"/>
    <col min="3" max="3" width="13.125" customWidth="1"/>
    <col min="4" max="4" width="20.25" customWidth="1"/>
  </cols>
  <sheetData>
    <row r="1" spans="1:5">
      <c r="A1" t="s">
        <v>640</v>
      </c>
      <c r="B1" s="7" t="s">
        <v>637</v>
      </c>
      <c r="C1" t="s">
        <v>638</v>
      </c>
      <c r="D1" t="s">
        <v>644</v>
      </c>
      <c r="E1" t="s">
        <v>639</v>
      </c>
    </row>
    <row r="2" spans="1:5">
      <c r="A2" s="17" t="str">
        <f>IF(B2="","",VLOOKUP(B2,工序!$A$1:$D$505,2,0))</f>
        <v>A5</v>
      </c>
      <c r="B2" s="18" t="s">
        <v>646</v>
      </c>
      <c r="C2" s="19">
        <f>IF(B2="","",VLOOKUP(B2,工序!$A$1:$D$505,4,0))</f>
        <v>7.8000000000000007</v>
      </c>
      <c r="D2" s="19">
        <v>2</v>
      </c>
      <c r="E2" s="19">
        <f t="shared" ref="E2:E33" si="0">C2*D2</f>
        <v>15.600000000000001</v>
      </c>
    </row>
    <row r="3" spans="1:5">
      <c r="A3" s="17" t="str">
        <f>IF(B3="","",VLOOKUP(B3,工序!$A$1:$D$505,2,0))</f>
        <v>A8</v>
      </c>
      <c r="B3" s="4" t="s">
        <v>3</v>
      </c>
      <c r="C3" s="19">
        <f>IF(B3="","",VLOOKUP(B3,工序!$A$1:$D$505,4,0))</f>
        <v>4.42</v>
      </c>
      <c r="D3" s="19">
        <v>2</v>
      </c>
      <c r="E3" s="19">
        <f t="shared" si="0"/>
        <v>8.84</v>
      </c>
    </row>
    <row r="4" spans="1:5">
      <c r="A4" s="21" t="str">
        <f>IF(B4="","",VLOOKUP(B4,工序!$A$1:$D$505,2,0))</f>
        <v>A16</v>
      </c>
      <c r="B4" s="22" t="s">
        <v>714</v>
      </c>
      <c r="C4" s="23">
        <f>IF(B4="","",VLOOKUP(B4,工序!$A$1:$D$505,4,0))</f>
        <v>27.75</v>
      </c>
      <c r="D4" s="23">
        <v>1</v>
      </c>
      <c r="E4" s="23">
        <f t="shared" si="0"/>
        <v>27.75</v>
      </c>
    </row>
    <row r="5" spans="1:5">
      <c r="A5" s="17" t="str">
        <f>IF(B5="","",VLOOKUP(B5,工序!$A$1:$D$505,2,0))</f>
        <v>A30</v>
      </c>
      <c r="B5" s="5" t="s">
        <v>716</v>
      </c>
      <c r="C5" s="19">
        <f>IF(B5="","",VLOOKUP(B5,工序!$A$1:$D$505,4,0))</f>
        <v>12.239999999999998</v>
      </c>
      <c r="D5" s="19">
        <v>2</v>
      </c>
      <c r="E5" s="19">
        <f t="shared" si="0"/>
        <v>24.479999999999997</v>
      </c>
    </row>
    <row r="6" spans="1:5">
      <c r="A6" s="17" t="str">
        <f>IF(B6="","",VLOOKUP(B6,工序!$A$1:$D$505,2,0))</f>
        <v>A31</v>
      </c>
      <c r="B6" s="3" t="s">
        <v>653</v>
      </c>
      <c r="C6" s="19">
        <f>IF(B6="","",VLOOKUP(B6,工序!$A$1:$D$505,4,0))</f>
        <v>8.4</v>
      </c>
      <c r="D6" s="19">
        <v>2</v>
      </c>
      <c r="E6" s="19">
        <f t="shared" si="0"/>
        <v>16.8</v>
      </c>
    </row>
    <row r="7" spans="1:5">
      <c r="A7" s="17" t="str">
        <f>IF(B7="","",VLOOKUP(B7,工序!$A$1:$D$505,2,0))</f>
        <v>A32</v>
      </c>
      <c r="B7" s="5" t="s">
        <v>654</v>
      </c>
      <c r="C7" s="19">
        <f>IF(B7="","",VLOOKUP(B7,工序!$A$1:$D$505,4,0))</f>
        <v>11.52</v>
      </c>
      <c r="D7" s="19">
        <v>2</v>
      </c>
      <c r="E7" s="19">
        <f t="shared" si="0"/>
        <v>23.04</v>
      </c>
    </row>
    <row r="8" spans="1:5">
      <c r="A8" s="17" t="str">
        <f>IF(B8="","",VLOOKUP(B8,工序!$A$1:$D$505,2,0))</f>
        <v>A28</v>
      </c>
      <c r="B8" s="6" t="s">
        <v>651</v>
      </c>
      <c r="C8" s="19">
        <f>IF(B8="","",VLOOKUP(B8,工序!$A$1:$D$505,4,0))</f>
        <v>13.692</v>
      </c>
      <c r="D8" s="19">
        <v>2</v>
      </c>
      <c r="E8" s="19">
        <f t="shared" si="0"/>
        <v>27.384</v>
      </c>
    </row>
    <row r="9" spans="1:5">
      <c r="A9" s="17" t="str">
        <f>IF(B9="","",VLOOKUP(B9,工序!$A$1:$D$505,2,0))</f>
        <v>A29</v>
      </c>
      <c r="B9" s="6" t="s">
        <v>652</v>
      </c>
      <c r="C9" s="19">
        <f>IF(B9="","",VLOOKUP(B9,工序!$A$1:$D$505,4,0))</f>
        <v>9.1199999999999992</v>
      </c>
      <c r="D9" s="19">
        <v>2</v>
      </c>
      <c r="E9" s="19">
        <f t="shared" si="0"/>
        <v>18.239999999999998</v>
      </c>
    </row>
    <row r="10" spans="1:5">
      <c r="A10" s="17" t="str">
        <f>IF(B10="","",VLOOKUP(B10,工序!$A$1:$D$505,2,0))</f>
        <v>A34</v>
      </c>
      <c r="B10" s="6" t="s">
        <v>642</v>
      </c>
      <c r="C10" s="19">
        <f>IF(B10="","",VLOOKUP(B10,工序!$A$1:$D$505,4,0))</f>
        <v>6.6</v>
      </c>
      <c r="D10" s="19">
        <v>2</v>
      </c>
      <c r="E10" s="19">
        <f t="shared" si="0"/>
        <v>13.2</v>
      </c>
    </row>
    <row r="11" spans="1:5">
      <c r="A11" s="17" t="str">
        <f>IF(B11="","",VLOOKUP(B11,工序!$A$1:$D$505,2,0))</f>
        <v>A38</v>
      </c>
      <c r="B11" s="20" t="s">
        <v>718</v>
      </c>
      <c r="C11" s="19">
        <f>IF(B11="","",VLOOKUP(B11,工序!$A$1:$D$505,4,0))</f>
        <v>23.400000000000002</v>
      </c>
      <c r="D11" s="19">
        <v>2</v>
      </c>
      <c r="E11" s="19">
        <f t="shared" si="0"/>
        <v>46.800000000000004</v>
      </c>
    </row>
    <row r="12" spans="1:5">
      <c r="A12" s="17" t="str">
        <f>IF(B12="","",VLOOKUP(B12,工序!$A$1:$D$505,2,0))</f>
        <v>A39</v>
      </c>
      <c r="B12" s="20" t="s">
        <v>746</v>
      </c>
      <c r="C12" s="19">
        <f>IF(B12="","",VLOOKUP(B12,工序!$A$1:$D$505,4,0))</f>
        <v>7</v>
      </c>
      <c r="D12" s="19">
        <v>2</v>
      </c>
      <c r="E12" s="19">
        <f t="shared" ref="E12" si="1">C12*D12</f>
        <v>14</v>
      </c>
    </row>
    <row r="13" spans="1:5">
      <c r="A13" s="17" t="str">
        <f>IF(B13="","",VLOOKUP(B13,工序!$A$1:$D$505,2,0))</f>
        <v>A42</v>
      </c>
      <c r="B13" s="20" t="s">
        <v>720</v>
      </c>
      <c r="C13" s="19">
        <f>IF(B13="","",VLOOKUP(B13,工序!$A$1:$D$505,4,0))</f>
        <v>18.707000000000001</v>
      </c>
      <c r="D13" s="19">
        <v>2</v>
      </c>
      <c r="E13" s="19">
        <f t="shared" si="0"/>
        <v>37.414000000000001</v>
      </c>
    </row>
    <row r="14" spans="1:5">
      <c r="A14" s="17" t="str">
        <f>IF(B14="","",VLOOKUP(B14,工序!$A$1:$D$505,2,0))</f>
        <v>A43</v>
      </c>
      <c r="B14" s="20" t="s">
        <v>685</v>
      </c>
      <c r="C14" s="19">
        <f>IF(B14="","",VLOOKUP(B14,工序!$A$1:$D$505,4,0))</f>
        <v>45</v>
      </c>
      <c r="D14" s="19">
        <v>1</v>
      </c>
      <c r="E14" s="19">
        <f t="shared" si="0"/>
        <v>45</v>
      </c>
    </row>
    <row r="15" spans="1:5">
      <c r="A15" s="17" t="str">
        <f>IF(B15="","",VLOOKUP(B15,工序!$A$1:$D$505,2,0))</f>
        <v>A44</v>
      </c>
      <c r="B15" s="20" t="s">
        <v>722</v>
      </c>
      <c r="C15" s="19">
        <f>IF(B15="","",VLOOKUP(B15,工序!$A$1:$D$505,4,0))</f>
        <v>51.300000000000004</v>
      </c>
      <c r="D15" s="19">
        <v>2</v>
      </c>
      <c r="E15" s="19">
        <f t="shared" si="0"/>
        <v>102.60000000000001</v>
      </c>
    </row>
    <row r="16" spans="1:5">
      <c r="A16" s="17" t="str">
        <f>IF(B16="","",VLOOKUP(B16,工序!$A$1:$D$505,2,0))</f>
        <v>A47</v>
      </c>
      <c r="B16" s="20" t="s">
        <v>604</v>
      </c>
      <c r="C16" s="19">
        <f>IF(B16="","",VLOOKUP(B16,工序!$A$1:$D$505,4,0))</f>
        <v>15.340000000000002</v>
      </c>
      <c r="D16" s="19">
        <v>1</v>
      </c>
      <c r="E16" s="19">
        <f t="shared" si="0"/>
        <v>15.340000000000002</v>
      </c>
    </row>
    <row r="17" spans="1:5">
      <c r="A17" s="17" t="str">
        <f>IF(B17="","",VLOOKUP(B17,工序!$A$1:$D$505,2,0))</f>
        <v>A49</v>
      </c>
      <c r="B17" s="20" t="s">
        <v>726</v>
      </c>
      <c r="C17" s="19">
        <f>IF(B17="","",VLOOKUP(B17,工序!$A$1:$D$505,4,0))</f>
        <v>9.516</v>
      </c>
      <c r="D17" s="19">
        <v>2</v>
      </c>
      <c r="E17" s="19">
        <f t="shared" si="0"/>
        <v>19.032</v>
      </c>
    </row>
    <row r="18" spans="1:5">
      <c r="A18" s="17" t="str">
        <f>IF(B18="","",VLOOKUP(B18,工序!$A$1:$D$505,2,0))</f>
        <v>A50</v>
      </c>
      <c r="B18" s="20" t="s">
        <v>7</v>
      </c>
      <c r="C18" s="19">
        <f>IF(B18="","",VLOOKUP(B18,工序!$A$1:$D$505,4,0))</f>
        <v>7.15</v>
      </c>
      <c r="D18" s="19">
        <v>1</v>
      </c>
      <c r="E18" s="19">
        <f t="shared" si="0"/>
        <v>7.15</v>
      </c>
    </row>
    <row r="19" spans="1:5">
      <c r="A19" s="17" t="str">
        <f>IF(B19="","",VLOOKUP(B19,工序!$A$1:$D$505,2,0))</f>
        <v>A53</v>
      </c>
      <c r="B19" s="20" t="s">
        <v>689</v>
      </c>
      <c r="C19" s="19">
        <f>IF(B19="","",VLOOKUP(B19,工序!$A$1:$D$505,4,0))</f>
        <v>32.5</v>
      </c>
      <c r="D19" s="19">
        <v>1</v>
      </c>
      <c r="E19" s="19">
        <f t="shared" si="0"/>
        <v>32.5</v>
      </c>
    </row>
    <row r="20" spans="1:5">
      <c r="A20" s="17" t="str">
        <f>IF(B20="","",VLOOKUP(B20,工序!$A$1:$D$505,2,0))</f>
        <v>A51</v>
      </c>
      <c r="B20" s="3" t="s">
        <v>607</v>
      </c>
      <c r="C20" s="19">
        <f>IF(B20="","",VLOOKUP(B20,工序!$A$1:$D$505,4,0))</f>
        <v>16.799999999999997</v>
      </c>
      <c r="D20" s="19">
        <v>1</v>
      </c>
      <c r="E20" s="19">
        <f t="shared" ref="E20" si="2">C20*D20</f>
        <v>16.799999999999997</v>
      </c>
    </row>
    <row r="21" spans="1:5">
      <c r="A21" s="17" t="str">
        <f>IF(B21="","",VLOOKUP(B21,工序!$A$1:$D$505,2,0))</f>
        <v>A58</v>
      </c>
      <c r="B21" s="3" t="s">
        <v>745</v>
      </c>
      <c r="C21" s="19">
        <f>IF(B21="","",VLOOKUP(B21,工序!$A$1:$D$505,4,0))</f>
        <v>8.4500000000000011</v>
      </c>
      <c r="D21" s="19">
        <v>2</v>
      </c>
      <c r="E21" s="19">
        <f t="shared" ref="E21" si="3">C21*D21</f>
        <v>16.900000000000002</v>
      </c>
    </row>
    <row r="22" spans="1:5">
      <c r="A22" s="17" t="str">
        <f>IF(B22="","",VLOOKUP(B22,工序!$A$1:$D$505,2,0))</f>
        <v>A59</v>
      </c>
      <c r="B22" s="18" t="s">
        <v>631</v>
      </c>
      <c r="C22" s="19">
        <f>IF(B22="","",VLOOKUP(B22,工序!$A$1:$D$505,4,0))</f>
        <v>20.8</v>
      </c>
      <c r="D22" s="19">
        <v>2</v>
      </c>
      <c r="E22" s="19">
        <f t="shared" si="0"/>
        <v>41.6</v>
      </c>
    </row>
    <row r="23" spans="1:5">
      <c r="A23" s="17" t="str">
        <f>IF(B23="","",VLOOKUP(B23,工序!$A$1:$D$505,2,0))</f>
        <v>A62</v>
      </c>
      <c r="B23" s="18" t="s">
        <v>643</v>
      </c>
      <c r="C23" s="19">
        <f>IF(B23="","",VLOOKUP(B23,工序!$A$1:$D$505,4,0))</f>
        <v>16.559999999999999</v>
      </c>
      <c r="D23" s="19">
        <v>2</v>
      </c>
      <c r="E23" s="19">
        <f t="shared" si="0"/>
        <v>33.119999999999997</v>
      </c>
    </row>
    <row r="24" spans="1:5">
      <c r="A24" s="17" t="str">
        <f>IF(B24="","",VLOOKUP(B24,工序!$A$1:$D$505,2,0))</f>
        <v>A63</v>
      </c>
      <c r="B24" s="18" t="s">
        <v>629</v>
      </c>
      <c r="C24" s="19">
        <f>IF(B24="","",VLOOKUP(B24,工序!$A$1:$D$505,4,0))</f>
        <v>14.399999999999999</v>
      </c>
      <c r="D24" s="19">
        <v>2</v>
      </c>
      <c r="E24" s="19">
        <f t="shared" si="0"/>
        <v>28.799999999999997</v>
      </c>
    </row>
    <row r="25" spans="1:5">
      <c r="A25" s="17" t="str">
        <f>IF(B25="","",VLOOKUP(B25,工序!$A$1:$D$505,2,0))</f>
        <v>A64</v>
      </c>
      <c r="B25" s="18" t="s">
        <v>9</v>
      </c>
      <c r="C25" s="19">
        <f>IF(B25="","",VLOOKUP(B25,工序!$A$1:$D$505,4,0))</f>
        <v>14.399999999999999</v>
      </c>
      <c r="D25" s="19">
        <v>1</v>
      </c>
      <c r="E25" s="19">
        <f t="shared" si="0"/>
        <v>14.399999999999999</v>
      </c>
    </row>
    <row r="26" spans="1:5">
      <c r="A26" s="17" t="str">
        <f>IF(B26="","",VLOOKUP(B26,工序!$A$1:$D$505,2,0))</f>
        <v>A65</v>
      </c>
      <c r="B26" s="18" t="s">
        <v>632</v>
      </c>
      <c r="C26" s="19">
        <f>IF(B26="","",VLOOKUP(B26,工序!$A$1:$D$505,4,0))</f>
        <v>27.3</v>
      </c>
      <c r="D26" s="19">
        <v>2</v>
      </c>
      <c r="E26" s="19">
        <f t="shared" si="0"/>
        <v>54.6</v>
      </c>
    </row>
    <row r="27" spans="1:5">
      <c r="A27" s="17" t="str">
        <f>IF(B27="","",VLOOKUP(B27,工序!$A$1:$D$505,2,0))</f>
        <v>A63</v>
      </c>
      <c r="B27" s="18" t="s">
        <v>629</v>
      </c>
      <c r="C27" s="19">
        <f>IF(B27="","",VLOOKUP(B27,工序!$A$1:$D$505,4,0))</f>
        <v>14.399999999999999</v>
      </c>
      <c r="D27" s="19">
        <v>2</v>
      </c>
      <c r="E27" s="19">
        <f t="shared" si="0"/>
        <v>28.799999999999997</v>
      </c>
    </row>
    <row r="28" spans="1:5">
      <c r="A28" s="17" t="str">
        <f>IF(B28="","",VLOOKUP(B28,工序!$A$1:$D$505,2,0))</f>
        <v>A70</v>
      </c>
      <c r="B28" s="18" t="s">
        <v>657</v>
      </c>
      <c r="C28" s="19">
        <f>IF(B28="","",VLOOKUP(B28,工序!$A$1:$D$505,4,0))</f>
        <v>33</v>
      </c>
      <c r="D28" s="19">
        <v>1</v>
      </c>
      <c r="E28" s="19">
        <f t="shared" si="0"/>
        <v>33</v>
      </c>
    </row>
    <row r="29" spans="1:5">
      <c r="A29" s="17" t="str">
        <f>IF(B29="","",VLOOKUP(B29,工序!$A$1:$D$505,2,0))</f>
        <v>A71</v>
      </c>
      <c r="B29" s="18" t="s">
        <v>633</v>
      </c>
      <c r="C29" s="19">
        <f>IF(B29="","",VLOOKUP(B29,工序!$A$1:$D$505,4,0))</f>
        <v>17.399999999999999</v>
      </c>
      <c r="D29" s="19">
        <v>2</v>
      </c>
      <c r="E29" s="19">
        <f t="shared" si="0"/>
        <v>34.799999999999997</v>
      </c>
    </row>
    <row r="30" spans="1:5">
      <c r="A30" s="17" t="str">
        <f>IF(B30="","",VLOOKUP(B30,工序!$A$1:$D$505,2,0))</f>
        <v>A73</v>
      </c>
      <c r="B30" s="18" t="s">
        <v>635</v>
      </c>
      <c r="C30" s="19">
        <f>IF(B30="","",VLOOKUP(B30,工序!$A$1:$D$505,4,0))</f>
        <v>12.239999999999998</v>
      </c>
      <c r="D30" s="19">
        <v>2</v>
      </c>
      <c r="E30" s="19">
        <f t="shared" si="0"/>
        <v>24.479999999999997</v>
      </c>
    </row>
    <row r="31" spans="1:5">
      <c r="A31" s="17" t="str">
        <f>IF(B31="","",VLOOKUP(B31,工序!$A$1:$D$505,2,0))</f>
        <v>A77</v>
      </c>
      <c r="B31" s="18" t="s">
        <v>658</v>
      </c>
      <c r="C31" s="19">
        <f>IF(B31="","",VLOOKUP(B31,工序!$A$1:$D$505,4,0))</f>
        <v>15.6</v>
      </c>
      <c r="D31" s="19">
        <v>2</v>
      </c>
      <c r="E31" s="19">
        <f t="shared" si="0"/>
        <v>31.2</v>
      </c>
    </row>
    <row r="32" spans="1:5">
      <c r="A32" s="17" t="str">
        <f>IF(B32="","",VLOOKUP(B32,工序!$A$1:$D$505,2,0))</f>
        <v>A78</v>
      </c>
      <c r="B32" s="3" t="s">
        <v>21</v>
      </c>
      <c r="C32" s="19">
        <f>IF(B32="","",VLOOKUP(B32,工序!$A$1:$D$505,4,0))</f>
        <v>15.6</v>
      </c>
      <c r="D32" s="19">
        <v>1</v>
      </c>
      <c r="E32" s="19">
        <f t="shared" si="0"/>
        <v>15.6</v>
      </c>
    </row>
    <row r="33" spans="1:5">
      <c r="A33" s="21" t="str">
        <f>IF(B33="","",VLOOKUP(B33,工序!$A$1:$D$505,2,0))</f>
        <v>A80</v>
      </c>
      <c r="B33" s="24" t="s">
        <v>636</v>
      </c>
      <c r="C33" s="23">
        <f>IF(B33="","",VLOOKUP(B33,工序!$A$1:$D$505,4,0))</f>
        <v>5.3999999999999995</v>
      </c>
      <c r="D33" s="23">
        <v>1</v>
      </c>
      <c r="E33" s="23">
        <f t="shared" si="0"/>
        <v>5.3999999999999995</v>
      </c>
    </row>
    <row r="35" spans="1:5">
      <c r="E35" s="1">
        <f>SUM(E4:E33)</f>
        <v>850.2299999999999</v>
      </c>
    </row>
    <row r="36" spans="1:5">
      <c r="E36">
        <f>E35/60</f>
        <v>14.170499999999999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E33"/>
  <sheetViews>
    <sheetView topLeftCell="A7" workbookViewId="0">
      <selection activeCell="D14" sqref="D14"/>
    </sheetView>
  </sheetViews>
  <sheetFormatPr defaultRowHeight="13.5"/>
  <cols>
    <col min="2" max="2" width="25.625" customWidth="1"/>
    <col min="3" max="3" width="13.125" customWidth="1"/>
    <col min="4" max="4" width="20.25" customWidth="1"/>
  </cols>
  <sheetData>
    <row r="1" spans="1:5">
      <c r="A1" t="s">
        <v>640</v>
      </c>
      <c r="B1" s="7" t="s">
        <v>637</v>
      </c>
      <c r="C1" t="s">
        <v>638</v>
      </c>
      <c r="D1" t="s">
        <v>644</v>
      </c>
      <c r="E1" t="s">
        <v>639</v>
      </c>
    </row>
    <row r="2" spans="1:5">
      <c r="A2" s="17" t="str">
        <f>IF(B2="","",VLOOKUP(B2,工序!$A$1:$D$505,2,0))</f>
        <v>A5</v>
      </c>
      <c r="B2" s="18" t="s">
        <v>646</v>
      </c>
      <c r="C2" s="19">
        <f>IF(B2="","",VLOOKUP(B2,工序!$A$1:$D$505,4,0))</f>
        <v>7.8000000000000007</v>
      </c>
      <c r="D2" s="19">
        <v>2</v>
      </c>
      <c r="E2" s="19">
        <f t="shared" ref="E2:E30" si="0">C2*D2</f>
        <v>15.600000000000001</v>
      </c>
    </row>
    <row r="3" spans="1:5">
      <c r="A3" s="17" t="str">
        <f>IF(B3="","",VLOOKUP(B3,工序!$A$1:$D$505,2,0))</f>
        <v>A8</v>
      </c>
      <c r="B3" s="4" t="s">
        <v>3</v>
      </c>
      <c r="C3" s="19">
        <f>IF(B3="","",VLOOKUP(B3,工序!$A$1:$D$505,4,0))</f>
        <v>4.42</v>
      </c>
      <c r="D3" s="19">
        <v>2</v>
      </c>
      <c r="E3" s="19">
        <f t="shared" si="0"/>
        <v>8.84</v>
      </c>
    </row>
    <row r="4" spans="1:5">
      <c r="A4" s="21" t="str">
        <f>IF(B4="","",VLOOKUP(B4,工序!$A$1:$D$505,2,0))</f>
        <v>A16</v>
      </c>
      <c r="B4" s="22" t="s">
        <v>714</v>
      </c>
      <c r="C4" s="23">
        <f>IF(B4="","",VLOOKUP(B4,工序!$A$1:$D$505,4,0))</f>
        <v>27.75</v>
      </c>
      <c r="D4" s="23">
        <v>1</v>
      </c>
      <c r="E4" s="23">
        <f t="shared" si="0"/>
        <v>27.75</v>
      </c>
    </row>
    <row r="5" spans="1:5">
      <c r="A5" s="17" t="str">
        <f>IF(B5="","",VLOOKUP(B5,工序!$A$1:$D$505,2,0))</f>
        <v>A30</v>
      </c>
      <c r="B5" s="5" t="s">
        <v>716</v>
      </c>
      <c r="C5" s="19">
        <f>IF(B5="","",VLOOKUP(B5,工序!$A$1:$D$505,4,0))</f>
        <v>12.239999999999998</v>
      </c>
      <c r="D5" s="19">
        <v>2</v>
      </c>
      <c r="E5" s="19">
        <f t="shared" si="0"/>
        <v>24.479999999999997</v>
      </c>
    </row>
    <row r="6" spans="1:5">
      <c r="A6" s="17" t="str">
        <f>IF(B6="","",VLOOKUP(B6,工序!$A$1:$D$505,2,0))</f>
        <v>A31</v>
      </c>
      <c r="B6" s="3" t="s">
        <v>653</v>
      </c>
      <c r="C6" s="19">
        <f>IF(B6="","",VLOOKUP(B6,工序!$A$1:$D$505,4,0))</f>
        <v>8.4</v>
      </c>
      <c r="D6" s="19">
        <v>2</v>
      </c>
      <c r="E6" s="19">
        <f t="shared" si="0"/>
        <v>16.8</v>
      </c>
    </row>
    <row r="7" spans="1:5">
      <c r="A7" s="17" t="str">
        <f>IF(B7="","",VLOOKUP(B7,工序!$A$1:$D$505,2,0))</f>
        <v>A32</v>
      </c>
      <c r="B7" s="5" t="s">
        <v>654</v>
      </c>
      <c r="C7" s="19">
        <f>IF(B7="","",VLOOKUP(B7,工序!$A$1:$D$505,4,0))</f>
        <v>11.52</v>
      </c>
      <c r="D7" s="19">
        <v>2</v>
      </c>
      <c r="E7" s="19">
        <f t="shared" si="0"/>
        <v>23.04</v>
      </c>
    </row>
    <row r="8" spans="1:5">
      <c r="A8" s="17" t="str">
        <f>IF(B8="","",VLOOKUP(B8,工序!$A$1:$D$505,2,0))</f>
        <v>A28</v>
      </c>
      <c r="B8" s="6" t="s">
        <v>651</v>
      </c>
      <c r="C8" s="19">
        <f>IF(B8="","",VLOOKUP(B8,工序!$A$1:$D$505,4,0))</f>
        <v>13.692</v>
      </c>
      <c r="D8" s="19">
        <v>2</v>
      </c>
      <c r="E8" s="19">
        <f t="shared" si="0"/>
        <v>27.384</v>
      </c>
    </row>
    <row r="9" spans="1:5">
      <c r="A9" s="17" t="str">
        <f>IF(B9="","",VLOOKUP(B9,工序!$A$1:$D$505,2,0))</f>
        <v>A29</v>
      </c>
      <c r="B9" s="6" t="s">
        <v>652</v>
      </c>
      <c r="C9" s="19">
        <f>IF(B9="","",VLOOKUP(B9,工序!$A$1:$D$505,4,0))</f>
        <v>9.1199999999999992</v>
      </c>
      <c r="D9" s="19">
        <v>2</v>
      </c>
      <c r="E9" s="19">
        <f t="shared" si="0"/>
        <v>18.239999999999998</v>
      </c>
    </row>
    <row r="10" spans="1:5">
      <c r="A10" s="17" t="str">
        <f>IF(B10="","",VLOOKUP(B10,工序!$A$1:$D$505,2,0))</f>
        <v>A34</v>
      </c>
      <c r="B10" s="6" t="s">
        <v>642</v>
      </c>
      <c r="C10" s="19">
        <f>IF(B10="","",VLOOKUP(B10,工序!$A$1:$D$505,4,0))</f>
        <v>6.6</v>
      </c>
      <c r="D10" s="19">
        <v>2</v>
      </c>
      <c r="E10" s="19">
        <f t="shared" si="0"/>
        <v>13.2</v>
      </c>
    </row>
    <row r="11" spans="1:5">
      <c r="A11" s="17" t="str">
        <f>IF(B11="","",VLOOKUP(B11,工序!$A$1:$D$505,2,0))</f>
        <v>A38</v>
      </c>
      <c r="B11" s="20" t="s">
        <v>718</v>
      </c>
      <c r="C11" s="19">
        <f>IF(B11="","",VLOOKUP(B11,工序!$A$1:$D$505,4,0))</f>
        <v>23.400000000000002</v>
      </c>
      <c r="D11" s="19">
        <v>2</v>
      </c>
      <c r="E11" s="19">
        <f t="shared" si="0"/>
        <v>46.800000000000004</v>
      </c>
    </row>
    <row r="12" spans="1:5">
      <c r="A12" s="17" t="str">
        <f>IF(B12="","",VLOOKUP(B12,工序!$A$1:$D$505,2,0))</f>
        <v>A42</v>
      </c>
      <c r="B12" s="20" t="s">
        <v>720</v>
      </c>
      <c r="C12" s="19">
        <f>IF(B12="","",VLOOKUP(B12,工序!$A$1:$D$505,4,0))</f>
        <v>18.707000000000001</v>
      </c>
      <c r="D12" s="19">
        <v>2</v>
      </c>
      <c r="E12" s="19">
        <f t="shared" si="0"/>
        <v>37.414000000000001</v>
      </c>
    </row>
    <row r="13" spans="1:5">
      <c r="A13" s="17" t="str">
        <f>IF(B13="","",VLOOKUP(B13,工序!$A$1:$D$505,2,0))</f>
        <v>A43</v>
      </c>
      <c r="B13" s="20" t="s">
        <v>685</v>
      </c>
      <c r="C13" s="19">
        <f>IF(B13="","",VLOOKUP(B13,工序!$A$1:$D$505,4,0))</f>
        <v>45</v>
      </c>
      <c r="D13" s="19">
        <v>2</v>
      </c>
      <c r="E13" s="19">
        <f t="shared" si="0"/>
        <v>90</v>
      </c>
    </row>
    <row r="14" spans="1:5">
      <c r="A14" s="17" t="str">
        <f>IF(B14="","",VLOOKUP(B14,工序!$A$1:$D$505,2,0))</f>
        <v>A44</v>
      </c>
      <c r="B14" s="20" t="s">
        <v>722</v>
      </c>
      <c r="C14" s="19">
        <f>IF(B14="","",VLOOKUP(B14,工序!$A$1:$D$505,4,0))</f>
        <v>51.300000000000004</v>
      </c>
      <c r="D14" s="19">
        <v>2</v>
      </c>
      <c r="E14" s="19">
        <f t="shared" si="0"/>
        <v>102.60000000000001</v>
      </c>
    </row>
    <row r="15" spans="1:5">
      <c r="A15" s="17" t="str">
        <f>IF(B15="","",VLOOKUP(B15,工序!$A$1:$D$505,2,0))</f>
        <v>A47</v>
      </c>
      <c r="B15" s="20" t="s">
        <v>604</v>
      </c>
      <c r="C15" s="19">
        <f>IF(B15="","",VLOOKUP(B15,工序!$A$1:$D$505,4,0))</f>
        <v>15.340000000000002</v>
      </c>
      <c r="D15" s="19">
        <v>1</v>
      </c>
      <c r="E15" s="19">
        <f t="shared" si="0"/>
        <v>15.340000000000002</v>
      </c>
    </row>
    <row r="16" spans="1:5">
      <c r="A16" s="17" t="str">
        <f>IF(B16="","",VLOOKUP(B16,工序!$A$1:$D$505,2,0))</f>
        <v>A49</v>
      </c>
      <c r="B16" s="20" t="s">
        <v>726</v>
      </c>
      <c r="C16" s="19">
        <f>IF(B16="","",VLOOKUP(B16,工序!$A$1:$D$505,4,0))</f>
        <v>9.516</v>
      </c>
      <c r="D16" s="19">
        <v>2</v>
      </c>
      <c r="E16" s="19">
        <f t="shared" si="0"/>
        <v>19.032</v>
      </c>
    </row>
    <row r="17" spans="1:5">
      <c r="A17" s="17" t="str">
        <f>IF(B17="","",VLOOKUP(B17,工序!$A$1:$D$505,2,0))</f>
        <v>A50</v>
      </c>
      <c r="B17" s="20" t="s">
        <v>7</v>
      </c>
      <c r="C17" s="19">
        <f>IF(B17="","",VLOOKUP(B17,工序!$A$1:$D$505,4,0))</f>
        <v>7.15</v>
      </c>
      <c r="D17" s="19">
        <v>1</v>
      </c>
      <c r="E17" s="19">
        <f t="shared" si="0"/>
        <v>7.15</v>
      </c>
    </row>
    <row r="18" spans="1:5">
      <c r="A18" s="17" t="str">
        <f>IF(B18="","",VLOOKUP(B18,工序!$A$1:$D$505,2,0))</f>
        <v>A53</v>
      </c>
      <c r="B18" s="20" t="s">
        <v>689</v>
      </c>
      <c r="C18" s="19">
        <f>IF(B18="","",VLOOKUP(B18,工序!$A$1:$D$505,4,0))</f>
        <v>32.5</v>
      </c>
      <c r="D18" s="19">
        <v>2</v>
      </c>
      <c r="E18" s="19">
        <f t="shared" si="0"/>
        <v>65</v>
      </c>
    </row>
    <row r="19" spans="1:5">
      <c r="A19" s="17" t="str">
        <f>IF(B19="","",VLOOKUP(B19,工序!$A$1:$D$505,2,0))</f>
        <v>A59</v>
      </c>
      <c r="B19" s="18" t="s">
        <v>631</v>
      </c>
      <c r="C19" s="19">
        <f>IF(B19="","",VLOOKUP(B19,工序!$A$1:$D$505,4,0))</f>
        <v>20.8</v>
      </c>
      <c r="D19" s="19">
        <v>1</v>
      </c>
      <c r="E19" s="19">
        <f t="shared" si="0"/>
        <v>20.8</v>
      </c>
    </row>
    <row r="20" spans="1:5">
      <c r="A20" s="17" t="str">
        <f>IF(B20="","",VLOOKUP(B20,工序!$A$1:$D$505,2,0))</f>
        <v>A62</v>
      </c>
      <c r="B20" s="18" t="s">
        <v>643</v>
      </c>
      <c r="C20" s="19">
        <f>IF(B20="","",VLOOKUP(B20,工序!$A$1:$D$505,4,0))</f>
        <v>16.559999999999999</v>
      </c>
      <c r="D20" s="19">
        <v>2</v>
      </c>
      <c r="E20" s="19">
        <f t="shared" si="0"/>
        <v>33.119999999999997</v>
      </c>
    </row>
    <row r="21" spans="1:5">
      <c r="A21" s="17" t="str">
        <f>IF(B21="","",VLOOKUP(B21,工序!$A$1:$D$505,2,0))</f>
        <v>A63</v>
      </c>
      <c r="B21" s="18" t="s">
        <v>629</v>
      </c>
      <c r="C21" s="19">
        <f>IF(B21="","",VLOOKUP(B21,工序!$A$1:$D$505,4,0))</f>
        <v>14.399999999999999</v>
      </c>
      <c r="D21" s="19">
        <v>2</v>
      </c>
      <c r="E21" s="19">
        <f t="shared" si="0"/>
        <v>28.799999999999997</v>
      </c>
    </row>
    <row r="22" spans="1:5">
      <c r="A22" s="17" t="str">
        <f>IF(B22="","",VLOOKUP(B22,工序!$A$1:$D$505,2,0))</f>
        <v>A64</v>
      </c>
      <c r="B22" s="18" t="s">
        <v>9</v>
      </c>
      <c r="C22" s="19">
        <f>IF(B22="","",VLOOKUP(B22,工序!$A$1:$D$505,4,0))</f>
        <v>14.399999999999999</v>
      </c>
      <c r="D22" s="19">
        <v>1</v>
      </c>
      <c r="E22" s="19">
        <f t="shared" si="0"/>
        <v>14.399999999999999</v>
      </c>
    </row>
    <row r="23" spans="1:5">
      <c r="A23" s="17" t="str">
        <f>IF(B23="","",VLOOKUP(B23,工序!$A$1:$D$505,2,0))</f>
        <v>A65</v>
      </c>
      <c r="B23" s="18" t="s">
        <v>632</v>
      </c>
      <c r="C23" s="19">
        <f>IF(B23="","",VLOOKUP(B23,工序!$A$1:$D$505,4,0))</f>
        <v>27.3</v>
      </c>
      <c r="D23" s="19">
        <v>2</v>
      </c>
      <c r="E23" s="19">
        <f t="shared" si="0"/>
        <v>54.6</v>
      </c>
    </row>
    <row r="24" spans="1:5">
      <c r="A24" s="17" t="str">
        <f>IF(B24="","",VLOOKUP(B24,工序!$A$1:$D$505,2,0))</f>
        <v>A63</v>
      </c>
      <c r="B24" s="18" t="s">
        <v>629</v>
      </c>
      <c r="C24" s="19">
        <f>IF(B24="","",VLOOKUP(B24,工序!$A$1:$D$505,4,0))</f>
        <v>14.399999999999999</v>
      </c>
      <c r="D24" s="19">
        <v>2</v>
      </c>
      <c r="E24" s="19">
        <f t="shared" si="0"/>
        <v>28.799999999999997</v>
      </c>
    </row>
    <row r="25" spans="1:5">
      <c r="A25" s="17" t="str">
        <f>IF(B25="","",VLOOKUP(B25,工序!$A$1:$D$505,2,0))</f>
        <v>A70</v>
      </c>
      <c r="B25" s="18" t="s">
        <v>657</v>
      </c>
      <c r="C25" s="19">
        <f>IF(B25="","",VLOOKUP(B25,工序!$A$1:$D$505,4,0))</f>
        <v>33</v>
      </c>
      <c r="D25" s="19">
        <v>1</v>
      </c>
      <c r="E25" s="19">
        <f t="shared" si="0"/>
        <v>33</v>
      </c>
    </row>
    <row r="26" spans="1:5">
      <c r="A26" s="17" t="str">
        <f>IF(B26="","",VLOOKUP(B26,工序!$A$1:$D$505,2,0))</f>
        <v>A71</v>
      </c>
      <c r="B26" s="18" t="s">
        <v>633</v>
      </c>
      <c r="C26" s="19">
        <f>IF(B26="","",VLOOKUP(B26,工序!$A$1:$D$505,4,0))</f>
        <v>17.399999999999999</v>
      </c>
      <c r="D26" s="19">
        <v>2</v>
      </c>
      <c r="E26" s="19">
        <f t="shared" si="0"/>
        <v>34.799999999999997</v>
      </c>
    </row>
    <row r="27" spans="1:5">
      <c r="A27" s="17" t="str">
        <f>IF(B27="","",VLOOKUP(B27,工序!$A$1:$D$505,2,0))</f>
        <v>A73</v>
      </c>
      <c r="B27" s="18" t="s">
        <v>635</v>
      </c>
      <c r="C27" s="19">
        <f>IF(B27="","",VLOOKUP(B27,工序!$A$1:$D$505,4,0))</f>
        <v>12.239999999999998</v>
      </c>
      <c r="D27" s="19">
        <v>2</v>
      </c>
      <c r="E27" s="19">
        <f t="shared" si="0"/>
        <v>24.479999999999997</v>
      </c>
    </row>
    <row r="28" spans="1:5">
      <c r="A28" s="17" t="str">
        <f>IF(B28="","",VLOOKUP(B28,工序!$A$1:$D$505,2,0))</f>
        <v>A77</v>
      </c>
      <c r="B28" s="18" t="s">
        <v>658</v>
      </c>
      <c r="C28" s="19">
        <f>IF(B28="","",VLOOKUP(B28,工序!$A$1:$D$505,4,0))</f>
        <v>15.6</v>
      </c>
      <c r="D28" s="19">
        <v>2</v>
      </c>
      <c r="E28" s="19">
        <f t="shared" si="0"/>
        <v>31.2</v>
      </c>
    </row>
    <row r="29" spans="1:5">
      <c r="A29" s="17" t="str">
        <f>IF(B29="","",VLOOKUP(B29,工序!$A$1:$D$505,2,0))</f>
        <v>A78</v>
      </c>
      <c r="B29" s="3" t="s">
        <v>21</v>
      </c>
      <c r="C29" s="19">
        <f>IF(B29="","",VLOOKUP(B29,工序!$A$1:$D$505,4,0))</f>
        <v>15.6</v>
      </c>
      <c r="D29" s="19">
        <v>1</v>
      </c>
      <c r="E29" s="19">
        <f t="shared" si="0"/>
        <v>15.6</v>
      </c>
    </row>
    <row r="30" spans="1:5">
      <c r="A30" s="21" t="str">
        <f>IF(B30="","",VLOOKUP(B30,工序!$A$1:$D$505,2,0))</f>
        <v>A80</v>
      </c>
      <c r="B30" s="24" t="s">
        <v>636</v>
      </c>
      <c r="C30" s="23">
        <f>IF(B30="","",VLOOKUP(B30,工序!$A$1:$D$505,4,0))</f>
        <v>5.3999999999999995</v>
      </c>
      <c r="D30" s="23">
        <v>1</v>
      </c>
      <c r="E30" s="23">
        <f t="shared" si="0"/>
        <v>5.3999999999999995</v>
      </c>
    </row>
    <row r="32" spans="1:5">
      <c r="E32" s="1">
        <f>SUM(E4:E30)</f>
        <v>859.2299999999999</v>
      </c>
    </row>
    <row r="33" spans="5:5">
      <c r="E33">
        <f>E32/60</f>
        <v>14.320499999999999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B1:F35"/>
  <sheetViews>
    <sheetView topLeftCell="A2" workbookViewId="0">
      <selection activeCell="F2" sqref="B1:F32"/>
    </sheetView>
  </sheetViews>
  <sheetFormatPr defaultRowHeight="13.5"/>
  <cols>
    <col min="1" max="2" width="9" style="1"/>
    <col min="3" max="3" width="26.125" style="1" customWidth="1"/>
    <col min="4" max="4" width="8.25" style="1" customWidth="1"/>
    <col min="5" max="5" width="13.25" style="1" customWidth="1"/>
    <col min="6" max="16384" width="9" style="1"/>
  </cols>
  <sheetData>
    <row r="1" spans="2:6">
      <c r="B1" t="s">
        <v>640</v>
      </c>
      <c r="C1" s="7" t="s">
        <v>637</v>
      </c>
      <c r="D1" t="s">
        <v>638</v>
      </c>
      <c r="E1" t="s">
        <v>644</v>
      </c>
      <c r="F1" t="s">
        <v>639</v>
      </c>
    </row>
    <row r="2" spans="2:6">
      <c r="B2" s="17" t="str">
        <f>IF(C2="","",VLOOKUP(C2,工序!$A$1:$D$505,2,0))</f>
        <v>A8</v>
      </c>
      <c r="C2" s="4" t="s">
        <v>3</v>
      </c>
      <c r="D2" s="19">
        <f>IF(C2="","",VLOOKUP(C2,工序!$A$1:$D$505,4,0))</f>
        <v>4.42</v>
      </c>
      <c r="E2" s="19">
        <v>2</v>
      </c>
      <c r="F2" s="19">
        <f t="shared" ref="F2:F32" si="0">D2*E2</f>
        <v>8.84</v>
      </c>
    </row>
    <row r="3" spans="2:6">
      <c r="B3" s="17" t="str">
        <f>IF(C3="","",VLOOKUP(C3,工序!$A$1:$D$505,2,0))</f>
        <v>A9</v>
      </c>
      <c r="C3" s="4" t="s">
        <v>740</v>
      </c>
      <c r="D3" s="19">
        <f>IF(C3="","",VLOOKUP(C3,工序!$A$1:$D$505,4,0))</f>
        <v>13</v>
      </c>
      <c r="E3" s="19">
        <v>2</v>
      </c>
      <c r="F3" s="19">
        <f t="shared" si="0"/>
        <v>26</v>
      </c>
    </row>
    <row r="4" spans="2:6">
      <c r="B4" s="21" t="str">
        <f>IF(C4="","",VLOOKUP(C4,工序!$A$1:$D$505,2,0))</f>
        <v>A16</v>
      </c>
      <c r="C4" s="22" t="s">
        <v>714</v>
      </c>
      <c r="D4" s="23">
        <f>IF(C4="","",VLOOKUP(C4,工序!$A$1:$D$505,4,0))</f>
        <v>27.75</v>
      </c>
      <c r="E4" s="23">
        <v>1</v>
      </c>
      <c r="F4" s="23">
        <f t="shared" si="0"/>
        <v>27.75</v>
      </c>
    </row>
    <row r="5" spans="2:6">
      <c r="B5" s="17" t="str">
        <f>IF(C5="","",VLOOKUP(C5,工序!$A$1:$D$505,2,0))</f>
        <v>A30</v>
      </c>
      <c r="C5" s="5" t="s">
        <v>716</v>
      </c>
      <c r="D5" s="19">
        <f>IF(C5="","",VLOOKUP(C5,工序!$A$1:$D$505,4,0))</f>
        <v>12.239999999999998</v>
      </c>
      <c r="E5" s="19">
        <v>2</v>
      </c>
      <c r="F5" s="19">
        <f t="shared" si="0"/>
        <v>24.479999999999997</v>
      </c>
    </row>
    <row r="6" spans="2:6">
      <c r="B6" s="17" t="str">
        <f>IF(C6="","",VLOOKUP(C6,工序!$A$1:$D$505,2,0))</f>
        <v>A31</v>
      </c>
      <c r="C6" s="3" t="s">
        <v>653</v>
      </c>
      <c r="D6" s="19">
        <f>IF(C6="","",VLOOKUP(C6,工序!$A$1:$D$505,4,0))</f>
        <v>8.4</v>
      </c>
      <c r="E6" s="19">
        <v>2</v>
      </c>
      <c r="F6" s="19">
        <f t="shared" si="0"/>
        <v>16.8</v>
      </c>
    </row>
    <row r="7" spans="2:6">
      <c r="B7" s="17" t="str">
        <f>IF(C7="","",VLOOKUP(C7,工序!$A$1:$D$505,2,0))</f>
        <v>A32</v>
      </c>
      <c r="C7" s="5" t="s">
        <v>654</v>
      </c>
      <c r="D7" s="19">
        <f>IF(C7="","",VLOOKUP(C7,工序!$A$1:$D$505,4,0))</f>
        <v>11.52</v>
      </c>
      <c r="E7" s="19">
        <v>2</v>
      </c>
      <c r="F7" s="19">
        <f t="shared" si="0"/>
        <v>23.04</v>
      </c>
    </row>
    <row r="8" spans="2:6">
      <c r="B8" s="17" t="str">
        <f>IF(C8="","",VLOOKUP(C8,工序!$A$1:$D$505,2,0))</f>
        <v>A28</v>
      </c>
      <c r="C8" s="6" t="s">
        <v>651</v>
      </c>
      <c r="D8" s="19">
        <f>IF(C8="","",VLOOKUP(C8,工序!$A$1:$D$505,4,0))</f>
        <v>13.692</v>
      </c>
      <c r="E8" s="19">
        <v>2</v>
      </c>
      <c r="F8" s="19">
        <f t="shared" si="0"/>
        <v>27.384</v>
      </c>
    </row>
    <row r="9" spans="2:6">
      <c r="B9" s="17" t="str">
        <f>IF(C9="","",VLOOKUP(C9,工序!$A$1:$D$505,2,0))</f>
        <v>A29</v>
      </c>
      <c r="C9" s="6" t="s">
        <v>652</v>
      </c>
      <c r="D9" s="19">
        <f>IF(C9="","",VLOOKUP(C9,工序!$A$1:$D$505,4,0))</f>
        <v>9.1199999999999992</v>
      </c>
      <c r="E9" s="19">
        <v>2</v>
      </c>
      <c r="F9" s="19">
        <f t="shared" si="0"/>
        <v>18.239999999999998</v>
      </c>
    </row>
    <row r="10" spans="2:6">
      <c r="B10" s="17" t="str">
        <f>IF(C10="","",VLOOKUP(C10,工序!$A$1:$D$505,2,0))</f>
        <v>A34</v>
      </c>
      <c r="C10" s="6" t="s">
        <v>642</v>
      </c>
      <c r="D10" s="19">
        <f>IF(C10="","",VLOOKUP(C10,工序!$A$1:$D$505,4,0))</f>
        <v>6.6</v>
      </c>
      <c r="E10" s="19">
        <v>2</v>
      </c>
      <c r="F10" s="19">
        <f t="shared" si="0"/>
        <v>13.2</v>
      </c>
    </row>
    <row r="11" spans="2:6">
      <c r="B11" s="17" t="str">
        <f>IF(C11="","",VLOOKUP(C11,工序!$A$1:$D$505,2,0))</f>
        <v>A33</v>
      </c>
      <c r="C11" s="6" t="s">
        <v>706</v>
      </c>
      <c r="D11" s="19">
        <f>IF(C11="","",VLOOKUP(C11,工序!$A$1:$D$505,4,0))</f>
        <v>7.1999999999999993</v>
      </c>
      <c r="E11" s="19">
        <v>2</v>
      </c>
      <c r="F11" s="19">
        <f t="shared" si="0"/>
        <v>14.399999999999999</v>
      </c>
    </row>
    <row r="12" spans="2:6">
      <c r="B12" s="17" t="str">
        <f>IF(C12="","",VLOOKUP(C12,工序!$A$1:$D$505,2,0))</f>
        <v>A38</v>
      </c>
      <c r="C12" s="20" t="s">
        <v>718</v>
      </c>
      <c r="D12" s="19">
        <f>IF(C12="","",VLOOKUP(C12,工序!$A$1:$D$505,4,0))</f>
        <v>23.400000000000002</v>
      </c>
      <c r="E12" s="19">
        <v>2</v>
      </c>
      <c r="F12" s="19">
        <f t="shared" si="0"/>
        <v>46.800000000000004</v>
      </c>
    </row>
    <row r="13" spans="2:6">
      <c r="B13" s="17" t="str">
        <f>IF(C13="","",VLOOKUP(C13,工序!$A$1:$D$505,2,0))</f>
        <v>A39</v>
      </c>
      <c r="C13" s="20" t="s">
        <v>603</v>
      </c>
      <c r="D13" s="19">
        <f>IF(C13="","",VLOOKUP(C13,工序!$A$1:$D$505,4,0))</f>
        <v>7</v>
      </c>
      <c r="E13" s="19">
        <v>2</v>
      </c>
      <c r="F13" s="19">
        <f t="shared" si="0"/>
        <v>14</v>
      </c>
    </row>
    <row r="14" spans="2:6">
      <c r="B14" s="17" t="str">
        <f>IF(C14="","",VLOOKUP(C14,工序!$A$1:$D$505,2,0))</f>
        <v>A41</v>
      </c>
      <c r="C14" s="20" t="s">
        <v>694</v>
      </c>
      <c r="D14" s="19">
        <f>IF(C14="","",VLOOKUP(C14,工序!$A$1:$D$505,4,0))</f>
        <v>16.799999999999997</v>
      </c>
      <c r="E14" s="19">
        <v>2</v>
      </c>
      <c r="F14" s="19">
        <f t="shared" si="0"/>
        <v>33.599999999999994</v>
      </c>
    </row>
    <row r="15" spans="2:6">
      <c r="B15" s="17" t="str">
        <f>IF(C15="","",VLOOKUP(C15,工序!$A$1:$D$505,2,0))</f>
        <v>A42</v>
      </c>
      <c r="C15" s="20" t="s">
        <v>720</v>
      </c>
      <c r="D15" s="19">
        <f>IF(C15="","",VLOOKUP(C15,工序!$A$1:$D$505,4,0))</f>
        <v>18.707000000000001</v>
      </c>
      <c r="E15" s="19">
        <v>2</v>
      </c>
      <c r="F15" s="19">
        <f t="shared" si="0"/>
        <v>37.414000000000001</v>
      </c>
    </row>
    <row r="16" spans="2:6">
      <c r="B16" s="17" t="str">
        <f>IF(C16="","",VLOOKUP(C16,工序!$A$1:$D$505,2,0))</f>
        <v>A9</v>
      </c>
      <c r="C16" s="20" t="s">
        <v>740</v>
      </c>
      <c r="D16" s="19">
        <f>IF(C16="","",VLOOKUP(C16,工序!$A$1:$D$505,4,0))</f>
        <v>13</v>
      </c>
      <c r="E16" s="19">
        <v>2</v>
      </c>
      <c r="F16" s="19">
        <f t="shared" si="0"/>
        <v>26</v>
      </c>
    </row>
    <row r="17" spans="2:6">
      <c r="B17" s="17" t="str">
        <f>IF(C17="","",VLOOKUP(C17,工序!$A$1:$D$505,2,0))</f>
        <v>A76</v>
      </c>
      <c r="C17" s="20" t="s">
        <v>742</v>
      </c>
      <c r="D17" s="19">
        <f>IF(C17="","",VLOOKUP(C17,工序!$A$1:$D$505,4,0))</f>
        <v>18</v>
      </c>
      <c r="E17" s="19">
        <v>2</v>
      </c>
      <c r="F17" s="19">
        <f t="shared" si="0"/>
        <v>36</v>
      </c>
    </row>
    <row r="18" spans="2:6">
      <c r="B18" s="17" t="str">
        <f>IF(C18="","",VLOOKUP(C18,工序!$A$1:$D$505,2,0))</f>
        <v>A49</v>
      </c>
      <c r="C18" s="20" t="s">
        <v>726</v>
      </c>
      <c r="D18" s="19">
        <f>IF(C18="","",VLOOKUP(C18,工序!$A$1:$D$505,4,0))</f>
        <v>9.516</v>
      </c>
      <c r="E18" s="19">
        <v>2</v>
      </c>
      <c r="F18" s="19">
        <f t="shared" si="0"/>
        <v>19.032</v>
      </c>
    </row>
    <row r="19" spans="2:6">
      <c r="B19" s="17" t="str">
        <f>IF(C19="","",VLOOKUP(C19,工序!$A$1:$D$505,2,0))</f>
        <v>A51</v>
      </c>
      <c r="C19" s="20" t="s">
        <v>607</v>
      </c>
      <c r="D19" s="19">
        <f>IF(C19="","",VLOOKUP(C19,工序!$A$1:$D$505,4,0))</f>
        <v>16.799999999999997</v>
      </c>
      <c r="E19" s="19">
        <v>2</v>
      </c>
      <c r="F19" s="19">
        <f t="shared" si="0"/>
        <v>33.599999999999994</v>
      </c>
    </row>
    <row r="20" spans="2:6">
      <c r="B20" s="17" t="str">
        <f>IF(C20="","",VLOOKUP(C20,工序!$A$1:$D$505,2,0))</f>
        <v>A58</v>
      </c>
      <c r="C20" s="20" t="s">
        <v>630</v>
      </c>
      <c r="D20" s="19">
        <f>IF(C20="","",VLOOKUP(C20,工序!$A$1:$D$505,4,0))</f>
        <v>8.4500000000000011</v>
      </c>
      <c r="E20" s="19">
        <v>1</v>
      </c>
      <c r="F20" s="19">
        <f t="shared" si="0"/>
        <v>8.4500000000000011</v>
      </c>
    </row>
    <row r="21" spans="2:6">
      <c r="B21" s="17" t="str">
        <f>IF(C21="","",VLOOKUP(C21,工序!$A$1:$D$505,2,0))</f>
        <v>A59</v>
      </c>
      <c r="C21" s="18" t="s">
        <v>631</v>
      </c>
      <c r="D21" s="19">
        <f>IF(C21="","",VLOOKUP(C21,工序!$A$1:$D$505,4,0))</f>
        <v>20.8</v>
      </c>
      <c r="E21" s="19">
        <v>2</v>
      </c>
      <c r="F21" s="19">
        <f>D21*E21</f>
        <v>41.6</v>
      </c>
    </row>
    <row r="22" spans="2:6">
      <c r="B22" s="17" t="str">
        <f>IF(C22="","",VLOOKUP(C22,工序!$A$1:$D$505,2,0))</f>
        <v>A62</v>
      </c>
      <c r="C22" s="18" t="s">
        <v>643</v>
      </c>
      <c r="D22" s="19">
        <f>IF(C22="","",VLOOKUP(C22,工序!$A$1:$D$505,4,0))</f>
        <v>16.559999999999999</v>
      </c>
      <c r="E22" s="19">
        <v>2</v>
      </c>
      <c r="F22" s="19">
        <f>D22*E22</f>
        <v>33.119999999999997</v>
      </c>
    </row>
    <row r="23" spans="2:6">
      <c r="B23" s="17" t="str">
        <f>IF(C23="","",VLOOKUP(C23,工序!$A$1:$D$505,2,0))</f>
        <v>A63</v>
      </c>
      <c r="C23" s="18" t="s">
        <v>629</v>
      </c>
      <c r="D23" s="19">
        <f>IF(C23="","",VLOOKUP(C23,工序!$A$1:$D$505,4,0))</f>
        <v>14.399999999999999</v>
      </c>
      <c r="E23" s="19">
        <v>2</v>
      </c>
      <c r="F23" s="19">
        <f t="shared" si="0"/>
        <v>28.799999999999997</v>
      </c>
    </row>
    <row r="24" spans="2:6">
      <c r="B24" s="17" t="str">
        <f>IF(C24="","",VLOOKUP(C24,工序!$A$1:$D$505,2,0))</f>
        <v>A64</v>
      </c>
      <c r="C24" s="18" t="s">
        <v>9</v>
      </c>
      <c r="D24" s="19">
        <f>IF(C24="","",VLOOKUP(C24,工序!$A$1:$D$505,4,0))</f>
        <v>14.399999999999999</v>
      </c>
      <c r="E24" s="19">
        <v>1</v>
      </c>
      <c r="F24" s="19">
        <f t="shared" si="0"/>
        <v>14.399999999999999</v>
      </c>
    </row>
    <row r="25" spans="2:6">
      <c r="B25" s="17" t="str">
        <f>IF(C25="","",VLOOKUP(C25,工序!$A$1:$D$505,2,0))</f>
        <v>A65</v>
      </c>
      <c r="C25" s="18" t="s">
        <v>632</v>
      </c>
      <c r="D25" s="19">
        <f>IF(C25="","",VLOOKUP(C25,工序!$A$1:$D$505,4,0))</f>
        <v>27.3</v>
      </c>
      <c r="E25" s="19">
        <v>2</v>
      </c>
      <c r="F25" s="19">
        <f t="shared" si="0"/>
        <v>54.6</v>
      </c>
    </row>
    <row r="26" spans="2:6">
      <c r="B26" s="17" t="str">
        <f>IF(C26="","",VLOOKUP(C26,工序!$A$1:$D$505,2,0))</f>
        <v>A63</v>
      </c>
      <c r="C26" s="18" t="s">
        <v>629</v>
      </c>
      <c r="D26" s="19">
        <f>IF(C26="","",VLOOKUP(C26,工序!$A$1:$D$505,4,0))</f>
        <v>14.399999999999999</v>
      </c>
      <c r="E26" s="19">
        <v>2</v>
      </c>
      <c r="F26" s="19">
        <f t="shared" si="0"/>
        <v>28.799999999999997</v>
      </c>
    </row>
    <row r="27" spans="2:6">
      <c r="B27" s="17" t="str">
        <f>IF(C27="","",VLOOKUP(C27,工序!$A$1:$D$505,2,0))</f>
        <v>A70</v>
      </c>
      <c r="C27" s="18" t="s">
        <v>657</v>
      </c>
      <c r="D27" s="19">
        <f>IF(C27="","",VLOOKUP(C27,工序!$A$1:$D$505,4,0))</f>
        <v>33</v>
      </c>
      <c r="E27" s="19">
        <v>1</v>
      </c>
      <c r="F27" s="19">
        <f t="shared" si="0"/>
        <v>33</v>
      </c>
    </row>
    <row r="28" spans="2:6">
      <c r="B28" s="17" t="str">
        <f>IF(C28="","",VLOOKUP(C28,工序!$A$1:$D$505,2,0))</f>
        <v>A71</v>
      </c>
      <c r="C28" s="18" t="s">
        <v>633</v>
      </c>
      <c r="D28" s="19">
        <f>IF(C28="","",VLOOKUP(C28,工序!$A$1:$D$505,4,0))</f>
        <v>17.399999999999999</v>
      </c>
      <c r="E28" s="19">
        <v>2</v>
      </c>
      <c r="F28" s="19">
        <f t="shared" si="0"/>
        <v>34.799999999999997</v>
      </c>
    </row>
    <row r="29" spans="2:6">
      <c r="B29" s="17" t="str">
        <f>IF(C29="","",VLOOKUP(C29,工序!$A$1:$D$505,2,0))</f>
        <v>A73</v>
      </c>
      <c r="C29" s="18" t="s">
        <v>635</v>
      </c>
      <c r="D29" s="19">
        <f>IF(C29="","",VLOOKUP(C29,工序!$A$1:$D$505,4,0))</f>
        <v>12.239999999999998</v>
      </c>
      <c r="E29" s="19">
        <v>2</v>
      </c>
      <c r="F29" s="19">
        <f t="shared" si="0"/>
        <v>24.479999999999997</v>
      </c>
    </row>
    <row r="30" spans="2:6">
      <c r="B30" s="17" t="str">
        <f>IF(C30="","",VLOOKUP(C30,工序!$A$1:$D$505,2,0))</f>
        <v>A77</v>
      </c>
      <c r="C30" s="18" t="s">
        <v>658</v>
      </c>
      <c r="D30" s="19">
        <f>IF(C30="","",VLOOKUP(C30,工序!$A$1:$D$505,4,0))</f>
        <v>15.6</v>
      </c>
      <c r="E30" s="19">
        <v>2</v>
      </c>
      <c r="F30" s="19">
        <f t="shared" si="0"/>
        <v>31.2</v>
      </c>
    </row>
    <row r="31" spans="2:6">
      <c r="B31" s="17" t="str">
        <f>IF(C31="","",VLOOKUP(C31,工序!$A$1:$D$505,2,0))</f>
        <v>A78</v>
      </c>
      <c r="C31" s="3" t="s">
        <v>21</v>
      </c>
      <c r="D31" s="19">
        <f>IF(C31="","",VLOOKUP(C31,工序!$A$1:$D$505,4,0))</f>
        <v>15.6</v>
      </c>
      <c r="E31" s="19">
        <v>1</v>
      </c>
      <c r="F31" s="19">
        <f t="shared" si="0"/>
        <v>15.6</v>
      </c>
    </row>
    <row r="32" spans="2:6">
      <c r="B32" s="21" t="str">
        <f>IF(C32="","",VLOOKUP(C32,工序!$A$1:$D$505,2,0))</f>
        <v>A80</v>
      </c>
      <c r="C32" s="24" t="s">
        <v>636</v>
      </c>
      <c r="D32" s="23">
        <f>IF(C32="","",VLOOKUP(C32,工序!$A$1:$D$505,4,0))</f>
        <v>5.3999999999999995</v>
      </c>
      <c r="E32" s="23">
        <v>1</v>
      </c>
      <c r="F32" s="23">
        <f t="shared" si="0"/>
        <v>5.3999999999999995</v>
      </c>
    </row>
    <row r="34" spans="6:6">
      <c r="F34" s="1">
        <f>SUM(F2:F33)</f>
        <v>800.82999999999981</v>
      </c>
    </row>
    <row r="35" spans="6:6">
      <c r="F35">
        <f>F34/60</f>
        <v>13.347166666666663</v>
      </c>
    </row>
  </sheetData>
  <phoneticPr fontId="1" type="noConversion"/>
  <conditionalFormatting sqref="B2:B44">
    <cfRule type="expression" priority="1" stopIfTrue="1">
      <formula>MAX(#REF!)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H39"/>
  <sheetViews>
    <sheetView workbookViewId="0">
      <selection activeCell="B2" sqref="B2"/>
    </sheetView>
  </sheetViews>
  <sheetFormatPr defaultRowHeight="13.5"/>
  <cols>
    <col min="1" max="1" width="22.75" style="51" bestFit="1" customWidth="1"/>
    <col min="2" max="2" width="23.5" style="51" bestFit="1" customWidth="1"/>
    <col min="3" max="3" width="19.5" style="58" customWidth="1"/>
    <col min="4" max="5" width="19.5" style="51" customWidth="1"/>
    <col min="6" max="7" width="9" style="51"/>
    <col min="8" max="8" width="10.5" style="51" bestFit="1" customWidth="1"/>
    <col min="9" max="16384" width="9" style="51"/>
  </cols>
  <sheetData>
    <row r="1" spans="1:8">
      <c r="A1" s="51" t="s">
        <v>868</v>
      </c>
      <c r="B1" s="51" t="s">
        <v>640</v>
      </c>
      <c r="C1" s="58" t="s">
        <v>637</v>
      </c>
      <c r="D1" s="51" t="s">
        <v>638</v>
      </c>
      <c r="E1" s="51" t="s">
        <v>644</v>
      </c>
      <c r="F1" s="51" t="s">
        <v>639</v>
      </c>
    </row>
    <row r="2" spans="1:8">
      <c r="A2" s="51" t="s">
        <v>868</v>
      </c>
      <c r="B2" s="51" t="str">
        <f>IF(C2="","",VLOOKUP(C2,工序!$A$1:$D$505,2,0))</f>
        <v>A1</v>
      </c>
      <c r="C2" s="58" t="s">
        <v>647</v>
      </c>
      <c r="D2" s="52">
        <f>IF(C2="","",VLOOKUP(C2,工序!$A$1:$D$505,4,0))</f>
        <v>4.6020000000000003</v>
      </c>
      <c r="E2" s="52">
        <v>12</v>
      </c>
      <c r="F2" s="52">
        <f>D2*E2</f>
        <v>55.224000000000004</v>
      </c>
      <c r="H2" s="59">
        <f>3600/D2</f>
        <v>782.26857887874837</v>
      </c>
    </row>
    <row r="3" spans="1:8">
      <c r="A3" s="51" t="s">
        <v>867</v>
      </c>
      <c r="B3" s="51" t="str">
        <f>IF(C3="","",VLOOKUP(C3,工序!$A$1:$D$505,2,0))</f>
        <v>A5</v>
      </c>
      <c r="C3" s="58" t="s">
        <v>646</v>
      </c>
      <c r="D3" s="52">
        <f>IF(C3="","",VLOOKUP(C3,工序!$A$1:$D$505,4,0))</f>
        <v>7.8000000000000007</v>
      </c>
      <c r="E3" s="52">
        <v>12</v>
      </c>
      <c r="F3" s="52">
        <f>D3*E3</f>
        <v>93.600000000000009</v>
      </c>
      <c r="H3" s="59">
        <f>3600/D3</f>
        <v>461.53846153846149</v>
      </c>
    </row>
    <row r="4" spans="1:8">
      <c r="A4" s="51" t="s">
        <v>867</v>
      </c>
      <c r="B4" s="51" t="str">
        <f>IF(C4="","",VLOOKUP(C4,工序!$A$1:$D$505,2,0))</f>
        <v>A8</v>
      </c>
      <c r="C4" s="58" t="s">
        <v>645</v>
      </c>
      <c r="D4" s="52">
        <f>IF(C4="","",VLOOKUP(C4,工序!$A$1:$D$505,4,0))</f>
        <v>4.42</v>
      </c>
      <c r="E4" s="52">
        <v>12</v>
      </c>
      <c r="F4" s="52">
        <f t="shared" ref="F4:F28" si="0">D4*E4</f>
        <v>53.04</v>
      </c>
      <c r="H4" s="59">
        <f t="shared" ref="H4:H28" si="1">3600/D4</f>
        <v>814.47963800904984</v>
      </c>
    </row>
    <row r="5" spans="1:8">
      <c r="A5" s="51" t="s">
        <v>867</v>
      </c>
      <c r="B5" s="60" t="str">
        <f>IF(C5="","",VLOOKUP(C5,工序!$A$1:$D$505,2,0))</f>
        <v>A14</v>
      </c>
      <c r="C5" s="62" t="s">
        <v>866</v>
      </c>
      <c r="D5" s="52">
        <f>IF(C5="","",VLOOKUP(C5,工序!$A$1:$D$505,4,0))</f>
        <v>13.2</v>
      </c>
      <c r="E5" s="52">
        <v>12</v>
      </c>
      <c r="F5" s="29">
        <f t="shared" si="0"/>
        <v>158.39999999999998</v>
      </c>
      <c r="G5" s="60"/>
      <c r="H5" s="61">
        <f t="shared" si="1"/>
        <v>272.72727272727275</v>
      </c>
    </row>
    <row r="6" spans="1:8">
      <c r="A6" s="51" t="s">
        <v>867</v>
      </c>
      <c r="B6" s="51" t="str">
        <f>IF(C6="","",VLOOKUP(C6,工序!$A$1:$D$505,2,0))</f>
        <v>A19</v>
      </c>
      <c r="C6" s="62" t="s">
        <v>679</v>
      </c>
      <c r="D6" s="52">
        <f>IF(C6="","",VLOOKUP(C6,工序!$A$1:$D$505,4,0))</f>
        <v>28.799999999999997</v>
      </c>
      <c r="E6" s="52">
        <v>12</v>
      </c>
      <c r="F6" s="52">
        <f t="shared" si="0"/>
        <v>345.59999999999997</v>
      </c>
      <c r="H6" s="59">
        <f t="shared" si="1"/>
        <v>125.00000000000001</v>
      </c>
    </row>
    <row r="7" spans="1:8">
      <c r="A7" s="51" t="s">
        <v>867</v>
      </c>
      <c r="B7" s="51" t="str">
        <f>IF(C7="","",VLOOKUP(C7,工序!$A$1:$D$505,2,0))</f>
        <v>A23</v>
      </c>
      <c r="C7" s="58" t="s">
        <v>864</v>
      </c>
      <c r="D7" s="52">
        <f>IF(C7="","",VLOOKUP(C7,工序!$A$1:$D$505,4,0))</f>
        <v>13.319999999999999</v>
      </c>
      <c r="E7" s="52">
        <v>12</v>
      </c>
      <c r="F7" s="52">
        <f t="shared" si="0"/>
        <v>159.83999999999997</v>
      </c>
      <c r="H7" s="59">
        <f t="shared" si="1"/>
        <v>270.27027027027032</v>
      </c>
    </row>
    <row r="8" spans="1:8">
      <c r="A8" s="51" t="s">
        <v>867</v>
      </c>
      <c r="B8" s="51" t="str">
        <f>IF(C8="","",VLOOKUP(C8,工序!$A$1:$D$505,2,0))</f>
        <v>A29</v>
      </c>
      <c r="C8" s="58" t="s">
        <v>599</v>
      </c>
      <c r="D8" s="52">
        <f>IF(C8="","",VLOOKUP(C8,工序!$A$1:$D$505,4,0))</f>
        <v>9.1199999999999992</v>
      </c>
      <c r="E8" s="52">
        <v>12</v>
      </c>
      <c r="F8" s="52">
        <f t="shared" si="0"/>
        <v>109.44</v>
      </c>
      <c r="H8" s="59">
        <f t="shared" si="1"/>
        <v>394.73684210526318</v>
      </c>
    </row>
    <row r="9" spans="1:8">
      <c r="A9" s="51" t="s">
        <v>867</v>
      </c>
      <c r="B9" s="51" t="str">
        <f>IF(C9="","",VLOOKUP(C9,工序!$A$1:$D$505,2,0))</f>
        <v>A34</v>
      </c>
      <c r="C9" s="58" t="s">
        <v>642</v>
      </c>
      <c r="D9" s="52">
        <f>IF(C9="","",VLOOKUP(C9,工序!$A$1:$D$505,4,0))</f>
        <v>6.6</v>
      </c>
      <c r="E9" s="52">
        <v>12</v>
      </c>
      <c r="F9" s="52">
        <f t="shared" si="0"/>
        <v>79.199999999999989</v>
      </c>
      <c r="H9" s="59">
        <f t="shared" si="1"/>
        <v>545.4545454545455</v>
      </c>
    </row>
    <row r="10" spans="1:8">
      <c r="A10" s="51" t="s">
        <v>867</v>
      </c>
      <c r="B10" s="51" t="str">
        <f>IF(C10="","",VLOOKUP(C10,工序!$A$1:$D$505,2,0))</f>
        <v>A36</v>
      </c>
      <c r="C10" s="58" t="s">
        <v>602</v>
      </c>
      <c r="D10" s="52">
        <f>IF(C10="","",VLOOKUP(C10,工序!$A$1:$D$505,4,0))</f>
        <v>18.850000000000001</v>
      </c>
      <c r="E10" s="52">
        <v>12</v>
      </c>
      <c r="F10" s="52">
        <f t="shared" si="0"/>
        <v>226.20000000000002</v>
      </c>
      <c r="H10" s="59">
        <f t="shared" si="1"/>
        <v>190.9814323607427</v>
      </c>
    </row>
    <row r="11" spans="1:8">
      <c r="A11" s="51" t="s">
        <v>867</v>
      </c>
      <c r="B11" s="51" t="str">
        <f>IF(C11="","",VLOOKUP(C11,工序!$A$1:$D$505,2,0))</f>
        <v>A39</v>
      </c>
      <c r="C11" s="58" t="s">
        <v>603</v>
      </c>
      <c r="D11" s="52">
        <f>IF(C11="","",VLOOKUP(C11,工序!$A$1:$D$505,4,0))</f>
        <v>7</v>
      </c>
      <c r="E11" s="52">
        <v>12</v>
      </c>
      <c r="F11" s="52">
        <f t="shared" si="0"/>
        <v>84</v>
      </c>
      <c r="H11" s="59">
        <f t="shared" si="1"/>
        <v>514.28571428571433</v>
      </c>
    </row>
    <row r="12" spans="1:8">
      <c r="A12" s="51" t="s">
        <v>867</v>
      </c>
      <c r="B12" s="51" t="str">
        <f>IF(C12="","",VLOOKUP(C12,工序!$A$1:$D$505,2,0))</f>
        <v>A47</v>
      </c>
      <c r="C12" s="58" t="s">
        <v>604</v>
      </c>
      <c r="D12" s="52">
        <f>IF(C12="","",VLOOKUP(C12,工序!$A$1:$D$505,4,0))</f>
        <v>15.340000000000002</v>
      </c>
      <c r="E12" s="52">
        <v>12</v>
      </c>
      <c r="F12" s="52">
        <f t="shared" si="0"/>
        <v>184.08</v>
      </c>
      <c r="H12" s="59">
        <f t="shared" si="1"/>
        <v>234.6805736636245</v>
      </c>
    </row>
    <row r="13" spans="1:8">
      <c r="A13" s="51" t="s">
        <v>867</v>
      </c>
      <c r="B13" s="51" t="str">
        <f>IF(C13="","",VLOOKUP(C13,工序!$A$1:$D$505,2,0))</f>
        <v>A50</v>
      </c>
      <c r="C13" s="58" t="s">
        <v>606</v>
      </c>
      <c r="D13" s="52">
        <f>IF(C13="","",VLOOKUP(C13,工序!$A$1:$D$505,4,0))</f>
        <v>7.15</v>
      </c>
      <c r="E13" s="52">
        <v>12</v>
      </c>
      <c r="F13" s="52">
        <f t="shared" si="0"/>
        <v>85.800000000000011</v>
      </c>
      <c r="H13" s="59">
        <f t="shared" si="1"/>
        <v>503.49650349650346</v>
      </c>
    </row>
    <row r="14" spans="1:8">
      <c r="A14" s="51" t="s">
        <v>867</v>
      </c>
      <c r="B14" s="51" t="str">
        <f>IF(C14="","",VLOOKUP(C14,工序!$A$1:$D$505,2,0))</f>
        <v>A51</v>
      </c>
      <c r="C14" s="58" t="s">
        <v>607</v>
      </c>
      <c r="D14" s="52">
        <f>IF(C14="","",VLOOKUP(C14,工序!$A$1:$D$505,4,0))</f>
        <v>16.799999999999997</v>
      </c>
      <c r="E14" s="52">
        <v>12</v>
      </c>
      <c r="F14" s="52">
        <f t="shared" si="0"/>
        <v>201.59999999999997</v>
      </c>
      <c r="H14" s="59">
        <f t="shared" si="1"/>
        <v>214.28571428571433</v>
      </c>
    </row>
    <row r="15" spans="1:8">
      <c r="A15" s="51" t="s">
        <v>867</v>
      </c>
      <c r="B15" s="51" t="str">
        <f>IF(C15="","",VLOOKUP(C15,工序!$A$1:$D$505,2,0))</f>
        <v>A58</v>
      </c>
      <c r="C15" s="58" t="s">
        <v>728</v>
      </c>
      <c r="D15" s="52">
        <f>IF(C15="","",VLOOKUP(C15,工序!$A$1:$D$505,4,0))</f>
        <v>8.4500000000000011</v>
      </c>
      <c r="E15" s="52">
        <v>12</v>
      </c>
      <c r="F15" s="52">
        <f t="shared" si="0"/>
        <v>101.4</v>
      </c>
      <c r="H15" s="59">
        <f t="shared" si="1"/>
        <v>426.03550295857985</v>
      </c>
    </row>
    <row r="16" spans="1:8">
      <c r="A16" s="51" t="s">
        <v>867</v>
      </c>
      <c r="B16" s="51" t="str">
        <f>IF(C16="","",VLOOKUP(C16,工序!$A$1:$D$505,2,0))</f>
        <v>A59</v>
      </c>
      <c r="C16" s="58" t="s">
        <v>631</v>
      </c>
      <c r="D16" s="52">
        <f>IF(C16="","",VLOOKUP(C16,工序!$A$1:$D$505,4,0))</f>
        <v>20.8</v>
      </c>
      <c r="E16" s="52">
        <v>12</v>
      </c>
      <c r="F16" s="52">
        <f t="shared" si="0"/>
        <v>249.60000000000002</v>
      </c>
      <c r="H16" s="59">
        <f t="shared" si="1"/>
        <v>173.07692307692307</v>
      </c>
    </row>
    <row r="17" spans="1:8">
      <c r="A17" s="51" t="s">
        <v>867</v>
      </c>
      <c r="B17" s="51" t="str">
        <f>IF(C17="","",VLOOKUP(C17,工序!$A$1:$D$505,2,0))</f>
        <v>A62</v>
      </c>
      <c r="C17" s="58" t="s">
        <v>643</v>
      </c>
      <c r="D17" s="52">
        <f>IF(C17="","",VLOOKUP(C17,工序!$A$1:$D$505,4,0))</f>
        <v>16.559999999999999</v>
      </c>
      <c r="E17" s="52">
        <v>12</v>
      </c>
      <c r="F17" s="52">
        <f t="shared" si="0"/>
        <v>198.71999999999997</v>
      </c>
      <c r="H17" s="59">
        <f t="shared" si="1"/>
        <v>217.39130434782609</v>
      </c>
    </row>
    <row r="18" spans="1:8">
      <c r="A18" s="51" t="s">
        <v>867</v>
      </c>
      <c r="B18" s="51" t="str">
        <f>IF(C18="","",VLOOKUP(C18,工序!$A$1:$D$505,2,0))</f>
        <v>A63</v>
      </c>
      <c r="C18" s="58" t="s">
        <v>629</v>
      </c>
      <c r="D18" s="52">
        <f>IF(C18="","",VLOOKUP(C18,工序!$A$1:$D$505,4,0))</f>
        <v>14.399999999999999</v>
      </c>
      <c r="E18" s="52">
        <v>12</v>
      </c>
      <c r="F18" s="52">
        <f t="shared" si="0"/>
        <v>172.79999999999998</v>
      </c>
      <c r="H18" s="59">
        <f t="shared" si="1"/>
        <v>250.00000000000003</v>
      </c>
    </row>
    <row r="19" spans="1:8">
      <c r="A19" s="51" t="s">
        <v>867</v>
      </c>
      <c r="B19" s="51" t="str">
        <f>IF(C19="","",VLOOKUP(C19,工序!$A$1:$D$505,2,0))</f>
        <v>A64</v>
      </c>
      <c r="C19" s="58" t="s">
        <v>9</v>
      </c>
      <c r="D19" s="52">
        <f>IF(C19="","",VLOOKUP(C19,工序!$A$1:$D$505,4,0))</f>
        <v>14.399999999999999</v>
      </c>
      <c r="E19" s="52">
        <v>12</v>
      </c>
      <c r="F19" s="52">
        <f t="shared" si="0"/>
        <v>172.79999999999998</v>
      </c>
      <c r="H19" s="59">
        <f t="shared" si="1"/>
        <v>250.00000000000003</v>
      </c>
    </row>
    <row r="20" spans="1:8">
      <c r="A20" s="51" t="s">
        <v>867</v>
      </c>
      <c r="B20" s="51" t="str">
        <f>IF(C20="","",VLOOKUP(C20,工序!$A$1:$D$505,2,0))</f>
        <v>A65</v>
      </c>
      <c r="C20" s="58" t="s">
        <v>632</v>
      </c>
      <c r="D20" s="52">
        <f>IF(C20="","",VLOOKUP(C20,工序!$A$1:$D$505,4,0))</f>
        <v>27.3</v>
      </c>
      <c r="E20" s="52">
        <v>12</v>
      </c>
      <c r="F20" s="52">
        <f t="shared" si="0"/>
        <v>327.60000000000002</v>
      </c>
      <c r="H20" s="59">
        <f t="shared" si="1"/>
        <v>131.86813186813185</v>
      </c>
    </row>
    <row r="21" spans="1:8">
      <c r="A21" s="51" t="s">
        <v>867</v>
      </c>
      <c r="B21" s="51" t="str">
        <f>IF(C21="","",VLOOKUP(C21,工序!$A$1:$D$505,2,0))</f>
        <v>A63</v>
      </c>
      <c r="C21" s="58" t="s">
        <v>629</v>
      </c>
      <c r="D21" s="52">
        <f>IF(C21="","",VLOOKUP(C21,工序!$A$1:$D$505,4,0))</f>
        <v>14.399999999999999</v>
      </c>
      <c r="E21" s="52">
        <v>12</v>
      </c>
      <c r="F21" s="52">
        <f t="shared" si="0"/>
        <v>172.79999999999998</v>
      </c>
      <c r="H21" s="59">
        <f t="shared" si="1"/>
        <v>250.00000000000003</v>
      </c>
    </row>
    <row r="22" spans="1:8">
      <c r="A22" s="51" t="s">
        <v>867</v>
      </c>
      <c r="B22" s="51" t="str">
        <f>IF(C22="","",VLOOKUP(C22,工序!$A$1:$D$505,2,0))</f>
        <v>A68</v>
      </c>
      <c r="C22" s="58" t="s">
        <v>712</v>
      </c>
      <c r="D22" s="52">
        <f>IF(C22="","",VLOOKUP(C22,工序!$A$1:$D$505,4,0))</f>
        <v>32.199999999999996</v>
      </c>
      <c r="E22" s="52">
        <v>12</v>
      </c>
      <c r="F22" s="52">
        <f t="shared" si="0"/>
        <v>386.4</v>
      </c>
      <c r="H22" s="59">
        <f t="shared" si="1"/>
        <v>111.80124223602486</v>
      </c>
    </row>
    <row r="23" spans="1:8">
      <c r="A23" s="51" t="s">
        <v>867</v>
      </c>
      <c r="B23" s="51" t="str">
        <f>IF(C23="","",VLOOKUP(C23,工序!$A$1:$D$505,2,0))</f>
        <v>A69</v>
      </c>
      <c r="C23" s="58" t="s">
        <v>634</v>
      </c>
      <c r="D23" s="52">
        <f>IF(C23="","",VLOOKUP(C23,工序!$A$1:$D$505,4,0))</f>
        <v>28.5</v>
      </c>
      <c r="E23" s="52">
        <v>12</v>
      </c>
      <c r="F23" s="52">
        <f t="shared" si="0"/>
        <v>342</v>
      </c>
      <c r="H23" s="59">
        <f t="shared" si="1"/>
        <v>126.31578947368421</v>
      </c>
    </row>
    <row r="24" spans="1:8">
      <c r="A24" s="51" t="s">
        <v>867</v>
      </c>
      <c r="B24" s="51" t="str">
        <f>IF(C24="","",VLOOKUP(C24,工序!$A$1:$D$505,2,0))</f>
        <v>A71</v>
      </c>
      <c r="C24" s="58" t="s">
        <v>633</v>
      </c>
      <c r="D24" s="52">
        <f>IF(C24="","",VLOOKUP(C24,工序!$A$1:$D$505,4,0))</f>
        <v>17.399999999999999</v>
      </c>
      <c r="E24" s="52">
        <v>12</v>
      </c>
      <c r="F24" s="52">
        <f t="shared" si="0"/>
        <v>208.79999999999998</v>
      </c>
      <c r="H24" s="59">
        <f t="shared" si="1"/>
        <v>206.89655172413794</v>
      </c>
    </row>
    <row r="25" spans="1:8">
      <c r="A25" s="51" t="s">
        <v>867</v>
      </c>
      <c r="B25" s="51" t="str">
        <f>IF(C25="","",VLOOKUP(C25,工序!$A$1:$D$505,2,0))</f>
        <v>A73</v>
      </c>
      <c r="C25" s="58" t="s">
        <v>635</v>
      </c>
      <c r="D25" s="52">
        <f>IF(C25="","",VLOOKUP(C25,工序!$A$1:$D$505,4,0))</f>
        <v>12.239999999999998</v>
      </c>
      <c r="E25" s="52">
        <v>12</v>
      </c>
      <c r="F25" s="52">
        <f t="shared" si="0"/>
        <v>146.88</v>
      </c>
      <c r="H25" s="59">
        <f t="shared" si="1"/>
        <v>294.11764705882359</v>
      </c>
    </row>
    <row r="26" spans="1:8">
      <c r="A26" s="51" t="s">
        <v>867</v>
      </c>
      <c r="B26" s="51" t="str">
        <f>IF(C26="","",VLOOKUP(C26,工序!$A$1:$D$505,2,0))</f>
        <v>A77</v>
      </c>
      <c r="C26" s="63" t="s">
        <v>19</v>
      </c>
      <c r="D26" s="52">
        <f>IF(C26="","",VLOOKUP(C26,工序!$A$1:$D$505,4,0))</f>
        <v>15.6</v>
      </c>
      <c r="E26" s="52">
        <v>12</v>
      </c>
      <c r="F26" s="52">
        <f t="shared" si="0"/>
        <v>187.2</v>
      </c>
      <c r="H26" s="59">
        <f t="shared" si="1"/>
        <v>230.76923076923077</v>
      </c>
    </row>
    <row r="27" spans="1:8">
      <c r="A27" s="51" t="s">
        <v>867</v>
      </c>
      <c r="B27" s="51" t="str">
        <f>IF(C27="","",VLOOKUP(C27,工序!$A$1:$D$505,2,0))</f>
        <v>A78</v>
      </c>
      <c r="C27" s="64" t="s">
        <v>21</v>
      </c>
      <c r="D27" s="52">
        <f>IF(C27="","",VLOOKUP(C27,工序!$A$1:$D$505,4,0))</f>
        <v>15.6</v>
      </c>
      <c r="E27" s="52">
        <v>12</v>
      </c>
      <c r="F27" s="52">
        <f t="shared" si="0"/>
        <v>187.2</v>
      </c>
      <c r="H27" s="59">
        <f t="shared" si="1"/>
        <v>230.76923076923077</v>
      </c>
    </row>
    <row r="28" spans="1:8">
      <c r="A28" s="51" t="s">
        <v>867</v>
      </c>
      <c r="B28" s="25" t="str">
        <f>IF(C28="","",VLOOKUP(C28,工序!$A$1:$D$505,2,0))</f>
        <v>A80</v>
      </c>
      <c r="C28" s="26" t="s">
        <v>636</v>
      </c>
      <c r="D28" s="52">
        <f>IF(C28="","",VLOOKUP(C28,工序!$A$1:$D$505,4,0))</f>
        <v>5.3999999999999995</v>
      </c>
      <c r="E28" s="52">
        <v>12</v>
      </c>
      <c r="F28" s="27">
        <f t="shared" si="0"/>
        <v>64.8</v>
      </c>
      <c r="G28" s="25"/>
      <c r="H28" s="28">
        <f t="shared" si="1"/>
        <v>666.66666666666674</v>
      </c>
    </row>
    <row r="29" spans="1:8">
      <c r="D29" s="52"/>
      <c r="E29" s="52"/>
      <c r="H29" s="59"/>
    </row>
    <row r="30" spans="1:8">
      <c r="E30" s="52"/>
      <c r="F30" s="52"/>
      <c r="H30" s="59"/>
    </row>
    <row r="31" spans="1:8">
      <c r="E31" s="52"/>
      <c r="H31" s="59"/>
    </row>
    <row r="32" spans="1:8">
      <c r="E32" s="52"/>
    </row>
    <row r="33" spans="5:6">
      <c r="E33" s="52"/>
      <c r="F33" s="52">
        <f>SUM(F2:F32)</f>
        <v>4755.0240000000003</v>
      </c>
    </row>
    <row r="34" spans="5:6">
      <c r="E34" s="52"/>
      <c r="F34" s="51">
        <f>F33/60</f>
        <v>79.250399999999999</v>
      </c>
    </row>
    <row r="35" spans="5:6">
      <c r="E35" s="52"/>
    </row>
    <row r="36" spans="5:6">
      <c r="E36" s="52"/>
    </row>
    <row r="37" spans="5:6">
      <c r="E37" s="52"/>
    </row>
    <row r="38" spans="5:6">
      <c r="E38" s="52"/>
    </row>
    <row r="39" spans="5:6">
      <c r="E39" s="52"/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B1:F35"/>
  <sheetViews>
    <sheetView workbookViewId="0">
      <selection activeCell="H14" sqref="H14"/>
    </sheetView>
  </sheetViews>
  <sheetFormatPr defaultRowHeight="13.5"/>
  <cols>
    <col min="1" max="2" width="9" style="1"/>
    <col min="3" max="3" width="26.125" style="1" customWidth="1"/>
    <col min="4" max="4" width="8.25" style="1" customWidth="1"/>
    <col min="5" max="5" width="13.25" style="1" customWidth="1"/>
    <col min="6" max="16384" width="9" style="1"/>
  </cols>
  <sheetData>
    <row r="1" spans="2:6">
      <c r="B1" t="s">
        <v>640</v>
      </c>
      <c r="C1" s="7" t="s">
        <v>637</v>
      </c>
      <c r="D1" t="s">
        <v>638</v>
      </c>
      <c r="E1" t="s">
        <v>644</v>
      </c>
      <c r="F1" t="s">
        <v>639</v>
      </c>
    </row>
    <row r="2" spans="2:6">
      <c r="B2" s="17" t="str">
        <f>IF(C2="","",VLOOKUP(C2,工序!$A$1:$D$505,2,0))</f>
        <v>A8</v>
      </c>
      <c r="C2" s="4" t="s">
        <v>3</v>
      </c>
      <c r="D2" s="19">
        <f>IF(C2="","",VLOOKUP(C2,工序!$A$1:$D$505,4,0))</f>
        <v>4.42</v>
      </c>
      <c r="E2" s="19">
        <v>2</v>
      </c>
      <c r="F2" s="19">
        <f t="shared" ref="F2:F32" si="0">D2*E2</f>
        <v>8.84</v>
      </c>
    </row>
    <row r="3" spans="2:6">
      <c r="B3" s="17" t="str">
        <f>IF(C3="","",VLOOKUP(C3,工序!$A$1:$D$505,2,0))</f>
        <v>A9</v>
      </c>
      <c r="C3" s="4" t="s">
        <v>740</v>
      </c>
      <c r="D3" s="19">
        <f>IF(C3="","",VLOOKUP(C3,工序!$A$1:$D$505,4,0))</f>
        <v>13</v>
      </c>
      <c r="E3" s="19">
        <v>2</v>
      </c>
      <c r="F3" s="19">
        <f t="shared" si="0"/>
        <v>26</v>
      </c>
    </row>
    <row r="4" spans="2:6">
      <c r="B4" s="21" t="str">
        <f>IF(C4="","",VLOOKUP(C4,工序!$A$1:$D$505,2,0))</f>
        <v>A16</v>
      </c>
      <c r="C4" s="22" t="s">
        <v>714</v>
      </c>
      <c r="D4" s="23">
        <f>IF(C4="","",VLOOKUP(C4,工序!$A$1:$D$505,4,0))</f>
        <v>27.75</v>
      </c>
      <c r="E4" s="23">
        <v>1</v>
      </c>
      <c r="F4" s="23">
        <f t="shared" si="0"/>
        <v>27.75</v>
      </c>
    </row>
    <row r="5" spans="2:6">
      <c r="B5" s="17" t="str">
        <f>IF(C5="","",VLOOKUP(C5,工序!$A$1:$D$505,2,0))</f>
        <v>A30</v>
      </c>
      <c r="C5" s="5" t="s">
        <v>716</v>
      </c>
      <c r="D5" s="19">
        <f>IF(C5="","",VLOOKUP(C5,工序!$A$1:$D$505,4,0))</f>
        <v>12.239999999999998</v>
      </c>
      <c r="E5" s="19">
        <v>2</v>
      </c>
      <c r="F5" s="19">
        <f t="shared" si="0"/>
        <v>24.479999999999997</v>
      </c>
    </row>
    <row r="6" spans="2:6">
      <c r="B6" s="17" t="str">
        <f>IF(C6="","",VLOOKUP(C6,工序!$A$1:$D$505,2,0))</f>
        <v>A31</v>
      </c>
      <c r="C6" s="3" t="s">
        <v>653</v>
      </c>
      <c r="D6" s="19">
        <f>IF(C6="","",VLOOKUP(C6,工序!$A$1:$D$505,4,0))</f>
        <v>8.4</v>
      </c>
      <c r="E6" s="19">
        <v>2</v>
      </c>
      <c r="F6" s="19">
        <f t="shared" si="0"/>
        <v>16.8</v>
      </c>
    </row>
    <row r="7" spans="2:6">
      <c r="B7" s="17" t="str">
        <f>IF(C7="","",VLOOKUP(C7,工序!$A$1:$D$505,2,0))</f>
        <v>A32</v>
      </c>
      <c r="C7" s="5" t="s">
        <v>654</v>
      </c>
      <c r="D7" s="19">
        <f>IF(C7="","",VLOOKUP(C7,工序!$A$1:$D$505,4,0))</f>
        <v>11.52</v>
      </c>
      <c r="E7" s="19">
        <v>2</v>
      </c>
      <c r="F7" s="19">
        <f t="shared" si="0"/>
        <v>23.04</v>
      </c>
    </row>
    <row r="8" spans="2:6">
      <c r="B8" s="17" t="str">
        <f>IF(C8="","",VLOOKUP(C8,工序!$A$1:$D$505,2,0))</f>
        <v>A28</v>
      </c>
      <c r="C8" s="6" t="s">
        <v>651</v>
      </c>
      <c r="D8" s="19">
        <f>IF(C8="","",VLOOKUP(C8,工序!$A$1:$D$505,4,0))</f>
        <v>13.692</v>
      </c>
      <c r="E8" s="19">
        <v>2</v>
      </c>
      <c r="F8" s="19">
        <f t="shared" si="0"/>
        <v>27.384</v>
      </c>
    </row>
    <row r="9" spans="2:6">
      <c r="B9" s="17" t="str">
        <f>IF(C9="","",VLOOKUP(C9,工序!$A$1:$D$505,2,0))</f>
        <v>A29</v>
      </c>
      <c r="C9" s="6" t="s">
        <v>652</v>
      </c>
      <c r="D9" s="19">
        <f>IF(C9="","",VLOOKUP(C9,工序!$A$1:$D$505,4,0))</f>
        <v>9.1199999999999992</v>
      </c>
      <c r="E9" s="19">
        <v>2</v>
      </c>
      <c r="F9" s="19">
        <f t="shared" si="0"/>
        <v>18.239999999999998</v>
      </c>
    </row>
    <row r="10" spans="2:6">
      <c r="B10" s="17" t="str">
        <f>IF(C10="","",VLOOKUP(C10,工序!$A$1:$D$505,2,0))</f>
        <v>A34</v>
      </c>
      <c r="C10" s="6" t="s">
        <v>642</v>
      </c>
      <c r="D10" s="19">
        <f>IF(C10="","",VLOOKUP(C10,工序!$A$1:$D$505,4,0))</f>
        <v>6.6</v>
      </c>
      <c r="E10" s="19">
        <v>2</v>
      </c>
      <c r="F10" s="19">
        <f t="shared" si="0"/>
        <v>13.2</v>
      </c>
    </row>
    <row r="11" spans="2:6">
      <c r="B11" s="17" t="str">
        <f>IF(C11="","",VLOOKUP(C11,工序!$A$1:$D$505,2,0))</f>
        <v>A33</v>
      </c>
      <c r="C11" s="6" t="s">
        <v>706</v>
      </c>
      <c r="D11" s="19">
        <f>IF(C11="","",VLOOKUP(C11,工序!$A$1:$D$505,4,0))</f>
        <v>7.1999999999999993</v>
      </c>
      <c r="E11" s="19">
        <v>2</v>
      </c>
      <c r="F11" s="19">
        <f t="shared" si="0"/>
        <v>14.399999999999999</v>
      </c>
    </row>
    <row r="12" spans="2:6">
      <c r="B12" s="17" t="str">
        <f>IF(C12="","",VLOOKUP(C12,工序!$A$1:$D$505,2,0))</f>
        <v>A38</v>
      </c>
      <c r="C12" s="20" t="s">
        <v>718</v>
      </c>
      <c r="D12" s="19">
        <f>IF(C12="","",VLOOKUP(C12,工序!$A$1:$D$505,4,0))</f>
        <v>23.400000000000002</v>
      </c>
      <c r="E12" s="19">
        <v>2</v>
      </c>
      <c r="F12" s="19">
        <f t="shared" si="0"/>
        <v>46.800000000000004</v>
      </c>
    </row>
    <row r="13" spans="2:6">
      <c r="B13" s="17" t="str">
        <f>IF(C13="","",VLOOKUP(C13,工序!$A$1:$D$505,2,0))</f>
        <v>A39</v>
      </c>
      <c r="C13" s="20" t="s">
        <v>603</v>
      </c>
      <c r="D13" s="19">
        <f>IF(C13="","",VLOOKUP(C13,工序!$A$1:$D$505,4,0))</f>
        <v>7</v>
      </c>
      <c r="E13" s="19">
        <v>2</v>
      </c>
      <c r="F13" s="19">
        <f t="shared" si="0"/>
        <v>14</v>
      </c>
    </row>
    <row r="14" spans="2:6">
      <c r="B14" s="17" t="str">
        <f>IF(C14="","",VLOOKUP(C14,工序!$A$1:$D$505,2,0))</f>
        <v>A41</v>
      </c>
      <c r="C14" s="20" t="s">
        <v>694</v>
      </c>
      <c r="D14" s="19">
        <f>IF(C14="","",VLOOKUP(C14,工序!$A$1:$D$505,4,0))</f>
        <v>16.799999999999997</v>
      </c>
      <c r="E14" s="19">
        <v>2</v>
      </c>
      <c r="F14" s="19">
        <f t="shared" si="0"/>
        <v>33.599999999999994</v>
      </c>
    </row>
    <row r="15" spans="2:6">
      <c r="B15" s="17" t="str">
        <f>IF(C15="","",VLOOKUP(C15,工序!$A$1:$D$505,2,0))</f>
        <v>A42</v>
      </c>
      <c r="C15" s="20" t="s">
        <v>720</v>
      </c>
      <c r="D15" s="19">
        <f>IF(C15="","",VLOOKUP(C15,工序!$A$1:$D$505,4,0))</f>
        <v>18.707000000000001</v>
      </c>
      <c r="E15" s="19">
        <v>2</v>
      </c>
      <c r="F15" s="19">
        <f t="shared" si="0"/>
        <v>37.414000000000001</v>
      </c>
    </row>
    <row r="16" spans="2:6">
      <c r="B16" s="17" t="str">
        <f>IF(C16="","",VLOOKUP(C16,工序!$A$1:$D$505,2,0))</f>
        <v>A9</v>
      </c>
      <c r="C16" s="20" t="s">
        <v>740</v>
      </c>
      <c r="D16" s="19">
        <f>IF(C16="","",VLOOKUP(C16,工序!$A$1:$D$505,4,0))</f>
        <v>13</v>
      </c>
      <c r="E16" s="19">
        <v>2</v>
      </c>
      <c r="F16" s="19">
        <f t="shared" si="0"/>
        <v>26</v>
      </c>
    </row>
    <row r="17" spans="2:6">
      <c r="B17" s="17" t="str">
        <f>IF(C17="","",VLOOKUP(C17,工序!$A$1:$D$505,2,0))</f>
        <v>A76</v>
      </c>
      <c r="C17" s="20" t="s">
        <v>742</v>
      </c>
      <c r="D17" s="19">
        <f>IF(C17="","",VLOOKUP(C17,工序!$A$1:$D$505,4,0))</f>
        <v>18</v>
      </c>
      <c r="E17" s="19">
        <v>2</v>
      </c>
      <c r="F17" s="19">
        <f t="shared" si="0"/>
        <v>36</v>
      </c>
    </row>
    <row r="18" spans="2:6">
      <c r="B18" s="17" t="str">
        <f>IF(C18="","",VLOOKUP(C18,工序!$A$1:$D$505,2,0))</f>
        <v>A49</v>
      </c>
      <c r="C18" s="20" t="s">
        <v>726</v>
      </c>
      <c r="D18" s="19">
        <f>IF(C18="","",VLOOKUP(C18,工序!$A$1:$D$505,4,0))</f>
        <v>9.516</v>
      </c>
      <c r="E18" s="19">
        <v>2</v>
      </c>
      <c r="F18" s="19">
        <f t="shared" si="0"/>
        <v>19.032</v>
      </c>
    </row>
    <row r="19" spans="2:6">
      <c r="B19" s="17" t="str">
        <f>IF(C19="","",VLOOKUP(C19,工序!$A$1:$D$505,2,0))</f>
        <v>A51</v>
      </c>
      <c r="C19" s="20" t="s">
        <v>607</v>
      </c>
      <c r="D19" s="19">
        <f>IF(C19="","",VLOOKUP(C19,工序!$A$1:$D$505,4,0))</f>
        <v>16.799999999999997</v>
      </c>
      <c r="E19" s="19">
        <v>2</v>
      </c>
      <c r="F19" s="19">
        <f t="shared" si="0"/>
        <v>33.599999999999994</v>
      </c>
    </row>
    <row r="20" spans="2:6">
      <c r="B20" s="17" t="str">
        <f>IF(C20="","",VLOOKUP(C20,工序!$A$1:$D$505,2,0))</f>
        <v>A58</v>
      </c>
      <c r="C20" s="20" t="s">
        <v>630</v>
      </c>
      <c r="D20" s="19">
        <f>IF(C20="","",VLOOKUP(C20,工序!$A$1:$D$505,4,0))</f>
        <v>8.4500000000000011</v>
      </c>
      <c r="E20" s="19">
        <v>2</v>
      </c>
      <c r="F20" s="19">
        <f t="shared" si="0"/>
        <v>16.900000000000002</v>
      </c>
    </row>
    <row r="21" spans="2:6">
      <c r="B21" s="17" t="str">
        <f>IF(C21="","",VLOOKUP(C21,工序!$A$1:$D$505,2,0))</f>
        <v>A59</v>
      </c>
      <c r="C21" s="18" t="s">
        <v>631</v>
      </c>
      <c r="D21" s="19">
        <f>IF(C21="","",VLOOKUP(C21,工序!$A$1:$D$505,4,0))</f>
        <v>20.8</v>
      </c>
      <c r="E21" s="19">
        <v>2</v>
      </c>
      <c r="F21" s="19">
        <f>D21*E21</f>
        <v>41.6</v>
      </c>
    </row>
    <row r="22" spans="2:6">
      <c r="B22" s="17" t="str">
        <f>IF(C22="","",VLOOKUP(C22,工序!$A$1:$D$505,2,0))</f>
        <v>A62</v>
      </c>
      <c r="C22" s="18" t="s">
        <v>643</v>
      </c>
      <c r="D22" s="19">
        <f>IF(C22="","",VLOOKUP(C22,工序!$A$1:$D$505,4,0))</f>
        <v>16.559999999999999</v>
      </c>
      <c r="E22" s="19">
        <v>2</v>
      </c>
      <c r="F22" s="19">
        <f>D22*E22</f>
        <v>33.119999999999997</v>
      </c>
    </row>
    <row r="23" spans="2:6">
      <c r="B23" s="17" t="str">
        <f>IF(C23="","",VLOOKUP(C23,工序!$A$1:$D$505,2,0))</f>
        <v>A63</v>
      </c>
      <c r="C23" s="18" t="s">
        <v>629</v>
      </c>
      <c r="D23" s="19">
        <f>IF(C23="","",VLOOKUP(C23,工序!$A$1:$D$505,4,0))</f>
        <v>14.399999999999999</v>
      </c>
      <c r="E23" s="19">
        <v>2</v>
      </c>
      <c r="F23" s="19">
        <f t="shared" si="0"/>
        <v>28.799999999999997</v>
      </c>
    </row>
    <row r="24" spans="2:6">
      <c r="B24" s="17" t="str">
        <f>IF(C24="","",VLOOKUP(C24,工序!$A$1:$D$505,2,0))</f>
        <v>A64</v>
      </c>
      <c r="C24" s="18" t="s">
        <v>9</v>
      </c>
      <c r="D24" s="19">
        <f>IF(C24="","",VLOOKUP(C24,工序!$A$1:$D$505,4,0))</f>
        <v>14.399999999999999</v>
      </c>
      <c r="E24" s="19">
        <v>1</v>
      </c>
      <c r="F24" s="19">
        <f t="shared" si="0"/>
        <v>14.399999999999999</v>
      </c>
    </row>
    <row r="25" spans="2:6">
      <c r="B25" s="17" t="str">
        <f>IF(C25="","",VLOOKUP(C25,工序!$A$1:$D$505,2,0))</f>
        <v>A65</v>
      </c>
      <c r="C25" s="18" t="s">
        <v>632</v>
      </c>
      <c r="D25" s="19">
        <f>IF(C25="","",VLOOKUP(C25,工序!$A$1:$D$505,4,0))</f>
        <v>27.3</v>
      </c>
      <c r="E25" s="19">
        <v>2</v>
      </c>
      <c r="F25" s="19">
        <f t="shared" si="0"/>
        <v>54.6</v>
      </c>
    </row>
    <row r="26" spans="2:6">
      <c r="B26" s="17" t="str">
        <f>IF(C26="","",VLOOKUP(C26,工序!$A$1:$D$505,2,0))</f>
        <v>A63</v>
      </c>
      <c r="C26" s="18" t="s">
        <v>629</v>
      </c>
      <c r="D26" s="19">
        <f>IF(C26="","",VLOOKUP(C26,工序!$A$1:$D$505,4,0))</f>
        <v>14.399999999999999</v>
      </c>
      <c r="E26" s="19">
        <v>2</v>
      </c>
      <c r="F26" s="19">
        <f t="shared" si="0"/>
        <v>28.799999999999997</v>
      </c>
    </row>
    <row r="27" spans="2:6">
      <c r="B27" s="17" t="str">
        <f>IF(C27="","",VLOOKUP(C27,工序!$A$1:$D$505,2,0))</f>
        <v>A70</v>
      </c>
      <c r="C27" s="18" t="s">
        <v>657</v>
      </c>
      <c r="D27" s="19">
        <f>IF(C27="","",VLOOKUP(C27,工序!$A$1:$D$505,4,0))</f>
        <v>33</v>
      </c>
      <c r="E27" s="19">
        <v>1</v>
      </c>
      <c r="F27" s="19">
        <f t="shared" si="0"/>
        <v>33</v>
      </c>
    </row>
    <row r="28" spans="2:6">
      <c r="B28" s="17" t="str">
        <f>IF(C28="","",VLOOKUP(C28,工序!$A$1:$D$505,2,0))</f>
        <v>A71</v>
      </c>
      <c r="C28" s="18" t="s">
        <v>633</v>
      </c>
      <c r="D28" s="19">
        <f>IF(C28="","",VLOOKUP(C28,工序!$A$1:$D$505,4,0))</f>
        <v>17.399999999999999</v>
      </c>
      <c r="E28" s="19">
        <v>2</v>
      </c>
      <c r="F28" s="19">
        <f t="shared" si="0"/>
        <v>34.799999999999997</v>
      </c>
    </row>
    <row r="29" spans="2:6">
      <c r="B29" s="17" t="str">
        <f>IF(C29="","",VLOOKUP(C29,工序!$A$1:$D$505,2,0))</f>
        <v>A73</v>
      </c>
      <c r="C29" s="18" t="s">
        <v>635</v>
      </c>
      <c r="D29" s="19">
        <f>IF(C29="","",VLOOKUP(C29,工序!$A$1:$D$505,4,0))</f>
        <v>12.239999999999998</v>
      </c>
      <c r="E29" s="19">
        <v>2</v>
      </c>
      <c r="F29" s="19">
        <f t="shared" si="0"/>
        <v>24.479999999999997</v>
      </c>
    </row>
    <row r="30" spans="2:6">
      <c r="B30" s="17" t="str">
        <f>IF(C30="","",VLOOKUP(C30,工序!$A$1:$D$505,2,0))</f>
        <v>A77</v>
      </c>
      <c r="C30" s="18" t="s">
        <v>658</v>
      </c>
      <c r="D30" s="19">
        <f>IF(C30="","",VLOOKUP(C30,工序!$A$1:$D$505,4,0))</f>
        <v>15.6</v>
      </c>
      <c r="E30" s="19">
        <v>2</v>
      </c>
      <c r="F30" s="19">
        <f t="shared" si="0"/>
        <v>31.2</v>
      </c>
    </row>
    <row r="31" spans="2:6">
      <c r="B31" s="17" t="str">
        <f>IF(C31="","",VLOOKUP(C31,工序!$A$1:$D$505,2,0))</f>
        <v>A78</v>
      </c>
      <c r="C31" s="3" t="s">
        <v>21</v>
      </c>
      <c r="D31" s="19">
        <f>IF(C31="","",VLOOKUP(C31,工序!$A$1:$D$505,4,0))</f>
        <v>15.6</v>
      </c>
      <c r="E31" s="19">
        <v>1</v>
      </c>
      <c r="F31" s="19">
        <f t="shared" si="0"/>
        <v>15.6</v>
      </c>
    </row>
    <row r="32" spans="2:6">
      <c r="B32" s="21" t="str">
        <f>IF(C32="","",VLOOKUP(C32,工序!$A$1:$D$505,2,0))</f>
        <v>A80</v>
      </c>
      <c r="C32" s="24" t="s">
        <v>636</v>
      </c>
      <c r="D32" s="23">
        <f>IF(C32="","",VLOOKUP(C32,工序!$A$1:$D$505,4,0))</f>
        <v>5.3999999999999995</v>
      </c>
      <c r="E32" s="23">
        <v>1</v>
      </c>
      <c r="F32" s="23">
        <f t="shared" si="0"/>
        <v>5.3999999999999995</v>
      </c>
    </row>
    <row r="34" spans="6:6">
      <c r="F34" s="1">
        <f>SUM(F2:F33)</f>
        <v>809.27999999999986</v>
      </c>
    </row>
    <row r="35" spans="6:6">
      <c r="F35">
        <f>F34/60</f>
        <v>13.487999999999998</v>
      </c>
    </row>
  </sheetData>
  <phoneticPr fontId="1" type="noConversion"/>
  <conditionalFormatting sqref="B2:B44">
    <cfRule type="expression" priority="1" stopIfTrue="1">
      <formula>MAX(#REF!)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E36"/>
  <sheetViews>
    <sheetView topLeftCell="A16" workbookViewId="0">
      <selection activeCell="B21" sqref="B21"/>
    </sheetView>
  </sheetViews>
  <sheetFormatPr defaultRowHeight="13.5"/>
  <cols>
    <col min="2" max="2" width="25.625" customWidth="1"/>
    <col min="3" max="3" width="13.125" customWidth="1"/>
    <col min="4" max="4" width="20.25" customWidth="1"/>
  </cols>
  <sheetData>
    <row r="1" spans="1:5">
      <c r="A1" t="s">
        <v>640</v>
      </c>
      <c r="B1" s="7" t="s">
        <v>637</v>
      </c>
      <c r="C1" t="s">
        <v>638</v>
      </c>
      <c r="D1" t="s">
        <v>644</v>
      </c>
      <c r="E1" t="s">
        <v>639</v>
      </c>
    </row>
    <row r="2" spans="1:5">
      <c r="A2" s="17" t="str">
        <f>IF(B2="","",VLOOKUP(B2,工序!$A$1:$D$505,2,0))</f>
        <v>A5</v>
      </c>
      <c r="B2" s="18" t="s">
        <v>646</v>
      </c>
      <c r="C2" s="19">
        <f>IF(B2="","",VLOOKUP(B2,工序!$A$1:$D$505,4,0))</f>
        <v>7.8000000000000007</v>
      </c>
      <c r="D2" s="19">
        <v>1</v>
      </c>
      <c r="E2" s="19">
        <f t="shared" ref="E2:E33" si="0">C2*D2</f>
        <v>7.8000000000000007</v>
      </c>
    </row>
    <row r="3" spans="1:5">
      <c r="A3" s="17" t="str">
        <f>IF(B3="","",VLOOKUP(B3,工序!$A$1:$D$505,2,0))</f>
        <v>A8</v>
      </c>
      <c r="B3" s="4" t="s">
        <v>3</v>
      </c>
      <c r="C3" s="19">
        <f>IF(B3="","",VLOOKUP(B3,工序!$A$1:$D$505,4,0))</f>
        <v>4.42</v>
      </c>
      <c r="D3" s="19">
        <v>2</v>
      </c>
      <c r="E3" s="19">
        <f t="shared" si="0"/>
        <v>8.84</v>
      </c>
    </row>
    <row r="4" spans="1:5">
      <c r="A4" s="17" t="str">
        <f>IF(B4="","",VLOOKUP(B4,工序!$A$1:$D$505,2,0))</f>
        <v>A9</v>
      </c>
      <c r="B4" s="4" t="s">
        <v>755</v>
      </c>
      <c r="C4" s="19">
        <f>IF(B4="","",VLOOKUP(B4,工序!$A$1:$D$505,4,0))</f>
        <v>13</v>
      </c>
      <c r="D4" s="19">
        <v>1</v>
      </c>
      <c r="E4" s="19">
        <f t="shared" si="0"/>
        <v>13</v>
      </c>
    </row>
    <row r="5" spans="1:5">
      <c r="A5" s="21" t="str">
        <f>IF(B5="","",VLOOKUP(B5,工序!$A$1:$D$505,2,0))</f>
        <v>A16</v>
      </c>
      <c r="B5" s="22" t="s">
        <v>714</v>
      </c>
      <c r="C5" s="23">
        <f>IF(B5="","",VLOOKUP(B5,工序!$A$1:$D$505,4,0))</f>
        <v>27.75</v>
      </c>
      <c r="D5" s="23">
        <v>1</v>
      </c>
      <c r="E5" s="23">
        <f t="shared" si="0"/>
        <v>27.75</v>
      </c>
    </row>
    <row r="6" spans="1:5">
      <c r="A6" s="17" t="str">
        <f>IF(B6="","",VLOOKUP(B6,工序!$A$1:$D$505,2,0))</f>
        <v>A30</v>
      </c>
      <c r="B6" s="5" t="s">
        <v>716</v>
      </c>
      <c r="C6" s="19">
        <f>IF(B6="","",VLOOKUP(B6,工序!$A$1:$D$505,4,0))</f>
        <v>12.239999999999998</v>
      </c>
      <c r="D6" s="19">
        <v>2</v>
      </c>
      <c r="E6" s="19">
        <f t="shared" si="0"/>
        <v>24.479999999999997</v>
      </c>
    </row>
    <row r="7" spans="1:5">
      <c r="A7" s="17" t="str">
        <f>IF(B7="","",VLOOKUP(B7,工序!$A$1:$D$505,2,0))</f>
        <v>A31</v>
      </c>
      <c r="B7" s="3" t="s">
        <v>653</v>
      </c>
      <c r="C7" s="19">
        <f>IF(B7="","",VLOOKUP(B7,工序!$A$1:$D$505,4,0))</f>
        <v>8.4</v>
      </c>
      <c r="D7" s="19">
        <v>2</v>
      </c>
      <c r="E7" s="19">
        <f t="shared" si="0"/>
        <v>16.8</v>
      </c>
    </row>
    <row r="8" spans="1:5">
      <c r="A8" s="17" t="str">
        <f>IF(B8="","",VLOOKUP(B8,工序!$A$1:$D$505,2,0))</f>
        <v>A32</v>
      </c>
      <c r="B8" s="5" t="s">
        <v>654</v>
      </c>
      <c r="C8" s="19">
        <f>IF(B8="","",VLOOKUP(B8,工序!$A$1:$D$505,4,0))</f>
        <v>11.52</v>
      </c>
      <c r="D8" s="19">
        <v>2</v>
      </c>
      <c r="E8" s="19">
        <f t="shared" si="0"/>
        <v>23.04</v>
      </c>
    </row>
    <row r="9" spans="1:5">
      <c r="A9" s="17" t="str">
        <f>IF(B9="","",VLOOKUP(B9,工序!$A$1:$D$505,2,0))</f>
        <v>A29</v>
      </c>
      <c r="B9" s="6" t="s">
        <v>652</v>
      </c>
      <c r="C9" s="19">
        <f>IF(B9="","",VLOOKUP(B9,工序!$A$1:$D$505,4,0))</f>
        <v>9.1199999999999992</v>
      </c>
      <c r="D9" s="19">
        <v>2</v>
      </c>
      <c r="E9" s="19">
        <f t="shared" si="0"/>
        <v>18.239999999999998</v>
      </c>
    </row>
    <row r="10" spans="1:5">
      <c r="A10" s="17" t="str">
        <f>IF(B10="","",VLOOKUP(B10,工序!$A$1:$D$505,2,0))</f>
        <v>A34</v>
      </c>
      <c r="B10" s="6" t="s">
        <v>642</v>
      </c>
      <c r="C10" s="19">
        <f>IF(B10="","",VLOOKUP(B10,工序!$A$1:$D$505,4,0))</f>
        <v>6.6</v>
      </c>
      <c r="D10" s="19">
        <v>2</v>
      </c>
      <c r="E10" s="19">
        <f t="shared" si="0"/>
        <v>13.2</v>
      </c>
    </row>
    <row r="11" spans="1:5">
      <c r="A11" s="17" t="str">
        <f>IF(B11="","",VLOOKUP(B11,工序!$A$1:$D$505,2,0))</f>
        <v>A33</v>
      </c>
      <c r="B11" s="31" t="s">
        <v>756</v>
      </c>
      <c r="C11" s="19">
        <f>IF(B11="","",VLOOKUP(B11,工序!$A$1:$D$505,4,0))</f>
        <v>7.1999999999999993</v>
      </c>
      <c r="D11" s="19">
        <v>1</v>
      </c>
      <c r="E11" s="19">
        <f t="shared" si="0"/>
        <v>7.1999999999999993</v>
      </c>
    </row>
    <row r="12" spans="1:5">
      <c r="A12" s="17" t="str">
        <f>IF(B12="","",VLOOKUP(B12,工序!$A$1:$D$505,2,0))</f>
        <v>A38</v>
      </c>
      <c r="B12" s="20" t="s">
        <v>718</v>
      </c>
      <c r="C12" s="19">
        <f>IF(B12="","",VLOOKUP(B12,工序!$A$1:$D$505,4,0))</f>
        <v>23.400000000000002</v>
      </c>
      <c r="D12" s="19">
        <v>2</v>
      </c>
      <c r="E12" s="19">
        <f>C12*D12</f>
        <v>46.800000000000004</v>
      </c>
    </row>
    <row r="13" spans="1:5">
      <c r="A13" s="17" t="str">
        <f>IF(B13="","",VLOOKUP(B13,工序!$A$1:$D$505,2,0))</f>
        <v>A42</v>
      </c>
      <c r="B13" s="20" t="s">
        <v>720</v>
      </c>
      <c r="C13" s="19">
        <f>IF(B13="","",VLOOKUP(B13,工序!$A$1:$D$505,4,0))</f>
        <v>18.707000000000001</v>
      </c>
      <c r="D13" s="19">
        <v>2</v>
      </c>
      <c r="E13" s="19">
        <f t="shared" si="0"/>
        <v>37.414000000000001</v>
      </c>
    </row>
    <row r="14" spans="1:5">
      <c r="A14" s="17" t="str">
        <f>IF(B14="","",VLOOKUP(B14,工序!$A$1:$D$505,2,0))</f>
        <v>A9</v>
      </c>
      <c r="B14" s="20" t="s">
        <v>757</v>
      </c>
      <c r="C14" s="19">
        <f>IF(B14="","",VLOOKUP(B14,工序!$A$1:$D$505,4,0))</f>
        <v>13</v>
      </c>
      <c r="D14" s="19">
        <v>1</v>
      </c>
      <c r="E14" s="19">
        <f t="shared" si="0"/>
        <v>13</v>
      </c>
    </row>
    <row r="15" spans="1:5">
      <c r="A15" s="17" t="str">
        <f>IF(B15="","",VLOOKUP(B15,工序!$A$1:$D$505,2,0))</f>
        <v>A41</v>
      </c>
      <c r="B15" s="20" t="s">
        <v>759</v>
      </c>
      <c r="C15" s="19">
        <f>IF(B15="","",VLOOKUP(B15,工序!$A$1:$D$505,4,0))</f>
        <v>16.799999999999997</v>
      </c>
      <c r="D15" s="19">
        <v>1</v>
      </c>
      <c r="E15" s="19">
        <f t="shared" si="0"/>
        <v>16.799999999999997</v>
      </c>
    </row>
    <row r="16" spans="1:5">
      <c r="A16" s="17" t="str">
        <f>IF(B16="","",VLOOKUP(B16,工序!$A$1:$D$505,2,0))</f>
        <v>A43</v>
      </c>
      <c r="B16" s="20" t="s">
        <v>685</v>
      </c>
      <c r="C16" s="19">
        <f>IF(B16="","",VLOOKUP(B16,工序!$A$1:$D$505,4,0))</f>
        <v>45</v>
      </c>
      <c r="D16" s="19">
        <v>1</v>
      </c>
      <c r="E16" s="19">
        <f t="shared" si="0"/>
        <v>45</v>
      </c>
    </row>
    <row r="17" spans="1:5">
      <c r="A17" s="17" t="str">
        <f>IF(B17="","",VLOOKUP(B17,工序!$A$1:$D$505,2,0))</f>
        <v>A44</v>
      </c>
      <c r="B17" s="20" t="s">
        <v>722</v>
      </c>
      <c r="C17" s="19">
        <f>IF(B17="","",VLOOKUP(B17,工序!$A$1:$D$505,4,0))</f>
        <v>51.300000000000004</v>
      </c>
      <c r="D17" s="19">
        <v>2</v>
      </c>
      <c r="E17" s="19">
        <f t="shared" si="0"/>
        <v>102.60000000000001</v>
      </c>
    </row>
    <row r="18" spans="1:5">
      <c r="A18" s="17" t="str">
        <f>IF(B18="","",VLOOKUP(B18,工序!$A$1:$D$505,2,0))</f>
        <v>A76</v>
      </c>
      <c r="B18" s="20" t="s">
        <v>758</v>
      </c>
      <c r="C18" s="19">
        <f>IF(B18="","",VLOOKUP(B18,工序!$A$1:$D$505,4,0))</f>
        <v>18</v>
      </c>
      <c r="D18" s="19">
        <v>1</v>
      </c>
      <c r="E18" s="19">
        <f t="shared" si="0"/>
        <v>18</v>
      </c>
    </row>
    <row r="19" spans="1:5">
      <c r="A19" s="17" t="str">
        <f>IF(B19="","",VLOOKUP(B19,工序!$A$1:$D$505,2,0))</f>
        <v>A49</v>
      </c>
      <c r="B19" s="20" t="s">
        <v>726</v>
      </c>
      <c r="C19" s="19">
        <f>IF(B19="","",VLOOKUP(B19,工序!$A$1:$D$505,4,0))</f>
        <v>9.516</v>
      </c>
      <c r="D19" s="19">
        <v>2</v>
      </c>
      <c r="E19" s="19">
        <f t="shared" si="0"/>
        <v>19.032</v>
      </c>
    </row>
    <row r="20" spans="1:5">
      <c r="A20" s="17" t="str">
        <f>IF(B20="","",VLOOKUP(B20,工序!$A$1:$D$505,2,0))</f>
        <v>A50</v>
      </c>
      <c r="B20" s="20" t="s">
        <v>7</v>
      </c>
      <c r="C20" s="19">
        <f>IF(B20="","",VLOOKUP(B20,工序!$A$1:$D$505,4,0))</f>
        <v>7.15</v>
      </c>
      <c r="D20" s="19">
        <v>2</v>
      </c>
      <c r="E20" s="19">
        <f t="shared" si="0"/>
        <v>14.3</v>
      </c>
    </row>
    <row r="21" spans="1:5">
      <c r="A21" s="17" t="str">
        <f>IF(B21="","",VLOOKUP(B21,工序!$A$1:$D$505,2,0))</f>
        <v>A53</v>
      </c>
      <c r="B21" s="20" t="s">
        <v>689</v>
      </c>
      <c r="C21" s="19">
        <f>IF(B21="","",VLOOKUP(B21,工序!$A$1:$D$505,4,0))</f>
        <v>32.5</v>
      </c>
      <c r="D21" s="19">
        <v>2</v>
      </c>
      <c r="E21" s="19">
        <f t="shared" si="0"/>
        <v>65</v>
      </c>
    </row>
    <row r="22" spans="1:5">
      <c r="A22" s="17" t="str">
        <f>IF(B22="","",VLOOKUP(B22,工序!$A$1:$D$505,2,0))</f>
        <v>A59</v>
      </c>
      <c r="B22" s="18" t="s">
        <v>631</v>
      </c>
      <c r="C22" s="19">
        <f>IF(B22="","",VLOOKUP(B22,工序!$A$1:$D$505,4,0))</f>
        <v>20.8</v>
      </c>
      <c r="D22" s="19">
        <v>1</v>
      </c>
      <c r="E22" s="19">
        <f t="shared" si="0"/>
        <v>20.8</v>
      </c>
    </row>
    <row r="23" spans="1:5">
      <c r="A23" s="17" t="str">
        <f>IF(B23="","",VLOOKUP(B23,工序!$A$1:$D$505,2,0))</f>
        <v>A62</v>
      </c>
      <c r="B23" s="18" t="s">
        <v>643</v>
      </c>
      <c r="C23" s="19">
        <f>IF(B23="","",VLOOKUP(B23,工序!$A$1:$D$505,4,0))</f>
        <v>16.559999999999999</v>
      </c>
      <c r="D23" s="19">
        <v>1</v>
      </c>
      <c r="E23" s="19">
        <f t="shared" si="0"/>
        <v>16.559999999999999</v>
      </c>
    </row>
    <row r="24" spans="1:5">
      <c r="A24" s="17" t="str">
        <f>IF(B24="","",VLOOKUP(B24,工序!$A$1:$D$505,2,0))</f>
        <v>A63</v>
      </c>
      <c r="B24" s="18" t="s">
        <v>629</v>
      </c>
      <c r="C24" s="19">
        <f>IF(B24="","",VLOOKUP(B24,工序!$A$1:$D$505,4,0))</f>
        <v>14.399999999999999</v>
      </c>
      <c r="D24" s="19">
        <v>2</v>
      </c>
      <c r="E24" s="19">
        <f t="shared" si="0"/>
        <v>28.799999999999997</v>
      </c>
    </row>
    <row r="25" spans="1:5">
      <c r="A25" s="17" t="str">
        <f>IF(B25="","",VLOOKUP(B25,工序!$A$1:$D$505,2,0))</f>
        <v>A64</v>
      </c>
      <c r="B25" s="18" t="s">
        <v>9</v>
      </c>
      <c r="C25" s="19">
        <f>IF(B25="","",VLOOKUP(B25,工序!$A$1:$D$505,4,0))</f>
        <v>14.399999999999999</v>
      </c>
      <c r="D25" s="19">
        <v>1</v>
      </c>
      <c r="E25" s="19">
        <f t="shared" si="0"/>
        <v>14.399999999999999</v>
      </c>
    </row>
    <row r="26" spans="1:5">
      <c r="A26" s="17" t="str">
        <f>IF(B26="","",VLOOKUP(B26,工序!$A$1:$D$505,2,0))</f>
        <v>A65</v>
      </c>
      <c r="B26" s="18" t="s">
        <v>632</v>
      </c>
      <c r="C26" s="19">
        <f>IF(B26="","",VLOOKUP(B26,工序!$A$1:$D$505,4,0))</f>
        <v>27.3</v>
      </c>
      <c r="D26" s="19">
        <v>2</v>
      </c>
      <c r="E26" s="19">
        <f t="shared" si="0"/>
        <v>54.6</v>
      </c>
    </row>
    <row r="27" spans="1:5">
      <c r="A27" s="17" t="str">
        <f>IF(B27="","",VLOOKUP(B27,工序!$A$1:$D$505,2,0))</f>
        <v>A63</v>
      </c>
      <c r="B27" s="18" t="s">
        <v>629</v>
      </c>
      <c r="C27" s="19">
        <f>IF(B27="","",VLOOKUP(B27,工序!$A$1:$D$505,4,0))</f>
        <v>14.399999999999999</v>
      </c>
      <c r="D27" s="19">
        <v>2</v>
      </c>
      <c r="E27" s="19">
        <f t="shared" si="0"/>
        <v>28.799999999999997</v>
      </c>
    </row>
    <row r="28" spans="1:5">
      <c r="A28" s="17" t="str">
        <f>IF(B28="","",VLOOKUP(B28,工序!$A$1:$D$505,2,0))</f>
        <v>A70</v>
      </c>
      <c r="B28" s="18" t="s">
        <v>657</v>
      </c>
      <c r="C28" s="19">
        <f>IF(B28="","",VLOOKUP(B28,工序!$A$1:$D$505,4,0))</f>
        <v>33</v>
      </c>
      <c r="D28" s="19">
        <v>1</v>
      </c>
      <c r="E28" s="19">
        <f t="shared" si="0"/>
        <v>33</v>
      </c>
    </row>
    <row r="29" spans="1:5">
      <c r="A29" s="17" t="str">
        <f>IF(B29="","",VLOOKUP(B29,工序!$A$1:$D$505,2,0))</f>
        <v>A71</v>
      </c>
      <c r="B29" s="18" t="s">
        <v>633</v>
      </c>
      <c r="C29" s="19">
        <f>IF(B29="","",VLOOKUP(B29,工序!$A$1:$D$505,4,0))</f>
        <v>17.399999999999999</v>
      </c>
      <c r="D29" s="19">
        <v>1</v>
      </c>
      <c r="E29" s="19">
        <f t="shared" si="0"/>
        <v>17.399999999999999</v>
      </c>
    </row>
    <row r="30" spans="1:5">
      <c r="A30" s="17" t="str">
        <f>IF(B30="","",VLOOKUP(B30,工序!$A$1:$D$505,2,0))</f>
        <v>A73</v>
      </c>
      <c r="B30" s="18" t="s">
        <v>635</v>
      </c>
      <c r="C30" s="19">
        <f>IF(B30="","",VLOOKUP(B30,工序!$A$1:$D$505,4,0))</f>
        <v>12.239999999999998</v>
      </c>
      <c r="D30" s="19">
        <v>2</v>
      </c>
      <c r="E30" s="19">
        <f t="shared" si="0"/>
        <v>24.479999999999997</v>
      </c>
    </row>
    <row r="31" spans="1:5">
      <c r="A31" s="17" t="str">
        <f>IF(B31="","",VLOOKUP(B31,工序!$A$1:$D$505,2,0))</f>
        <v>A77</v>
      </c>
      <c r="B31" s="18" t="s">
        <v>658</v>
      </c>
      <c r="C31" s="19">
        <f>IF(B31="","",VLOOKUP(B31,工序!$A$1:$D$505,4,0))</f>
        <v>15.6</v>
      </c>
      <c r="D31" s="19">
        <v>2</v>
      </c>
      <c r="E31" s="19">
        <f t="shared" si="0"/>
        <v>31.2</v>
      </c>
    </row>
    <row r="32" spans="1:5">
      <c r="A32" s="17" t="str">
        <f>IF(B32="","",VLOOKUP(B32,工序!$A$1:$D$505,2,0))</f>
        <v>A78</v>
      </c>
      <c r="B32" s="3" t="s">
        <v>21</v>
      </c>
      <c r="C32" s="19">
        <f>IF(B32="","",VLOOKUP(B32,工序!$A$1:$D$505,4,0))</f>
        <v>15.6</v>
      </c>
      <c r="D32" s="19">
        <v>1</v>
      </c>
      <c r="E32" s="19">
        <f t="shared" si="0"/>
        <v>15.6</v>
      </c>
    </row>
    <row r="33" spans="1:5">
      <c r="A33" s="21" t="str">
        <f>IF(B33="","",VLOOKUP(B33,工序!$A$1:$D$505,2,0))</f>
        <v>A80</v>
      </c>
      <c r="B33" s="24" t="s">
        <v>636</v>
      </c>
      <c r="C33" s="23">
        <f>IF(B33="","",VLOOKUP(B33,工序!$A$1:$D$505,4,0))</f>
        <v>5.3999999999999995</v>
      </c>
      <c r="D33" s="23">
        <v>1</v>
      </c>
      <c r="E33" s="23">
        <f t="shared" si="0"/>
        <v>5.3999999999999995</v>
      </c>
    </row>
    <row r="35" spans="1:5">
      <c r="E35" s="1">
        <f>SUM(E5:E33)</f>
        <v>799.69599999999991</v>
      </c>
    </row>
    <row r="36" spans="1:5">
      <c r="E36">
        <f>E35/60</f>
        <v>13.328266666666666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E33"/>
  <sheetViews>
    <sheetView workbookViewId="0">
      <selection activeCell="E30" sqref="A1:E30"/>
    </sheetView>
  </sheetViews>
  <sheetFormatPr defaultRowHeight="13.5"/>
  <cols>
    <col min="2" max="2" width="25.625" customWidth="1"/>
    <col min="3" max="3" width="13.125" customWidth="1"/>
    <col min="4" max="4" width="20.25" customWidth="1"/>
  </cols>
  <sheetData>
    <row r="1" spans="1:5">
      <c r="A1" t="s">
        <v>640</v>
      </c>
      <c r="B1" s="7" t="s">
        <v>637</v>
      </c>
      <c r="C1" t="s">
        <v>638</v>
      </c>
      <c r="D1" t="s">
        <v>644</v>
      </c>
      <c r="E1" t="s">
        <v>639</v>
      </c>
    </row>
    <row r="2" spans="1:5">
      <c r="A2" s="17" t="str">
        <f>IF(B2="","",VLOOKUP(B2,工序!$A$1:$D$505,2,0))</f>
        <v>A5</v>
      </c>
      <c r="B2" s="18" t="s">
        <v>646</v>
      </c>
      <c r="C2" s="19">
        <f>IF(B2="","",VLOOKUP(B2,工序!$A$1:$D$505,4,0))</f>
        <v>7.8000000000000007</v>
      </c>
      <c r="D2" s="19">
        <v>2</v>
      </c>
      <c r="E2" s="19">
        <f t="shared" ref="E2:E30" si="0">C2*D2</f>
        <v>15.600000000000001</v>
      </c>
    </row>
    <row r="3" spans="1:5">
      <c r="A3" s="17" t="str">
        <f>IF(B3="","",VLOOKUP(B3,工序!$A$1:$D$505,2,0))</f>
        <v>A8</v>
      </c>
      <c r="B3" s="4" t="s">
        <v>3</v>
      </c>
      <c r="C3" s="19">
        <f>IF(B3="","",VLOOKUP(B3,工序!$A$1:$D$505,4,0))</f>
        <v>4.42</v>
      </c>
      <c r="D3" s="19">
        <v>2</v>
      </c>
      <c r="E3" s="19">
        <f t="shared" si="0"/>
        <v>8.84</v>
      </c>
    </row>
    <row r="4" spans="1:5">
      <c r="A4" s="21" t="str">
        <f>IF(B4="","",VLOOKUP(B4,工序!$A$1:$D$505,2,0))</f>
        <v>A16</v>
      </c>
      <c r="B4" s="22" t="s">
        <v>714</v>
      </c>
      <c r="C4" s="23">
        <f>IF(B4="","",VLOOKUP(B4,工序!$A$1:$D$505,4,0))</f>
        <v>27.75</v>
      </c>
      <c r="D4" s="23">
        <v>1</v>
      </c>
      <c r="E4" s="23">
        <f t="shared" si="0"/>
        <v>27.75</v>
      </c>
    </row>
    <row r="5" spans="1:5">
      <c r="A5" s="17" t="str">
        <f>IF(B5="","",VLOOKUP(B5,工序!$A$1:$D$505,2,0))</f>
        <v>A30</v>
      </c>
      <c r="B5" s="5" t="s">
        <v>716</v>
      </c>
      <c r="C5" s="19">
        <f>IF(B5="","",VLOOKUP(B5,工序!$A$1:$D$505,4,0))</f>
        <v>12.239999999999998</v>
      </c>
      <c r="D5" s="19">
        <v>2</v>
      </c>
      <c r="E5" s="19">
        <f t="shared" si="0"/>
        <v>24.479999999999997</v>
      </c>
    </row>
    <row r="6" spans="1:5">
      <c r="A6" s="17" t="str">
        <f>IF(B6="","",VLOOKUP(B6,工序!$A$1:$D$505,2,0))</f>
        <v>A31</v>
      </c>
      <c r="B6" s="3" t="s">
        <v>653</v>
      </c>
      <c r="C6" s="19">
        <f>IF(B6="","",VLOOKUP(B6,工序!$A$1:$D$505,4,0))</f>
        <v>8.4</v>
      </c>
      <c r="D6" s="19">
        <v>2</v>
      </c>
      <c r="E6" s="19">
        <f t="shared" si="0"/>
        <v>16.8</v>
      </c>
    </row>
    <row r="7" spans="1:5">
      <c r="A7" s="17" t="str">
        <f>IF(B7="","",VLOOKUP(B7,工序!$A$1:$D$505,2,0))</f>
        <v>A32</v>
      </c>
      <c r="B7" s="5" t="s">
        <v>654</v>
      </c>
      <c r="C7" s="19">
        <f>IF(B7="","",VLOOKUP(B7,工序!$A$1:$D$505,4,0))</f>
        <v>11.52</v>
      </c>
      <c r="D7" s="19">
        <v>2</v>
      </c>
      <c r="E7" s="19">
        <f t="shared" si="0"/>
        <v>23.04</v>
      </c>
    </row>
    <row r="8" spans="1:5">
      <c r="A8" s="17" t="str">
        <f>IF(B8="","",VLOOKUP(B8,工序!$A$1:$D$505,2,0))</f>
        <v>A29</v>
      </c>
      <c r="B8" s="6" t="s">
        <v>652</v>
      </c>
      <c r="C8" s="19">
        <f>IF(B8="","",VLOOKUP(B8,工序!$A$1:$D$505,4,0))</f>
        <v>9.1199999999999992</v>
      </c>
      <c r="D8" s="19">
        <v>2</v>
      </c>
      <c r="E8" s="19">
        <f t="shared" si="0"/>
        <v>18.239999999999998</v>
      </c>
    </row>
    <row r="9" spans="1:5">
      <c r="A9" s="17" t="str">
        <f>IF(B9="","",VLOOKUP(B9,工序!$A$1:$D$505,2,0))</f>
        <v>A34</v>
      </c>
      <c r="B9" s="6" t="s">
        <v>642</v>
      </c>
      <c r="C9" s="19">
        <f>IF(B9="","",VLOOKUP(B9,工序!$A$1:$D$505,4,0))</f>
        <v>6.6</v>
      </c>
      <c r="D9" s="19">
        <v>2</v>
      </c>
      <c r="E9" s="19">
        <f t="shared" si="0"/>
        <v>13.2</v>
      </c>
    </row>
    <row r="10" spans="1:5">
      <c r="A10" s="17" t="str">
        <f>IF(B10="","",VLOOKUP(B10,工序!$A$1:$D$505,2,0))</f>
        <v>A38</v>
      </c>
      <c r="B10" s="20" t="s">
        <v>718</v>
      </c>
      <c r="C10" s="19">
        <f>IF(B10="","",VLOOKUP(B10,工序!$A$1:$D$505,4,0))</f>
        <v>23.400000000000002</v>
      </c>
      <c r="D10" s="19">
        <v>2</v>
      </c>
      <c r="E10" s="19">
        <f t="shared" si="0"/>
        <v>46.800000000000004</v>
      </c>
    </row>
    <row r="11" spans="1:5">
      <c r="A11" s="17" t="str">
        <f>IF(B11="","",VLOOKUP(B11,工序!$A$1:$D$505,2,0))</f>
        <v>A39</v>
      </c>
      <c r="B11" s="20" t="s">
        <v>746</v>
      </c>
      <c r="C11" s="19">
        <f>IF(B11="","",VLOOKUP(B11,工序!$A$1:$D$505,4,0))</f>
        <v>7</v>
      </c>
      <c r="D11" s="19">
        <v>2</v>
      </c>
      <c r="E11" s="19">
        <f t="shared" si="0"/>
        <v>14</v>
      </c>
    </row>
    <row r="12" spans="1:5">
      <c r="A12" s="17" t="str">
        <f>IF(B12="","",VLOOKUP(B12,工序!$A$1:$D$505,2,0))</f>
        <v>A42</v>
      </c>
      <c r="B12" s="20" t="s">
        <v>720</v>
      </c>
      <c r="C12" s="19">
        <f>IF(B12="","",VLOOKUP(B12,工序!$A$1:$D$505,4,0))</f>
        <v>18.707000000000001</v>
      </c>
      <c r="D12" s="19">
        <v>2</v>
      </c>
      <c r="E12" s="19">
        <f t="shared" si="0"/>
        <v>37.414000000000001</v>
      </c>
    </row>
    <row r="13" spans="1:5">
      <c r="A13" s="17" t="str">
        <f>IF(B13="","",VLOOKUP(B13,工序!$A$1:$D$505,2,0))</f>
        <v>A43</v>
      </c>
      <c r="B13" s="20" t="s">
        <v>685</v>
      </c>
      <c r="C13" s="19">
        <f>IF(B13="","",VLOOKUP(B13,工序!$A$1:$D$505,4,0))</f>
        <v>45</v>
      </c>
      <c r="D13" s="19">
        <v>2</v>
      </c>
      <c r="E13" s="19">
        <f t="shared" si="0"/>
        <v>90</v>
      </c>
    </row>
    <row r="14" spans="1:5">
      <c r="A14" s="17" t="str">
        <f>IF(B14="","",VLOOKUP(B14,工序!$A$1:$D$505,2,0))</f>
        <v>A44</v>
      </c>
      <c r="B14" s="20" t="s">
        <v>722</v>
      </c>
      <c r="C14" s="19">
        <f>IF(B14="","",VLOOKUP(B14,工序!$A$1:$D$505,4,0))</f>
        <v>51.300000000000004</v>
      </c>
      <c r="D14" s="19">
        <v>2</v>
      </c>
      <c r="E14" s="19">
        <f t="shared" si="0"/>
        <v>102.60000000000001</v>
      </c>
    </row>
    <row r="15" spans="1:5">
      <c r="A15" s="17" t="str">
        <f>IF(B15="","",VLOOKUP(B15,工序!$A$1:$D$505,2,0))</f>
        <v>A47</v>
      </c>
      <c r="B15" s="20" t="s">
        <v>604</v>
      </c>
      <c r="C15" s="19">
        <f>IF(B15="","",VLOOKUP(B15,工序!$A$1:$D$505,4,0))</f>
        <v>15.340000000000002</v>
      </c>
      <c r="D15" s="19">
        <v>1</v>
      </c>
      <c r="E15" s="19">
        <f t="shared" si="0"/>
        <v>15.340000000000002</v>
      </c>
    </row>
    <row r="16" spans="1:5">
      <c r="A16" s="17" t="str">
        <f>IF(B16="","",VLOOKUP(B16,工序!$A$1:$D$505,2,0))</f>
        <v>A49</v>
      </c>
      <c r="B16" s="20" t="s">
        <v>726</v>
      </c>
      <c r="C16" s="19">
        <f>IF(B16="","",VLOOKUP(B16,工序!$A$1:$D$505,4,0))</f>
        <v>9.516</v>
      </c>
      <c r="D16" s="19">
        <v>2</v>
      </c>
      <c r="E16" s="19">
        <f t="shared" si="0"/>
        <v>19.032</v>
      </c>
    </row>
    <row r="17" spans="1:5">
      <c r="A17" s="17" t="str">
        <f>IF(B17="","",VLOOKUP(B17,工序!$A$1:$D$505,2,0))</f>
        <v>A50</v>
      </c>
      <c r="B17" s="20" t="s">
        <v>7</v>
      </c>
      <c r="C17" s="19">
        <f>IF(B17="","",VLOOKUP(B17,工序!$A$1:$D$505,4,0))</f>
        <v>7.15</v>
      </c>
      <c r="D17" s="19">
        <v>1</v>
      </c>
      <c r="E17" s="19">
        <f t="shared" si="0"/>
        <v>7.15</v>
      </c>
    </row>
    <row r="18" spans="1:5">
      <c r="A18" s="17" t="str">
        <f>IF(B18="","",VLOOKUP(B18,工序!$A$1:$D$505,2,0))</f>
        <v>A51</v>
      </c>
      <c r="B18" s="3" t="s">
        <v>607</v>
      </c>
      <c r="C18" s="19">
        <f>IF(B18="","",VLOOKUP(B18,工序!$A$1:$D$505,4,0))</f>
        <v>16.799999999999997</v>
      </c>
      <c r="D18" s="19">
        <v>2</v>
      </c>
      <c r="E18" s="19">
        <f t="shared" si="0"/>
        <v>33.599999999999994</v>
      </c>
    </row>
    <row r="19" spans="1:5">
      <c r="A19" s="17" t="str">
        <f>IF(B19="","",VLOOKUP(B19,工序!$A$1:$D$505,2,0))</f>
        <v>A58</v>
      </c>
      <c r="B19" s="3" t="s">
        <v>745</v>
      </c>
      <c r="C19" s="19">
        <f>IF(B19="","",VLOOKUP(B19,工序!$A$1:$D$505,4,0))</f>
        <v>8.4500000000000011</v>
      </c>
      <c r="D19" s="19">
        <v>2</v>
      </c>
      <c r="E19" s="19">
        <f t="shared" si="0"/>
        <v>16.900000000000002</v>
      </c>
    </row>
    <row r="20" spans="1:5">
      <c r="A20" s="17" t="str">
        <f>IF(B20="","",VLOOKUP(B20,工序!$A$1:$D$505,2,0))</f>
        <v>A59</v>
      </c>
      <c r="B20" s="18" t="s">
        <v>631</v>
      </c>
      <c r="C20" s="19">
        <f>IF(B20="","",VLOOKUP(B20,工序!$A$1:$D$505,4,0))</f>
        <v>20.8</v>
      </c>
      <c r="D20" s="19">
        <v>1</v>
      </c>
      <c r="E20" s="19">
        <f t="shared" si="0"/>
        <v>20.8</v>
      </c>
    </row>
    <row r="21" spans="1:5">
      <c r="A21" s="17" t="str">
        <f>IF(B21="","",VLOOKUP(B21,工序!$A$1:$D$505,2,0))</f>
        <v>A62</v>
      </c>
      <c r="B21" s="18" t="s">
        <v>643</v>
      </c>
      <c r="C21" s="19">
        <f>IF(B21="","",VLOOKUP(B21,工序!$A$1:$D$505,4,0))</f>
        <v>16.559999999999999</v>
      </c>
      <c r="D21" s="19">
        <v>2</v>
      </c>
      <c r="E21" s="19">
        <f t="shared" si="0"/>
        <v>33.119999999999997</v>
      </c>
    </row>
    <row r="22" spans="1:5">
      <c r="A22" s="17" t="str">
        <f>IF(B22="","",VLOOKUP(B22,工序!$A$1:$D$505,2,0))</f>
        <v>A63</v>
      </c>
      <c r="B22" s="18" t="s">
        <v>629</v>
      </c>
      <c r="C22" s="19">
        <f>IF(B22="","",VLOOKUP(B22,工序!$A$1:$D$505,4,0))</f>
        <v>14.399999999999999</v>
      </c>
      <c r="D22" s="19">
        <v>2</v>
      </c>
      <c r="E22" s="19">
        <f t="shared" si="0"/>
        <v>28.799999999999997</v>
      </c>
    </row>
    <row r="23" spans="1:5">
      <c r="A23" s="17" t="str">
        <f>IF(B23="","",VLOOKUP(B23,工序!$A$1:$D$505,2,0))</f>
        <v>A64</v>
      </c>
      <c r="B23" s="18" t="s">
        <v>9</v>
      </c>
      <c r="C23" s="19">
        <f>IF(B23="","",VLOOKUP(B23,工序!$A$1:$D$505,4,0))</f>
        <v>14.399999999999999</v>
      </c>
      <c r="D23" s="19">
        <v>1</v>
      </c>
      <c r="E23" s="19">
        <f t="shared" si="0"/>
        <v>14.399999999999999</v>
      </c>
    </row>
    <row r="24" spans="1:5">
      <c r="A24" s="17" t="str">
        <f>IF(B24="","",VLOOKUP(B24,工序!$A$1:$D$505,2,0))</f>
        <v>A65</v>
      </c>
      <c r="B24" s="18" t="s">
        <v>632</v>
      </c>
      <c r="C24" s="19">
        <f>IF(B24="","",VLOOKUP(B24,工序!$A$1:$D$505,4,0))</f>
        <v>27.3</v>
      </c>
      <c r="D24" s="19">
        <v>2</v>
      </c>
      <c r="E24" s="19">
        <f t="shared" si="0"/>
        <v>54.6</v>
      </c>
    </row>
    <row r="25" spans="1:5">
      <c r="A25" s="17" t="str">
        <f>IF(B25="","",VLOOKUP(B25,工序!$A$1:$D$505,2,0))</f>
        <v>A63</v>
      </c>
      <c r="B25" s="18" t="s">
        <v>629</v>
      </c>
      <c r="C25" s="19">
        <f>IF(B25="","",VLOOKUP(B25,工序!$A$1:$D$505,4,0))</f>
        <v>14.399999999999999</v>
      </c>
      <c r="D25" s="19">
        <v>2</v>
      </c>
      <c r="E25" s="19">
        <f t="shared" si="0"/>
        <v>28.799999999999997</v>
      </c>
    </row>
    <row r="26" spans="1:5">
      <c r="A26" s="17" t="str">
        <f>IF(B26="","",VLOOKUP(B26,工序!$A$1:$D$505,2,0))</f>
        <v>A71</v>
      </c>
      <c r="B26" s="18" t="s">
        <v>633</v>
      </c>
      <c r="C26" s="19">
        <f>IF(B26="","",VLOOKUP(B26,工序!$A$1:$D$505,4,0))</f>
        <v>17.399999999999999</v>
      </c>
      <c r="D26" s="19">
        <v>2</v>
      </c>
      <c r="E26" s="19">
        <f t="shared" si="0"/>
        <v>34.799999999999997</v>
      </c>
    </row>
    <row r="27" spans="1:5">
      <c r="A27" s="17" t="str">
        <f>IF(B27="","",VLOOKUP(B27,工序!$A$1:$D$505,2,0))</f>
        <v>A73</v>
      </c>
      <c r="B27" s="18" t="s">
        <v>635</v>
      </c>
      <c r="C27" s="19">
        <f>IF(B27="","",VLOOKUP(B27,工序!$A$1:$D$505,4,0))</f>
        <v>12.239999999999998</v>
      </c>
      <c r="D27" s="19">
        <v>2</v>
      </c>
      <c r="E27" s="19">
        <f t="shared" si="0"/>
        <v>24.479999999999997</v>
      </c>
    </row>
    <row r="28" spans="1:5">
      <c r="A28" s="17" t="str">
        <f>IF(B28="","",VLOOKUP(B28,工序!$A$1:$D$505,2,0))</f>
        <v>A77</v>
      </c>
      <c r="B28" s="18" t="s">
        <v>658</v>
      </c>
      <c r="C28" s="19">
        <f>IF(B28="","",VLOOKUP(B28,工序!$A$1:$D$505,4,0))</f>
        <v>15.6</v>
      </c>
      <c r="D28" s="19">
        <v>2</v>
      </c>
      <c r="E28" s="19">
        <f t="shared" si="0"/>
        <v>31.2</v>
      </c>
    </row>
    <row r="29" spans="1:5">
      <c r="A29" s="17" t="str">
        <f>IF(B29="","",VLOOKUP(B29,工序!$A$1:$D$505,2,0))</f>
        <v>A78</v>
      </c>
      <c r="B29" s="3" t="s">
        <v>21</v>
      </c>
      <c r="C29" s="19">
        <f>IF(B29="","",VLOOKUP(B29,工序!$A$1:$D$505,4,0))</f>
        <v>15.6</v>
      </c>
      <c r="D29" s="19">
        <v>1</v>
      </c>
      <c r="E29" s="19">
        <f t="shared" si="0"/>
        <v>15.6</v>
      </c>
    </row>
    <row r="30" spans="1:5">
      <c r="A30" s="21" t="str">
        <f>IF(B30="","",VLOOKUP(B30,工序!$A$1:$D$505,2,0))</f>
        <v>A80</v>
      </c>
      <c r="B30" s="24" t="s">
        <v>636</v>
      </c>
      <c r="C30" s="23">
        <f>IF(B30="","",VLOOKUP(B30,工序!$A$1:$D$505,4,0))</f>
        <v>5.3999999999999995</v>
      </c>
      <c r="D30" s="23">
        <v>1</v>
      </c>
      <c r="E30" s="23">
        <f t="shared" si="0"/>
        <v>5.3999999999999995</v>
      </c>
    </row>
    <row r="32" spans="1:5">
      <c r="E32" s="1">
        <f>SUM(E4:E30)</f>
        <v>798.34599999999978</v>
      </c>
    </row>
    <row r="33" spans="5:5">
      <c r="E33">
        <f>E32/60</f>
        <v>13.305766666666663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E34"/>
  <sheetViews>
    <sheetView workbookViewId="0">
      <selection activeCell="A14" sqref="A14:E14"/>
    </sheetView>
  </sheetViews>
  <sheetFormatPr defaultRowHeight="13.5"/>
  <cols>
    <col min="2" max="2" width="25.625" customWidth="1"/>
    <col min="3" max="3" width="13.125" customWidth="1"/>
    <col min="4" max="4" width="20.25" customWidth="1"/>
  </cols>
  <sheetData>
    <row r="1" spans="1:5">
      <c r="A1" t="s">
        <v>640</v>
      </c>
      <c r="B1" s="7" t="s">
        <v>637</v>
      </c>
      <c r="C1" t="s">
        <v>638</v>
      </c>
      <c r="D1" t="s">
        <v>644</v>
      </c>
      <c r="E1" t="s">
        <v>639</v>
      </c>
    </row>
    <row r="2" spans="1:5">
      <c r="A2" s="17" t="str">
        <f>IF(B2="","",VLOOKUP(B2,工序!$A$1:$D$505,2,0))</f>
        <v>A5</v>
      </c>
      <c r="B2" s="18" t="s">
        <v>646</v>
      </c>
      <c r="C2" s="19">
        <f>IF(B2="","",VLOOKUP(B2,工序!$A$1:$D$505,4,0))</f>
        <v>7.8000000000000007</v>
      </c>
      <c r="D2" s="19">
        <v>1</v>
      </c>
      <c r="E2" s="19">
        <f t="shared" ref="E2:E31" si="0">C2*D2</f>
        <v>7.8000000000000007</v>
      </c>
    </row>
    <row r="3" spans="1:5">
      <c r="A3" s="17" t="str">
        <f>IF(B3="","",VLOOKUP(B3,工序!$A$1:$D$505,2,0))</f>
        <v>A9</v>
      </c>
      <c r="B3" s="18" t="s">
        <v>763</v>
      </c>
      <c r="C3" s="19">
        <f>IF(B3="","",VLOOKUP(B3,工序!$A$1:$D$505,4,0))</f>
        <v>13</v>
      </c>
      <c r="D3" s="19">
        <v>1</v>
      </c>
      <c r="E3" s="19">
        <f t="shared" si="0"/>
        <v>13</v>
      </c>
    </row>
    <row r="4" spans="1:5">
      <c r="A4" s="17" t="str">
        <f>IF(B4="","",VLOOKUP(B4,工序!$A$1:$D$505,2,0))</f>
        <v>A8</v>
      </c>
      <c r="B4" s="4" t="s">
        <v>3</v>
      </c>
      <c r="C4" s="19">
        <f>IF(B4="","",VLOOKUP(B4,工序!$A$1:$D$505,4,0))</f>
        <v>4.42</v>
      </c>
      <c r="D4" s="19">
        <v>2</v>
      </c>
      <c r="E4" s="19">
        <f t="shared" si="0"/>
        <v>8.84</v>
      </c>
    </row>
    <row r="5" spans="1:5">
      <c r="A5" s="21" t="str">
        <f>IF(B5="","",VLOOKUP(B5,工序!$A$1:$D$505,2,0))</f>
        <v>A16</v>
      </c>
      <c r="B5" s="22" t="s">
        <v>714</v>
      </c>
      <c r="C5" s="23">
        <f>IF(B5="","",VLOOKUP(B5,工序!$A$1:$D$505,4,0))</f>
        <v>27.75</v>
      </c>
      <c r="D5" s="23">
        <v>1</v>
      </c>
      <c r="E5" s="23">
        <f t="shared" si="0"/>
        <v>27.75</v>
      </c>
    </row>
    <row r="6" spans="1:5">
      <c r="A6" s="17" t="str">
        <f>IF(B6="","",VLOOKUP(B6,工序!$A$1:$D$505,2,0))</f>
        <v>A30</v>
      </c>
      <c r="B6" s="5" t="s">
        <v>716</v>
      </c>
      <c r="C6" s="19">
        <f>IF(B6="","",VLOOKUP(B6,工序!$A$1:$D$505,4,0))</f>
        <v>12.239999999999998</v>
      </c>
      <c r="D6" s="19">
        <v>2</v>
      </c>
      <c r="E6" s="19">
        <f t="shared" si="0"/>
        <v>24.479999999999997</v>
      </c>
    </row>
    <row r="7" spans="1:5">
      <c r="A7" s="17" t="str">
        <f>IF(B7="","",VLOOKUP(B7,工序!$A$1:$D$505,2,0))</f>
        <v>A31</v>
      </c>
      <c r="B7" s="3" t="s">
        <v>653</v>
      </c>
      <c r="C7" s="19">
        <f>IF(B7="","",VLOOKUP(B7,工序!$A$1:$D$505,4,0))</f>
        <v>8.4</v>
      </c>
      <c r="D7" s="19">
        <v>2</v>
      </c>
      <c r="E7" s="19">
        <f t="shared" si="0"/>
        <v>16.8</v>
      </c>
    </row>
    <row r="8" spans="1:5">
      <c r="A8" s="17" t="str">
        <f>IF(B8="","",VLOOKUP(B8,工序!$A$1:$D$505,2,0))</f>
        <v>A32</v>
      </c>
      <c r="B8" s="5" t="s">
        <v>654</v>
      </c>
      <c r="C8" s="19">
        <f>IF(B8="","",VLOOKUP(B8,工序!$A$1:$D$505,4,0))</f>
        <v>11.52</v>
      </c>
      <c r="D8" s="19">
        <v>2</v>
      </c>
      <c r="E8" s="19">
        <f t="shared" si="0"/>
        <v>23.04</v>
      </c>
    </row>
    <row r="9" spans="1:5">
      <c r="A9" s="17" t="str">
        <f>IF(B9="","",VLOOKUP(B9,工序!$A$1:$D$505,2,0))</f>
        <v>A29</v>
      </c>
      <c r="B9" s="6" t="s">
        <v>652</v>
      </c>
      <c r="C9" s="19">
        <f>IF(B9="","",VLOOKUP(B9,工序!$A$1:$D$505,4,0))</f>
        <v>9.1199999999999992</v>
      </c>
      <c r="D9" s="19">
        <v>2</v>
      </c>
      <c r="E9" s="19">
        <f t="shared" si="0"/>
        <v>18.239999999999998</v>
      </c>
    </row>
    <row r="10" spans="1:5">
      <c r="A10" s="17" t="str">
        <f>IF(B10="","",VLOOKUP(B10,工序!$A$1:$D$505,2,0))</f>
        <v>A34</v>
      </c>
      <c r="B10" s="6" t="s">
        <v>642</v>
      </c>
      <c r="C10" s="19">
        <f>IF(B10="","",VLOOKUP(B10,工序!$A$1:$D$505,4,0))</f>
        <v>6.6</v>
      </c>
      <c r="D10" s="19">
        <v>2</v>
      </c>
      <c r="E10" s="19">
        <f t="shared" si="0"/>
        <v>13.2</v>
      </c>
    </row>
    <row r="11" spans="1:5">
      <c r="A11" s="17" t="str">
        <f>IF(B11="","",VLOOKUP(B11,工序!$A$1:$D$505,2,0))</f>
        <v>A38</v>
      </c>
      <c r="B11" s="20" t="s">
        <v>718</v>
      </c>
      <c r="C11" s="19">
        <f>IF(B11="","",VLOOKUP(B11,工序!$A$1:$D$505,4,0))</f>
        <v>23.400000000000002</v>
      </c>
      <c r="D11" s="19">
        <v>2</v>
      </c>
      <c r="E11" s="19">
        <f t="shared" si="0"/>
        <v>46.800000000000004</v>
      </c>
    </row>
    <row r="12" spans="1:5">
      <c r="A12" s="17" t="str">
        <f>IF(B12="","",VLOOKUP(B12,工序!$A$1:$D$505,2,0))</f>
        <v>A39</v>
      </c>
      <c r="B12" s="20" t="s">
        <v>746</v>
      </c>
      <c r="C12" s="19">
        <f>IF(B12="","",VLOOKUP(B12,工序!$A$1:$D$505,4,0))</f>
        <v>7</v>
      </c>
      <c r="D12" s="19">
        <v>2</v>
      </c>
      <c r="E12" s="19">
        <f t="shared" si="0"/>
        <v>14</v>
      </c>
    </row>
    <row r="13" spans="1:5">
      <c r="A13" s="17" t="str">
        <f>IF(B13="","",VLOOKUP(B13,工序!$A$1:$D$505,2,0))</f>
        <v>A42</v>
      </c>
      <c r="B13" s="20" t="s">
        <v>720</v>
      </c>
      <c r="C13" s="19">
        <f>IF(B13="","",VLOOKUP(B13,工序!$A$1:$D$505,4,0))</f>
        <v>18.707000000000001</v>
      </c>
      <c r="D13" s="19">
        <v>2</v>
      </c>
      <c r="E13" s="19">
        <f t="shared" si="0"/>
        <v>37.414000000000001</v>
      </c>
    </row>
    <row r="14" spans="1:5">
      <c r="A14" s="17" t="str">
        <f>IF(B14="","",VLOOKUP(B14,工序!$A$1:$D$505,2,0))</f>
        <v>A43</v>
      </c>
      <c r="B14" s="20" t="s">
        <v>685</v>
      </c>
      <c r="C14" s="19">
        <f>IF(B14="","",VLOOKUP(B14,工序!$A$1:$D$505,4,0))</f>
        <v>45</v>
      </c>
      <c r="D14" s="19">
        <v>2</v>
      </c>
      <c r="E14" s="19">
        <f t="shared" si="0"/>
        <v>90</v>
      </c>
    </row>
    <row r="15" spans="1:5">
      <c r="A15" s="17" t="str">
        <f>IF(B15="","",VLOOKUP(B15,工序!$A$1:$D$505,2,0))</f>
        <v>A44</v>
      </c>
      <c r="B15" s="20" t="s">
        <v>722</v>
      </c>
      <c r="C15" s="19">
        <f>IF(B15="","",VLOOKUP(B15,工序!$A$1:$D$505,4,0))</f>
        <v>51.300000000000004</v>
      </c>
      <c r="D15" s="19">
        <v>2</v>
      </c>
      <c r="E15" s="19">
        <f t="shared" si="0"/>
        <v>102.60000000000001</v>
      </c>
    </row>
    <row r="16" spans="1:5">
      <c r="A16" s="17" t="str">
        <f>IF(B16="","",VLOOKUP(B16,工序!$A$1:$D$505,2,0))</f>
        <v>A47</v>
      </c>
      <c r="B16" s="20" t="s">
        <v>604</v>
      </c>
      <c r="C16" s="19">
        <f>IF(B16="","",VLOOKUP(B16,工序!$A$1:$D$505,4,0))</f>
        <v>15.340000000000002</v>
      </c>
      <c r="D16" s="19">
        <v>1</v>
      </c>
      <c r="E16" s="19">
        <f t="shared" si="0"/>
        <v>15.340000000000002</v>
      </c>
    </row>
    <row r="17" spans="1:5">
      <c r="A17" s="17" t="str">
        <f>IF(B17="","",VLOOKUP(B17,工序!$A$1:$D$505,2,0))</f>
        <v>A49</v>
      </c>
      <c r="B17" s="20" t="s">
        <v>726</v>
      </c>
      <c r="C17" s="19">
        <f>IF(B17="","",VLOOKUP(B17,工序!$A$1:$D$505,4,0))</f>
        <v>9.516</v>
      </c>
      <c r="D17" s="19">
        <v>2</v>
      </c>
      <c r="E17" s="19">
        <f t="shared" si="0"/>
        <v>19.032</v>
      </c>
    </row>
    <row r="18" spans="1:5">
      <c r="A18" s="17" t="str">
        <f>IF(B18="","",VLOOKUP(B18,工序!$A$1:$D$505,2,0))</f>
        <v>A50</v>
      </c>
      <c r="B18" s="20" t="s">
        <v>7</v>
      </c>
      <c r="C18" s="19">
        <f>IF(B18="","",VLOOKUP(B18,工序!$A$1:$D$505,4,0))</f>
        <v>7.15</v>
      </c>
      <c r="D18" s="19">
        <v>1</v>
      </c>
      <c r="E18" s="19">
        <f t="shared" si="0"/>
        <v>7.15</v>
      </c>
    </row>
    <row r="19" spans="1:5">
      <c r="A19" s="17" t="str">
        <f>IF(B19="","",VLOOKUP(B19,工序!$A$1:$D$505,2,0))</f>
        <v>A51</v>
      </c>
      <c r="B19" s="3" t="s">
        <v>607</v>
      </c>
      <c r="C19" s="19">
        <f>IF(B19="","",VLOOKUP(B19,工序!$A$1:$D$505,4,0))</f>
        <v>16.799999999999997</v>
      </c>
      <c r="D19" s="19">
        <v>2</v>
      </c>
      <c r="E19" s="19">
        <f t="shared" si="0"/>
        <v>33.599999999999994</v>
      </c>
    </row>
    <row r="20" spans="1:5">
      <c r="A20" s="17" t="str">
        <f>IF(B20="","",VLOOKUP(B20,工序!$A$1:$D$505,2,0))</f>
        <v>A58</v>
      </c>
      <c r="B20" s="3" t="s">
        <v>745</v>
      </c>
      <c r="C20" s="19">
        <f>IF(B20="","",VLOOKUP(B20,工序!$A$1:$D$505,4,0))</f>
        <v>8.4500000000000011</v>
      </c>
      <c r="D20" s="19">
        <v>2</v>
      </c>
      <c r="E20" s="19">
        <f t="shared" si="0"/>
        <v>16.900000000000002</v>
      </c>
    </row>
    <row r="21" spans="1:5">
      <c r="A21" s="17" t="str">
        <f>IF(B21="","",VLOOKUP(B21,工序!$A$1:$D$505,2,0))</f>
        <v>A59</v>
      </c>
      <c r="B21" s="18" t="s">
        <v>631</v>
      </c>
      <c r="C21" s="19">
        <f>IF(B21="","",VLOOKUP(B21,工序!$A$1:$D$505,4,0))</f>
        <v>20.8</v>
      </c>
      <c r="D21" s="19">
        <v>1</v>
      </c>
      <c r="E21" s="19">
        <f t="shared" si="0"/>
        <v>20.8</v>
      </c>
    </row>
    <row r="22" spans="1:5">
      <c r="A22" s="17" t="str">
        <f>IF(B22="","",VLOOKUP(B22,工序!$A$1:$D$505,2,0))</f>
        <v>A62</v>
      </c>
      <c r="B22" s="18" t="s">
        <v>643</v>
      </c>
      <c r="C22" s="19">
        <f>IF(B22="","",VLOOKUP(B22,工序!$A$1:$D$505,4,0))</f>
        <v>16.559999999999999</v>
      </c>
      <c r="D22" s="19">
        <v>2</v>
      </c>
      <c r="E22" s="19">
        <f t="shared" si="0"/>
        <v>33.119999999999997</v>
      </c>
    </row>
    <row r="23" spans="1:5">
      <c r="A23" s="17" t="str">
        <f>IF(B23="","",VLOOKUP(B23,工序!$A$1:$D$505,2,0))</f>
        <v>A63</v>
      </c>
      <c r="B23" s="18" t="s">
        <v>629</v>
      </c>
      <c r="C23" s="19">
        <f>IF(B23="","",VLOOKUP(B23,工序!$A$1:$D$505,4,0))</f>
        <v>14.399999999999999</v>
      </c>
      <c r="D23" s="19">
        <v>2</v>
      </c>
      <c r="E23" s="19">
        <f t="shared" si="0"/>
        <v>28.799999999999997</v>
      </c>
    </row>
    <row r="24" spans="1:5">
      <c r="A24" s="17" t="str">
        <f>IF(B24="","",VLOOKUP(B24,工序!$A$1:$D$505,2,0))</f>
        <v>A64</v>
      </c>
      <c r="B24" s="18" t="s">
        <v>9</v>
      </c>
      <c r="C24" s="19">
        <f>IF(B24="","",VLOOKUP(B24,工序!$A$1:$D$505,4,0))</f>
        <v>14.399999999999999</v>
      </c>
      <c r="D24" s="19">
        <v>1</v>
      </c>
      <c r="E24" s="19">
        <f t="shared" si="0"/>
        <v>14.399999999999999</v>
      </c>
    </row>
    <row r="25" spans="1:5">
      <c r="A25" s="17" t="str">
        <f>IF(B25="","",VLOOKUP(B25,工序!$A$1:$D$505,2,0))</f>
        <v>A65</v>
      </c>
      <c r="B25" s="18" t="s">
        <v>632</v>
      </c>
      <c r="C25" s="19">
        <f>IF(B25="","",VLOOKUP(B25,工序!$A$1:$D$505,4,0))</f>
        <v>27.3</v>
      </c>
      <c r="D25" s="19">
        <v>2</v>
      </c>
      <c r="E25" s="19">
        <f t="shared" si="0"/>
        <v>54.6</v>
      </c>
    </row>
    <row r="26" spans="1:5">
      <c r="A26" s="17" t="str">
        <f>IF(B26="","",VLOOKUP(B26,工序!$A$1:$D$505,2,0))</f>
        <v>A63</v>
      </c>
      <c r="B26" s="18" t="s">
        <v>629</v>
      </c>
      <c r="C26" s="19">
        <f>IF(B26="","",VLOOKUP(B26,工序!$A$1:$D$505,4,0))</f>
        <v>14.399999999999999</v>
      </c>
      <c r="D26" s="19">
        <v>2</v>
      </c>
      <c r="E26" s="19">
        <f t="shared" si="0"/>
        <v>28.799999999999997</v>
      </c>
    </row>
    <row r="27" spans="1:5">
      <c r="A27" s="17" t="str">
        <f>IF(B27="","",VLOOKUP(B27,工序!$A$1:$D$505,2,0))</f>
        <v>A71</v>
      </c>
      <c r="B27" s="18" t="s">
        <v>633</v>
      </c>
      <c r="C27" s="19">
        <f>IF(B27="","",VLOOKUP(B27,工序!$A$1:$D$505,4,0))</f>
        <v>17.399999999999999</v>
      </c>
      <c r="D27" s="19">
        <v>2</v>
      </c>
      <c r="E27" s="19">
        <f t="shared" si="0"/>
        <v>34.799999999999997</v>
      </c>
    </row>
    <row r="28" spans="1:5">
      <c r="A28" s="17" t="str">
        <f>IF(B28="","",VLOOKUP(B28,工序!$A$1:$D$505,2,0))</f>
        <v>A73</v>
      </c>
      <c r="B28" s="18" t="s">
        <v>635</v>
      </c>
      <c r="C28" s="19">
        <f>IF(B28="","",VLOOKUP(B28,工序!$A$1:$D$505,4,0))</f>
        <v>12.239999999999998</v>
      </c>
      <c r="D28" s="19">
        <v>2</v>
      </c>
      <c r="E28" s="19">
        <f t="shared" si="0"/>
        <v>24.479999999999997</v>
      </c>
    </row>
    <row r="29" spans="1:5">
      <c r="A29" s="17" t="str">
        <f>IF(B29="","",VLOOKUP(B29,工序!$A$1:$D$505,2,0))</f>
        <v>A77</v>
      </c>
      <c r="B29" s="18" t="s">
        <v>658</v>
      </c>
      <c r="C29" s="19">
        <f>IF(B29="","",VLOOKUP(B29,工序!$A$1:$D$505,4,0))</f>
        <v>15.6</v>
      </c>
      <c r="D29" s="19">
        <v>2</v>
      </c>
      <c r="E29" s="19">
        <f t="shared" si="0"/>
        <v>31.2</v>
      </c>
    </row>
    <row r="30" spans="1:5">
      <c r="A30" s="17" t="str">
        <f>IF(B30="","",VLOOKUP(B30,工序!$A$1:$D$505,2,0))</f>
        <v>A78</v>
      </c>
      <c r="B30" s="3" t="s">
        <v>21</v>
      </c>
      <c r="C30" s="19">
        <f>IF(B30="","",VLOOKUP(B30,工序!$A$1:$D$505,4,0))</f>
        <v>15.6</v>
      </c>
      <c r="D30" s="19">
        <v>1</v>
      </c>
      <c r="E30" s="19">
        <f t="shared" si="0"/>
        <v>15.6</v>
      </c>
    </row>
    <row r="31" spans="1:5">
      <c r="A31" s="21" t="str">
        <f>IF(B31="","",VLOOKUP(B31,工序!$A$1:$D$505,2,0))</f>
        <v>A80</v>
      </c>
      <c r="B31" s="24" t="s">
        <v>636</v>
      </c>
      <c r="C31" s="23">
        <f>IF(B31="","",VLOOKUP(B31,工序!$A$1:$D$505,4,0))</f>
        <v>5.3999999999999995</v>
      </c>
      <c r="D31" s="23">
        <v>1</v>
      </c>
      <c r="E31" s="23">
        <f t="shared" si="0"/>
        <v>5.3999999999999995</v>
      </c>
    </row>
    <row r="33" spans="5:5">
      <c r="E33" s="1">
        <f>SUM(E5:E31)</f>
        <v>798.34599999999978</v>
      </c>
    </row>
    <row r="34" spans="5:5">
      <c r="E34">
        <f>E33/60</f>
        <v>13.305766666666663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rgb="FFC00000"/>
  </sheetPr>
  <dimension ref="B1:G41"/>
  <sheetViews>
    <sheetView topLeftCell="A26" workbookViewId="0">
      <selection activeCell="F38" sqref="B1:F38"/>
    </sheetView>
  </sheetViews>
  <sheetFormatPr defaultRowHeight="13.5"/>
  <cols>
    <col min="1" max="2" width="9" style="1"/>
    <col min="3" max="3" width="26.125" style="1" customWidth="1"/>
    <col min="4" max="4" width="8.25" style="1" customWidth="1"/>
    <col min="5" max="5" width="13.25" style="1" customWidth="1"/>
    <col min="6" max="16384" width="9" style="1"/>
  </cols>
  <sheetData>
    <row r="1" spans="2:7">
      <c r="B1" t="s">
        <v>640</v>
      </c>
      <c r="C1" s="7" t="s">
        <v>637</v>
      </c>
      <c r="D1" t="s">
        <v>638</v>
      </c>
      <c r="E1" t="s">
        <v>644</v>
      </c>
      <c r="F1" t="s">
        <v>639</v>
      </c>
    </row>
    <row r="2" spans="2:7">
      <c r="B2" s="17" t="str">
        <f>IF(C2="","",VLOOKUP(C2,工序!$A$1:$D$505,2,0))</f>
        <v>A5</v>
      </c>
      <c r="C2" s="18" t="s">
        <v>713</v>
      </c>
      <c r="D2" s="19">
        <f>IF(C2="","",VLOOKUP(C2,工序!$A$1:$D$505,4,0))</f>
        <v>7.8000000000000007</v>
      </c>
      <c r="E2" s="19">
        <v>2</v>
      </c>
      <c r="F2" s="19">
        <f>D2*E2</f>
        <v>15.600000000000001</v>
      </c>
      <c r="G2" s="8"/>
    </row>
    <row r="3" spans="2:7">
      <c r="B3" s="17" t="str">
        <f>IF(C3="","",VLOOKUP(C3,工序!$A$1:$D$505,2,0))</f>
        <v>A8</v>
      </c>
      <c r="C3" s="4" t="s">
        <v>3</v>
      </c>
      <c r="D3" s="19">
        <f>IF(C3="","",VLOOKUP(C3,工序!$A$1:$D$505,4,0))</f>
        <v>4.42</v>
      </c>
      <c r="E3" s="19">
        <v>4</v>
      </c>
      <c r="F3" s="19">
        <f t="shared" ref="F3:F38" si="0">D3*E3</f>
        <v>17.68</v>
      </c>
    </row>
    <row r="4" spans="2:7">
      <c r="B4" s="17" t="str">
        <f>IF(C4="","",VLOOKUP(C4,工序!$A$1:$D$505,2,0))</f>
        <v>A9</v>
      </c>
      <c r="C4" s="4" t="s">
        <v>741</v>
      </c>
      <c r="D4" s="19">
        <f>IF(C4="","",VLOOKUP(C4,工序!$A$1:$D$505,4,0))</f>
        <v>13</v>
      </c>
      <c r="E4" s="19">
        <v>2</v>
      </c>
      <c r="F4" s="19">
        <f t="shared" si="0"/>
        <v>26</v>
      </c>
    </row>
    <row r="5" spans="2:7">
      <c r="B5" s="21" t="str">
        <f>IF(C5="","",VLOOKUP(C5,工序!$A$1:$D$505,2,0))</f>
        <v>A16</v>
      </c>
      <c r="C5" s="22" t="s">
        <v>715</v>
      </c>
      <c r="D5" s="23">
        <f>IF(C5="","",VLOOKUP(C5,工序!$A$1:$D$505,4,0))</f>
        <v>27.75</v>
      </c>
      <c r="E5" s="23">
        <v>1</v>
      </c>
      <c r="F5" s="23">
        <f t="shared" si="0"/>
        <v>27.75</v>
      </c>
    </row>
    <row r="6" spans="2:7">
      <c r="B6" s="21" t="str">
        <f>IF(C6="","",VLOOKUP(C6,工序!$A$1:$D$505,2,0))</f>
        <v>A27</v>
      </c>
      <c r="C6" s="22" t="s">
        <v>768</v>
      </c>
      <c r="D6" s="23">
        <f>IF(C6="","",VLOOKUP(C6,工序!$A$1:$D$505,4,0))</f>
        <v>18</v>
      </c>
      <c r="E6" s="23">
        <v>2</v>
      </c>
      <c r="F6" s="23">
        <f t="shared" si="0"/>
        <v>36</v>
      </c>
    </row>
    <row r="7" spans="2:7">
      <c r="B7" s="21" t="str">
        <f>IF(C7="","",VLOOKUP(C7,工序!$A$1:$D$505,2,0))</f>
        <v>A21</v>
      </c>
      <c r="C7" s="22" t="s">
        <v>764</v>
      </c>
      <c r="D7" s="23">
        <f>IF(C7="","",VLOOKUP(C7,工序!$A$1:$D$505,4,0))</f>
        <v>23.400000000000002</v>
      </c>
      <c r="E7" s="23">
        <v>2</v>
      </c>
      <c r="F7" s="23">
        <f t="shared" si="0"/>
        <v>46.800000000000004</v>
      </c>
    </row>
    <row r="8" spans="2:7">
      <c r="B8" s="17" t="str">
        <f>IF(C8="","",VLOOKUP(C8,工序!$A$1:$D$505,2,0))</f>
        <v>A30</v>
      </c>
      <c r="C8" s="5" t="s">
        <v>716</v>
      </c>
      <c r="D8" s="19">
        <f>IF(C8="","",VLOOKUP(C8,工序!$A$1:$D$505,4,0))</f>
        <v>12.239999999999998</v>
      </c>
      <c r="E8" s="19">
        <v>4</v>
      </c>
      <c r="F8" s="19">
        <f t="shared" si="0"/>
        <v>48.959999999999994</v>
      </c>
    </row>
    <row r="9" spans="2:7">
      <c r="B9" s="17" t="str">
        <f>IF(C9="","",VLOOKUP(C9,工序!$A$1:$D$505,2,0))</f>
        <v>A31</v>
      </c>
      <c r="C9" s="3" t="s">
        <v>653</v>
      </c>
      <c r="D9" s="19">
        <f>IF(C9="","",VLOOKUP(C9,工序!$A$1:$D$505,4,0))</f>
        <v>8.4</v>
      </c>
      <c r="E9" s="19">
        <v>4</v>
      </c>
      <c r="F9" s="19">
        <f t="shared" si="0"/>
        <v>33.6</v>
      </c>
    </row>
    <row r="10" spans="2:7">
      <c r="B10" s="17" t="str">
        <f>IF(C10="","",VLOOKUP(C10,工序!$A$1:$D$505,2,0))</f>
        <v>A32</v>
      </c>
      <c r="C10" s="5" t="s">
        <v>654</v>
      </c>
      <c r="D10" s="19">
        <f>IF(C10="","",VLOOKUP(C10,工序!$A$1:$D$505,4,0))</f>
        <v>11.52</v>
      </c>
      <c r="E10" s="19">
        <v>4</v>
      </c>
      <c r="F10" s="19">
        <f t="shared" si="0"/>
        <v>46.08</v>
      </c>
    </row>
    <row r="11" spans="2:7">
      <c r="B11" s="17" t="str">
        <f>IF(C11="","",VLOOKUP(C11,工序!$A$1:$D$505,2,0))</f>
        <v>A28</v>
      </c>
      <c r="C11" s="6" t="s">
        <v>651</v>
      </c>
      <c r="D11" s="19">
        <f>IF(C11="","",VLOOKUP(C11,工序!$A$1:$D$505,4,0))</f>
        <v>13.692</v>
      </c>
      <c r="E11" s="19">
        <v>4</v>
      </c>
      <c r="F11" s="19">
        <f t="shared" si="0"/>
        <v>54.768000000000001</v>
      </c>
    </row>
    <row r="12" spans="2:7">
      <c r="B12" s="17" t="str">
        <f>IF(C12="","",VLOOKUP(C12,工序!$A$1:$D$505,2,0))</f>
        <v>A29</v>
      </c>
      <c r="C12" s="6" t="s">
        <v>652</v>
      </c>
      <c r="D12" s="19">
        <f>IF(C12="","",VLOOKUP(C12,工序!$A$1:$D$505,4,0))</f>
        <v>9.1199999999999992</v>
      </c>
      <c r="E12" s="19">
        <v>4</v>
      </c>
      <c r="F12" s="19">
        <f t="shared" si="0"/>
        <v>36.479999999999997</v>
      </c>
    </row>
    <row r="13" spans="2:7">
      <c r="B13" s="17" t="str">
        <f>IF(C13="","",VLOOKUP(C13,工序!$A$1:$D$505,2,0))</f>
        <v>A34</v>
      </c>
      <c r="C13" s="6" t="s">
        <v>717</v>
      </c>
      <c r="D13" s="19">
        <f>IF(C13="","",VLOOKUP(C13,工序!$A$1:$D$505,4,0))</f>
        <v>6.6</v>
      </c>
      <c r="E13" s="19">
        <v>4</v>
      </c>
      <c r="F13" s="19">
        <f t="shared" si="0"/>
        <v>26.4</v>
      </c>
    </row>
    <row r="14" spans="2:7">
      <c r="B14" s="17" t="str">
        <f>IF(C14="","",VLOOKUP(C14,工序!$A$1:$D$505,2,0))</f>
        <v>A33</v>
      </c>
      <c r="C14" s="6" t="s">
        <v>744</v>
      </c>
      <c r="D14" s="19">
        <f>IF(C14="","",VLOOKUP(C14,工序!$A$1:$D$505,4,0))</f>
        <v>7.1999999999999993</v>
      </c>
      <c r="E14" s="19">
        <v>2</v>
      </c>
      <c r="F14" s="19">
        <f t="shared" si="0"/>
        <v>14.399999999999999</v>
      </c>
    </row>
    <row r="15" spans="2:7">
      <c r="B15" s="17" t="str">
        <f>IF(C15="","",VLOOKUP(C15,工序!$A$1:$D$505,2,0))</f>
        <v>A38</v>
      </c>
      <c r="C15" s="20" t="s">
        <v>718</v>
      </c>
      <c r="D15" s="19">
        <f>IF(C15="","",VLOOKUP(C15,工序!$A$1:$D$505,4,0))</f>
        <v>23.400000000000002</v>
      </c>
      <c r="E15" s="19">
        <v>4</v>
      </c>
      <c r="F15" s="19">
        <f t="shared" si="0"/>
        <v>93.600000000000009</v>
      </c>
    </row>
    <row r="16" spans="2:7">
      <c r="B16" s="17" t="str">
        <f>IF(C16="","",VLOOKUP(C16,工序!$A$1:$D$505,2,0))</f>
        <v>A39</v>
      </c>
      <c r="C16" s="20" t="s">
        <v>719</v>
      </c>
      <c r="D16" s="19">
        <f>IF(C16="","",VLOOKUP(C16,工序!$A$1:$D$505,4,0))</f>
        <v>7</v>
      </c>
      <c r="E16" s="19">
        <v>4</v>
      </c>
      <c r="F16" s="19">
        <f t="shared" si="0"/>
        <v>28</v>
      </c>
    </row>
    <row r="17" spans="2:6">
      <c r="B17" s="17" t="str">
        <f>IF(C17="","",VLOOKUP(C17,工序!$A$1:$D$505,2,0))</f>
        <v>A41</v>
      </c>
      <c r="C17" s="20" t="s">
        <v>743</v>
      </c>
      <c r="D17" s="19">
        <f>IF(C17="","",VLOOKUP(C17,工序!$A$1:$D$505,4,0))</f>
        <v>16.799999999999997</v>
      </c>
      <c r="E17" s="19">
        <v>2</v>
      </c>
      <c r="F17" s="19">
        <f t="shared" si="0"/>
        <v>33.599999999999994</v>
      </c>
    </row>
    <row r="18" spans="2:6">
      <c r="B18" s="17" t="str">
        <f>IF(C18="","",VLOOKUP(C18,工序!$A$1:$D$505,2,0))</f>
        <v>A42</v>
      </c>
      <c r="C18" s="20" t="s">
        <v>721</v>
      </c>
      <c r="D18" s="19">
        <f>IF(C18="","",VLOOKUP(C18,工序!$A$1:$D$505,4,0))</f>
        <v>18.707000000000001</v>
      </c>
      <c r="E18" s="19">
        <v>4</v>
      </c>
      <c r="F18" s="19">
        <f t="shared" si="0"/>
        <v>74.828000000000003</v>
      </c>
    </row>
    <row r="19" spans="2:6">
      <c r="B19" s="17" t="str">
        <f>IF(C19="","",VLOOKUP(C19,工序!$A$1:$D$505,2,0))</f>
        <v>A44</v>
      </c>
      <c r="C19" s="20" t="s">
        <v>723</v>
      </c>
      <c r="D19" s="19">
        <f>IF(C19="","",VLOOKUP(C19,工序!$A$1:$D$505,4,0))</f>
        <v>51.300000000000004</v>
      </c>
      <c r="E19" s="19">
        <v>2</v>
      </c>
      <c r="F19" s="19">
        <f t="shared" si="0"/>
        <v>102.60000000000001</v>
      </c>
    </row>
    <row r="20" spans="2:6">
      <c r="B20" s="17" t="str">
        <f>IF(C20="","",VLOOKUP(C20,工序!$A$1:$D$505,2,0))</f>
        <v>A9</v>
      </c>
      <c r="C20" s="20" t="s">
        <v>741</v>
      </c>
      <c r="D20" s="19">
        <f>IF(C20="","",VLOOKUP(C20,工序!$A$1:$D$505,4,0))</f>
        <v>13</v>
      </c>
      <c r="E20" s="19">
        <v>2</v>
      </c>
      <c r="F20" s="19">
        <f t="shared" si="0"/>
        <v>26</v>
      </c>
    </row>
    <row r="21" spans="2:6">
      <c r="B21" s="17" t="str">
        <f>IF(C21="","",VLOOKUP(C21,工序!$A$1:$D$505,2,0))</f>
        <v>A76</v>
      </c>
      <c r="C21" s="20" t="s">
        <v>742</v>
      </c>
      <c r="D21" s="19">
        <f>IF(C21="","",VLOOKUP(C21,工序!$A$1:$D$505,4,0))</f>
        <v>18</v>
      </c>
      <c r="E21" s="19">
        <v>2</v>
      </c>
      <c r="F21" s="19">
        <f t="shared" si="0"/>
        <v>36</v>
      </c>
    </row>
    <row r="22" spans="2:6">
      <c r="B22" s="17" t="str">
        <f>IF(C22="","",VLOOKUP(C22,工序!$A$1:$D$505,2,0))</f>
        <v>A47</v>
      </c>
      <c r="C22" s="20" t="s">
        <v>724</v>
      </c>
      <c r="D22" s="19">
        <f>IF(C22="","",VLOOKUP(C22,工序!$A$1:$D$505,4,0))</f>
        <v>15.340000000000002</v>
      </c>
      <c r="E22" s="19">
        <v>2</v>
      </c>
      <c r="F22" s="19">
        <f t="shared" si="0"/>
        <v>30.680000000000003</v>
      </c>
    </row>
    <row r="23" spans="2:6">
      <c r="B23" s="17" t="str">
        <f>IF(C23="","",VLOOKUP(C23,工序!$A$1:$D$505,2,0))</f>
        <v>A49</v>
      </c>
      <c r="C23" s="20" t="s">
        <v>726</v>
      </c>
      <c r="D23" s="19">
        <f>IF(C23="","",VLOOKUP(C23,工序!$A$1:$D$505,4,0))</f>
        <v>9.516</v>
      </c>
      <c r="E23" s="19">
        <v>2</v>
      </c>
      <c r="F23" s="19">
        <f t="shared" si="0"/>
        <v>19.032</v>
      </c>
    </row>
    <row r="24" spans="2:6">
      <c r="B24" s="17" t="str">
        <f>IF(C24="","",VLOOKUP(C24,工序!$A$1:$D$505,2,0))</f>
        <v>A50</v>
      </c>
      <c r="C24" s="20" t="s">
        <v>7</v>
      </c>
      <c r="D24" s="19">
        <f>IF(C24="","",VLOOKUP(C24,工序!$A$1:$D$505,4,0))</f>
        <v>7.15</v>
      </c>
      <c r="E24" s="19">
        <v>2</v>
      </c>
      <c r="F24" s="19">
        <f t="shared" si="0"/>
        <v>14.3</v>
      </c>
    </row>
    <row r="25" spans="2:6">
      <c r="B25" s="17" t="str">
        <f>IF(C25="","",VLOOKUP(C25,工序!$A$1:$D$505,2,0))</f>
        <v>A51</v>
      </c>
      <c r="C25" s="20" t="s">
        <v>725</v>
      </c>
      <c r="D25" s="19">
        <f>IF(C25="","",VLOOKUP(C25,工序!$A$1:$D$505,4,0))</f>
        <v>16.799999999999997</v>
      </c>
      <c r="E25" s="19">
        <v>4</v>
      </c>
      <c r="F25" s="19">
        <f t="shared" si="0"/>
        <v>67.199999999999989</v>
      </c>
    </row>
    <row r="26" spans="2:6">
      <c r="B26" s="17" t="str">
        <f>IF(C26="","",VLOOKUP(C26,工序!$A$1:$D$505,2,0))</f>
        <v>A58</v>
      </c>
      <c r="C26" s="20" t="s">
        <v>729</v>
      </c>
      <c r="D26" s="19">
        <f>IF(C26="","",VLOOKUP(C26,工序!$A$1:$D$505,4,0))</f>
        <v>8.4500000000000011</v>
      </c>
      <c r="E26" s="19">
        <v>4</v>
      </c>
      <c r="F26" s="19">
        <f t="shared" si="0"/>
        <v>33.800000000000004</v>
      </c>
    </row>
    <row r="27" spans="2:6">
      <c r="B27" s="17" t="str">
        <f>IF(C27="","",VLOOKUP(C27,工序!$A$1:$D$505,2,0))</f>
        <v>A59</v>
      </c>
      <c r="C27" s="18" t="s">
        <v>631</v>
      </c>
      <c r="D27" s="19">
        <f>IF(C27="","",VLOOKUP(C27,工序!$A$1:$D$505,4,0))</f>
        <v>20.8</v>
      </c>
      <c r="E27" s="19">
        <v>4</v>
      </c>
      <c r="F27" s="19">
        <f>D27*E27</f>
        <v>83.2</v>
      </c>
    </row>
    <row r="28" spans="2:6">
      <c r="B28" s="17" t="str">
        <f>IF(C28="","",VLOOKUP(C28,工序!$A$1:$D$505,2,0))</f>
        <v>A62</v>
      </c>
      <c r="C28" s="18" t="s">
        <v>643</v>
      </c>
      <c r="D28" s="19">
        <f>IF(C28="","",VLOOKUP(C28,工序!$A$1:$D$505,4,0))</f>
        <v>16.559999999999999</v>
      </c>
      <c r="E28" s="19">
        <v>4</v>
      </c>
      <c r="F28" s="19">
        <f>D28*E28</f>
        <v>66.239999999999995</v>
      </c>
    </row>
    <row r="29" spans="2:6">
      <c r="B29" s="17" t="str">
        <f>IF(C29="","",VLOOKUP(C29,工序!$A$1:$D$505,2,0))</f>
        <v>A63</v>
      </c>
      <c r="C29" s="18" t="s">
        <v>629</v>
      </c>
      <c r="D29" s="19">
        <f>IF(C29="","",VLOOKUP(C29,工序!$A$1:$D$505,4,0))</f>
        <v>14.399999999999999</v>
      </c>
      <c r="E29" s="19">
        <v>4</v>
      </c>
      <c r="F29" s="19">
        <f t="shared" si="0"/>
        <v>57.599999999999994</v>
      </c>
    </row>
    <row r="30" spans="2:6">
      <c r="B30" s="17" t="str">
        <f>IF(C30="","",VLOOKUP(C30,工序!$A$1:$D$505,2,0))</f>
        <v>A64</v>
      </c>
      <c r="C30" s="18" t="s">
        <v>9</v>
      </c>
      <c r="D30" s="19">
        <f>IF(C30="","",VLOOKUP(C30,工序!$A$1:$D$505,4,0))</f>
        <v>14.399999999999999</v>
      </c>
      <c r="E30" s="19">
        <v>1</v>
      </c>
      <c r="F30" s="19">
        <f t="shared" si="0"/>
        <v>14.399999999999999</v>
      </c>
    </row>
    <row r="31" spans="2:6">
      <c r="B31" s="17" t="str">
        <f>IF(C31="","",VLOOKUP(C31,工序!$A$1:$D$505,2,0))</f>
        <v>A65</v>
      </c>
      <c r="C31" s="18" t="s">
        <v>632</v>
      </c>
      <c r="D31" s="19">
        <f>IF(C31="","",VLOOKUP(C31,工序!$A$1:$D$505,4,0))</f>
        <v>27.3</v>
      </c>
      <c r="E31" s="19">
        <v>4</v>
      </c>
      <c r="F31" s="19">
        <f t="shared" si="0"/>
        <v>109.2</v>
      </c>
    </row>
    <row r="32" spans="2:6">
      <c r="B32" s="17" t="str">
        <f>IF(C32="","",VLOOKUP(C32,工序!$A$1:$D$505,2,0))</f>
        <v>A63</v>
      </c>
      <c r="C32" s="18" t="s">
        <v>629</v>
      </c>
      <c r="D32" s="19">
        <f>IF(C32="","",VLOOKUP(C32,工序!$A$1:$D$505,4,0))</f>
        <v>14.399999999999999</v>
      </c>
      <c r="E32" s="19">
        <v>4</v>
      </c>
      <c r="F32" s="19">
        <f t="shared" si="0"/>
        <v>57.599999999999994</v>
      </c>
    </row>
    <row r="33" spans="2:6">
      <c r="B33" s="17" t="str">
        <f>IF(C33="","",VLOOKUP(C33,工序!$A$1:$D$505,2,0))</f>
        <v>A70</v>
      </c>
      <c r="C33" s="18" t="s">
        <v>730</v>
      </c>
      <c r="D33" s="19">
        <f>IF(C33="","",VLOOKUP(C33,工序!$A$1:$D$505,4,0))</f>
        <v>33</v>
      </c>
      <c r="E33" s="19">
        <v>1</v>
      </c>
      <c r="F33" s="19">
        <f t="shared" si="0"/>
        <v>33</v>
      </c>
    </row>
    <row r="34" spans="2:6">
      <c r="B34" s="17" t="str">
        <f>IF(C34="","",VLOOKUP(C34,工序!$A$1:$D$505,2,0))</f>
        <v>A71</v>
      </c>
      <c r="C34" s="18" t="s">
        <v>633</v>
      </c>
      <c r="D34" s="19">
        <f>IF(C34="","",VLOOKUP(C34,工序!$A$1:$D$505,4,0))</f>
        <v>17.399999999999999</v>
      </c>
      <c r="E34" s="19">
        <v>1</v>
      </c>
      <c r="F34" s="19">
        <f t="shared" si="0"/>
        <v>17.399999999999999</v>
      </c>
    </row>
    <row r="35" spans="2:6">
      <c r="B35" s="17" t="str">
        <f>IF(C35="","",VLOOKUP(C35,工序!$A$1:$D$505,2,0))</f>
        <v>A73</v>
      </c>
      <c r="C35" s="18" t="s">
        <v>635</v>
      </c>
      <c r="D35" s="19">
        <f>IF(C35="","",VLOOKUP(C35,工序!$A$1:$D$505,4,0))</f>
        <v>12.239999999999998</v>
      </c>
      <c r="E35" s="19">
        <v>2</v>
      </c>
      <c r="F35" s="19">
        <f t="shared" si="0"/>
        <v>24.479999999999997</v>
      </c>
    </row>
    <row r="36" spans="2:6">
      <c r="B36" s="17" t="str">
        <f>IF(C36="","",VLOOKUP(C36,工序!$A$1:$D$505,2,0))</f>
        <v>A77</v>
      </c>
      <c r="C36" s="18" t="s">
        <v>731</v>
      </c>
      <c r="D36" s="19">
        <f>IF(C36="","",VLOOKUP(C36,工序!$A$1:$D$505,4,0))</f>
        <v>15.6</v>
      </c>
      <c r="E36" s="19">
        <v>4</v>
      </c>
      <c r="F36" s="19">
        <f t="shared" si="0"/>
        <v>62.4</v>
      </c>
    </row>
    <row r="37" spans="2:6">
      <c r="B37" s="17" t="str">
        <f>IF(C37="","",VLOOKUP(C37,工序!$A$1:$D$505,2,0))</f>
        <v>A78</v>
      </c>
      <c r="C37" s="3" t="s">
        <v>21</v>
      </c>
      <c r="D37" s="19">
        <f>IF(C37="","",VLOOKUP(C37,工序!$A$1:$D$505,4,0))</f>
        <v>15.6</v>
      </c>
      <c r="E37" s="19">
        <v>1</v>
      </c>
      <c r="F37" s="19">
        <f t="shared" si="0"/>
        <v>15.6</v>
      </c>
    </row>
    <row r="38" spans="2:6">
      <c r="B38" s="21" t="str">
        <f>IF(C38="","",VLOOKUP(C38,工序!$A$1:$D$505,2,0))</f>
        <v>A80</v>
      </c>
      <c r="C38" s="24" t="s">
        <v>636</v>
      </c>
      <c r="D38" s="23">
        <f>IF(C38="","",VLOOKUP(C38,工序!$A$1:$D$505,4,0))</f>
        <v>5.3999999999999995</v>
      </c>
      <c r="E38" s="23">
        <v>1</v>
      </c>
      <c r="F38" s="23">
        <f t="shared" si="0"/>
        <v>5.3999999999999995</v>
      </c>
    </row>
    <row r="40" spans="2:6">
      <c r="F40" s="1">
        <f>SUM(F2:F39)</f>
        <v>1536.6780000000001</v>
      </c>
    </row>
    <row r="41" spans="2:6">
      <c r="F41">
        <f>F40/60</f>
        <v>25.611300000000004</v>
      </c>
    </row>
  </sheetData>
  <phoneticPr fontId="1" type="noConversion"/>
  <conditionalFormatting sqref="B39:B50">
    <cfRule type="expression" priority="2" stopIfTrue="1">
      <formula>MAX(#REF!)</formula>
    </cfRule>
  </conditionalFormatting>
  <conditionalFormatting sqref="B2:B38">
    <cfRule type="expression" priority="1" stopIfTrue="1">
      <formula>MAX(#REF!)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B1:G39"/>
  <sheetViews>
    <sheetView workbookViewId="0">
      <selection activeCell="I11" sqref="I11"/>
    </sheetView>
  </sheetViews>
  <sheetFormatPr defaultRowHeight="13.5"/>
  <cols>
    <col min="1" max="2" width="9" style="1"/>
    <col min="3" max="3" width="26.125" style="1" customWidth="1"/>
    <col min="4" max="4" width="8.25" style="1" customWidth="1"/>
    <col min="5" max="5" width="13.25" style="1" customWidth="1"/>
    <col min="6" max="16384" width="9" style="1"/>
  </cols>
  <sheetData>
    <row r="1" spans="2:7">
      <c r="B1" t="s">
        <v>640</v>
      </c>
      <c r="C1" s="7" t="s">
        <v>637</v>
      </c>
      <c r="D1" t="s">
        <v>638</v>
      </c>
      <c r="E1" t="s">
        <v>644</v>
      </c>
      <c r="F1" t="s">
        <v>639</v>
      </c>
    </row>
    <row r="2" spans="2:7">
      <c r="B2" s="17" t="str">
        <f>IF(C2="","",VLOOKUP(C2,工序!$A$1:$D$505,2,0))</f>
        <v>A5</v>
      </c>
      <c r="C2" s="18" t="s">
        <v>646</v>
      </c>
      <c r="D2" s="19">
        <f>IF(C2="","",VLOOKUP(C2,工序!$A$1:$D$505,4,0))</f>
        <v>7.8000000000000007</v>
      </c>
      <c r="E2" s="19">
        <v>2</v>
      </c>
      <c r="F2" s="19">
        <f>D2*E2</f>
        <v>15.600000000000001</v>
      </c>
      <c r="G2" s="8"/>
    </row>
    <row r="3" spans="2:7">
      <c r="B3" s="17" t="str">
        <f>IF(C3="","",VLOOKUP(C3,工序!$A$1:$D$505,2,0))</f>
        <v>A8</v>
      </c>
      <c r="C3" s="4" t="s">
        <v>3</v>
      </c>
      <c r="D3" s="19">
        <f>IF(C3="","",VLOOKUP(C3,工序!$A$1:$D$505,4,0))</f>
        <v>4.42</v>
      </c>
      <c r="E3" s="19">
        <v>4</v>
      </c>
      <c r="F3" s="19">
        <f t="shared" ref="F3:F36" si="0">D3*E3</f>
        <v>17.68</v>
      </c>
    </row>
    <row r="4" spans="2:7">
      <c r="B4" s="17" t="str">
        <f>IF(C4="","",VLOOKUP(C4,工序!$A$1:$D$505,2,0))</f>
        <v>A9</v>
      </c>
      <c r="C4" s="4" t="s">
        <v>740</v>
      </c>
      <c r="D4" s="19">
        <f>IF(C4="","",VLOOKUP(C4,工序!$A$1:$D$505,4,0))</f>
        <v>13</v>
      </c>
      <c r="E4" s="19">
        <v>2</v>
      </c>
      <c r="F4" s="19">
        <f t="shared" si="0"/>
        <v>26</v>
      </c>
    </row>
    <row r="5" spans="2:7">
      <c r="B5" s="21" t="str">
        <f>IF(C5="","",VLOOKUP(C5,工序!$A$1:$D$505,2,0))</f>
        <v>A16</v>
      </c>
      <c r="C5" s="22" t="s">
        <v>714</v>
      </c>
      <c r="D5" s="23">
        <f>IF(C5="","",VLOOKUP(C5,工序!$A$1:$D$505,4,0))</f>
        <v>27.75</v>
      </c>
      <c r="E5" s="23">
        <v>1</v>
      </c>
      <c r="F5" s="23">
        <f t="shared" si="0"/>
        <v>27.75</v>
      </c>
    </row>
    <row r="6" spans="2:7">
      <c r="B6" s="21" t="str">
        <f>IF(C6="","",VLOOKUP(C6,工序!$A$1:$D$505,2,0))</f>
        <v>A27</v>
      </c>
      <c r="C6" s="22" t="s">
        <v>767</v>
      </c>
      <c r="D6" s="23">
        <f>IF(C6="","",VLOOKUP(C6,工序!$A$1:$D$505,4,0))</f>
        <v>18</v>
      </c>
      <c r="E6" s="23">
        <v>2</v>
      </c>
      <c r="F6" s="23">
        <f t="shared" si="0"/>
        <v>36</v>
      </c>
    </row>
    <row r="7" spans="2:7">
      <c r="B7" s="21" t="str">
        <f>IF(C7="","",VLOOKUP(C7,工序!$A$1:$D$505,2,0))</f>
        <v>A21</v>
      </c>
      <c r="C7" s="22" t="s">
        <v>770</v>
      </c>
      <c r="D7" s="23">
        <f>IF(C7="","",VLOOKUP(C7,工序!$A$1:$D$505,4,0))</f>
        <v>23.400000000000002</v>
      </c>
      <c r="E7" s="23">
        <v>2</v>
      </c>
      <c r="F7" s="23">
        <f t="shared" si="0"/>
        <v>46.800000000000004</v>
      </c>
    </row>
    <row r="8" spans="2:7">
      <c r="B8" s="17" t="str">
        <f>IF(C8="","",VLOOKUP(C8,工序!$A$1:$D$505,2,0))</f>
        <v>A30</v>
      </c>
      <c r="C8" s="5" t="s">
        <v>716</v>
      </c>
      <c r="D8" s="19">
        <f>IF(C8="","",VLOOKUP(C8,工序!$A$1:$D$505,4,0))</f>
        <v>12.239999999999998</v>
      </c>
      <c r="E8" s="19">
        <v>4</v>
      </c>
      <c r="F8" s="19">
        <f t="shared" si="0"/>
        <v>48.959999999999994</v>
      </c>
    </row>
    <row r="9" spans="2:7">
      <c r="B9" s="17" t="str">
        <f>IF(C9="","",VLOOKUP(C9,工序!$A$1:$D$505,2,0))</f>
        <v>A31</v>
      </c>
      <c r="C9" s="3" t="s">
        <v>653</v>
      </c>
      <c r="D9" s="19">
        <f>IF(C9="","",VLOOKUP(C9,工序!$A$1:$D$505,4,0))</f>
        <v>8.4</v>
      </c>
      <c r="E9" s="19">
        <v>4</v>
      </c>
      <c r="F9" s="19">
        <f t="shared" si="0"/>
        <v>33.6</v>
      </c>
    </row>
    <row r="10" spans="2:7">
      <c r="B10" s="17" t="str">
        <f>IF(C10="","",VLOOKUP(C10,工序!$A$1:$D$505,2,0))</f>
        <v>A32</v>
      </c>
      <c r="C10" s="5" t="s">
        <v>654</v>
      </c>
      <c r="D10" s="19">
        <f>IF(C10="","",VLOOKUP(C10,工序!$A$1:$D$505,4,0))</f>
        <v>11.52</v>
      </c>
      <c r="E10" s="19">
        <v>4</v>
      </c>
      <c r="F10" s="19">
        <f t="shared" si="0"/>
        <v>46.08</v>
      </c>
    </row>
    <row r="11" spans="2:7">
      <c r="B11" s="17" t="str">
        <f>IF(C11="","",VLOOKUP(C11,工序!$A$1:$D$505,2,0))</f>
        <v>A28</v>
      </c>
      <c r="C11" s="6" t="s">
        <v>651</v>
      </c>
      <c r="D11" s="19">
        <f>IF(C11="","",VLOOKUP(C11,工序!$A$1:$D$505,4,0))</f>
        <v>13.692</v>
      </c>
      <c r="E11" s="19">
        <v>4</v>
      </c>
      <c r="F11" s="19">
        <f t="shared" si="0"/>
        <v>54.768000000000001</v>
      </c>
    </row>
    <row r="12" spans="2:7">
      <c r="B12" s="17" t="str">
        <f>IF(C12="","",VLOOKUP(C12,工序!$A$1:$D$505,2,0))</f>
        <v>A29</v>
      </c>
      <c r="C12" s="6" t="s">
        <v>652</v>
      </c>
      <c r="D12" s="19">
        <f>IF(C12="","",VLOOKUP(C12,工序!$A$1:$D$505,4,0))</f>
        <v>9.1199999999999992</v>
      </c>
      <c r="E12" s="19">
        <v>4</v>
      </c>
      <c r="F12" s="19">
        <f t="shared" si="0"/>
        <v>36.479999999999997</v>
      </c>
    </row>
    <row r="13" spans="2:7">
      <c r="B13" s="17" t="str">
        <f>IF(C13="","",VLOOKUP(C13,工序!$A$1:$D$505,2,0))</f>
        <v>A34</v>
      </c>
      <c r="C13" s="6" t="s">
        <v>642</v>
      </c>
      <c r="D13" s="19">
        <f>IF(C13="","",VLOOKUP(C13,工序!$A$1:$D$505,4,0))</f>
        <v>6.6</v>
      </c>
      <c r="E13" s="19">
        <v>4</v>
      </c>
      <c r="F13" s="19">
        <f t="shared" si="0"/>
        <v>26.4</v>
      </c>
    </row>
    <row r="14" spans="2:7">
      <c r="B14" s="17" t="str">
        <f>IF(C14="","",VLOOKUP(C14,工序!$A$1:$D$505,2,0))</f>
        <v>A33</v>
      </c>
      <c r="C14" s="6" t="s">
        <v>706</v>
      </c>
      <c r="D14" s="19">
        <f>IF(C14="","",VLOOKUP(C14,工序!$A$1:$D$505,4,0))</f>
        <v>7.1999999999999993</v>
      </c>
      <c r="E14" s="19">
        <v>2</v>
      </c>
      <c r="F14" s="19">
        <f t="shared" si="0"/>
        <v>14.399999999999999</v>
      </c>
    </row>
    <row r="15" spans="2:7">
      <c r="B15" s="17" t="str">
        <f>IF(C15="","",VLOOKUP(C15,工序!$A$1:$D$505,2,0))</f>
        <v>A38</v>
      </c>
      <c r="C15" s="20" t="s">
        <v>718</v>
      </c>
      <c r="D15" s="19">
        <f>IF(C15="","",VLOOKUP(C15,工序!$A$1:$D$505,4,0))</f>
        <v>23.400000000000002</v>
      </c>
      <c r="E15" s="19">
        <v>4</v>
      </c>
      <c r="F15" s="19">
        <f t="shared" si="0"/>
        <v>93.600000000000009</v>
      </c>
    </row>
    <row r="16" spans="2:7">
      <c r="B16" s="17" t="str">
        <f>IF(C16="","",VLOOKUP(C16,工序!$A$1:$D$505,2,0))</f>
        <v>A41</v>
      </c>
      <c r="C16" s="20" t="s">
        <v>694</v>
      </c>
      <c r="D16" s="19">
        <f>IF(C16="","",VLOOKUP(C16,工序!$A$1:$D$505,4,0))</f>
        <v>16.799999999999997</v>
      </c>
      <c r="E16" s="19">
        <v>2</v>
      </c>
      <c r="F16" s="19">
        <f t="shared" si="0"/>
        <v>33.599999999999994</v>
      </c>
    </row>
    <row r="17" spans="2:6">
      <c r="B17" s="17" t="str">
        <f>IF(C17="","",VLOOKUP(C17,工序!$A$1:$D$505,2,0))</f>
        <v>A42</v>
      </c>
      <c r="C17" s="20" t="s">
        <v>720</v>
      </c>
      <c r="D17" s="19">
        <f>IF(C17="","",VLOOKUP(C17,工序!$A$1:$D$505,4,0))</f>
        <v>18.707000000000001</v>
      </c>
      <c r="E17" s="19">
        <v>4</v>
      </c>
      <c r="F17" s="19">
        <f t="shared" si="0"/>
        <v>74.828000000000003</v>
      </c>
    </row>
    <row r="18" spans="2:6">
      <c r="B18" s="17" t="str">
        <f>IF(C18="","",VLOOKUP(C18,工序!$A$1:$D$505,2,0))</f>
        <v>A44</v>
      </c>
      <c r="C18" s="20" t="s">
        <v>722</v>
      </c>
      <c r="D18" s="19">
        <f>IF(C18="","",VLOOKUP(C18,工序!$A$1:$D$505,4,0))</f>
        <v>51.300000000000004</v>
      </c>
      <c r="E18" s="19">
        <v>2</v>
      </c>
      <c r="F18" s="19">
        <f t="shared" si="0"/>
        <v>102.60000000000001</v>
      </c>
    </row>
    <row r="19" spans="2:6">
      <c r="B19" s="17" t="str">
        <f>IF(C19="","",VLOOKUP(C19,工序!$A$1:$D$505,2,0))</f>
        <v>A9</v>
      </c>
      <c r="C19" s="20" t="s">
        <v>740</v>
      </c>
      <c r="D19" s="19">
        <f>IF(C19="","",VLOOKUP(C19,工序!$A$1:$D$505,4,0))</f>
        <v>13</v>
      </c>
      <c r="E19" s="19">
        <v>2</v>
      </c>
      <c r="F19" s="19">
        <f t="shared" si="0"/>
        <v>26</v>
      </c>
    </row>
    <row r="20" spans="2:6">
      <c r="B20" s="17" t="str">
        <f>IF(C20="","",VLOOKUP(C20,工序!$A$1:$D$505,2,0))</f>
        <v>A76</v>
      </c>
      <c r="C20" s="20" t="s">
        <v>742</v>
      </c>
      <c r="D20" s="19">
        <f>IF(C20="","",VLOOKUP(C20,工序!$A$1:$D$505,4,0))</f>
        <v>18</v>
      </c>
      <c r="E20" s="19">
        <v>2</v>
      </c>
      <c r="F20" s="19">
        <f t="shared" si="0"/>
        <v>36</v>
      </c>
    </row>
    <row r="21" spans="2:6">
      <c r="B21" s="17" t="str">
        <f>IF(C21="","",VLOOKUP(C21,工序!$A$1:$D$505,2,0))</f>
        <v>A47</v>
      </c>
      <c r="C21" s="20" t="s">
        <v>604</v>
      </c>
      <c r="D21" s="19">
        <f>IF(C21="","",VLOOKUP(C21,工序!$A$1:$D$505,4,0))</f>
        <v>15.340000000000002</v>
      </c>
      <c r="E21" s="19">
        <v>2</v>
      </c>
      <c r="F21" s="19">
        <f t="shared" si="0"/>
        <v>30.680000000000003</v>
      </c>
    </row>
    <row r="22" spans="2:6">
      <c r="B22" s="17" t="str">
        <f>IF(C22="","",VLOOKUP(C22,工序!$A$1:$D$505,2,0))</f>
        <v>A49</v>
      </c>
      <c r="C22" s="20" t="s">
        <v>726</v>
      </c>
      <c r="D22" s="19">
        <f>IF(C22="","",VLOOKUP(C22,工序!$A$1:$D$505,4,0))</f>
        <v>9.516</v>
      </c>
      <c r="E22" s="19">
        <v>2</v>
      </c>
      <c r="F22" s="19">
        <f t="shared" si="0"/>
        <v>19.032</v>
      </c>
    </row>
    <row r="23" spans="2:6">
      <c r="B23" s="17" t="str">
        <f>IF(C23="","",VLOOKUP(C23,工序!$A$1:$D$505,2,0))</f>
        <v>A50</v>
      </c>
      <c r="C23" s="20" t="s">
        <v>7</v>
      </c>
      <c r="D23" s="19">
        <f>IF(C23="","",VLOOKUP(C23,工序!$A$1:$D$505,4,0))</f>
        <v>7.15</v>
      </c>
      <c r="E23" s="19">
        <v>2</v>
      </c>
      <c r="F23" s="19">
        <f t="shared" si="0"/>
        <v>14.3</v>
      </c>
    </row>
    <row r="24" spans="2:6">
      <c r="B24" s="17" t="str">
        <f>IF(C24="","",VLOOKUP(C24,工序!$A$1:$D$505,2,0))</f>
        <v>A51</v>
      </c>
      <c r="C24" s="20" t="s">
        <v>607</v>
      </c>
      <c r="D24" s="19">
        <f>IF(C24="","",VLOOKUP(C24,工序!$A$1:$D$505,4,0))</f>
        <v>16.799999999999997</v>
      </c>
      <c r="E24" s="19">
        <v>4</v>
      </c>
      <c r="F24" s="19">
        <f t="shared" si="0"/>
        <v>67.199999999999989</v>
      </c>
    </row>
    <row r="25" spans="2:6">
      <c r="B25" s="17" t="str">
        <f>IF(C25="","",VLOOKUP(C25,工序!$A$1:$D$505,2,0))</f>
        <v>A59</v>
      </c>
      <c r="C25" s="18" t="s">
        <v>631</v>
      </c>
      <c r="D25" s="19">
        <f>IF(C25="","",VLOOKUP(C25,工序!$A$1:$D$505,4,0))</f>
        <v>20.8</v>
      </c>
      <c r="E25" s="19">
        <v>4</v>
      </c>
      <c r="F25" s="19">
        <f>D25*E25</f>
        <v>83.2</v>
      </c>
    </row>
    <row r="26" spans="2:6">
      <c r="B26" s="17" t="str">
        <f>IF(C26="","",VLOOKUP(C26,工序!$A$1:$D$505,2,0))</f>
        <v>A62</v>
      </c>
      <c r="C26" s="18" t="s">
        <v>643</v>
      </c>
      <c r="D26" s="19">
        <f>IF(C26="","",VLOOKUP(C26,工序!$A$1:$D$505,4,0))</f>
        <v>16.559999999999999</v>
      </c>
      <c r="E26" s="19">
        <v>4</v>
      </c>
      <c r="F26" s="19">
        <f>D26*E26</f>
        <v>66.239999999999995</v>
      </c>
    </row>
    <row r="27" spans="2:6">
      <c r="B27" s="17" t="str">
        <f>IF(C27="","",VLOOKUP(C27,工序!$A$1:$D$505,2,0))</f>
        <v>A63</v>
      </c>
      <c r="C27" s="18" t="s">
        <v>629</v>
      </c>
      <c r="D27" s="19">
        <f>IF(C27="","",VLOOKUP(C27,工序!$A$1:$D$505,4,0))</f>
        <v>14.399999999999999</v>
      </c>
      <c r="E27" s="19">
        <v>4</v>
      </c>
      <c r="F27" s="19">
        <f t="shared" si="0"/>
        <v>57.599999999999994</v>
      </c>
    </row>
    <row r="28" spans="2:6">
      <c r="B28" s="17" t="str">
        <f>IF(C28="","",VLOOKUP(C28,工序!$A$1:$D$505,2,0))</f>
        <v>A64</v>
      </c>
      <c r="C28" s="18" t="s">
        <v>9</v>
      </c>
      <c r="D28" s="19">
        <f>IF(C28="","",VLOOKUP(C28,工序!$A$1:$D$505,4,0))</f>
        <v>14.399999999999999</v>
      </c>
      <c r="E28" s="19">
        <v>1</v>
      </c>
      <c r="F28" s="19">
        <f t="shared" si="0"/>
        <v>14.399999999999999</v>
      </c>
    </row>
    <row r="29" spans="2:6">
      <c r="B29" s="17" t="str">
        <f>IF(C29="","",VLOOKUP(C29,工序!$A$1:$D$505,2,0))</f>
        <v>A65</v>
      </c>
      <c r="C29" s="18" t="s">
        <v>632</v>
      </c>
      <c r="D29" s="19">
        <f>IF(C29="","",VLOOKUP(C29,工序!$A$1:$D$505,4,0))</f>
        <v>27.3</v>
      </c>
      <c r="E29" s="19">
        <v>4</v>
      </c>
      <c r="F29" s="19">
        <f t="shared" si="0"/>
        <v>109.2</v>
      </c>
    </row>
    <row r="30" spans="2:6">
      <c r="B30" s="17" t="str">
        <f>IF(C30="","",VLOOKUP(C30,工序!$A$1:$D$505,2,0))</f>
        <v>A63</v>
      </c>
      <c r="C30" s="18" t="s">
        <v>629</v>
      </c>
      <c r="D30" s="19">
        <f>IF(C30="","",VLOOKUP(C30,工序!$A$1:$D$505,4,0))</f>
        <v>14.399999999999999</v>
      </c>
      <c r="E30" s="19">
        <v>4</v>
      </c>
      <c r="F30" s="19">
        <f t="shared" si="0"/>
        <v>57.599999999999994</v>
      </c>
    </row>
    <row r="31" spans="2:6">
      <c r="B31" s="17" t="str">
        <f>IF(C31="","",VLOOKUP(C31,工序!$A$1:$D$505,2,0))</f>
        <v>A70</v>
      </c>
      <c r="C31" s="18" t="s">
        <v>657</v>
      </c>
      <c r="D31" s="19">
        <f>IF(C31="","",VLOOKUP(C31,工序!$A$1:$D$505,4,0))</f>
        <v>33</v>
      </c>
      <c r="E31" s="19">
        <v>1</v>
      </c>
      <c r="F31" s="19">
        <f t="shared" si="0"/>
        <v>33</v>
      </c>
    </row>
    <row r="32" spans="2:6">
      <c r="B32" s="17" t="str">
        <f>IF(C32="","",VLOOKUP(C32,工序!$A$1:$D$505,2,0))</f>
        <v>A71</v>
      </c>
      <c r="C32" s="18" t="s">
        <v>633</v>
      </c>
      <c r="D32" s="19">
        <f>IF(C32="","",VLOOKUP(C32,工序!$A$1:$D$505,4,0))</f>
        <v>17.399999999999999</v>
      </c>
      <c r="E32" s="19">
        <v>1</v>
      </c>
      <c r="F32" s="19">
        <f t="shared" si="0"/>
        <v>17.399999999999999</v>
      </c>
    </row>
    <row r="33" spans="2:6">
      <c r="B33" s="17" t="str">
        <f>IF(C33="","",VLOOKUP(C33,工序!$A$1:$D$505,2,0))</f>
        <v>A73</v>
      </c>
      <c r="C33" s="18" t="s">
        <v>635</v>
      </c>
      <c r="D33" s="19">
        <f>IF(C33="","",VLOOKUP(C33,工序!$A$1:$D$505,4,0))</f>
        <v>12.239999999999998</v>
      </c>
      <c r="E33" s="19">
        <v>2</v>
      </c>
      <c r="F33" s="19">
        <f t="shared" si="0"/>
        <v>24.479999999999997</v>
      </c>
    </row>
    <row r="34" spans="2:6">
      <c r="B34" s="17" t="str">
        <f>IF(C34="","",VLOOKUP(C34,工序!$A$1:$D$505,2,0))</f>
        <v>A77</v>
      </c>
      <c r="C34" s="18" t="s">
        <v>658</v>
      </c>
      <c r="D34" s="19">
        <f>IF(C34="","",VLOOKUP(C34,工序!$A$1:$D$505,4,0))</f>
        <v>15.6</v>
      </c>
      <c r="E34" s="19">
        <v>4</v>
      </c>
      <c r="F34" s="19">
        <f t="shared" si="0"/>
        <v>62.4</v>
      </c>
    </row>
    <row r="35" spans="2:6">
      <c r="B35" s="17" t="str">
        <f>IF(C35="","",VLOOKUP(C35,工序!$A$1:$D$505,2,0))</f>
        <v>A78</v>
      </c>
      <c r="C35" s="3" t="s">
        <v>21</v>
      </c>
      <c r="D35" s="19">
        <f>IF(C35="","",VLOOKUP(C35,工序!$A$1:$D$505,4,0))</f>
        <v>15.6</v>
      </c>
      <c r="E35" s="19">
        <v>1</v>
      </c>
      <c r="F35" s="19">
        <f t="shared" si="0"/>
        <v>15.6</v>
      </c>
    </row>
    <row r="36" spans="2:6">
      <c r="B36" s="21" t="str">
        <f>IF(C36="","",VLOOKUP(C36,工序!$A$1:$D$505,2,0))</f>
        <v>A80</v>
      </c>
      <c r="C36" s="24" t="s">
        <v>636</v>
      </c>
      <c r="D36" s="23">
        <f>IF(C36="","",VLOOKUP(C36,工序!$A$1:$D$505,4,0))</f>
        <v>5.3999999999999995</v>
      </c>
      <c r="E36" s="23">
        <v>1</v>
      </c>
      <c r="F36" s="23">
        <f t="shared" si="0"/>
        <v>5.3999999999999995</v>
      </c>
    </row>
    <row r="38" spans="2:6">
      <c r="F38" s="1">
        <f>SUM(F2:F37)</f>
        <v>1474.8780000000002</v>
      </c>
    </row>
    <row r="39" spans="2:6">
      <c r="F39">
        <f>F38/60</f>
        <v>24.581300000000002</v>
      </c>
    </row>
  </sheetData>
  <phoneticPr fontId="1" type="noConversion"/>
  <conditionalFormatting sqref="B37:B48">
    <cfRule type="expression" priority="2" stopIfTrue="1">
      <formula>MAX(#REF!)</formula>
    </cfRule>
  </conditionalFormatting>
  <conditionalFormatting sqref="B2:B36">
    <cfRule type="expression" priority="1" stopIfTrue="1">
      <formula>MAX(#REF!)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sheetPr>
    <tabColor theme="5"/>
  </sheetPr>
  <dimension ref="B1:F32"/>
  <sheetViews>
    <sheetView topLeftCell="A13" workbookViewId="0">
      <selection activeCell="I28" sqref="I28"/>
    </sheetView>
  </sheetViews>
  <sheetFormatPr defaultRowHeight="13.5"/>
  <cols>
    <col min="3" max="3" width="23.875" customWidth="1"/>
  </cols>
  <sheetData>
    <row r="1" spans="2:6">
      <c r="B1" s="51" t="s">
        <v>640</v>
      </c>
      <c r="C1" s="58" t="s">
        <v>637</v>
      </c>
      <c r="D1" s="51" t="s">
        <v>638</v>
      </c>
      <c r="E1" s="51" t="s">
        <v>644</v>
      </c>
      <c r="F1" s="51" t="s">
        <v>639</v>
      </c>
    </row>
    <row r="2" spans="2:6">
      <c r="B2" s="57" t="str">
        <f>IF(C2="","",VLOOKUP(C2,工序!$A$1:$D$505,2,0))</f>
        <v>A5</v>
      </c>
      <c r="C2" s="18" t="s">
        <v>646</v>
      </c>
      <c r="D2" s="19">
        <f>IF(C2="","",VLOOKUP(C2,工序!$A$1:$D$505,4,0))</f>
        <v>7.8000000000000007</v>
      </c>
      <c r="E2" s="19">
        <v>4</v>
      </c>
      <c r="F2" s="19">
        <f>D2*E2</f>
        <v>31.200000000000003</v>
      </c>
    </row>
    <row r="3" spans="2:6">
      <c r="B3" s="57" t="str">
        <f>IF(C3="","",VLOOKUP(C3,工序!$A$1:$D$505,2,0))</f>
        <v>A8</v>
      </c>
      <c r="C3" s="54" t="s">
        <v>3</v>
      </c>
      <c r="D3" s="19">
        <f>IF(C3="","",VLOOKUP(C3,工序!$A$1:$D$505,4,0))</f>
        <v>4.42</v>
      </c>
      <c r="E3" s="19">
        <v>4</v>
      </c>
      <c r="F3" s="19">
        <f t="shared" ref="F3:F32" si="0">D3*E3</f>
        <v>17.68</v>
      </c>
    </row>
    <row r="4" spans="2:6">
      <c r="B4" s="21" t="str">
        <f>IF(C4="","",VLOOKUP(C4,工序!$A$1:$D$505,2,0))</f>
        <v>A16</v>
      </c>
      <c r="C4" s="22" t="s">
        <v>714</v>
      </c>
      <c r="D4" s="23">
        <f>IF(C4="","",VLOOKUP(C4,工序!$A$1:$D$505,4,0))</f>
        <v>27.75</v>
      </c>
      <c r="E4" s="23">
        <v>1</v>
      </c>
      <c r="F4" s="23">
        <f t="shared" si="0"/>
        <v>27.75</v>
      </c>
    </row>
    <row r="5" spans="2:6">
      <c r="B5" s="21" t="str">
        <f>IF(C5="","",VLOOKUP(C5,工序!$A$1:$D$505,2,0))</f>
        <v>A27</v>
      </c>
      <c r="C5" s="22" t="s">
        <v>765</v>
      </c>
      <c r="D5" s="23">
        <f>IF(C5="","",VLOOKUP(C5,工序!$A$1:$D$505,4,0))</f>
        <v>18</v>
      </c>
      <c r="E5" s="23">
        <v>2</v>
      </c>
      <c r="F5" s="23">
        <f t="shared" si="0"/>
        <v>36</v>
      </c>
    </row>
    <row r="6" spans="2:6">
      <c r="B6" s="21" t="str">
        <f>IF(C6="","",VLOOKUP(C6,工序!$A$1:$D$505,2,0))</f>
        <v>A21</v>
      </c>
      <c r="C6" s="22" t="s">
        <v>764</v>
      </c>
      <c r="D6" s="23">
        <f>IF(C6="","",VLOOKUP(C6,工序!$A$1:$D$505,4,0))</f>
        <v>23.400000000000002</v>
      </c>
      <c r="E6" s="23">
        <v>2</v>
      </c>
      <c r="F6" s="23">
        <f t="shared" si="0"/>
        <v>46.800000000000004</v>
      </c>
    </row>
    <row r="7" spans="2:6">
      <c r="B7" s="57" t="str">
        <f>IF(C7="","",VLOOKUP(C7,工序!$A$1:$D$505,2,0))</f>
        <v>A30</v>
      </c>
      <c r="C7" s="55" t="s">
        <v>716</v>
      </c>
      <c r="D7" s="19">
        <f>IF(C7="","",VLOOKUP(C7,工序!$A$1:$D$505,4,0))</f>
        <v>12.239999999999998</v>
      </c>
      <c r="E7" s="19">
        <v>4</v>
      </c>
      <c r="F7" s="19">
        <f t="shared" si="0"/>
        <v>48.959999999999994</v>
      </c>
    </row>
    <row r="8" spans="2:6">
      <c r="B8" s="57" t="str">
        <f>IF(C8="","",VLOOKUP(C8,工序!$A$1:$D$505,2,0))</f>
        <v>A31</v>
      </c>
      <c r="C8" s="53" t="s">
        <v>653</v>
      </c>
      <c r="D8" s="19">
        <f>IF(C8="","",VLOOKUP(C8,工序!$A$1:$D$505,4,0))</f>
        <v>8.4</v>
      </c>
      <c r="E8" s="19">
        <v>4</v>
      </c>
      <c r="F8" s="19">
        <f t="shared" si="0"/>
        <v>33.6</v>
      </c>
    </row>
    <row r="9" spans="2:6">
      <c r="B9" s="57" t="str">
        <f>IF(C9="","",VLOOKUP(C9,工序!$A$1:$D$505,2,0))</f>
        <v>A32</v>
      </c>
      <c r="C9" s="55" t="s">
        <v>654</v>
      </c>
      <c r="D9" s="19">
        <f>IF(C9="","",VLOOKUP(C9,工序!$A$1:$D$505,4,0))</f>
        <v>11.52</v>
      </c>
      <c r="E9" s="19">
        <v>4</v>
      </c>
      <c r="F9" s="19">
        <f t="shared" si="0"/>
        <v>46.08</v>
      </c>
    </row>
    <row r="10" spans="2:6">
      <c r="B10" s="57" t="str">
        <f>IF(C10="","",VLOOKUP(C10,工序!$A$1:$D$505,2,0))</f>
        <v>A28</v>
      </c>
      <c r="C10" s="56" t="s">
        <v>651</v>
      </c>
      <c r="D10" s="19">
        <f>IF(C10="","",VLOOKUP(C10,工序!$A$1:$D$505,4,0))</f>
        <v>13.692</v>
      </c>
      <c r="E10" s="19">
        <v>4</v>
      </c>
      <c r="F10" s="19">
        <f t="shared" si="0"/>
        <v>54.768000000000001</v>
      </c>
    </row>
    <row r="11" spans="2:6">
      <c r="B11" s="57" t="str">
        <f>IF(C11="","",VLOOKUP(C11,工序!$A$1:$D$505,2,0))</f>
        <v>A29</v>
      </c>
      <c r="C11" s="56" t="s">
        <v>652</v>
      </c>
      <c r="D11" s="19">
        <f>IF(C11="","",VLOOKUP(C11,工序!$A$1:$D$505,4,0))</f>
        <v>9.1199999999999992</v>
      </c>
      <c r="E11" s="19">
        <v>4</v>
      </c>
      <c r="F11" s="19">
        <f t="shared" si="0"/>
        <v>36.479999999999997</v>
      </c>
    </row>
    <row r="12" spans="2:6">
      <c r="B12" s="57" t="str">
        <f>IF(C12="","",VLOOKUP(C12,工序!$A$1:$D$505,2,0))</f>
        <v>A34</v>
      </c>
      <c r="C12" s="56" t="s">
        <v>642</v>
      </c>
      <c r="D12" s="19">
        <f>IF(C12="","",VLOOKUP(C12,工序!$A$1:$D$505,4,0))</f>
        <v>6.6</v>
      </c>
      <c r="E12" s="19">
        <v>4</v>
      </c>
      <c r="F12" s="19">
        <f t="shared" si="0"/>
        <v>26.4</v>
      </c>
    </row>
    <row r="13" spans="2:6">
      <c r="B13" s="57" t="str">
        <f>IF(C13="","",VLOOKUP(C13,工序!$A$1:$D$505,2,0))</f>
        <v>A38</v>
      </c>
      <c r="C13" s="20" t="s">
        <v>718</v>
      </c>
      <c r="D13" s="19">
        <f>IF(C13="","",VLOOKUP(C13,工序!$A$1:$D$505,4,0))</f>
        <v>23.400000000000002</v>
      </c>
      <c r="E13" s="19">
        <v>4</v>
      </c>
      <c r="F13" s="19">
        <f t="shared" si="0"/>
        <v>93.600000000000009</v>
      </c>
    </row>
    <row r="14" spans="2:6">
      <c r="B14" s="57" t="str">
        <f>IF(C14="","",VLOOKUP(C14,工序!$A$1:$D$505,2,0))</f>
        <v>A39</v>
      </c>
      <c r="C14" s="20" t="s">
        <v>603</v>
      </c>
      <c r="D14" s="19">
        <f>IF(C14="","",VLOOKUP(C14,工序!$A$1:$D$505,4,0))</f>
        <v>7</v>
      </c>
      <c r="E14" s="19">
        <v>4</v>
      </c>
      <c r="F14" s="19">
        <f t="shared" si="0"/>
        <v>28</v>
      </c>
    </row>
    <row r="15" spans="2:6">
      <c r="B15" s="57" t="str">
        <f>IF(C15="","",VLOOKUP(C15,工序!$A$1:$D$505,2,0))</f>
        <v>A42</v>
      </c>
      <c r="C15" s="20" t="s">
        <v>720</v>
      </c>
      <c r="D15" s="19">
        <f>IF(C15="","",VLOOKUP(C15,工序!$A$1:$D$505,4,0))</f>
        <v>18.707000000000001</v>
      </c>
      <c r="E15" s="19">
        <v>4</v>
      </c>
      <c r="F15" s="19">
        <f t="shared" si="0"/>
        <v>74.828000000000003</v>
      </c>
    </row>
    <row r="16" spans="2:6">
      <c r="B16" s="57" t="str">
        <f>IF(C16="","",VLOOKUP(C16,工序!$A$1:$D$505,2,0))</f>
        <v>A44</v>
      </c>
      <c r="C16" s="20" t="s">
        <v>722</v>
      </c>
      <c r="D16" s="19">
        <f>IF(C16="","",VLOOKUP(C16,工序!$A$1:$D$505,4,0))</f>
        <v>51.300000000000004</v>
      </c>
      <c r="E16" s="19">
        <v>4</v>
      </c>
      <c r="F16" s="19">
        <f t="shared" si="0"/>
        <v>205.20000000000002</v>
      </c>
    </row>
    <row r="17" spans="2:6">
      <c r="B17" s="57" t="str">
        <f>IF(C17="","",VLOOKUP(C17,工序!$A$1:$D$505,2,0))</f>
        <v>A43</v>
      </c>
      <c r="C17" s="20" t="s">
        <v>685</v>
      </c>
      <c r="D17" s="19">
        <f>IF(C17="","",VLOOKUP(C17,工序!$A$1:$D$505,4,0))</f>
        <v>45</v>
      </c>
      <c r="E17" s="19">
        <v>4</v>
      </c>
      <c r="F17" s="19">
        <f t="shared" si="0"/>
        <v>180</v>
      </c>
    </row>
    <row r="18" spans="2:6">
      <c r="B18" s="57" t="str">
        <f>IF(C18="","",VLOOKUP(C18,工序!$A$1:$D$505,2,0))</f>
        <v>A49</v>
      </c>
      <c r="C18" s="20" t="s">
        <v>726</v>
      </c>
      <c r="D18" s="19">
        <f>IF(C18="","",VLOOKUP(C18,工序!$A$1:$D$505,4,0))</f>
        <v>9.516</v>
      </c>
      <c r="E18" s="19">
        <v>4</v>
      </c>
      <c r="F18" s="19">
        <f t="shared" si="0"/>
        <v>38.064</v>
      </c>
    </row>
    <row r="19" spans="2:6">
      <c r="B19" s="57" t="str">
        <f>IF(C19="","",VLOOKUP(C19,工序!$A$1:$D$505,2,0))</f>
        <v>A51</v>
      </c>
      <c r="C19" s="20" t="s">
        <v>607</v>
      </c>
      <c r="D19" s="19">
        <f>IF(C19="","",VLOOKUP(C19,工序!$A$1:$D$505,4,0))</f>
        <v>16.799999999999997</v>
      </c>
      <c r="E19" s="19">
        <v>4</v>
      </c>
      <c r="F19" s="19">
        <f t="shared" si="0"/>
        <v>67.199999999999989</v>
      </c>
    </row>
    <row r="20" spans="2:6">
      <c r="B20" s="57" t="str">
        <f>IF(C20="","",VLOOKUP(C20,工序!$A$1:$D$505,2,0))</f>
        <v>A58</v>
      </c>
      <c r="C20" s="20" t="s">
        <v>630</v>
      </c>
      <c r="D20" s="19">
        <f>IF(C20="","",VLOOKUP(C20,工序!$A$1:$D$505,4,0))</f>
        <v>8.4500000000000011</v>
      </c>
      <c r="E20" s="19">
        <v>4</v>
      </c>
      <c r="F20" s="19">
        <f t="shared" si="0"/>
        <v>33.800000000000004</v>
      </c>
    </row>
    <row r="21" spans="2:6">
      <c r="B21" s="57" t="str">
        <f>IF(C21="","",VLOOKUP(C21,工序!$A$1:$D$505,2,0))</f>
        <v>A59</v>
      </c>
      <c r="C21" s="18" t="s">
        <v>631</v>
      </c>
      <c r="D21" s="19">
        <f>IF(C21="","",VLOOKUP(C21,工序!$A$1:$D$505,4,0))</f>
        <v>20.8</v>
      </c>
      <c r="E21" s="19">
        <v>4</v>
      </c>
      <c r="F21" s="19">
        <f>D21*E21</f>
        <v>83.2</v>
      </c>
    </row>
    <row r="22" spans="2:6">
      <c r="B22" s="57" t="str">
        <f>IF(C22="","",VLOOKUP(C22,工序!$A$1:$D$505,2,0))</f>
        <v>A62</v>
      </c>
      <c r="C22" s="18" t="s">
        <v>643</v>
      </c>
      <c r="D22" s="19">
        <f>IF(C22="","",VLOOKUP(C22,工序!$A$1:$D$505,4,0))</f>
        <v>16.559999999999999</v>
      </c>
      <c r="E22" s="19">
        <v>4</v>
      </c>
      <c r="F22" s="19">
        <f>D22*E22</f>
        <v>66.239999999999995</v>
      </c>
    </row>
    <row r="23" spans="2:6">
      <c r="B23" s="57" t="str">
        <f>IF(C23="","",VLOOKUP(C23,工序!$A$1:$D$505,2,0))</f>
        <v>A63</v>
      </c>
      <c r="C23" s="18" t="s">
        <v>629</v>
      </c>
      <c r="D23" s="19">
        <f>IF(C23="","",VLOOKUP(C23,工序!$A$1:$D$505,4,0))</f>
        <v>14.399999999999999</v>
      </c>
      <c r="E23" s="19">
        <v>4</v>
      </c>
      <c r="F23" s="19">
        <f t="shared" si="0"/>
        <v>57.599999999999994</v>
      </c>
    </row>
    <row r="24" spans="2:6">
      <c r="B24" s="57" t="str">
        <f>IF(C24="","",VLOOKUP(C24,工序!$A$1:$D$505,2,0))</f>
        <v>A64</v>
      </c>
      <c r="C24" s="18" t="s">
        <v>9</v>
      </c>
      <c r="D24" s="19">
        <f>IF(C24="","",VLOOKUP(C24,工序!$A$1:$D$505,4,0))</f>
        <v>14.399999999999999</v>
      </c>
      <c r="E24" s="19">
        <v>4</v>
      </c>
      <c r="F24" s="19">
        <f t="shared" si="0"/>
        <v>57.599999999999994</v>
      </c>
    </row>
    <row r="25" spans="2:6">
      <c r="B25" s="57" t="str">
        <f>IF(C25="","",VLOOKUP(C25,工序!$A$1:$D$505,2,0))</f>
        <v>A65</v>
      </c>
      <c r="C25" s="18" t="s">
        <v>632</v>
      </c>
      <c r="D25" s="19">
        <f>IF(C25="","",VLOOKUP(C25,工序!$A$1:$D$505,4,0))</f>
        <v>27.3</v>
      </c>
      <c r="E25" s="19">
        <v>4</v>
      </c>
      <c r="F25" s="19">
        <f t="shared" si="0"/>
        <v>109.2</v>
      </c>
    </row>
    <row r="26" spans="2:6">
      <c r="B26" s="57" t="str">
        <f>IF(C26="","",VLOOKUP(C26,工序!$A$1:$D$505,2,0))</f>
        <v>A63</v>
      </c>
      <c r="C26" s="18" t="s">
        <v>629</v>
      </c>
      <c r="D26" s="19">
        <f>IF(C26="","",VLOOKUP(C26,工序!$A$1:$D$505,4,0))</f>
        <v>14.399999999999999</v>
      </c>
      <c r="E26" s="19">
        <v>4</v>
      </c>
      <c r="F26" s="19">
        <f t="shared" si="0"/>
        <v>57.599999999999994</v>
      </c>
    </row>
    <row r="27" spans="2:6">
      <c r="B27" s="57" t="str">
        <f>IF(C27="","",VLOOKUP(C27,工序!$A$1:$D$505,2,0))</f>
        <v>A70</v>
      </c>
      <c r="C27" s="18" t="s">
        <v>657</v>
      </c>
      <c r="D27" s="19">
        <f>IF(C27="","",VLOOKUP(C27,工序!$A$1:$D$505,4,0))</f>
        <v>33</v>
      </c>
      <c r="E27" s="19">
        <v>4</v>
      </c>
      <c r="F27" s="19">
        <f t="shared" si="0"/>
        <v>132</v>
      </c>
    </row>
    <row r="28" spans="2:6">
      <c r="B28" s="57" t="str">
        <f>IF(C28="","",VLOOKUP(C28,工序!$A$1:$D$505,2,0))</f>
        <v>A71</v>
      </c>
      <c r="C28" s="18" t="s">
        <v>633</v>
      </c>
      <c r="D28" s="19">
        <f>IF(C28="","",VLOOKUP(C28,工序!$A$1:$D$505,4,0))</f>
        <v>17.399999999999999</v>
      </c>
      <c r="E28" s="19">
        <v>1</v>
      </c>
      <c r="F28" s="19">
        <f t="shared" si="0"/>
        <v>17.399999999999999</v>
      </c>
    </row>
    <row r="29" spans="2:6">
      <c r="B29" s="57" t="str">
        <f>IF(C29="","",VLOOKUP(C29,工序!$A$1:$D$505,2,0))</f>
        <v>A73</v>
      </c>
      <c r="C29" s="18" t="s">
        <v>635</v>
      </c>
      <c r="D29" s="19">
        <f>IF(C29="","",VLOOKUP(C29,工序!$A$1:$D$505,4,0))</f>
        <v>12.239999999999998</v>
      </c>
      <c r="E29" s="19">
        <v>2</v>
      </c>
      <c r="F29" s="19">
        <f t="shared" si="0"/>
        <v>24.479999999999997</v>
      </c>
    </row>
    <row r="30" spans="2:6">
      <c r="B30" s="57" t="str">
        <f>IF(C30="","",VLOOKUP(C30,工序!$A$1:$D$505,2,0))</f>
        <v>A77</v>
      </c>
      <c r="C30" s="18" t="s">
        <v>658</v>
      </c>
      <c r="D30" s="19">
        <f>IF(C30="","",VLOOKUP(C30,工序!$A$1:$D$505,4,0))</f>
        <v>15.6</v>
      </c>
      <c r="E30" s="19">
        <v>4</v>
      </c>
      <c r="F30" s="19">
        <f t="shared" si="0"/>
        <v>62.4</v>
      </c>
    </row>
    <row r="31" spans="2:6">
      <c r="B31" s="57" t="str">
        <f>IF(C31="","",VLOOKUP(C31,工序!$A$1:$D$505,2,0))</f>
        <v>A78</v>
      </c>
      <c r="C31" s="53" t="s">
        <v>21</v>
      </c>
      <c r="D31" s="19">
        <f>IF(C31="","",VLOOKUP(C31,工序!$A$1:$D$505,4,0))</f>
        <v>15.6</v>
      </c>
      <c r="E31" s="19">
        <v>1</v>
      </c>
      <c r="F31" s="19">
        <f t="shared" si="0"/>
        <v>15.6</v>
      </c>
    </row>
    <row r="32" spans="2:6">
      <c r="B32" s="21" t="str">
        <f>IF(C32="","",VLOOKUP(C32,工序!$A$1:$D$505,2,0))</f>
        <v>A80</v>
      </c>
      <c r="C32" s="24" t="s">
        <v>636</v>
      </c>
      <c r="D32" s="23">
        <f>IF(C32="","",VLOOKUP(C32,工序!$A$1:$D$505,4,0))</f>
        <v>5.3999999999999995</v>
      </c>
      <c r="E32" s="19">
        <v>1</v>
      </c>
      <c r="F32" s="23">
        <f t="shared" si="0"/>
        <v>5.3999999999999995</v>
      </c>
    </row>
  </sheetData>
  <phoneticPr fontId="1" type="noConversion"/>
  <conditionalFormatting sqref="B2:B32">
    <cfRule type="expression" priority="1" stopIfTrue="1">
      <formula>MAX(#REF!)</formula>
    </cfRule>
  </conditionalFormatting>
  <pageMargins left="0.7" right="0.7" top="0.75" bottom="0.75" header="0.3" footer="0.3"/>
  <pageSetup paperSize="9"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>
  <sheetPr>
    <tabColor rgb="FFFF0000"/>
  </sheetPr>
  <dimension ref="B1:F33"/>
  <sheetViews>
    <sheetView topLeftCell="A11" workbookViewId="0">
      <selection activeCell="I29" sqref="I29"/>
    </sheetView>
  </sheetViews>
  <sheetFormatPr defaultRowHeight="13.5"/>
  <cols>
    <col min="3" max="3" width="25.375" bestFit="1" customWidth="1"/>
  </cols>
  <sheetData>
    <row r="1" spans="2:6">
      <c r="B1" s="51" t="s">
        <v>640</v>
      </c>
      <c r="C1" s="58" t="s">
        <v>637</v>
      </c>
      <c r="D1" s="51" t="s">
        <v>638</v>
      </c>
      <c r="E1" s="51" t="s">
        <v>644</v>
      </c>
      <c r="F1" s="51" t="s">
        <v>639</v>
      </c>
    </row>
    <row r="2" spans="2:6">
      <c r="B2" s="57" t="str">
        <f>IF(C2="","",VLOOKUP(C2,工序!$A$1:$D$505,2,0))</f>
        <v>A5</v>
      </c>
      <c r="C2" s="18" t="s">
        <v>646</v>
      </c>
      <c r="D2" s="19">
        <f>IF(C2="","",VLOOKUP(C2,工序!$A$1:$D$505,4,0))</f>
        <v>7.8000000000000007</v>
      </c>
      <c r="E2" s="19">
        <v>4</v>
      </c>
      <c r="F2" s="19">
        <f>D2*E2</f>
        <v>31.200000000000003</v>
      </c>
    </row>
    <row r="3" spans="2:6">
      <c r="B3" s="57" t="str">
        <f>IF(C3="","",VLOOKUP(C3,工序!$A$1:$D$505,2,0))</f>
        <v>A8</v>
      </c>
      <c r="C3" s="54" t="s">
        <v>3</v>
      </c>
      <c r="D3" s="19">
        <f>IF(C3="","",VLOOKUP(C3,工序!$A$1:$D$505,4,0))</f>
        <v>4.42</v>
      </c>
      <c r="E3" s="19">
        <v>4</v>
      </c>
      <c r="F3" s="19">
        <f t="shared" ref="F3:F33" si="0">D3*E3</f>
        <v>17.68</v>
      </c>
    </row>
    <row r="4" spans="2:6">
      <c r="B4" s="21" t="str">
        <f>IF(C4="","",VLOOKUP(C4,工序!$A$1:$D$505,2,0))</f>
        <v>A16</v>
      </c>
      <c r="C4" s="22" t="s">
        <v>714</v>
      </c>
      <c r="D4" s="23">
        <f>IF(C4="","",VLOOKUP(C4,工序!$A$1:$D$505,4,0))</f>
        <v>27.75</v>
      </c>
      <c r="E4" s="23">
        <v>1</v>
      </c>
      <c r="F4" s="23">
        <f t="shared" si="0"/>
        <v>27.75</v>
      </c>
    </row>
    <row r="5" spans="2:6">
      <c r="B5" s="21" t="str">
        <f>IF(C5="","",VLOOKUP(C5,工序!$A$1:$D$505,2,0))</f>
        <v>A27</v>
      </c>
      <c r="C5" s="22" t="s">
        <v>765</v>
      </c>
      <c r="D5" s="23">
        <f>IF(C5="","",VLOOKUP(C5,工序!$A$1:$D$505,4,0))</f>
        <v>18</v>
      </c>
      <c r="E5" s="23">
        <v>2</v>
      </c>
      <c r="F5" s="23">
        <f t="shared" si="0"/>
        <v>36</v>
      </c>
    </row>
    <row r="6" spans="2:6">
      <c r="B6" s="21" t="str">
        <f>IF(C6="","",VLOOKUP(C6,工序!$A$1:$D$505,2,0))</f>
        <v>A21</v>
      </c>
      <c r="C6" s="22" t="s">
        <v>764</v>
      </c>
      <c r="D6" s="23">
        <f>IF(C6="","",VLOOKUP(C6,工序!$A$1:$D$505,4,0))</f>
        <v>23.400000000000002</v>
      </c>
      <c r="E6" s="23">
        <v>2</v>
      </c>
      <c r="F6" s="23">
        <f t="shared" si="0"/>
        <v>46.800000000000004</v>
      </c>
    </row>
    <row r="7" spans="2:6">
      <c r="B7" s="57" t="str">
        <f>IF(C7="","",VLOOKUP(C7,工序!$A$1:$D$505,2,0))</f>
        <v>A30</v>
      </c>
      <c r="C7" s="55" t="s">
        <v>716</v>
      </c>
      <c r="D7" s="19">
        <f>IF(C7="","",VLOOKUP(C7,工序!$A$1:$D$505,4,0))</f>
        <v>12.239999999999998</v>
      </c>
      <c r="E7" s="19">
        <v>4</v>
      </c>
      <c r="F7" s="19">
        <f t="shared" si="0"/>
        <v>48.959999999999994</v>
      </c>
    </row>
    <row r="8" spans="2:6">
      <c r="B8" s="57" t="str">
        <f>IF(C8="","",VLOOKUP(C8,工序!$A$1:$D$505,2,0))</f>
        <v>A31</v>
      </c>
      <c r="C8" s="53" t="s">
        <v>653</v>
      </c>
      <c r="D8" s="19">
        <f>IF(C8="","",VLOOKUP(C8,工序!$A$1:$D$505,4,0))</f>
        <v>8.4</v>
      </c>
      <c r="E8" s="19">
        <v>4</v>
      </c>
      <c r="F8" s="19">
        <f t="shared" si="0"/>
        <v>33.6</v>
      </c>
    </row>
    <row r="9" spans="2:6">
      <c r="B9" s="57" t="str">
        <f>IF(C9="","",VLOOKUP(C9,工序!$A$1:$D$505,2,0))</f>
        <v>A32</v>
      </c>
      <c r="C9" s="55" t="s">
        <v>654</v>
      </c>
      <c r="D9" s="19">
        <f>IF(C9="","",VLOOKUP(C9,工序!$A$1:$D$505,4,0))</f>
        <v>11.52</v>
      </c>
      <c r="E9" s="19">
        <v>4</v>
      </c>
      <c r="F9" s="19">
        <f t="shared" si="0"/>
        <v>46.08</v>
      </c>
    </row>
    <row r="10" spans="2:6">
      <c r="B10" s="57" t="str">
        <f>IF(C10="","",VLOOKUP(C10,工序!$A$1:$D$505,2,0))</f>
        <v>A28</v>
      </c>
      <c r="C10" s="56" t="s">
        <v>651</v>
      </c>
      <c r="D10" s="19">
        <f>IF(C10="","",VLOOKUP(C10,工序!$A$1:$D$505,4,0))</f>
        <v>13.692</v>
      </c>
      <c r="E10" s="19">
        <v>4</v>
      </c>
      <c r="F10" s="19">
        <f t="shared" si="0"/>
        <v>54.768000000000001</v>
      </c>
    </row>
    <row r="11" spans="2:6">
      <c r="B11" s="57" t="str">
        <f>IF(C11="","",VLOOKUP(C11,工序!$A$1:$D$505,2,0))</f>
        <v>A29</v>
      </c>
      <c r="C11" s="56" t="s">
        <v>652</v>
      </c>
      <c r="D11" s="19">
        <f>IF(C11="","",VLOOKUP(C11,工序!$A$1:$D$505,4,0))</f>
        <v>9.1199999999999992</v>
      </c>
      <c r="E11" s="19">
        <v>4</v>
      </c>
      <c r="F11" s="19">
        <f t="shared" si="0"/>
        <v>36.479999999999997</v>
      </c>
    </row>
    <row r="12" spans="2:6">
      <c r="B12" s="57" t="str">
        <f>IF(C12="","",VLOOKUP(C12,工序!$A$1:$D$505,2,0))</f>
        <v>A34</v>
      </c>
      <c r="C12" s="56" t="s">
        <v>642</v>
      </c>
      <c r="D12" s="19">
        <f>IF(C12="","",VLOOKUP(C12,工序!$A$1:$D$505,4,0))</f>
        <v>6.6</v>
      </c>
      <c r="E12" s="19">
        <v>4</v>
      </c>
      <c r="F12" s="19">
        <f t="shared" si="0"/>
        <v>26.4</v>
      </c>
    </row>
    <row r="13" spans="2:6">
      <c r="B13" s="57" t="str">
        <f>IF(C13="","",VLOOKUP(C13,工序!$A$1:$D$505,2,0))</f>
        <v>A38</v>
      </c>
      <c r="C13" s="20" t="s">
        <v>718</v>
      </c>
      <c r="D13" s="19">
        <f>IF(C13="","",VLOOKUP(C13,工序!$A$1:$D$505,4,0))</f>
        <v>23.400000000000002</v>
      </c>
      <c r="E13" s="19">
        <v>4</v>
      </c>
      <c r="F13" s="19">
        <f t="shared" si="0"/>
        <v>93.600000000000009</v>
      </c>
    </row>
    <row r="14" spans="2:6">
      <c r="B14" s="57" t="str">
        <f>IF(C14="","",VLOOKUP(C14,工序!$A$1:$D$505,2,0))</f>
        <v>A39</v>
      </c>
      <c r="C14" s="20" t="s">
        <v>603</v>
      </c>
      <c r="D14" s="19">
        <f>IF(C14="","",VLOOKUP(C14,工序!$A$1:$D$505,4,0))</f>
        <v>7</v>
      </c>
      <c r="E14" s="19">
        <v>4</v>
      </c>
      <c r="F14" s="19">
        <f t="shared" si="0"/>
        <v>28</v>
      </c>
    </row>
    <row r="15" spans="2:6">
      <c r="B15" s="57" t="str">
        <f>IF(C15="","",VLOOKUP(C15,工序!$A$1:$D$505,2,0))</f>
        <v>A42</v>
      </c>
      <c r="C15" s="20" t="s">
        <v>720</v>
      </c>
      <c r="D15" s="19">
        <f>IF(C15="","",VLOOKUP(C15,工序!$A$1:$D$505,4,0))</f>
        <v>18.707000000000001</v>
      </c>
      <c r="E15" s="19">
        <v>4</v>
      </c>
      <c r="F15" s="19">
        <f t="shared" si="0"/>
        <v>74.828000000000003</v>
      </c>
    </row>
    <row r="16" spans="2:6">
      <c r="B16" s="57" t="str">
        <f>IF(C16="","",VLOOKUP(C16,工序!$A$1:$D$505,2,0))</f>
        <v>A44</v>
      </c>
      <c r="C16" s="20" t="s">
        <v>722</v>
      </c>
      <c r="D16" s="19">
        <f>IF(C16="","",VLOOKUP(C16,工序!$A$1:$D$505,4,0))</f>
        <v>51.300000000000004</v>
      </c>
      <c r="E16" s="19">
        <v>4</v>
      </c>
      <c r="F16" s="19">
        <f t="shared" si="0"/>
        <v>205.20000000000002</v>
      </c>
    </row>
    <row r="17" spans="2:6">
      <c r="B17" s="57" t="str">
        <f>IF(C17="","",VLOOKUP(C17,工序!$A$1:$D$505,2,0))</f>
        <v>A47</v>
      </c>
      <c r="C17" s="20" t="s">
        <v>604</v>
      </c>
      <c r="D17" s="19">
        <f>IF(C17="","",VLOOKUP(C17,工序!$A$1:$D$505,4,0))</f>
        <v>15.340000000000002</v>
      </c>
      <c r="E17" s="19">
        <v>4</v>
      </c>
      <c r="F17" s="19">
        <f t="shared" si="0"/>
        <v>61.360000000000007</v>
      </c>
    </row>
    <row r="18" spans="2:6">
      <c r="B18" s="57" t="str">
        <f>IF(C18="","",VLOOKUP(C18,工序!$A$1:$D$505,2,0))</f>
        <v>A49</v>
      </c>
      <c r="C18" s="20" t="s">
        <v>726</v>
      </c>
      <c r="D18" s="19">
        <f>IF(C18="","",VLOOKUP(C18,工序!$A$1:$D$505,4,0))</f>
        <v>9.516</v>
      </c>
      <c r="E18" s="19">
        <v>4</v>
      </c>
      <c r="F18" s="19">
        <f t="shared" si="0"/>
        <v>38.064</v>
      </c>
    </row>
    <row r="19" spans="2:6">
      <c r="B19" s="57" t="str">
        <f>IF(C19="","",VLOOKUP(C19,工序!$A$1:$D$505,2,0))</f>
        <v>A50</v>
      </c>
      <c r="C19" s="20" t="s">
        <v>7</v>
      </c>
      <c r="D19" s="19">
        <f>IF(C19="","",VLOOKUP(C19,工序!$A$1:$D$505,4,0))</f>
        <v>7.15</v>
      </c>
      <c r="E19" s="19">
        <v>4</v>
      </c>
      <c r="F19" s="19">
        <f t="shared" si="0"/>
        <v>28.6</v>
      </c>
    </row>
    <row r="20" spans="2:6">
      <c r="B20" s="57" t="str">
        <f>IF(C20="","",VLOOKUP(C20,工序!$A$1:$D$505,2,0))</f>
        <v>A51</v>
      </c>
      <c r="C20" s="20" t="s">
        <v>607</v>
      </c>
      <c r="D20" s="19">
        <f>IF(C20="","",VLOOKUP(C20,工序!$A$1:$D$505,4,0))</f>
        <v>16.799999999999997</v>
      </c>
      <c r="E20" s="19">
        <v>4</v>
      </c>
      <c r="F20" s="19">
        <f t="shared" si="0"/>
        <v>67.199999999999989</v>
      </c>
    </row>
    <row r="21" spans="2:6">
      <c r="B21" s="57" t="str">
        <f>IF(C21="","",VLOOKUP(C21,工序!$A$1:$D$505,2,0))</f>
        <v>A58</v>
      </c>
      <c r="C21" s="20" t="s">
        <v>630</v>
      </c>
      <c r="D21" s="19">
        <f>IF(C21="","",VLOOKUP(C21,工序!$A$1:$D$505,4,0))</f>
        <v>8.4500000000000011</v>
      </c>
      <c r="E21" s="19">
        <v>4</v>
      </c>
      <c r="F21" s="19">
        <f t="shared" si="0"/>
        <v>33.800000000000004</v>
      </c>
    </row>
    <row r="22" spans="2:6">
      <c r="B22" s="57" t="str">
        <f>IF(C22="","",VLOOKUP(C22,工序!$A$1:$D$505,2,0))</f>
        <v>A59</v>
      </c>
      <c r="C22" s="18" t="s">
        <v>631</v>
      </c>
      <c r="D22" s="19">
        <f>IF(C22="","",VLOOKUP(C22,工序!$A$1:$D$505,4,0))</f>
        <v>20.8</v>
      </c>
      <c r="E22" s="19">
        <v>4</v>
      </c>
      <c r="F22" s="19">
        <f>D22*E22</f>
        <v>83.2</v>
      </c>
    </row>
    <row r="23" spans="2:6">
      <c r="B23" s="57" t="str">
        <f>IF(C23="","",VLOOKUP(C23,工序!$A$1:$D$505,2,0))</f>
        <v>A62</v>
      </c>
      <c r="C23" s="18" t="s">
        <v>643</v>
      </c>
      <c r="D23" s="19">
        <f>IF(C23="","",VLOOKUP(C23,工序!$A$1:$D$505,4,0))</f>
        <v>16.559999999999999</v>
      </c>
      <c r="E23" s="19">
        <v>4</v>
      </c>
      <c r="F23" s="19">
        <f>D23*E23</f>
        <v>66.239999999999995</v>
      </c>
    </row>
    <row r="24" spans="2:6">
      <c r="B24" s="57" t="str">
        <f>IF(C24="","",VLOOKUP(C24,工序!$A$1:$D$505,2,0))</f>
        <v>A63</v>
      </c>
      <c r="C24" s="18" t="s">
        <v>629</v>
      </c>
      <c r="D24" s="19">
        <f>IF(C24="","",VLOOKUP(C24,工序!$A$1:$D$505,4,0))</f>
        <v>14.399999999999999</v>
      </c>
      <c r="E24" s="19">
        <v>4</v>
      </c>
      <c r="F24" s="19">
        <f t="shared" si="0"/>
        <v>57.599999999999994</v>
      </c>
    </row>
    <row r="25" spans="2:6">
      <c r="B25" s="57" t="str">
        <f>IF(C25="","",VLOOKUP(C25,工序!$A$1:$D$505,2,0))</f>
        <v>A64</v>
      </c>
      <c r="C25" s="18" t="s">
        <v>9</v>
      </c>
      <c r="D25" s="19">
        <f>IF(C25="","",VLOOKUP(C25,工序!$A$1:$D$505,4,0))</f>
        <v>14.399999999999999</v>
      </c>
      <c r="E25" s="19">
        <v>1</v>
      </c>
      <c r="F25" s="19">
        <f t="shared" si="0"/>
        <v>14.399999999999999</v>
      </c>
    </row>
    <row r="26" spans="2:6">
      <c r="B26" s="57" t="str">
        <f>IF(C26="","",VLOOKUP(C26,工序!$A$1:$D$505,2,0))</f>
        <v>A65</v>
      </c>
      <c r="C26" s="18" t="s">
        <v>632</v>
      </c>
      <c r="D26" s="19">
        <f>IF(C26="","",VLOOKUP(C26,工序!$A$1:$D$505,4,0))</f>
        <v>27.3</v>
      </c>
      <c r="E26" s="19">
        <v>4</v>
      </c>
      <c r="F26" s="19">
        <f t="shared" si="0"/>
        <v>109.2</v>
      </c>
    </row>
    <row r="27" spans="2:6">
      <c r="B27" s="57" t="str">
        <f>IF(C27="","",VLOOKUP(C27,工序!$A$1:$D$505,2,0))</f>
        <v>A63</v>
      </c>
      <c r="C27" s="18" t="s">
        <v>629</v>
      </c>
      <c r="D27" s="19">
        <f>IF(C27="","",VLOOKUP(C27,工序!$A$1:$D$505,4,0))</f>
        <v>14.399999999999999</v>
      </c>
      <c r="E27" s="19">
        <v>4</v>
      </c>
      <c r="F27" s="19">
        <f t="shared" si="0"/>
        <v>57.599999999999994</v>
      </c>
    </row>
    <row r="28" spans="2:6">
      <c r="B28" s="57" t="str">
        <f>IF(C28="","",VLOOKUP(C28,工序!$A$1:$D$505,2,0))</f>
        <v>A70</v>
      </c>
      <c r="C28" s="18" t="s">
        <v>657</v>
      </c>
      <c r="D28" s="19">
        <f>IF(C28="","",VLOOKUP(C28,工序!$A$1:$D$505,4,0))</f>
        <v>33</v>
      </c>
      <c r="E28" s="19">
        <v>1</v>
      </c>
      <c r="F28" s="19">
        <f t="shared" si="0"/>
        <v>33</v>
      </c>
    </row>
    <row r="29" spans="2:6">
      <c r="B29" s="57" t="str">
        <f>IF(C29="","",VLOOKUP(C29,工序!$A$1:$D$505,2,0))</f>
        <v>A71</v>
      </c>
      <c r="C29" s="18" t="s">
        <v>633</v>
      </c>
      <c r="D29" s="19">
        <f>IF(C29="","",VLOOKUP(C29,工序!$A$1:$D$505,4,0))</f>
        <v>17.399999999999999</v>
      </c>
      <c r="E29" s="19">
        <v>1</v>
      </c>
      <c r="F29" s="19">
        <f t="shared" si="0"/>
        <v>17.399999999999999</v>
      </c>
    </row>
    <row r="30" spans="2:6">
      <c r="B30" s="57" t="str">
        <f>IF(C30="","",VLOOKUP(C30,工序!$A$1:$D$505,2,0))</f>
        <v>A73</v>
      </c>
      <c r="C30" s="18" t="s">
        <v>635</v>
      </c>
      <c r="D30" s="19">
        <f>IF(C30="","",VLOOKUP(C30,工序!$A$1:$D$505,4,0))</f>
        <v>12.239999999999998</v>
      </c>
      <c r="E30" s="19">
        <v>1</v>
      </c>
      <c r="F30" s="19">
        <f t="shared" si="0"/>
        <v>12.239999999999998</v>
      </c>
    </row>
    <row r="31" spans="2:6">
      <c r="B31" s="57" t="str">
        <f>IF(C31="","",VLOOKUP(C31,工序!$A$1:$D$505,2,0))</f>
        <v>A77</v>
      </c>
      <c r="C31" s="18" t="s">
        <v>658</v>
      </c>
      <c r="D31" s="19">
        <f>IF(C31="","",VLOOKUP(C31,工序!$A$1:$D$505,4,0))</f>
        <v>15.6</v>
      </c>
      <c r="E31" s="19">
        <v>4</v>
      </c>
      <c r="F31" s="19">
        <f t="shared" si="0"/>
        <v>62.4</v>
      </c>
    </row>
    <row r="32" spans="2:6">
      <c r="B32" s="57" t="str">
        <f>IF(C32="","",VLOOKUP(C32,工序!$A$1:$D$505,2,0))</f>
        <v>A78</v>
      </c>
      <c r="C32" s="53" t="s">
        <v>21</v>
      </c>
      <c r="D32" s="19">
        <f>IF(C32="","",VLOOKUP(C32,工序!$A$1:$D$505,4,0))</f>
        <v>15.6</v>
      </c>
      <c r="E32" s="19">
        <v>1</v>
      </c>
      <c r="F32" s="19">
        <f t="shared" si="0"/>
        <v>15.6</v>
      </c>
    </row>
    <row r="33" spans="2:6">
      <c r="B33" s="21" t="str">
        <f>IF(C33="","",VLOOKUP(C33,工序!$A$1:$D$505,2,0))</f>
        <v>A80</v>
      </c>
      <c r="C33" s="24" t="s">
        <v>636</v>
      </c>
      <c r="D33" s="23">
        <f>IF(C33="","",VLOOKUP(C33,工序!$A$1:$D$505,4,0))</f>
        <v>5.3999999999999995</v>
      </c>
      <c r="E33" s="23">
        <v>1</v>
      </c>
      <c r="F33" s="23">
        <f t="shared" si="0"/>
        <v>5.3999999999999995</v>
      </c>
    </row>
  </sheetData>
  <phoneticPr fontId="1" type="noConversion"/>
  <conditionalFormatting sqref="B2:B33">
    <cfRule type="expression" priority="1" stopIfTrue="1">
      <formula>MAX(#REF!)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B1:G41"/>
  <sheetViews>
    <sheetView workbookViewId="0">
      <selection activeCell="I16" sqref="I16"/>
    </sheetView>
  </sheetViews>
  <sheetFormatPr defaultRowHeight="13.5"/>
  <cols>
    <col min="1" max="2" width="9" style="1"/>
    <col min="3" max="3" width="26.125" style="1" customWidth="1"/>
    <col min="4" max="4" width="8.25" style="1" customWidth="1"/>
    <col min="5" max="5" width="13.25" style="1" customWidth="1"/>
    <col min="6" max="16384" width="9" style="1"/>
  </cols>
  <sheetData>
    <row r="1" spans="2:7">
      <c r="B1" t="s">
        <v>640</v>
      </c>
      <c r="C1" s="7" t="s">
        <v>637</v>
      </c>
      <c r="D1" t="s">
        <v>638</v>
      </c>
      <c r="E1" t="s">
        <v>644</v>
      </c>
      <c r="F1" t="s">
        <v>639</v>
      </c>
    </row>
    <row r="2" spans="2:7">
      <c r="B2" s="17" t="str">
        <f>IF(C2="","",VLOOKUP(C2,工序!$A$1:$D$505,2,0))</f>
        <v>A5</v>
      </c>
      <c r="C2" s="18" t="s">
        <v>646</v>
      </c>
      <c r="D2" s="19">
        <f>IF(C2="","",VLOOKUP(C2,工序!$A$1:$D$505,4,0))</f>
        <v>7.8000000000000007</v>
      </c>
      <c r="E2" s="19">
        <v>2</v>
      </c>
      <c r="F2" s="19">
        <f>D2*E2</f>
        <v>15.600000000000001</v>
      </c>
      <c r="G2" s="8"/>
    </row>
    <row r="3" spans="2:7">
      <c r="B3" s="17" t="str">
        <f>IF(C3="","",VLOOKUP(C3,工序!$A$1:$D$505,2,0))</f>
        <v>A8</v>
      </c>
      <c r="C3" s="4" t="s">
        <v>3</v>
      </c>
      <c r="D3" s="19">
        <f>IF(C3="","",VLOOKUP(C3,工序!$A$1:$D$505,4,0))</f>
        <v>4.42</v>
      </c>
      <c r="E3" s="19">
        <v>4</v>
      </c>
      <c r="F3" s="19">
        <f t="shared" ref="F3:F38" si="0">D3*E3</f>
        <v>17.68</v>
      </c>
    </row>
    <row r="4" spans="2:7">
      <c r="B4" s="17" t="str">
        <f>IF(C4="","",VLOOKUP(C4,工序!$A$1:$D$505,2,0))</f>
        <v>A9</v>
      </c>
      <c r="C4" s="4" t="s">
        <v>740</v>
      </c>
      <c r="D4" s="19">
        <f>IF(C4="","",VLOOKUP(C4,工序!$A$1:$D$505,4,0))</f>
        <v>13</v>
      </c>
      <c r="E4" s="19">
        <v>2</v>
      </c>
      <c r="F4" s="19">
        <f t="shared" si="0"/>
        <v>26</v>
      </c>
    </row>
    <row r="5" spans="2:7">
      <c r="B5" s="21" t="str">
        <f>IF(C5="","",VLOOKUP(C5,工序!$A$1:$D$505,2,0))</f>
        <v>A16</v>
      </c>
      <c r="C5" s="22" t="s">
        <v>714</v>
      </c>
      <c r="D5" s="23">
        <f>IF(C5="","",VLOOKUP(C5,工序!$A$1:$D$505,4,0))</f>
        <v>27.75</v>
      </c>
      <c r="E5" s="23">
        <v>1</v>
      </c>
      <c r="F5" s="23">
        <f t="shared" si="0"/>
        <v>27.75</v>
      </c>
    </row>
    <row r="6" spans="2:7">
      <c r="B6" s="21" t="str">
        <f>IF(C6="","",VLOOKUP(C6,工序!$A$1:$D$505,2,0))</f>
        <v>A27</v>
      </c>
      <c r="C6" s="22" t="s">
        <v>766</v>
      </c>
      <c r="D6" s="23">
        <f>IF(C6="","",VLOOKUP(C6,工序!$A$1:$D$505,4,0))</f>
        <v>18</v>
      </c>
      <c r="E6" s="23">
        <v>2</v>
      </c>
      <c r="F6" s="23">
        <f t="shared" si="0"/>
        <v>36</v>
      </c>
    </row>
    <row r="7" spans="2:7">
      <c r="B7" s="21" t="str">
        <f>IF(C7="","",VLOOKUP(C7,工序!$A$1:$D$505,2,0))</f>
        <v>A21</v>
      </c>
      <c r="C7" s="22" t="s">
        <v>770</v>
      </c>
      <c r="D7" s="23">
        <f>IF(C7="","",VLOOKUP(C7,工序!$A$1:$D$505,4,0))</f>
        <v>23.400000000000002</v>
      </c>
      <c r="E7" s="23">
        <v>2</v>
      </c>
      <c r="F7" s="23">
        <f t="shared" si="0"/>
        <v>46.800000000000004</v>
      </c>
    </row>
    <row r="8" spans="2:7">
      <c r="B8" s="17" t="str">
        <f>IF(C8="","",VLOOKUP(C8,工序!$A$1:$D$505,2,0))</f>
        <v>A30</v>
      </c>
      <c r="C8" s="5" t="s">
        <v>716</v>
      </c>
      <c r="D8" s="19">
        <f>IF(C8="","",VLOOKUP(C8,工序!$A$1:$D$505,4,0))</f>
        <v>12.239999999999998</v>
      </c>
      <c r="E8" s="19">
        <v>4</v>
      </c>
      <c r="F8" s="19">
        <f t="shared" si="0"/>
        <v>48.959999999999994</v>
      </c>
    </row>
    <row r="9" spans="2:7">
      <c r="B9" s="17" t="str">
        <f>IF(C9="","",VLOOKUP(C9,工序!$A$1:$D$505,2,0))</f>
        <v>A31</v>
      </c>
      <c r="C9" s="3" t="s">
        <v>653</v>
      </c>
      <c r="D9" s="19">
        <f>IF(C9="","",VLOOKUP(C9,工序!$A$1:$D$505,4,0))</f>
        <v>8.4</v>
      </c>
      <c r="E9" s="19">
        <v>4</v>
      </c>
      <c r="F9" s="19">
        <f t="shared" si="0"/>
        <v>33.6</v>
      </c>
    </row>
    <row r="10" spans="2:7">
      <c r="B10" s="17" t="str">
        <f>IF(C10="","",VLOOKUP(C10,工序!$A$1:$D$505,2,0))</f>
        <v>A32</v>
      </c>
      <c r="C10" s="5" t="s">
        <v>654</v>
      </c>
      <c r="D10" s="19">
        <f>IF(C10="","",VLOOKUP(C10,工序!$A$1:$D$505,4,0))</f>
        <v>11.52</v>
      </c>
      <c r="E10" s="19">
        <v>4</v>
      </c>
      <c r="F10" s="19">
        <f t="shared" si="0"/>
        <v>46.08</v>
      </c>
    </row>
    <row r="11" spans="2:7">
      <c r="B11" s="17" t="str">
        <f>IF(C11="","",VLOOKUP(C11,工序!$A$1:$D$505,2,0))</f>
        <v>A28</v>
      </c>
      <c r="C11" s="6" t="s">
        <v>651</v>
      </c>
      <c r="D11" s="19">
        <f>IF(C11="","",VLOOKUP(C11,工序!$A$1:$D$505,4,0))</f>
        <v>13.692</v>
      </c>
      <c r="E11" s="19">
        <v>4</v>
      </c>
      <c r="F11" s="19">
        <f t="shared" si="0"/>
        <v>54.768000000000001</v>
      </c>
    </row>
    <row r="12" spans="2:7">
      <c r="B12" s="17" t="str">
        <f>IF(C12="","",VLOOKUP(C12,工序!$A$1:$D$505,2,0))</f>
        <v>A29</v>
      </c>
      <c r="C12" s="6" t="s">
        <v>652</v>
      </c>
      <c r="D12" s="19">
        <f>IF(C12="","",VLOOKUP(C12,工序!$A$1:$D$505,4,0))</f>
        <v>9.1199999999999992</v>
      </c>
      <c r="E12" s="19">
        <v>4</v>
      </c>
      <c r="F12" s="19">
        <f t="shared" si="0"/>
        <v>36.479999999999997</v>
      </c>
    </row>
    <row r="13" spans="2:7">
      <c r="B13" s="17" t="str">
        <f>IF(C13="","",VLOOKUP(C13,工序!$A$1:$D$505,2,0))</f>
        <v>A34</v>
      </c>
      <c r="C13" s="6" t="s">
        <v>642</v>
      </c>
      <c r="D13" s="19">
        <f>IF(C13="","",VLOOKUP(C13,工序!$A$1:$D$505,4,0))</f>
        <v>6.6</v>
      </c>
      <c r="E13" s="19">
        <v>4</v>
      </c>
      <c r="F13" s="19">
        <f t="shared" si="0"/>
        <v>26.4</v>
      </c>
    </row>
    <row r="14" spans="2:7">
      <c r="B14" s="17" t="str">
        <f>IF(C14="","",VLOOKUP(C14,工序!$A$1:$D$505,2,0))</f>
        <v>A33</v>
      </c>
      <c r="C14" s="6" t="s">
        <v>706</v>
      </c>
      <c r="D14" s="19">
        <f>IF(C14="","",VLOOKUP(C14,工序!$A$1:$D$505,4,0))</f>
        <v>7.1999999999999993</v>
      </c>
      <c r="E14" s="19">
        <v>2</v>
      </c>
      <c r="F14" s="19">
        <f t="shared" si="0"/>
        <v>14.399999999999999</v>
      </c>
    </row>
    <row r="15" spans="2:7">
      <c r="B15" s="17" t="str">
        <f>IF(C15="","",VLOOKUP(C15,工序!$A$1:$D$505,2,0))</f>
        <v>A38</v>
      </c>
      <c r="C15" s="20" t="s">
        <v>718</v>
      </c>
      <c r="D15" s="19">
        <f>IF(C15="","",VLOOKUP(C15,工序!$A$1:$D$505,4,0))</f>
        <v>23.400000000000002</v>
      </c>
      <c r="E15" s="19">
        <v>4</v>
      </c>
      <c r="F15" s="19">
        <f t="shared" si="0"/>
        <v>93.600000000000009</v>
      </c>
    </row>
    <row r="16" spans="2:7">
      <c r="B16" s="17" t="str">
        <f>IF(C16="","",VLOOKUP(C16,工序!$A$1:$D$505,2,0))</f>
        <v>A39</v>
      </c>
      <c r="C16" s="20" t="s">
        <v>603</v>
      </c>
      <c r="D16" s="19">
        <f>IF(C16="","",VLOOKUP(C16,工序!$A$1:$D$505,4,0))</f>
        <v>7</v>
      </c>
      <c r="E16" s="19">
        <v>4</v>
      </c>
      <c r="F16" s="19">
        <f t="shared" si="0"/>
        <v>28</v>
      </c>
    </row>
    <row r="17" spans="2:6">
      <c r="B17" s="17" t="str">
        <f>IF(C17="","",VLOOKUP(C17,工序!$A$1:$D$505,2,0))</f>
        <v>A41</v>
      </c>
      <c r="C17" s="20" t="s">
        <v>694</v>
      </c>
      <c r="D17" s="19">
        <f>IF(C17="","",VLOOKUP(C17,工序!$A$1:$D$505,4,0))</f>
        <v>16.799999999999997</v>
      </c>
      <c r="E17" s="19">
        <v>2</v>
      </c>
      <c r="F17" s="19">
        <f t="shared" si="0"/>
        <v>33.599999999999994</v>
      </c>
    </row>
    <row r="18" spans="2:6">
      <c r="B18" s="17" t="str">
        <f>IF(C18="","",VLOOKUP(C18,工序!$A$1:$D$505,2,0))</f>
        <v>A42</v>
      </c>
      <c r="C18" s="20" t="s">
        <v>720</v>
      </c>
      <c r="D18" s="19">
        <f>IF(C18="","",VLOOKUP(C18,工序!$A$1:$D$505,4,0))</f>
        <v>18.707000000000001</v>
      </c>
      <c r="E18" s="19">
        <v>4</v>
      </c>
      <c r="F18" s="19">
        <f t="shared" si="0"/>
        <v>74.828000000000003</v>
      </c>
    </row>
    <row r="19" spans="2:6">
      <c r="B19" s="17" t="str">
        <f>IF(C19="","",VLOOKUP(C19,工序!$A$1:$D$505,2,0))</f>
        <v>A44</v>
      </c>
      <c r="C19" s="20" t="s">
        <v>722</v>
      </c>
      <c r="D19" s="19">
        <f>IF(C19="","",VLOOKUP(C19,工序!$A$1:$D$505,4,0))</f>
        <v>51.300000000000004</v>
      </c>
      <c r="E19" s="19">
        <v>2</v>
      </c>
      <c r="F19" s="19">
        <f t="shared" si="0"/>
        <v>102.60000000000001</v>
      </c>
    </row>
    <row r="20" spans="2:6">
      <c r="B20" s="17" t="str">
        <f>IF(C20="","",VLOOKUP(C20,工序!$A$1:$D$505,2,0))</f>
        <v>A9</v>
      </c>
      <c r="C20" s="20" t="s">
        <v>740</v>
      </c>
      <c r="D20" s="19">
        <f>IF(C20="","",VLOOKUP(C20,工序!$A$1:$D$505,4,0))</f>
        <v>13</v>
      </c>
      <c r="E20" s="19">
        <v>2</v>
      </c>
      <c r="F20" s="19">
        <f t="shared" si="0"/>
        <v>26</v>
      </c>
    </row>
    <row r="21" spans="2:6">
      <c r="B21" s="17" t="str">
        <f>IF(C21="","",VLOOKUP(C21,工序!$A$1:$D$505,2,0))</f>
        <v>A76</v>
      </c>
      <c r="C21" s="20" t="s">
        <v>742</v>
      </c>
      <c r="D21" s="19">
        <f>IF(C21="","",VLOOKUP(C21,工序!$A$1:$D$505,4,0))</f>
        <v>18</v>
      </c>
      <c r="E21" s="19">
        <v>2</v>
      </c>
      <c r="F21" s="19">
        <f t="shared" si="0"/>
        <v>36</v>
      </c>
    </row>
    <row r="22" spans="2:6">
      <c r="B22" s="17" t="str">
        <f>IF(C22="","",VLOOKUP(C22,工序!$A$1:$D$505,2,0))</f>
        <v>A47</v>
      </c>
      <c r="C22" s="20" t="s">
        <v>604</v>
      </c>
      <c r="D22" s="19">
        <f>IF(C22="","",VLOOKUP(C22,工序!$A$1:$D$505,4,0))</f>
        <v>15.340000000000002</v>
      </c>
      <c r="E22" s="19">
        <v>2</v>
      </c>
      <c r="F22" s="19">
        <f t="shared" si="0"/>
        <v>30.680000000000003</v>
      </c>
    </row>
    <row r="23" spans="2:6">
      <c r="B23" s="17" t="str">
        <f>IF(C23="","",VLOOKUP(C23,工序!$A$1:$D$505,2,0))</f>
        <v>A49</v>
      </c>
      <c r="C23" s="20" t="s">
        <v>726</v>
      </c>
      <c r="D23" s="19">
        <f>IF(C23="","",VLOOKUP(C23,工序!$A$1:$D$505,4,0))</f>
        <v>9.516</v>
      </c>
      <c r="E23" s="19">
        <v>2</v>
      </c>
      <c r="F23" s="19">
        <f t="shared" si="0"/>
        <v>19.032</v>
      </c>
    </row>
    <row r="24" spans="2:6">
      <c r="B24" s="17" t="str">
        <f>IF(C24="","",VLOOKUP(C24,工序!$A$1:$D$505,2,0))</f>
        <v>A50</v>
      </c>
      <c r="C24" s="20" t="s">
        <v>7</v>
      </c>
      <c r="D24" s="19">
        <f>IF(C24="","",VLOOKUP(C24,工序!$A$1:$D$505,4,0))</f>
        <v>7.15</v>
      </c>
      <c r="E24" s="19">
        <v>2</v>
      </c>
      <c r="F24" s="19">
        <f t="shared" si="0"/>
        <v>14.3</v>
      </c>
    </row>
    <row r="25" spans="2:6">
      <c r="B25" s="17" t="str">
        <f>IF(C25="","",VLOOKUP(C25,工序!$A$1:$D$505,2,0))</f>
        <v>A51</v>
      </c>
      <c r="C25" s="20" t="s">
        <v>607</v>
      </c>
      <c r="D25" s="19">
        <f>IF(C25="","",VLOOKUP(C25,工序!$A$1:$D$505,4,0))</f>
        <v>16.799999999999997</v>
      </c>
      <c r="E25" s="19">
        <v>4</v>
      </c>
      <c r="F25" s="19">
        <f t="shared" si="0"/>
        <v>67.199999999999989</v>
      </c>
    </row>
    <row r="26" spans="2:6">
      <c r="B26" s="17" t="str">
        <f>IF(C26="","",VLOOKUP(C26,工序!$A$1:$D$505,2,0))</f>
        <v>A58</v>
      </c>
      <c r="C26" s="20" t="s">
        <v>630</v>
      </c>
      <c r="D26" s="19">
        <f>IF(C26="","",VLOOKUP(C26,工序!$A$1:$D$505,4,0))</f>
        <v>8.4500000000000011</v>
      </c>
      <c r="E26" s="19">
        <v>4</v>
      </c>
      <c r="F26" s="19">
        <f t="shared" si="0"/>
        <v>33.800000000000004</v>
      </c>
    </row>
    <row r="27" spans="2:6">
      <c r="B27" s="17" t="str">
        <f>IF(C27="","",VLOOKUP(C27,工序!$A$1:$D$505,2,0))</f>
        <v>A59</v>
      </c>
      <c r="C27" s="18" t="s">
        <v>631</v>
      </c>
      <c r="D27" s="19">
        <f>IF(C27="","",VLOOKUP(C27,工序!$A$1:$D$505,4,0))</f>
        <v>20.8</v>
      </c>
      <c r="E27" s="19">
        <v>4</v>
      </c>
      <c r="F27" s="19">
        <f>D27*E27</f>
        <v>83.2</v>
      </c>
    </row>
    <row r="28" spans="2:6">
      <c r="B28" s="17" t="str">
        <f>IF(C28="","",VLOOKUP(C28,工序!$A$1:$D$505,2,0))</f>
        <v>A62</v>
      </c>
      <c r="C28" s="18" t="s">
        <v>643</v>
      </c>
      <c r="D28" s="19">
        <f>IF(C28="","",VLOOKUP(C28,工序!$A$1:$D$505,4,0))</f>
        <v>16.559999999999999</v>
      </c>
      <c r="E28" s="19">
        <v>4</v>
      </c>
      <c r="F28" s="19">
        <f>D28*E28</f>
        <v>66.239999999999995</v>
      </c>
    </row>
    <row r="29" spans="2:6">
      <c r="B29" s="17" t="str">
        <f>IF(C29="","",VLOOKUP(C29,工序!$A$1:$D$505,2,0))</f>
        <v>A63</v>
      </c>
      <c r="C29" s="18" t="s">
        <v>629</v>
      </c>
      <c r="D29" s="19">
        <f>IF(C29="","",VLOOKUP(C29,工序!$A$1:$D$505,4,0))</f>
        <v>14.399999999999999</v>
      </c>
      <c r="E29" s="19">
        <v>4</v>
      </c>
      <c r="F29" s="19">
        <f t="shared" si="0"/>
        <v>57.599999999999994</v>
      </c>
    </row>
    <row r="30" spans="2:6">
      <c r="B30" s="17" t="str">
        <f>IF(C30="","",VLOOKUP(C30,工序!$A$1:$D$505,2,0))</f>
        <v>A64</v>
      </c>
      <c r="C30" s="18" t="s">
        <v>9</v>
      </c>
      <c r="D30" s="19">
        <f>IF(C30="","",VLOOKUP(C30,工序!$A$1:$D$505,4,0))</f>
        <v>14.399999999999999</v>
      </c>
      <c r="E30" s="19">
        <v>1</v>
      </c>
      <c r="F30" s="19">
        <f t="shared" si="0"/>
        <v>14.399999999999999</v>
      </c>
    </row>
    <row r="31" spans="2:6">
      <c r="B31" s="17" t="str">
        <f>IF(C31="","",VLOOKUP(C31,工序!$A$1:$D$505,2,0))</f>
        <v>A65</v>
      </c>
      <c r="C31" s="18" t="s">
        <v>632</v>
      </c>
      <c r="D31" s="19">
        <f>IF(C31="","",VLOOKUP(C31,工序!$A$1:$D$505,4,0))</f>
        <v>27.3</v>
      </c>
      <c r="E31" s="19">
        <v>4</v>
      </c>
      <c r="F31" s="19">
        <f t="shared" si="0"/>
        <v>109.2</v>
      </c>
    </row>
    <row r="32" spans="2:6">
      <c r="B32" s="17" t="str">
        <f>IF(C32="","",VLOOKUP(C32,工序!$A$1:$D$505,2,0))</f>
        <v>A63</v>
      </c>
      <c r="C32" s="18" t="s">
        <v>629</v>
      </c>
      <c r="D32" s="19">
        <f>IF(C32="","",VLOOKUP(C32,工序!$A$1:$D$505,4,0))</f>
        <v>14.399999999999999</v>
      </c>
      <c r="E32" s="19">
        <v>4</v>
      </c>
      <c r="F32" s="19">
        <f t="shared" si="0"/>
        <v>57.599999999999994</v>
      </c>
    </row>
    <row r="33" spans="2:6">
      <c r="B33" s="17" t="str">
        <f>IF(C33="","",VLOOKUP(C33,工序!$A$1:$D$505,2,0))</f>
        <v>A70</v>
      </c>
      <c r="C33" s="18" t="s">
        <v>657</v>
      </c>
      <c r="D33" s="19">
        <f>IF(C33="","",VLOOKUP(C33,工序!$A$1:$D$505,4,0))</f>
        <v>33</v>
      </c>
      <c r="E33" s="19">
        <v>1</v>
      </c>
      <c r="F33" s="19">
        <f t="shared" si="0"/>
        <v>33</v>
      </c>
    </row>
    <row r="34" spans="2:6">
      <c r="B34" s="17" t="str">
        <f>IF(C34="","",VLOOKUP(C34,工序!$A$1:$D$505,2,0))</f>
        <v>A71</v>
      </c>
      <c r="C34" s="18" t="s">
        <v>633</v>
      </c>
      <c r="D34" s="19">
        <f>IF(C34="","",VLOOKUP(C34,工序!$A$1:$D$505,4,0))</f>
        <v>17.399999999999999</v>
      </c>
      <c r="E34" s="19">
        <v>1</v>
      </c>
      <c r="F34" s="19">
        <f t="shared" si="0"/>
        <v>17.399999999999999</v>
      </c>
    </row>
    <row r="35" spans="2:6">
      <c r="B35" s="17" t="str">
        <f>IF(C35="","",VLOOKUP(C35,工序!$A$1:$D$505,2,0))</f>
        <v>A73</v>
      </c>
      <c r="C35" s="18" t="s">
        <v>635</v>
      </c>
      <c r="D35" s="19">
        <f>IF(C35="","",VLOOKUP(C35,工序!$A$1:$D$505,4,0))</f>
        <v>12.239999999999998</v>
      </c>
      <c r="E35" s="19">
        <v>2</v>
      </c>
      <c r="F35" s="19">
        <f t="shared" si="0"/>
        <v>24.479999999999997</v>
      </c>
    </row>
    <row r="36" spans="2:6">
      <c r="B36" s="17" t="str">
        <f>IF(C36="","",VLOOKUP(C36,工序!$A$1:$D$505,2,0))</f>
        <v>A77</v>
      </c>
      <c r="C36" s="18" t="s">
        <v>658</v>
      </c>
      <c r="D36" s="19">
        <f>IF(C36="","",VLOOKUP(C36,工序!$A$1:$D$505,4,0))</f>
        <v>15.6</v>
      </c>
      <c r="E36" s="19">
        <v>4</v>
      </c>
      <c r="F36" s="19">
        <f t="shared" si="0"/>
        <v>62.4</v>
      </c>
    </row>
    <row r="37" spans="2:6">
      <c r="B37" s="17" t="str">
        <f>IF(C37="","",VLOOKUP(C37,工序!$A$1:$D$505,2,0))</f>
        <v>A78</v>
      </c>
      <c r="C37" s="3" t="s">
        <v>21</v>
      </c>
      <c r="D37" s="19">
        <f>IF(C37="","",VLOOKUP(C37,工序!$A$1:$D$505,4,0))</f>
        <v>15.6</v>
      </c>
      <c r="E37" s="19">
        <v>1</v>
      </c>
      <c r="F37" s="19">
        <f t="shared" si="0"/>
        <v>15.6</v>
      </c>
    </row>
    <row r="38" spans="2:6">
      <c r="B38" s="21" t="str">
        <f>IF(C38="","",VLOOKUP(C38,工序!$A$1:$D$505,2,0))</f>
        <v>A80</v>
      </c>
      <c r="C38" s="24" t="s">
        <v>636</v>
      </c>
      <c r="D38" s="23">
        <f>IF(C38="","",VLOOKUP(C38,工序!$A$1:$D$505,4,0))</f>
        <v>5.3999999999999995</v>
      </c>
      <c r="E38" s="23">
        <v>1</v>
      </c>
      <c r="F38" s="23">
        <f t="shared" si="0"/>
        <v>5.3999999999999995</v>
      </c>
    </row>
    <row r="40" spans="2:6">
      <c r="F40" s="1">
        <f>SUM(F2:F39)</f>
        <v>1536.6780000000001</v>
      </c>
    </row>
    <row r="41" spans="2:6">
      <c r="F41">
        <f>F40/60</f>
        <v>25.611300000000004</v>
      </c>
    </row>
  </sheetData>
  <phoneticPr fontId="1" type="noConversion"/>
  <conditionalFormatting sqref="B39:B50">
    <cfRule type="expression" priority="2" stopIfTrue="1">
      <formula>MAX(#REF!)</formula>
    </cfRule>
  </conditionalFormatting>
  <conditionalFormatting sqref="B2:B38">
    <cfRule type="expression" priority="1" stopIfTrue="1">
      <formula>MAX(#REF!)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B1:G39"/>
  <sheetViews>
    <sheetView workbookViewId="0">
      <selection activeCell="H22" sqref="H22"/>
    </sheetView>
  </sheetViews>
  <sheetFormatPr defaultRowHeight="13.5"/>
  <cols>
    <col min="1" max="2" width="9" style="1"/>
    <col min="3" max="3" width="26.125" style="1" customWidth="1"/>
    <col min="4" max="4" width="8.25" style="1" customWidth="1"/>
    <col min="5" max="5" width="13.25" style="1" customWidth="1"/>
    <col min="6" max="16384" width="9" style="1"/>
  </cols>
  <sheetData>
    <row r="1" spans="2:7">
      <c r="B1" t="s">
        <v>640</v>
      </c>
      <c r="C1" s="7" t="s">
        <v>637</v>
      </c>
      <c r="D1" t="s">
        <v>638</v>
      </c>
      <c r="E1" t="s">
        <v>644</v>
      </c>
      <c r="F1" t="s">
        <v>639</v>
      </c>
    </row>
    <row r="2" spans="2:7">
      <c r="B2" s="17" t="str">
        <f>IF(C2="","",VLOOKUP(C2,工序!$A$1:$D$505,2,0))</f>
        <v>A5</v>
      </c>
      <c r="C2" s="18" t="s">
        <v>646</v>
      </c>
      <c r="D2" s="19">
        <f>IF(C2="","",VLOOKUP(C2,工序!$A$1:$D$505,4,0))</f>
        <v>7.8000000000000007</v>
      </c>
      <c r="E2" s="19">
        <v>2</v>
      </c>
      <c r="F2" s="19">
        <f>D2*E2</f>
        <v>15.600000000000001</v>
      </c>
      <c r="G2" s="8"/>
    </row>
    <row r="3" spans="2:7">
      <c r="B3" s="17" t="str">
        <f>IF(C3="","",VLOOKUP(C3,工序!$A$1:$D$505,2,0))</f>
        <v>A8</v>
      </c>
      <c r="C3" s="4" t="s">
        <v>3</v>
      </c>
      <c r="D3" s="19">
        <f>IF(C3="","",VLOOKUP(C3,工序!$A$1:$D$505,4,0))</f>
        <v>4.42</v>
      </c>
      <c r="E3" s="19">
        <v>4</v>
      </c>
      <c r="F3" s="19">
        <f t="shared" ref="F3:F36" si="0">D3*E3</f>
        <v>17.68</v>
      </c>
    </row>
    <row r="4" spans="2:7">
      <c r="B4" s="17" t="str">
        <f>IF(C4="","",VLOOKUP(C4,工序!$A$1:$D$505,2,0))</f>
        <v>A9</v>
      </c>
      <c r="C4" s="4" t="s">
        <v>740</v>
      </c>
      <c r="D4" s="19">
        <f>IF(C4="","",VLOOKUP(C4,工序!$A$1:$D$505,4,0))</f>
        <v>13</v>
      </c>
      <c r="E4" s="19">
        <v>2</v>
      </c>
      <c r="F4" s="19">
        <f t="shared" si="0"/>
        <v>26</v>
      </c>
    </row>
    <row r="5" spans="2:7">
      <c r="B5" s="21" t="str">
        <f>IF(C5="","",VLOOKUP(C5,工序!$A$1:$D$505,2,0))</f>
        <v>A16</v>
      </c>
      <c r="C5" s="22" t="s">
        <v>714</v>
      </c>
      <c r="D5" s="23">
        <f>IF(C5="","",VLOOKUP(C5,工序!$A$1:$D$505,4,0))</f>
        <v>27.75</v>
      </c>
      <c r="E5" s="23">
        <v>1</v>
      </c>
      <c r="F5" s="23">
        <f t="shared" si="0"/>
        <v>27.75</v>
      </c>
    </row>
    <row r="6" spans="2:7">
      <c r="B6" s="21" t="str">
        <f>IF(C6="","",VLOOKUP(C6,工序!$A$1:$D$505,2,0))</f>
        <v>A27</v>
      </c>
      <c r="C6" s="1" t="s">
        <v>765</v>
      </c>
      <c r="D6" s="23">
        <f>IF(C6="","",VLOOKUP(C6,工序!$A$1:$D$505,4,0))</f>
        <v>18</v>
      </c>
      <c r="E6" s="23">
        <v>2</v>
      </c>
      <c r="F6" s="23">
        <f t="shared" ref="F6:F7" si="1">D6*E6</f>
        <v>36</v>
      </c>
    </row>
    <row r="7" spans="2:7">
      <c r="B7" s="21" t="str">
        <f>IF(C7="","",VLOOKUP(C7,工序!$A$1:$D$505,2,0))</f>
        <v>A21</v>
      </c>
      <c r="C7" s="1" t="s">
        <v>769</v>
      </c>
      <c r="D7" s="23">
        <f>IF(C7="","",VLOOKUP(C7,工序!$A$1:$D$505,4,0))</f>
        <v>23.400000000000002</v>
      </c>
      <c r="E7" s="23">
        <v>2</v>
      </c>
      <c r="F7" s="23">
        <f t="shared" si="1"/>
        <v>46.800000000000004</v>
      </c>
    </row>
    <row r="8" spans="2:7">
      <c r="B8" s="17" t="str">
        <f>IF(C8="","",VLOOKUP(C8,工序!$A$1:$D$505,2,0))</f>
        <v>A30</v>
      </c>
      <c r="C8" s="5" t="s">
        <v>716</v>
      </c>
      <c r="D8" s="19">
        <f>IF(C8="","",VLOOKUP(C8,工序!$A$1:$D$505,4,0))</f>
        <v>12.239999999999998</v>
      </c>
      <c r="E8" s="19">
        <v>4</v>
      </c>
      <c r="F8" s="19">
        <f t="shared" si="0"/>
        <v>48.959999999999994</v>
      </c>
    </row>
    <row r="9" spans="2:7">
      <c r="B9" s="17" t="str">
        <f>IF(C9="","",VLOOKUP(C9,工序!$A$1:$D$505,2,0))</f>
        <v>A31</v>
      </c>
      <c r="C9" s="3" t="s">
        <v>653</v>
      </c>
      <c r="D9" s="19">
        <f>IF(C9="","",VLOOKUP(C9,工序!$A$1:$D$505,4,0))</f>
        <v>8.4</v>
      </c>
      <c r="E9" s="19">
        <v>4</v>
      </c>
      <c r="F9" s="19">
        <f t="shared" si="0"/>
        <v>33.6</v>
      </c>
    </row>
    <row r="10" spans="2:7">
      <c r="B10" s="17" t="str">
        <f>IF(C10="","",VLOOKUP(C10,工序!$A$1:$D$505,2,0))</f>
        <v>A32</v>
      </c>
      <c r="C10" s="5" t="s">
        <v>654</v>
      </c>
      <c r="D10" s="19">
        <f>IF(C10="","",VLOOKUP(C10,工序!$A$1:$D$505,4,0))</f>
        <v>11.52</v>
      </c>
      <c r="E10" s="19">
        <v>4</v>
      </c>
      <c r="F10" s="19">
        <f t="shared" si="0"/>
        <v>46.08</v>
      </c>
    </row>
    <row r="11" spans="2:7">
      <c r="B11" s="17" t="str">
        <f>IF(C11="","",VLOOKUP(C11,工序!$A$1:$D$505,2,0))</f>
        <v>A28</v>
      </c>
      <c r="C11" s="6" t="s">
        <v>651</v>
      </c>
      <c r="D11" s="19">
        <f>IF(C11="","",VLOOKUP(C11,工序!$A$1:$D$505,4,0))</f>
        <v>13.692</v>
      </c>
      <c r="E11" s="19">
        <v>4</v>
      </c>
      <c r="F11" s="19">
        <f t="shared" si="0"/>
        <v>54.768000000000001</v>
      </c>
    </row>
    <row r="12" spans="2:7">
      <c r="B12" s="17" t="str">
        <f>IF(C12="","",VLOOKUP(C12,工序!$A$1:$D$505,2,0))</f>
        <v>A29</v>
      </c>
      <c r="C12" s="6" t="s">
        <v>652</v>
      </c>
      <c r="D12" s="19">
        <f>IF(C12="","",VLOOKUP(C12,工序!$A$1:$D$505,4,0))</f>
        <v>9.1199999999999992</v>
      </c>
      <c r="E12" s="19">
        <v>4</v>
      </c>
      <c r="F12" s="19">
        <f t="shared" si="0"/>
        <v>36.479999999999997</v>
      </c>
    </row>
    <row r="13" spans="2:7">
      <c r="B13" s="17" t="str">
        <f>IF(C13="","",VLOOKUP(C13,工序!$A$1:$D$505,2,0))</f>
        <v>A34</v>
      </c>
      <c r="C13" s="6" t="s">
        <v>642</v>
      </c>
      <c r="D13" s="19">
        <f>IF(C13="","",VLOOKUP(C13,工序!$A$1:$D$505,4,0))</f>
        <v>6.6</v>
      </c>
      <c r="E13" s="19">
        <v>4</v>
      </c>
      <c r="F13" s="19">
        <f t="shared" si="0"/>
        <v>26.4</v>
      </c>
    </row>
    <row r="14" spans="2:7">
      <c r="B14" s="17" t="str">
        <f>IF(C14="","",VLOOKUP(C14,工序!$A$1:$D$505,2,0))</f>
        <v>A33</v>
      </c>
      <c r="C14" s="6" t="s">
        <v>706</v>
      </c>
      <c r="D14" s="19">
        <f>IF(C14="","",VLOOKUP(C14,工序!$A$1:$D$505,4,0))</f>
        <v>7.1999999999999993</v>
      </c>
      <c r="E14" s="19">
        <v>2</v>
      </c>
      <c r="F14" s="19">
        <f t="shared" si="0"/>
        <v>14.399999999999999</v>
      </c>
    </row>
    <row r="15" spans="2:7">
      <c r="B15" s="17" t="str">
        <f>IF(C15="","",VLOOKUP(C15,工序!$A$1:$D$505,2,0))</f>
        <v>A38</v>
      </c>
      <c r="C15" s="20" t="s">
        <v>718</v>
      </c>
      <c r="D15" s="19">
        <f>IF(C15="","",VLOOKUP(C15,工序!$A$1:$D$505,4,0))</f>
        <v>23.400000000000002</v>
      </c>
      <c r="E15" s="19">
        <v>4</v>
      </c>
      <c r="F15" s="19">
        <f t="shared" si="0"/>
        <v>93.600000000000009</v>
      </c>
    </row>
    <row r="16" spans="2:7">
      <c r="B16" s="17" t="str">
        <f>IF(C16="","",VLOOKUP(C16,工序!$A$1:$D$505,2,0))</f>
        <v>A41</v>
      </c>
      <c r="C16" s="20" t="s">
        <v>694</v>
      </c>
      <c r="D16" s="19">
        <f>IF(C16="","",VLOOKUP(C16,工序!$A$1:$D$505,4,0))</f>
        <v>16.799999999999997</v>
      </c>
      <c r="E16" s="19">
        <v>2</v>
      </c>
      <c r="F16" s="19">
        <f t="shared" si="0"/>
        <v>33.599999999999994</v>
      </c>
    </row>
    <row r="17" spans="2:6">
      <c r="B17" s="17" t="str">
        <f>IF(C17="","",VLOOKUP(C17,工序!$A$1:$D$505,2,0))</f>
        <v>A42</v>
      </c>
      <c r="C17" s="20" t="s">
        <v>720</v>
      </c>
      <c r="D17" s="19">
        <f>IF(C17="","",VLOOKUP(C17,工序!$A$1:$D$505,4,0))</f>
        <v>18.707000000000001</v>
      </c>
      <c r="E17" s="19">
        <v>4</v>
      </c>
      <c r="F17" s="19">
        <f t="shared" si="0"/>
        <v>74.828000000000003</v>
      </c>
    </row>
    <row r="18" spans="2:6">
      <c r="B18" s="17" t="str">
        <f>IF(C18="","",VLOOKUP(C18,工序!$A$1:$D$505,2,0))</f>
        <v>A44</v>
      </c>
      <c r="C18" s="20" t="s">
        <v>722</v>
      </c>
      <c r="D18" s="19">
        <f>IF(C18="","",VLOOKUP(C18,工序!$A$1:$D$505,4,0))</f>
        <v>51.300000000000004</v>
      </c>
      <c r="E18" s="19">
        <v>2</v>
      </c>
      <c r="F18" s="19">
        <f t="shared" si="0"/>
        <v>102.60000000000001</v>
      </c>
    </row>
    <row r="19" spans="2:6">
      <c r="B19" s="17" t="str">
        <f>IF(C19="","",VLOOKUP(C19,工序!$A$1:$D$505,2,0))</f>
        <v>A9</v>
      </c>
      <c r="C19" s="20" t="s">
        <v>740</v>
      </c>
      <c r="D19" s="19">
        <f>IF(C19="","",VLOOKUP(C19,工序!$A$1:$D$505,4,0))</f>
        <v>13</v>
      </c>
      <c r="E19" s="19">
        <v>2</v>
      </c>
      <c r="F19" s="19">
        <f t="shared" si="0"/>
        <v>26</v>
      </c>
    </row>
    <row r="20" spans="2:6">
      <c r="B20" s="17" t="str">
        <f>IF(C20="","",VLOOKUP(C20,工序!$A$1:$D$505,2,0))</f>
        <v>A76</v>
      </c>
      <c r="C20" s="20" t="s">
        <v>742</v>
      </c>
      <c r="D20" s="19">
        <f>IF(C20="","",VLOOKUP(C20,工序!$A$1:$D$505,4,0))</f>
        <v>18</v>
      </c>
      <c r="E20" s="19">
        <v>2</v>
      </c>
      <c r="F20" s="19">
        <f t="shared" si="0"/>
        <v>36</v>
      </c>
    </row>
    <row r="21" spans="2:6">
      <c r="B21" s="17" t="str">
        <f>IF(C21="","",VLOOKUP(C21,工序!$A$1:$D$505,2,0))</f>
        <v>A47</v>
      </c>
      <c r="C21" s="20" t="s">
        <v>604</v>
      </c>
      <c r="D21" s="19">
        <f>IF(C21="","",VLOOKUP(C21,工序!$A$1:$D$505,4,0))</f>
        <v>15.340000000000002</v>
      </c>
      <c r="E21" s="19">
        <v>2</v>
      </c>
      <c r="F21" s="19">
        <f t="shared" si="0"/>
        <v>30.680000000000003</v>
      </c>
    </row>
    <row r="22" spans="2:6">
      <c r="B22" s="17" t="str">
        <f>IF(C22="","",VLOOKUP(C22,工序!$A$1:$D$505,2,0))</f>
        <v>A49</v>
      </c>
      <c r="C22" s="20" t="s">
        <v>726</v>
      </c>
      <c r="D22" s="19">
        <f>IF(C22="","",VLOOKUP(C22,工序!$A$1:$D$505,4,0))</f>
        <v>9.516</v>
      </c>
      <c r="E22" s="19">
        <v>2</v>
      </c>
      <c r="F22" s="19">
        <f t="shared" si="0"/>
        <v>19.032</v>
      </c>
    </row>
    <row r="23" spans="2:6">
      <c r="B23" s="17" t="str">
        <f>IF(C23="","",VLOOKUP(C23,工序!$A$1:$D$505,2,0))</f>
        <v>A50</v>
      </c>
      <c r="C23" s="20" t="s">
        <v>7</v>
      </c>
      <c r="D23" s="19">
        <f>IF(C23="","",VLOOKUP(C23,工序!$A$1:$D$505,4,0))</f>
        <v>7.15</v>
      </c>
      <c r="E23" s="19">
        <v>2</v>
      </c>
      <c r="F23" s="19">
        <f t="shared" si="0"/>
        <v>14.3</v>
      </c>
    </row>
    <row r="24" spans="2:6">
      <c r="B24" s="17" t="str">
        <f>IF(C24="","",VLOOKUP(C24,工序!$A$1:$D$505,2,0))</f>
        <v>A51</v>
      </c>
      <c r="C24" s="20" t="s">
        <v>607</v>
      </c>
      <c r="D24" s="19">
        <f>IF(C24="","",VLOOKUP(C24,工序!$A$1:$D$505,4,0))</f>
        <v>16.799999999999997</v>
      </c>
      <c r="E24" s="19">
        <v>4</v>
      </c>
      <c r="F24" s="19">
        <f t="shared" si="0"/>
        <v>67.199999999999989</v>
      </c>
    </row>
    <row r="25" spans="2:6">
      <c r="B25" s="17" t="str">
        <f>IF(C25="","",VLOOKUP(C25,工序!$A$1:$D$505,2,0))</f>
        <v>A59</v>
      </c>
      <c r="C25" s="18" t="s">
        <v>631</v>
      </c>
      <c r="D25" s="19">
        <f>IF(C25="","",VLOOKUP(C25,工序!$A$1:$D$505,4,0))</f>
        <v>20.8</v>
      </c>
      <c r="E25" s="19">
        <v>4</v>
      </c>
      <c r="F25" s="19">
        <f>D25*E25</f>
        <v>83.2</v>
      </c>
    </row>
    <row r="26" spans="2:6">
      <c r="B26" s="17" t="str">
        <f>IF(C26="","",VLOOKUP(C26,工序!$A$1:$D$505,2,0))</f>
        <v>A62</v>
      </c>
      <c r="C26" s="18" t="s">
        <v>643</v>
      </c>
      <c r="D26" s="19">
        <f>IF(C26="","",VLOOKUP(C26,工序!$A$1:$D$505,4,0))</f>
        <v>16.559999999999999</v>
      </c>
      <c r="E26" s="19">
        <v>4</v>
      </c>
      <c r="F26" s="19">
        <f>D26*E26</f>
        <v>66.239999999999995</v>
      </c>
    </row>
    <row r="27" spans="2:6">
      <c r="B27" s="17" t="str">
        <f>IF(C27="","",VLOOKUP(C27,工序!$A$1:$D$505,2,0))</f>
        <v>A63</v>
      </c>
      <c r="C27" s="18" t="s">
        <v>629</v>
      </c>
      <c r="D27" s="19">
        <f>IF(C27="","",VLOOKUP(C27,工序!$A$1:$D$505,4,0))</f>
        <v>14.399999999999999</v>
      </c>
      <c r="E27" s="19">
        <v>4</v>
      </c>
      <c r="F27" s="19">
        <f t="shared" si="0"/>
        <v>57.599999999999994</v>
      </c>
    </row>
    <row r="28" spans="2:6">
      <c r="B28" s="17" t="str">
        <f>IF(C28="","",VLOOKUP(C28,工序!$A$1:$D$505,2,0))</f>
        <v>A64</v>
      </c>
      <c r="C28" s="18" t="s">
        <v>9</v>
      </c>
      <c r="D28" s="19">
        <f>IF(C28="","",VLOOKUP(C28,工序!$A$1:$D$505,4,0))</f>
        <v>14.399999999999999</v>
      </c>
      <c r="E28" s="19">
        <v>1</v>
      </c>
      <c r="F28" s="19">
        <f t="shared" si="0"/>
        <v>14.399999999999999</v>
      </c>
    </row>
    <row r="29" spans="2:6">
      <c r="B29" s="17" t="str">
        <f>IF(C29="","",VLOOKUP(C29,工序!$A$1:$D$505,2,0))</f>
        <v>A65</v>
      </c>
      <c r="C29" s="18" t="s">
        <v>632</v>
      </c>
      <c r="D29" s="19">
        <f>IF(C29="","",VLOOKUP(C29,工序!$A$1:$D$505,4,0))</f>
        <v>27.3</v>
      </c>
      <c r="E29" s="19">
        <v>4</v>
      </c>
      <c r="F29" s="19">
        <f t="shared" si="0"/>
        <v>109.2</v>
      </c>
    </row>
    <row r="30" spans="2:6">
      <c r="B30" s="17" t="str">
        <f>IF(C30="","",VLOOKUP(C30,工序!$A$1:$D$505,2,0))</f>
        <v>A63</v>
      </c>
      <c r="C30" s="18" t="s">
        <v>629</v>
      </c>
      <c r="D30" s="19">
        <f>IF(C30="","",VLOOKUP(C30,工序!$A$1:$D$505,4,0))</f>
        <v>14.399999999999999</v>
      </c>
      <c r="E30" s="19">
        <v>4</v>
      </c>
      <c r="F30" s="19">
        <f t="shared" si="0"/>
        <v>57.599999999999994</v>
      </c>
    </row>
    <row r="31" spans="2:6">
      <c r="B31" s="17" t="str">
        <f>IF(C31="","",VLOOKUP(C31,工序!$A$1:$D$505,2,0))</f>
        <v>A70</v>
      </c>
      <c r="C31" s="18" t="s">
        <v>657</v>
      </c>
      <c r="D31" s="19">
        <f>IF(C31="","",VLOOKUP(C31,工序!$A$1:$D$505,4,0))</f>
        <v>33</v>
      </c>
      <c r="E31" s="19">
        <v>1</v>
      </c>
      <c r="F31" s="19">
        <f t="shared" si="0"/>
        <v>33</v>
      </c>
    </row>
    <row r="32" spans="2:6">
      <c r="B32" s="17" t="str">
        <f>IF(C32="","",VLOOKUP(C32,工序!$A$1:$D$505,2,0))</f>
        <v>A71</v>
      </c>
      <c r="C32" s="18" t="s">
        <v>633</v>
      </c>
      <c r="D32" s="19">
        <f>IF(C32="","",VLOOKUP(C32,工序!$A$1:$D$505,4,0))</f>
        <v>17.399999999999999</v>
      </c>
      <c r="E32" s="19">
        <v>1</v>
      </c>
      <c r="F32" s="19">
        <f t="shared" si="0"/>
        <v>17.399999999999999</v>
      </c>
    </row>
    <row r="33" spans="2:6">
      <c r="B33" s="17" t="str">
        <f>IF(C33="","",VLOOKUP(C33,工序!$A$1:$D$505,2,0))</f>
        <v>A73</v>
      </c>
      <c r="C33" s="18" t="s">
        <v>635</v>
      </c>
      <c r="D33" s="19">
        <f>IF(C33="","",VLOOKUP(C33,工序!$A$1:$D$505,4,0))</f>
        <v>12.239999999999998</v>
      </c>
      <c r="E33" s="19">
        <v>2</v>
      </c>
      <c r="F33" s="19">
        <f t="shared" si="0"/>
        <v>24.479999999999997</v>
      </c>
    </row>
    <row r="34" spans="2:6">
      <c r="B34" s="17" t="str">
        <f>IF(C34="","",VLOOKUP(C34,工序!$A$1:$D$505,2,0))</f>
        <v>A77</v>
      </c>
      <c r="C34" s="18" t="s">
        <v>658</v>
      </c>
      <c r="D34" s="19">
        <f>IF(C34="","",VLOOKUP(C34,工序!$A$1:$D$505,4,0))</f>
        <v>15.6</v>
      </c>
      <c r="E34" s="19">
        <v>4</v>
      </c>
      <c r="F34" s="19">
        <f t="shared" si="0"/>
        <v>62.4</v>
      </c>
    </row>
    <row r="35" spans="2:6">
      <c r="B35" s="17" t="str">
        <f>IF(C35="","",VLOOKUP(C35,工序!$A$1:$D$505,2,0))</f>
        <v>A78</v>
      </c>
      <c r="C35" s="3" t="s">
        <v>21</v>
      </c>
      <c r="D35" s="19">
        <f>IF(C35="","",VLOOKUP(C35,工序!$A$1:$D$505,4,0))</f>
        <v>15.6</v>
      </c>
      <c r="E35" s="19">
        <v>1</v>
      </c>
      <c r="F35" s="19">
        <f t="shared" si="0"/>
        <v>15.6</v>
      </c>
    </row>
    <row r="36" spans="2:6">
      <c r="B36" s="21" t="str">
        <f>IF(C36="","",VLOOKUP(C36,工序!$A$1:$D$505,2,0))</f>
        <v>A80</v>
      </c>
      <c r="C36" s="24" t="s">
        <v>636</v>
      </c>
      <c r="D36" s="23">
        <f>IF(C36="","",VLOOKUP(C36,工序!$A$1:$D$505,4,0))</f>
        <v>5.3999999999999995</v>
      </c>
      <c r="E36" s="23">
        <v>1</v>
      </c>
      <c r="F36" s="23">
        <f t="shared" si="0"/>
        <v>5.3999999999999995</v>
      </c>
    </row>
    <row r="38" spans="2:6">
      <c r="F38" s="1">
        <f>SUM(F2:F37)</f>
        <v>1474.8780000000002</v>
      </c>
    </row>
    <row r="39" spans="2:6">
      <c r="F39">
        <f>F38/60</f>
        <v>24.581300000000002</v>
      </c>
    </row>
  </sheetData>
  <phoneticPr fontId="1" type="noConversion"/>
  <conditionalFormatting sqref="B37:B48">
    <cfRule type="expression" priority="2" stopIfTrue="1">
      <formula>MAX(#REF!)</formula>
    </cfRule>
  </conditionalFormatting>
  <conditionalFormatting sqref="B2:B36">
    <cfRule type="expression" priority="1" stopIfTrue="1">
      <formula>MAX(#REF!)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H32"/>
  <sheetViews>
    <sheetView workbookViewId="0">
      <selection activeCell="B5" sqref="B5"/>
    </sheetView>
  </sheetViews>
  <sheetFormatPr defaultRowHeight="13.5"/>
  <cols>
    <col min="1" max="1" width="19.375" bestFit="1" customWidth="1"/>
    <col min="2" max="2" width="23.5" bestFit="1" customWidth="1"/>
    <col min="3" max="3" width="19.5" style="7" customWidth="1"/>
    <col min="4" max="5" width="19.5" customWidth="1"/>
    <col min="8" max="8" width="10.5" bestFit="1" customWidth="1"/>
  </cols>
  <sheetData>
    <row r="1" spans="1:8">
      <c r="A1" s="51" t="s">
        <v>870</v>
      </c>
      <c r="B1" t="s">
        <v>640</v>
      </c>
      <c r="C1" s="7" t="s">
        <v>637</v>
      </c>
      <c r="D1" t="s">
        <v>638</v>
      </c>
      <c r="E1" t="s">
        <v>644</v>
      </c>
      <c r="F1" t="s">
        <v>639</v>
      </c>
    </row>
    <row r="2" spans="1:8">
      <c r="A2" s="51" t="s">
        <v>870</v>
      </c>
      <c r="B2" t="str">
        <f>IF(C2="","",VLOOKUP(C2,工序!$A$1:$D$505,2,0))</f>
        <v>A1</v>
      </c>
      <c r="C2" s="7" t="s">
        <v>647</v>
      </c>
      <c r="D2" s="1">
        <f>IF(C2="","",VLOOKUP(C2,工序!$A$1:$D$505,4,0))</f>
        <v>4.6020000000000003</v>
      </c>
      <c r="E2" s="1">
        <v>2</v>
      </c>
      <c r="F2" s="1">
        <f>D2*E2</f>
        <v>9.2040000000000006</v>
      </c>
      <c r="H2" s="8">
        <f>3600/D2</f>
        <v>782.26857887874837</v>
      </c>
    </row>
    <row r="3" spans="1:8">
      <c r="A3" s="51" t="s">
        <v>869</v>
      </c>
      <c r="B3" t="str">
        <f>IF(C3="","",VLOOKUP(C3,工序!$A$1:$D$505,2,0))</f>
        <v>A5</v>
      </c>
      <c r="C3" s="7" t="s">
        <v>646</v>
      </c>
      <c r="D3" s="1">
        <f>IF(C3="","",VLOOKUP(C3,工序!$A$1:$D$505,4,0))</f>
        <v>7.8000000000000007</v>
      </c>
      <c r="E3" s="1">
        <v>2</v>
      </c>
      <c r="F3" s="1">
        <f>D3*E3</f>
        <v>15.600000000000001</v>
      </c>
      <c r="H3" s="8">
        <f>3600/D3</f>
        <v>461.53846153846149</v>
      </c>
    </row>
    <row r="4" spans="1:8">
      <c r="A4" s="51" t="s">
        <v>869</v>
      </c>
      <c r="B4" t="str">
        <f>IF(C4="","",VLOOKUP(C4,工序!$A$1:$D$505,2,0))</f>
        <v>A8</v>
      </c>
      <c r="C4" s="7" t="s">
        <v>645</v>
      </c>
      <c r="D4" s="1">
        <f>IF(C4="","",VLOOKUP(C4,工序!$A$1:$D$505,4,0))</f>
        <v>4.42</v>
      </c>
      <c r="E4" s="1">
        <v>2</v>
      </c>
      <c r="F4" s="1">
        <f t="shared" ref="F4:F29" si="0">D4*E4</f>
        <v>8.84</v>
      </c>
      <c r="H4" s="8">
        <f t="shared" ref="H4:H29" si="1">3600/D4</f>
        <v>814.47963800904984</v>
      </c>
    </row>
    <row r="5" spans="1:8">
      <c r="A5" s="51" t="s">
        <v>869</v>
      </c>
      <c r="B5" s="9" t="str">
        <f>IF(C5="","",VLOOKUP(C5,工序!$A$1:$D$505,2,0))</f>
        <v>A14</v>
      </c>
      <c r="C5" s="11" t="s">
        <v>649</v>
      </c>
      <c r="D5" s="29">
        <f>IF(C5="","",VLOOKUP(C5,工序!$A$1:$D$505,4,0))</f>
        <v>13.2</v>
      </c>
      <c r="E5" s="29">
        <v>1</v>
      </c>
      <c r="F5" s="29">
        <f t="shared" si="0"/>
        <v>13.2</v>
      </c>
      <c r="G5" s="9"/>
      <c r="H5" s="10">
        <f t="shared" si="1"/>
        <v>272.72727272727275</v>
      </c>
    </row>
    <row r="6" spans="1:8">
      <c r="A6" s="51" t="s">
        <v>869</v>
      </c>
      <c r="B6" t="str">
        <f>IF(C6="","",VLOOKUP(C6,工序!$A$1:$D$505,2,0))</f>
        <v>A20</v>
      </c>
      <c r="C6" s="7" t="s">
        <v>597</v>
      </c>
      <c r="D6" s="1">
        <f>IF(C6="","",VLOOKUP(C6,工序!$A$1:$D$505,4,0))</f>
        <v>11.700000000000001</v>
      </c>
      <c r="E6" s="1">
        <v>1</v>
      </c>
      <c r="F6" s="1">
        <f t="shared" si="0"/>
        <v>11.700000000000001</v>
      </c>
      <c r="H6" s="8">
        <f t="shared" si="1"/>
        <v>307.69230769230768</v>
      </c>
    </row>
    <row r="7" spans="1:8">
      <c r="A7" s="51" t="s">
        <v>869</v>
      </c>
      <c r="B7" t="str">
        <f>IF(C7="","",VLOOKUP(C7,工序!$A$1:$D$505,2,0))</f>
        <v>A21</v>
      </c>
      <c r="C7" s="7" t="s">
        <v>641</v>
      </c>
      <c r="D7" s="1">
        <f>IF(C7="","",VLOOKUP(C7,工序!$A$1:$D$505,4,0))</f>
        <v>23.400000000000002</v>
      </c>
      <c r="E7" s="1">
        <v>1</v>
      </c>
      <c r="F7" s="1">
        <f t="shared" si="0"/>
        <v>23.400000000000002</v>
      </c>
      <c r="H7" s="8">
        <f t="shared" si="1"/>
        <v>153.84615384615384</v>
      </c>
    </row>
    <row r="8" spans="1:8">
      <c r="A8" s="51" t="s">
        <v>869</v>
      </c>
      <c r="B8" t="str">
        <f>IF(C8="","",VLOOKUP(C8,工序!$A$1:$D$505,2,0))</f>
        <v>A19</v>
      </c>
      <c r="C8" s="11" t="s">
        <v>679</v>
      </c>
      <c r="D8" s="14">
        <f>IF(C8="","",VLOOKUP(C8,工序!$A$1:$D$505,4,0))</f>
        <v>28.799999999999997</v>
      </c>
      <c r="E8" s="1">
        <v>1</v>
      </c>
      <c r="F8" s="1">
        <f t="shared" si="0"/>
        <v>28.799999999999997</v>
      </c>
      <c r="H8" s="8">
        <f t="shared" si="1"/>
        <v>125.00000000000001</v>
      </c>
    </row>
    <row r="9" spans="1:8">
      <c r="A9" s="51" t="s">
        <v>869</v>
      </c>
      <c r="B9" t="str">
        <f>IF(C9="","",VLOOKUP(C9,工序!$A$1:$D$505,2,0))</f>
        <v>A23</v>
      </c>
      <c r="C9" s="7" t="s">
        <v>598</v>
      </c>
      <c r="D9" s="1">
        <f>IF(C9="","",VLOOKUP(C9,工序!$A$1:$D$505,4,0))</f>
        <v>13.319999999999999</v>
      </c>
      <c r="E9" s="1">
        <v>2</v>
      </c>
      <c r="F9" s="1">
        <f t="shared" si="0"/>
        <v>26.639999999999997</v>
      </c>
      <c r="H9" s="8">
        <f t="shared" si="1"/>
        <v>270.27027027027032</v>
      </c>
    </row>
    <row r="10" spans="1:8">
      <c r="A10" s="51" t="s">
        <v>869</v>
      </c>
      <c r="B10" t="str">
        <f>IF(C10="","",VLOOKUP(C10,工序!$A$1:$D$505,2,0))</f>
        <v>A29</v>
      </c>
      <c r="C10" s="7" t="s">
        <v>599</v>
      </c>
      <c r="D10" s="1">
        <f>IF(C10="","",VLOOKUP(C10,工序!$A$1:$D$505,4,0))</f>
        <v>9.1199999999999992</v>
      </c>
      <c r="E10" s="1">
        <v>2</v>
      </c>
      <c r="F10" s="1">
        <f t="shared" si="0"/>
        <v>18.239999999999998</v>
      </c>
      <c r="H10" s="8">
        <f t="shared" si="1"/>
        <v>394.73684210526318</v>
      </c>
    </row>
    <row r="11" spans="1:8">
      <c r="A11" s="51" t="s">
        <v>869</v>
      </c>
      <c r="B11" t="str">
        <f>IF(C11="","",VLOOKUP(C11,工序!$A$1:$D$505,2,0))</f>
        <v>A34</v>
      </c>
      <c r="C11" s="7" t="s">
        <v>642</v>
      </c>
      <c r="D11" s="1">
        <f>IF(C11="","",VLOOKUP(C11,工序!$A$1:$D$505,4,0))</f>
        <v>6.6</v>
      </c>
      <c r="E11" s="1">
        <v>1</v>
      </c>
      <c r="F11" s="1">
        <f t="shared" si="0"/>
        <v>6.6</v>
      </c>
      <c r="H11" s="8">
        <f t="shared" si="1"/>
        <v>545.4545454545455</v>
      </c>
    </row>
    <row r="12" spans="1:8">
      <c r="A12" s="51" t="s">
        <v>869</v>
      </c>
      <c r="B12" t="str">
        <f>IF(C12="","",VLOOKUP(C12,工序!$A$1:$D$505,2,0))</f>
        <v>A36</v>
      </c>
      <c r="C12" s="7" t="s">
        <v>602</v>
      </c>
      <c r="D12" s="1">
        <f>IF(C12="","",VLOOKUP(C12,工序!$A$1:$D$505,4,0))</f>
        <v>18.850000000000001</v>
      </c>
      <c r="E12" s="1">
        <v>2</v>
      </c>
      <c r="F12" s="1">
        <f t="shared" si="0"/>
        <v>37.700000000000003</v>
      </c>
      <c r="H12" s="8">
        <f t="shared" si="1"/>
        <v>190.9814323607427</v>
      </c>
    </row>
    <row r="13" spans="1:8">
      <c r="A13" s="51" t="s">
        <v>869</v>
      </c>
      <c r="B13" t="str">
        <f>IF(C13="","",VLOOKUP(C13,工序!$A$1:$D$505,2,0))</f>
        <v>A39</v>
      </c>
      <c r="C13" s="7" t="s">
        <v>603</v>
      </c>
      <c r="D13" s="1">
        <f>IF(C13="","",VLOOKUP(C13,工序!$A$1:$D$505,4,0))</f>
        <v>7</v>
      </c>
      <c r="E13" s="1">
        <v>2</v>
      </c>
      <c r="F13" s="1">
        <f t="shared" si="0"/>
        <v>14</v>
      </c>
      <c r="H13" s="8">
        <f t="shared" si="1"/>
        <v>514.28571428571433</v>
      </c>
    </row>
    <row r="14" spans="1:8">
      <c r="A14" s="51" t="s">
        <v>869</v>
      </c>
      <c r="B14" t="str">
        <f>IF(C14="","",VLOOKUP(C14,工序!$A$1:$D$505,2,0))</f>
        <v>A47</v>
      </c>
      <c r="C14" s="7" t="s">
        <v>605</v>
      </c>
      <c r="D14" s="1">
        <f>IF(C14="","",VLOOKUP(C14,工序!$A$1:$D$505,4,0))</f>
        <v>15.340000000000002</v>
      </c>
      <c r="E14" s="1">
        <v>2</v>
      </c>
      <c r="F14" s="1">
        <f t="shared" si="0"/>
        <v>30.680000000000003</v>
      </c>
      <c r="H14" s="8">
        <f t="shared" si="1"/>
        <v>234.6805736636245</v>
      </c>
    </row>
    <row r="15" spans="1:8">
      <c r="A15" s="51" t="s">
        <v>869</v>
      </c>
      <c r="B15" t="str">
        <f>IF(C15="","",VLOOKUP(C15,工序!$A$1:$D$505,2,0))</f>
        <v>A50</v>
      </c>
      <c r="C15" s="7" t="s">
        <v>606</v>
      </c>
      <c r="D15" s="1">
        <f>IF(C15="","",VLOOKUP(C15,工序!$A$1:$D$505,4,0))</f>
        <v>7.15</v>
      </c>
      <c r="E15" s="1">
        <v>2</v>
      </c>
      <c r="F15" s="1">
        <f t="shared" si="0"/>
        <v>14.3</v>
      </c>
      <c r="H15" s="8">
        <f t="shared" si="1"/>
        <v>503.49650349650346</v>
      </c>
    </row>
    <row r="16" spans="1:8">
      <c r="A16" s="51" t="s">
        <v>869</v>
      </c>
      <c r="B16" t="str">
        <f>IF(C16="","",VLOOKUP(C16,工序!$A$1:$D$505,2,0))</f>
        <v>A51</v>
      </c>
      <c r="C16" s="7" t="s">
        <v>607</v>
      </c>
      <c r="D16" s="1">
        <f>IF(C16="","",VLOOKUP(C16,工序!$A$1:$D$505,4,0))</f>
        <v>16.799999999999997</v>
      </c>
      <c r="E16" s="1">
        <v>2</v>
      </c>
      <c r="F16" s="1">
        <f t="shared" si="0"/>
        <v>33.599999999999994</v>
      </c>
      <c r="H16" s="8">
        <f t="shared" si="1"/>
        <v>214.28571428571433</v>
      </c>
    </row>
    <row r="17" spans="1:8">
      <c r="A17" s="51" t="s">
        <v>869</v>
      </c>
      <c r="B17" t="str">
        <f>IF(C17="","",VLOOKUP(C17,工序!$A$1:$D$505,2,0))</f>
        <v>A58</v>
      </c>
      <c r="C17" s="7" t="s">
        <v>630</v>
      </c>
      <c r="D17" s="1">
        <f>IF(C17="","",VLOOKUP(C17,工序!$A$1:$D$505,4,0))</f>
        <v>8.4500000000000011</v>
      </c>
      <c r="E17" s="1">
        <v>2</v>
      </c>
      <c r="F17" s="1">
        <f t="shared" si="0"/>
        <v>16.900000000000002</v>
      </c>
      <c r="H17" s="8">
        <f t="shared" si="1"/>
        <v>426.03550295857985</v>
      </c>
    </row>
    <row r="18" spans="1:8">
      <c r="A18" s="51" t="s">
        <v>869</v>
      </c>
      <c r="B18" t="str">
        <f>IF(C18="","",VLOOKUP(C18,工序!$A$1:$D$505,2,0))</f>
        <v>A59</v>
      </c>
      <c r="C18" s="7" t="s">
        <v>631</v>
      </c>
      <c r="D18" s="1">
        <f>IF(C18="","",VLOOKUP(C18,工序!$A$1:$D$505,4,0))</f>
        <v>20.8</v>
      </c>
      <c r="E18" s="1">
        <v>2</v>
      </c>
      <c r="F18" s="1">
        <f t="shared" si="0"/>
        <v>41.6</v>
      </c>
      <c r="H18" s="8">
        <f t="shared" si="1"/>
        <v>173.07692307692307</v>
      </c>
    </row>
    <row r="19" spans="1:8">
      <c r="A19" s="51" t="s">
        <v>869</v>
      </c>
      <c r="B19" t="str">
        <f>IF(C19="","",VLOOKUP(C19,工序!$A$1:$D$505,2,0))</f>
        <v>A62</v>
      </c>
      <c r="C19" s="7" t="s">
        <v>643</v>
      </c>
      <c r="D19" s="1">
        <f>IF(C19="","",VLOOKUP(C19,工序!$A$1:$D$505,4,0))</f>
        <v>16.559999999999999</v>
      </c>
      <c r="E19" s="1">
        <v>2</v>
      </c>
      <c r="F19" s="1">
        <f t="shared" si="0"/>
        <v>33.119999999999997</v>
      </c>
      <c r="H19" s="8">
        <f t="shared" si="1"/>
        <v>217.39130434782609</v>
      </c>
    </row>
    <row r="20" spans="1:8">
      <c r="A20" s="51" t="s">
        <v>869</v>
      </c>
      <c r="B20" t="str">
        <f>IF(C20="","",VLOOKUP(C20,工序!$A$1:$D$505,2,0))</f>
        <v>A63</v>
      </c>
      <c r="C20" s="7" t="s">
        <v>629</v>
      </c>
      <c r="D20" s="1">
        <f>IF(C20="","",VLOOKUP(C20,工序!$A$1:$D$505,4,0))</f>
        <v>14.399999999999999</v>
      </c>
      <c r="E20" s="1">
        <v>1</v>
      </c>
      <c r="F20" s="1">
        <f t="shared" si="0"/>
        <v>14.399999999999999</v>
      </c>
      <c r="H20" s="8">
        <f t="shared" si="1"/>
        <v>250.00000000000003</v>
      </c>
    </row>
    <row r="21" spans="1:8">
      <c r="A21" s="51" t="s">
        <v>869</v>
      </c>
      <c r="B21" t="str">
        <f>IF(C21="","",VLOOKUP(C21,工序!$A$1:$D$505,2,0))</f>
        <v>A64</v>
      </c>
      <c r="C21" s="7" t="s">
        <v>9</v>
      </c>
      <c r="D21" s="1">
        <f>IF(C21="","",VLOOKUP(C21,工序!$A$1:$D$505,4,0))</f>
        <v>14.399999999999999</v>
      </c>
      <c r="E21" s="1">
        <v>2</v>
      </c>
      <c r="F21" s="1">
        <f t="shared" si="0"/>
        <v>28.799999999999997</v>
      </c>
      <c r="H21" s="8">
        <f t="shared" si="1"/>
        <v>250.00000000000003</v>
      </c>
    </row>
    <row r="22" spans="1:8">
      <c r="A22" s="51" t="s">
        <v>869</v>
      </c>
      <c r="B22" t="str">
        <f>IF(C22="","",VLOOKUP(C22,工序!$A$1:$D$505,2,0))</f>
        <v>A65</v>
      </c>
      <c r="C22" s="7" t="s">
        <v>632</v>
      </c>
      <c r="D22" s="1">
        <f>IF(C22="","",VLOOKUP(C22,工序!$A$1:$D$505,4,0))</f>
        <v>27.3</v>
      </c>
      <c r="E22" s="1">
        <v>2</v>
      </c>
      <c r="F22" s="1">
        <f t="shared" si="0"/>
        <v>54.6</v>
      </c>
      <c r="H22" s="8">
        <f t="shared" si="1"/>
        <v>131.86813186813185</v>
      </c>
    </row>
    <row r="23" spans="1:8">
      <c r="A23" s="51" t="s">
        <v>869</v>
      </c>
      <c r="B23" t="str">
        <f>IF(C23="","",VLOOKUP(C23,工序!$A$1:$D$505,2,0))</f>
        <v>A63</v>
      </c>
      <c r="C23" s="7" t="s">
        <v>629</v>
      </c>
      <c r="D23" s="1">
        <f>IF(C23="","",VLOOKUP(C23,工序!$A$1:$D$505,4,0))</f>
        <v>14.399999999999999</v>
      </c>
      <c r="E23" s="1">
        <v>2</v>
      </c>
      <c r="F23" s="1">
        <f t="shared" si="0"/>
        <v>28.799999999999997</v>
      </c>
      <c r="H23" s="8">
        <f t="shared" si="1"/>
        <v>250.00000000000003</v>
      </c>
    </row>
    <row r="24" spans="1:8">
      <c r="A24" s="51" t="s">
        <v>869</v>
      </c>
      <c r="B24" t="str">
        <f>IF(C24="","",VLOOKUP(C24,工序!$A$1:$D$505,2,0))</f>
        <v>A69</v>
      </c>
      <c r="C24" s="7" t="s">
        <v>634</v>
      </c>
      <c r="D24" s="1">
        <f>IF(C24="","",VLOOKUP(C24,工序!$A$1:$D$505,4,0))</f>
        <v>28.5</v>
      </c>
      <c r="E24" s="1">
        <v>1</v>
      </c>
      <c r="F24" s="1">
        <f t="shared" si="0"/>
        <v>28.5</v>
      </c>
      <c r="H24" s="8">
        <f t="shared" si="1"/>
        <v>126.31578947368421</v>
      </c>
    </row>
    <row r="25" spans="1:8">
      <c r="A25" s="51" t="s">
        <v>869</v>
      </c>
      <c r="B25" t="str">
        <f>IF(C25="","",VLOOKUP(C25,工序!$A$1:$D$505,2,0))</f>
        <v>A71</v>
      </c>
      <c r="C25" s="7" t="s">
        <v>633</v>
      </c>
      <c r="D25" s="1">
        <f>IF(C25="","",VLOOKUP(C25,工序!$A$1:$D$505,4,0))</f>
        <v>17.399999999999999</v>
      </c>
      <c r="E25" s="1">
        <v>1</v>
      </c>
      <c r="F25" s="1">
        <f t="shared" si="0"/>
        <v>17.399999999999999</v>
      </c>
      <c r="H25" s="8">
        <f t="shared" si="1"/>
        <v>206.89655172413794</v>
      </c>
    </row>
    <row r="26" spans="1:8">
      <c r="A26" s="51" t="s">
        <v>869</v>
      </c>
      <c r="B26" t="str">
        <f>IF(C26="","",VLOOKUP(C26,工序!$A$1:$D$505,2,0))</f>
        <v>A73</v>
      </c>
      <c r="C26" s="7" t="s">
        <v>635</v>
      </c>
      <c r="D26" s="1">
        <f>IF(C26="","",VLOOKUP(C26,工序!$A$1:$D$505,4,0))</f>
        <v>12.239999999999998</v>
      </c>
      <c r="E26" s="1">
        <v>2</v>
      </c>
      <c r="F26" s="1">
        <f t="shared" si="0"/>
        <v>24.479999999999997</v>
      </c>
      <c r="H26" s="8">
        <f t="shared" si="1"/>
        <v>294.11764705882359</v>
      </c>
    </row>
    <row r="27" spans="1:8">
      <c r="A27" s="51" t="s">
        <v>869</v>
      </c>
      <c r="B27" t="str">
        <f>IF(C27="","",VLOOKUP(C27,工序!$A$1:$D$505,2,0))</f>
        <v>A77</v>
      </c>
      <c r="C27" s="12" t="s">
        <v>19</v>
      </c>
      <c r="D27" s="1">
        <f>IF(C27="","",VLOOKUP(C27,工序!$A$1:$D$505,4,0))</f>
        <v>15.6</v>
      </c>
      <c r="E27" s="1">
        <v>2</v>
      </c>
      <c r="F27" s="1">
        <f t="shared" si="0"/>
        <v>31.2</v>
      </c>
      <c r="H27" s="8">
        <f t="shared" si="1"/>
        <v>230.76923076923077</v>
      </c>
    </row>
    <row r="28" spans="1:8">
      <c r="A28" s="51" t="s">
        <v>869</v>
      </c>
      <c r="B28" t="str">
        <f>IF(C28="","",VLOOKUP(C28,工序!$A$1:$D$505,2,0))</f>
        <v>A78</v>
      </c>
      <c r="C28" s="13" t="s">
        <v>21</v>
      </c>
      <c r="D28" s="1">
        <f>IF(C28="","",VLOOKUP(C28,工序!$A$1:$D$505,4,0))</f>
        <v>15.6</v>
      </c>
      <c r="E28" s="1">
        <v>1</v>
      </c>
      <c r="F28" s="1">
        <f t="shared" si="0"/>
        <v>15.6</v>
      </c>
      <c r="H28" s="8">
        <f t="shared" si="1"/>
        <v>230.76923076923077</v>
      </c>
    </row>
    <row r="29" spans="1:8">
      <c r="A29" s="51" t="s">
        <v>869</v>
      </c>
      <c r="B29" s="25" t="str">
        <f>IF(C29="","",VLOOKUP(C29,工序!$A$1:$D$505,2,0))</f>
        <v>A80</v>
      </c>
      <c r="C29" s="26" t="s">
        <v>636</v>
      </c>
      <c r="D29" s="27">
        <f>IF(C29="","",VLOOKUP(C29,工序!$A$1:$D$505,4,0))</f>
        <v>5.3999999999999995</v>
      </c>
      <c r="E29" s="27">
        <v>1</v>
      </c>
      <c r="F29" s="27">
        <f t="shared" si="0"/>
        <v>5.3999999999999995</v>
      </c>
      <c r="G29" s="25"/>
      <c r="H29" s="28">
        <f t="shared" si="1"/>
        <v>666.66666666666674</v>
      </c>
    </row>
    <row r="30" spans="1:8">
      <c r="D30" s="1"/>
      <c r="E30" s="1"/>
      <c r="H30" s="8"/>
    </row>
    <row r="31" spans="1:8">
      <c r="F31" s="1">
        <f>SUM(F2:F30)</f>
        <v>633.30400000000009</v>
      </c>
      <c r="H31" s="8"/>
    </row>
    <row r="32" spans="1:8">
      <c r="F32">
        <f>F31/60</f>
        <v>10.555066666666669</v>
      </c>
      <c r="H32" s="8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B1:F23"/>
  <sheetViews>
    <sheetView workbookViewId="0">
      <selection activeCell="I20" sqref="I20"/>
    </sheetView>
  </sheetViews>
  <sheetFormatPr defaultRowHeight="13.5"/>
  <cols>
    <col min="3" max="3" width="17.875" bestFit="1" customWidth="1"/>
    <col min="6" max="6" width="9" style="1"/>
  </cols>
  <sheetData>
    <row r="1" spans="2:6">
      <c r="B1" s="17" t="s">
        <v>796</v>
      </c>
      <c r="C1" s="17" t="s">
        <v>797</v>
      </c>
      <c r="D1" s="17" t="s">
        <v>798</v>
      </c>
      <c r="E1" s="17" t="s">
        <v>799</v>
      </c>
      <c r="F1" s="19" t="s">
        <v>800</v>
      </c>
    </row>
    <row r="2" spans="2:6">
      <c r="B2" s="17" t="str">
        <f>IF(C2="","",VLOOKUP(C2,工序!$A$1:$D$505,2,0))</f>
        <v>A12</v>
      </c>
      <c r="C2" s="17" t="s">
        <v>801</v>
      </c>
      <c r="D2" s="19">
        <f>IF(C2="","",VLOOKUP(C2,工序!$A$1:$D$505,4,0))</f>
        <v>4.0199999999999996</v>
      </c>
      <c r="E2" s="19">
        <v>1</v>
      </c>
      <c r="F2" s="19">
        <f>D2*E2</f>
        <v>4.0199999999999996</v>
      </c>
    </row>
    <row r="3" spans="2:6">
      <c r="B3" s="17" t="str">
        <f>IF(C3="","",VLOOKUP(C3,工序!$A$1:$D$505,2,0))</f>
        <v>A90</v>
      </c>
      <c r="C3" s="17" t="s">
        <v>802</v>
      </c>
      <c r="D3" s="19">
        <f>IF(C3="","",VLOOKUP(C3,工序!$A$1:$D$505,4,0))</f>
        <v>3.5999999999999996</v>
      </c>
      <c r="E3" s="19">
        <v>2</v>
      </c>
      <c r="F3" s="19">
        <f t="shared" ref="F3:F23" si="0">D3*E3</f>
        <v>7.1999999999999993</v>
      </c>
    </row>
    <row r="4" spans="2:6">
      <c r="B4" s="17" t="str">
        <f>IF(C4="","",VLOOKUP(C4,工序!$A$1:$D$505,2,0))</f>
        <v>A91</v>
      </c>
      <c r="C4" s="17" t="s">
        <v>803</v>
      </c>
      <c r="D4" s="19">
        <f>IF(C4="","",VLOOKUP(C4,工序!$A$1:$D$505,4,0))</f>
        <v>3.5999999999999996</v>
      </c>
      <c r="E4" s="19">
        <v>2</v>
      </c>
      <c r="F4" s="19">
        <f t="shared" si="0"/>
        <v>7.1999999999999993</v>
      </c>
    </row>
    <row r="5" spans="2:6">
      <c r="B5" s="17" t="str">
        <f>IF(C5="","",VLOOKUP(C5,工序!$A$1:$D$505,2,0))</f>
        <v>A34</v>
      </c>
      <c r="C5" s="17" t="s">
        <v>804</v>
      </c>
      <c r="D5" s="19">
        <f>IF(C5="","",VLOOKUP(C5,工序!$A$1:$D$505,4,0))</f>
        <v>6.6</v>
      </c>
      <c r="E5" s="19">
        <v>2</v>
      </c>
      <c r="F5" s="19">
        <f t="shared" si="0"/>
        <v>13.2</v>
      </c>
    </row>
    <row r="6" spans="2:6">
      <c r="B6" s="17" t="str">
        <f>IF(C6="","",VLOOKUP(C6,工序!$A$1:$D$505,2,0))</f>
        <v>A36</v>
      </c>
      <c r="C6" s="17" t="s">
        <v>805</v>
      </c>
      <c r="D6" s="19">
        <f>IF(C6="","",VLOOKUP(C6,工序!$A$1:$D$505,4,0))</f>
        <v>18.850000000000001</v>
      </c>
      <c r="E6" s="19">
        <v>1</v>
      </c>
      <c r="F6" s="19">
        <f t="shared" si="0"/>
        <v>18.850000000000001</v>
      </c>
    </row>
    <row r="7" spans="2:6">
      <c r="B7" s="17" t="str">
        <f>IF(C7="","",VLOOKUP(C7,工序!$A$1:$D$505,2,0))</f>
        <v>A39</v>
      </c>
      <c r="C7" s="17" t="s">
        <v>806</v>
      </c>
      <c r="D7" s="19">
        <f>IF(C7="","",VLOOKUP(C7,工序!$A$1:$D$505,4,0))</f>
        <v>7</v>
      </c>
      <c r="E7" s="19">
        <v>1</v>
      </c>
      <c r="F7" s="19">
        <f t="shared" si="0"/>
        <v>7</v>
      </c>
    </row>
    <row r="8" spans="2:6">
      <c r="B8" s="17" t="str">
        <f>IF(C8="","",VLOOKUP(C8,工序!$A$1:$D$505,2,0))</f>
        <v>A55</v>
      </c>
      <c r="C8" s="17" t="s">
        <v>807</v>
      </c>
      <c r="D8" s="19">
        <f>IF(C8="","",VLOOKUP(C8,工序!$A$1:$D$505,4,0))</f>
        <v>12</v>
      </c>
      <c r="E8" s="19">
        <v>1</v>
      </c>
      <c r="F8" s="19">
        <f t="shared" si="0"/>
        <v>12</v>
      </c>
    </row>
    <row r="9" spans="2:6">
      <c r="B9" s="17" t="str">
        <f>IF(C9="","",VLOOKUP(C9,工序!$A$1:$D$505,2,0))</f>
        <v>A57</v>
      </c>
      <c r="C9" s="17" t="s">
        <v>834</v>
      </c>
      <c r="D9" s="19">
        <f>IF(C9="","",VLOOKUP(C9,工序!$A$1:$D$505,4,0))</f>
        <v>12</v>
      </c>
      <c r="E9" s="19">
        <v>1</v>
      </c>
      <c r="F9" s="19">
        <f t="shared" si="0"/>
        <v>12</v>
      </c>
    </row>
    <row r="10" spans="2:6">
      <c r="B10" s="17" t="str">
        <f>IF(C10="","",VLOOKUP(C10,工序!$A$1:$D$505,2,0))</f>
        <v>A63</v>
      </c>
      <c r="C10" s="17" t="s">
        <v>808</v>
      </c>
      <c r="D10" s="19">
        <f>IF(C10="","",VLOOKUP(C10,工序!$A$1:$D$505,4,0))</f>
        <v>14.399999999999999</v>
      </c>
      <c r="E10" s="19">
        <v>1</v>
      </c>
      <c r="F10" s="19">
        <f t="shared" si="0"/>
        <v>14.399999999999999</v>
      </c>
    </row>
    <row r="11" spans="2:6">
      <c r="B11" s="17" t="str">
        <f>IF(C11="","",VLOOKUP(C11,工序!$A$1:$D$505,2,0))</f>
        <v>A64</v>
      </c>
      <c r="C11" s="17" t="s">
        <v>9</v>
      </c>
      <c r="D11" s="19">
        <f>IF(C11="","",VLOOKUP(C11,工序!$A$1:$D$505,4,0))</f>
        <v>14.399999999999999</v>
      </c>
      <c r="E11" s="19">
        <v>1</v>
      </c>
      <c r="F11" s="19">
        <f t="shared" si="0"/>
        <v>14.399999999999999</v>
      </c>
    </row>
    <row r="12" spans="2:6">
      <c r="B12" s="17" t="str">
        <f>IF(C12="","",VLOOKUP(C12,工序!$A$1:$D$505,2,0))</f>
        <v>A23</v>
      </c>
      <c r="C12" s="17" t="s">
        <v>809</v>
      </c>
      <c r="D12" s="19">
        <f>IF(C12="","",VLOOKUP(C12,工序!$A$1:$D$505,4,0))</f>
        <v>13.319999999999999</v>
      </c>
      <c r="E12" s="19">
        <v>1</v>
      </c>
      <c r="F12" s="19">
        <f t="shared" si="0"/>
        <v>13.319999999999999</v>
      </c>
    </row>
    <row r="13" spans="2:6">
      <c r="B13" s="17" t="str">
        <f>IF(C13="","",VLOOKUP(C13,工序!$A$1:$D$505,2,0))</f>
        <v>A48</v>
      </c>
      <c r="C13" s="17" t="s">
        <v>810</v>
      </c>
      <c r="D13" s="19">
        <f>IF(C13="","",VLOOKUP(C13,工序!$A$1:$D$505,4,0))</f>
        <v>11.700000000000001</v>
      </c>
      <c r="E13" s="19">
        <v>1</v>
      </c>
      <c r="F13" s="19">
        <f t="shared" si="0"/>
        <v>11.700000000000001</v>
      </c>
    </row>
    <row r="14" spans="2:6">
      <c r="B14" s="57" t="str">
        <f>IF(C14="","",VLOOKUP(C14,工序!$A$1:$D$505,2,0))</f>
        <v>A61</v>
      </c>
      <c r="C14" s="17" t="s">
        <v>811</v>
      </c>
      <c r="D14" s="19">
        <f>IF(C14="","",VLOOKUP(C14,工序!$A$1:$D$505,4,0))</f>
        <v>14.399999999999999</v>
      </c>
      <c r="E14" s="19">
        <v>1</v>
      </c>
      <c r="F14" s="19">
        <f t="shared" si="0"/>
        <v>14.399999999999999</v>
      </c>
    </row>
    <row r="15" spans="2:6" s="51" customFormat="1">
      <c r="B15" s="57" t="str">
        <f>IF(C15="","",VLOOKUP(C15,工序!$A$1:$D$505,2,0))</f>
        <v>A22</v>
      </c>
      <c r="C15" s="57" t="s">
        <v>863</v>
      </c>
      <c r="D15" s="19">
        <f>IF(C15="","",VLOOKUP(C15,工序!$A$1:$D$505,4,0))</f>
        <v>8.4</v>
      </c>
      <c r="E15" s="19">
        <v>1</v>
      </c>
      <c r="F15" s="19">
        <f t="shared" si="0"/>
        <v>8.4</v>
      </c>
    </row>
    <row r="16" spans="2:6">
      <c r="B16" s="57" t="str">
        <f>IF(C16="","",VLOOKUP(C16,工序!$A$1:$D$505,2,0))</f>
        <v>A87</v>
      </c>
      <c r="C16" s="17" t="s">
        <v>131</v>
      </c>
      <c r="D16" s="19">
        <f>IF(C16="","",VLOOKUP(C16,工序!$A$1:$D$505,4,0))</f>
        <v>20.399999999999999</v>
      </c>
      <c r="E16" s="19">
        <v>1</v>
      </c>
      <c r="F16" s="19">
        <f t="shared" si="0"/>
        <v>20.399999999999999</v>
      </c>
    </row>
    <row r="17" spans="2:6">
      <c r="B17" s="57" t="str">
        <f>IF(C17="","",VLOOKUP(C17,工序!$A$1:$D$505,2,0))</f>
        <v>A88</v>
      </c>
      <c r="C17" s="17" t="s">
        <v>133</v>
      </c>
      <c r="D17" s="19">
        <f>IF(C17="","",VLOOKUP(C17,工序!$A$1:$D$505,4,0))</f>
        <v>10.199999999999999</v>
      </c>
      <c r="E17" s="19">
        <v>1</v>
      </c>
      <c r="F17" s="19">
        <f t="shared" si="0"/>
        <v>10.199999999999999</v>
      </c>
    </row>
    <row r="18" spans="2:6">
      <c r="B18" s="57" t="str">
        <f>IF(C18="","",VLOOKUP(C18,工序!$A$1:$D$505,2,0))</f>
        <v>A84</v>
      </c>
      <c r="C18" s="17" t="s">
        <v>125</v>
      </c>
      <c r="D18" s="19">
        <f>IF(C18="","",VLOOKUP(C18,工序!$A$1:$D$505,4,0))</f>
        <v>4.8</v>
      </c>
      <c r="E18" s="19">
        <v>1</v>
      </c>
      <c r="F18" s="19">
        <f t="shared" si="0"/>
        <v>4.8</v>
      </c>
    </row>
    <row r="19" spans="2:6">
      <c r="B19" s="57" t="str">
        <f>IF(C19="","",VLOOKUP(C19,工序!$A$1:$D$505,2,0))</f>
        <v>A50</v>
      </c>
      <c r="C19" s="17" t="s">
        <v>7</v>
      </c>
      <c r="D19" s="19">
        <f>IF(C19="","",VLOOKUP(C19,工序!$A$1:$D$505,4,0))</f>
        <v>7.15</v>
      </c>
      <c r="E19" s="19">
        <v>1</v>
      </c>
      <c r="F19" s="19">
        <f t="shared" si="0"/>
        <v>7.15</v>
      </c>
    </row>
    <row r="20" spans="2:6">
      <c r="B20" s="57" t="str">
        <f>IF(C20="","",VLOOKUP(C20,工序!$A$1:$D$505,2,0))</f>
        <v>A66</v>
      </c>
      <c r="C20" s="17" t="s">
        <v>812</v>
      </c>
      <c r="D20" s="19">
        <f>IF(C20="","",VLOOKUP(C20,工序!$A$1:$D$505,4,0))</f>
        <v>21</v>
      </c>
      <c r="E20" s="19">
        <v>1</v>
      </c>
      <c r="F20" s="19">
        <f t="shared" si="0"/>
        <v>21</v>
      </c>
    </row>
    <row r="21" spans="2:6">
      <c r="B21" s="57" t="str">
        <f>IF(C21="","",VLOOKUP(C21,工序!$A$1:$D$505,2,0))</f>
        <v>A63</v>
      </c>
      <c r="C21" s="17" t="s">
        <v>808</v>
      </c>
      <c r="D21" s="19">
        <f>IF(C21="","",VLOOKUP(C21,工序!$A$1:$D$505,4,0))</f>
        <v>14.399999999999999</v>
      </c>
      <c r="E21" s="19">
        <v>1</v>
      </c>
      <c r="F21" s="19">
        <f t="shared" si="0"/>
        <v>14.399999999999999</v>
      </c>
    </row>
    <row r="22" spans="2:6">
      <c r="B22" s="57" t="str">
        <f>IF(C22="","",VLOOKUP(C22,工序!$A$1:$D$505,2,0))</f>
        <v>A89</v>
      </c>
      <c r="C22" s="17" t="s">
        <v>814</v>
      </c>
      <c r="D22" s="19">
        <f>IF(C22="","",VLOOKUP(C22,工序!$A$1:$D$505,4,0))</f>
        <v>10.799999999999999</v>
      </c>
      <c r="E22" s="19">
        <v>1</v>
      </c>
      <c r="F22" s="19">
        <f t="shared" si="0"/>
        <v>10.799999999999999</v>
      </c>
    </row>
    <row r="23" spans="2:6">
      <c r="B23" s="57" t="str">
        <f>IF(C23="","",VLOOKUP(C23,工序!$A$1:$D$505,2,0))</f>
        <v>A71</v>
      </c>
      <c r="C23" s="18" t="s">
        <v>815</v>
      </c>
      <c r="D23" s="19">
        <f>IF(C23="","",VLOOKUP(C23,工序!$A$1:$D$505,4,0))</f>
        <v>17.399999999999999</v>
      </c>
      <c r="E23" s="19">
        <v>1</v>
      </c>
      <c r="F23" s="19">
        <f t="shared" si="0"/>
        <v>17.399999999999999</v>
      </c>
    </row>
  </sheetData>
  <phoneticPr fontId="1" type="noConversion"/>
  <conditionalFormatting sqref="B2:B23">
    <cfRule type="expression" priority="1" stopIfTrue="1">
      <formula>MAX(#REF!)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B1:F23"/>
  <sheetViews>
    <sheetView workbookViewId="0">
      <selection activeCell="J11" sqref="J11"/>
    </sheetView>
  </sheetViews>
  <sheetFormatPr defaultRowHeight="13.5"/>
  <cols>
    <col min="2" max="2" width="5.5" bestFit="1" customWidth="1"/>
    <col min="3" max="3" width="17.875" style="7" bestFit="1" customWidth="1"/>
    <col min="4" max="4" width="7.5" bestFit="1" customWidth="1"/>
    <col min="5" max="5" width="5.25" bestFit="1" customWidth="1"/>
    <col min="6" max="6" width="7.5" style="1" bestFit="1" customWidth="1"/>
  </cols>
  <sheetData>
    <row r="1" spans="2:6">
      <c r="B1" s="17" t="s">
        <v>816</v>
      </c>
      <c r="C1" s="18" t="s">
        <v>817</v>
      </c>
      <c r="D1" s="17" t="s">
        <v>818</v>
      </c>
      <c r="E1" s="17" t="s">
        <v>819</v>
      </c>
      <c r="F1" s="19" t="s">
        <v>820</v>
      </c>
    </row>
    <row r="2" spans="2:6">
      <c r="B2" s="17" t="str">
        <f>IF(C2="","",VLOOKUP(C2,工序!$A$1:$D$505,2,0))</f>
        <v>A12</v>
      </c>
      <c r="C2" s="18" t="s">
        <v>833</v>
      </c>
      <c r="D2" s="19">
        <f>IF(C2="","",VLOOKUP(C2,工序!$A$1:$D$505,4,0))</f>
        <v>4.0199999999999996</v>
      </c>
      <c r="E2" s="19">
        <v>1</v>
      </c>
      <c r="F2" s="19">
        <f>D2*E2</f>
        <v>4.0199999999999996</v>
      </c>
    </row>
    <row r="3" spans="2:6">
      <c r="B3" s="17" t="str">
        <f>IF(C3="","",VLOOKUP(C3,工序!$A$1:$D$505,2,0))</f>
        <v>A90</v>
      </c>
      <c r="C3" s="17" t="s">
        <v>821</v>
      </c>
      <c r="D3" s="19">
        <f>IF(C3="","",VLOOKUP(C3,工序!$A$1:$D$505,4,0))</f>
        <v>3.5999999999999996</v>
      </c>
      <c r="E3" s="19">
        <v>2</v>
      </c>
      <c r="F3" s="19">
        <f>D3*E3</f>
        <v>7.1999999999999993</v>
      </c>
    </row>
    <row r="4" spans="2:6">
      <c r="B4" s="17" t="str">
        <f>IF(C4="","",VLOOKUP(C4,工序!$A$1:$D$505,2,0))</f>
        <v>A91</v>
      </c>
      <c r="C4" s="17" t="s">
        <v>660</v>
      </c>
      <c r="D4" s="19">
        <f>IF(C4="","",VLOOKUP(C4,工序!$A$1:$D$505,4,0))</f>
        <v>3.5999999999999996</v>
      </c>
      <c r="E4" s="19">
        <v>2</v>
      </c>
      <c r="F4" s="19">
        <f t="shared" ref="F4:F23" si="0">D4*E4</f>
        <v>7.1999999999999993</v>
      </c>
    </row>
    <row r="5" spans="2:6">
      <c r="B5" s="17" t="str">
        <f>IF(C5="","",VLOOKUP(C5,工序!$A$1:$D$505,2,0))</f>
        <v>A34</v>
      </c>
      <c r="C5" s="17" t="s">
        <v>822</v>
      </c>
      <c r="D5" s="19">
        <f>IF(C5="","",VLOOKUP(C5,工序!$A$1:$D$505,4,0))</f>
        <v>6.6</v>
      </c>
      <c r="E5" s="19">
        <v>2</v>
      </c>
      <c r="F5" s="19">
        <f t="shared" si="0"/>
        <v>13.2</v>
      </c>
    </row>
    <row r="6" spans="2:6">
      <c r="B6" s="17" t="str">
        <f>IF(C6="","",VLOOKUP(C6,工序!$A$1:$D$505,2,0))</f>
        <v>A36</v>
      </c>
      <c r="C6" s="17" t="s">
        <v>823</v>
      </c>
      <c r="D6" s="19">
        <f>IF(C6="","",VLOOKUP(C6,工序!$A$1:$D$505,4,0))</f>
        <v>18.850000000000001</v>
      </c>
      <c r="E6" s="19">
        <v>1</v>
      </c>
      <c r="F6" s="19">
        <f t="shared" si="0"/>
        <v>18.850000000000001</v>
      </c>
    </row>
    <row r="7" spans="2:6">
      <c r="B7" s="17" t="str">
        <f>IF(C7="","",VLOOKUP(C7,工序!$A$1:$D$505,2,0))</f>
        <v>A83</v>
      </c>
      <c r="C7" s="17" t="s">
        <v>123</v>
      </c>
      <c r="D7" s="19">
        <f>IF(C7="","",VLOOKUP(C7,工序!$A$1:$D$505,4,0))</f>
        <v>7.1999999999999993</v>
      </c>
      <c r="E7" s="19">
        <v>1</v>
      </c>
      <c r="F7" s="19">
        <f t="shared" si="0"/>
        <v>7.1999999999999993</v>
      </c>
    </row>
    <row r="8" spans="2:6">
      <c r="B8" s="17" t="str">
        <f>IF(C8="","",VLOOKUP(C8,工序!$A$1:$D$505,2,0))</f>
        <v>A84</v>
      </c>
      <c r="C8" s="17" t="s">
        <v>125</v>
      </c>
      <c r="D8" s="19">
        <f>IF(C8="","",VLOOKUP(C8,工序!$A$1:$D$505,4,0))</f>
        <v>4.8</v>
      </c>
      <c r="E8" s="19">
        <v>1</v>
      </c>
      <c r="F8" s="19">
        <f t="shared" si="0"/>
        <v>4.8</v>
      </c>
    </row>
    <row r="9" spans="2:6">
      <c r="B9" s="17" t="str">
        <f>IF(C9="","",VLOOKUP(C9,工序!$A$1:$D$505,2,0))</f>
        <v>A85</v>
      </c>
      <c r="C9" s="17" t="s">
        <v>127</v>
      </c>
      <c r="D9" s="19">
        <f>IF(C9="","",VLOOKUP(C9,工序!$A$1:$D$505,4,0))</f>
        <v>4.5599999999999996</v>
      </c>
      <c r="E9" s="19">
        <v>1</v>
      </c>
      <c r="F9" s="19">
        <f t="shared" si="0"/>
        <v>4.5599999999999996</v>
      </c>
    </row>
    <row r="10" spans="2:6">
      <c r="B10" s="17" t="str">
        <f>IF(C10="","",VLOOKUP(C10,工序!$A$1:$D$505,2,0))</f>
        <v>A55</v>
      </c>
      <c r="C10" s="17" t="s">
        <v>824</v>
      </c>
      <c r="D10" s="19">
        <f>IF(C10="","",VLOOKUP(C10,工序!$A$1:$D$505,4,0))</f>
        <v>12</v>
      </c>
      <c r="E10" s="19">
        <v>2</v>
      </c>
      <c r="F10" s="19">
        <f t="shared" si="0"/>
        <v>24</v>
      </c>
    </row>
    <row r="11" spans="2:6">
      <c r="B11" s="17" t="str">
        <f>IF(C11="","",VLOOKUP(C11,工序!$A$1:$D$505,2,0))</f>
        <v>A57</v>
      </c>
      <c r="C11" s="17" t="s">
        <v>835</v>
      </c>
      <c r="D11" s="19">
        <f>IF(C11="","",VLOOKUP(C11,工序!$A$1:$D$505,4,0))</f>
        <v>12</v>
      </c>
      <c r="E11" s="19">
        <v>2</v>
      </c>
      <c r="F11" s="19">
        <f t="shared" si="0"/>
        <v>24</v>
      </c>
    </row>
    <row r="12" spans="2:6">
      <c r="B12" s="17" t="str">
        <f>IF(C12="","",VLOOKUP(C12,工序!$A$1:$D$505,2,0))</f>
        <v>A63</v>
      </c>
      <c r="C12" s="17" t="s">
        <v>825</v>
      </c>
      <c r="D12" s="19">
        <f>IF(C12="","",VLOOKUP(C12,工序!$A$1:$D$505,4,0))</f>
        <v>14.399999999999999</v>
      </c>
      <c r="E12" s="19">
        <v>1</v>
      </c>
      <c r="F12" s="19">
        <f t="shared" si="0"/>
        <v>14.399999999999999</v>
      </c>
    </row>
    <row r="13" spans="2:6">
      <c r="B13" s="17" t="str">
        <f>IF(C13="","",VLOOKUP(C13,工序!$A$1:$D$505,2,0))</f>
        <v>A64</v>
      </c>
      <c r="C13" s="17" t="s">
        <v>9</v>
      </c>
      <c r="D13" s="19">
        <f>IF(C13="","",VLOOKUP(C13,工序!$A$1:$D$505,4,0))</f>
        <v>14.399999999999999</v>
      </c>
      <c r="E13" s="19">
        <v>1</v>
      </c>
      <c r="F13" s="19">
        <f t="shared" si="0"/>
        <v>14.399999999999999</v>
      </c>
    </row>
    <row r="14" spans="2:6">
      <c r="B14" s="17" t="str">
        <f>IF(C14="","",VLOOKUP(C14,工序!$A$1:$D$505,2,0))</f>
        <v>A24</v>
      </c>
      <c r="C14" s="17" t="s">
        <v>826</v>
      </c>
      <c r="D14" s="19">
        <f>IF(C14="","",VLOOKUP(C14,工序!$A$1:$D$505,4,0))</f>
        <v>18.119999999999997</v>
      </c>
      <c r="E14" s="19">
        <v>1</v>
      </c>
      <c r="F14" s="19">
        <f t="shared" si="0"/>
        <v>18.119999999999997</v>
      </c>
    </row>
    <row r="15" spans="2:6">
      <c r="B15" s="17" t="str">
        <f>IF(C15="","",VLOOKUP(C15,工序!$A$1:$D$505,2,0))</f>
        <v>A36</v>
      </c>
      <c r="C15" s="17" t="s">
        <v>823</v>
      </c>
      <c r="D15" s="19">
        <f>IF(C15="","",VLOOKUP(C15,工序!$A$1:$D$505,4,0))</f>
        <v>18.850000000000001</v>
      </c>
      <c r="E15" s="19">
        <v>1</v>
      </c>
      <c r="F15" s="19">
        <f t="shared" si="0"/>
        <v>18.850000000000001</v>
      </c>
    </row>
    <row r="16" spans="2:6">
      <c r="B16" s="17" t="str">
        <f>IF(C16="","",VLOOKUP(C16,工序!$A$1:$D$505,2,0))</f>
        <v>A39</v>
      </c>
      <c r="C16" s="17" t="s">
        <v>827</v>
      </c>
      <c r="D16" s="19">
        <f>IF(C16="","",VLOOKUP(C16,工序!$A$1:$D$505,4,0))</f>
        <v>7</v>
      </c>
      <c r="E16" s="19">
        <v>1</v>
      </c>
      <c r="F16" s="19">
        <f t="shared" si="0"/>
        <v>7</v>
      </c>
    </row>
    <row r="17" spans="2:6">
      <c r="B17" s="17" t="str">
        <f>IF(C17="","",VLOOKUP(C17,工序!$A$1:$D$505,2,0))</f>
        <v>A63</v>
      </c>
      <c r="C17" s="17" t="s">
        <v>825</v>
      </c>
      <c r="D17" s="19">
        <f>IF(C17="","",VLOOKUP(C17,工序!$A$1:$D$505,4,0))</f>
        <v>14.399999999999999</v>
      </c>
      <c r="E17" s="19">
        <v>1</v>
      </c>
      <c r="F17" s="19">
        <f t="shared" si="0"/>
        <v>14.399999999999999</v>
      </c>
    </row>
    <row r="18" spans="2:6">
      <c r="B18" s="17" t="str">
        <f>IF(C18="","",VLOOKUP(C18,工序!$A$1:$D$505,2,0))</f>
        <v>A48</v>
      </c>
      <c r="C18" s="17" t="s">
        <v>828</v>
      </c>
      <c r="D18" s="19">
        <f>IF(C18="","",VLOOKUP(C18,工序!$A$1:$D$505,4,0))</f>
        <v>11.700000000000001</v>
      </c>
      <c r="E18" s="19">
        <v>1</v>
      </c>
      <c r="F18" s="19">
        <f t="shared" si="0"/>
        <v>11.700000000000001</v>
      </c>
    </row>
    <row r="19" spans="2:6">
      <c r="B19" s="17" t="str">
        <f>IF(C19="","",VLOOKUP(C19,工序!$A$1:$D$505,2,0))</f>
        <v>A61</v>
      </c>
      <c r="C19" s="17" t="s">
        <v>829</v>
      </c>
      <c r="D19" s="19">
        <f>IF(C19="","",VLOOKUP(C19,工序!$A$1:$D$505,4,0))</f>
        <v>14.399999999999999</v>
      </c>
      <c r="E19" s="19">
        <v>1</v>
      </c>
      <c r="F19" s="19">
        <f t="shared" si="0"/>
        <v>14.399999999999999</v>
      </c>
    </row>
    <row r="20" spans="2:6">
      <c r="B20" s="17" t="str">
        <f>IF(C20="","",VLOOKUP(C20,工序!$A$1:$D$505,2,0))</f>
        <v>A50</v>
      </c>
      <c r="C20" s="18" t="s">
        <v>830</v>
      </c>
      <c r="D20" s="19">
        <f>IF(C20="","",VLOOKUP(C20,工序!$A$1:$D$505,4,0))</f>
        <v>7.15</v>
      </c>
      <c r="E20" s="19">
        <v>1</v>
      </c>
      <c r="F20" s="19">
        <f t="shared" si="0"/>
        <v>7.15</v>
      </c>
    </row>
    <row r="21" spans="2:6">
      <c r="B21" s="17" t="str">
        <f>IF(C21="","",VLOOKUP(C21,工序!$A$1:$D$505,2,0))</f>
        <v>A66</v>
      </c>
      <c r="C21" s="18" t="s">
        <v>831</v>
      </c>
      <c r="D21" s="19">
        <f>IF(C21="","",VLOOKUP(C21,工序!$A$1:$D$505,4,0))</f>
        <v>21</v>
      </c>
      <c r="E21" s="19">
        <v>1</v>
      </c>
      <c r="F21" s="19">
        <f t="shared" si="0"/>
        <v>21</v>
      </c>
    </row>
    <row r="22" spans="2:6">
      <c r="B22" s="17" t="str">
        <f>IF(C22="","",VLOOKUP(C22,工序!$A$1:$D$505,2,0))</f>
        <v>A63</v>
      </c>
      <c r="C22" s="18" t="s">
        <v>813</v>
      </c>
      <c r="D22" s="19">
        <f>IF(C22="","",VLOOKUP(C22,工序!$A$1:$D$505,4,0))</f>
        <v>14.399999999999999</v>
      </c>
      <c r="E22" s="19">
        <v>1</v>
      </c>
      <c r="F22" s="19">
        <f t="shared" si="0"/>
        <v>14.399999999999999</v>
      </c>
    </row>
    <row r="23" spans="2:6">
      <c r="B23" s="17" t="str">
        <f>IF(C23="","",VLOOKUP(C23,工序!$A$1:$D$505,2,0))</f>
        <v>A71</v>
      </c>
      <c r="C23" s="18" t="s">
        <v>832</v>
      </c>
      <c r="D23" s="19">
        <f>IF(C23="","",VLOOKUP(C23,工序!$A$1:$D$505,4,0))</f>
        <v>17.399999999999999</v>
      </c>
      <c r="E23" s="19">
        <v>1</v>
      </c>
      <c r="F23" s="19">
        <f t="shared" si="0"/>
        <v>17.399999999999999</v>
      </c>
    </row>
  </sheetData>
  <phoneticPr fontId="1" type="noConversion"/>
  <conditionalFormatting sqref="B2:B23">
    <cfRule type="expression" priority="2" stopIfTrue="1">
      <formula>MAX(#REF!)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F27"/>
  <sheetViews>
    <sheetView workbookViewId="0">
      <selection activeCell="I15" sqref="I15"/>
    </sheetView>
  </sheetViews>
  <sheetFormatPr defaultRowHeight="13.5"/>
  <cols>
    <col min="2" max="2" width="5.5" bestFit="1" customWidth="1"/>
    <col min="3" max="3" width="17.875" style="7" bestFit="1" customWidth="1"/>
    <col min="4" max="4" width="7.5" bestFit="1" customWidth="1"/>
    <col min="5" max="5" width="5.25" bestFit="1" customWidth="1"/>
    <col min="6" max="6" width="7.5" style="1" bestFit="1" customWidth="1"/>
  </cols>
  <sheetData>
    <row r="1" spans="1:6">
      <c r="A1" s="17"/>
      <c r="B1" s="17" t="s">
        <v>816</v>
      </c>
      <c r="C1" s="18" t="s">
        <v>817</v>
      </c>
      <c r="D1" s="17" t="s">
        <v>818</v>
      </c>
      <c r="E1" s="17" t="s">
        <v>819</v>
      </c>
      <c r="F1" s="19" t="s">
        <v>820</v>
      </c>
    </row>
    <row r="2" spans="1:6">
      <c r="A2" s="17"/>
      <c r="B2" s="17" t="str">
        <f>IF(C2="","",VLOOKUP(C2,工序!$A$1:$D$505,2,0))</f>
        <v>A15</v>
      </c>
      <c r="C2" s="17" t="s">
        <v>836</v>
      </c>
      <c r="D2" s="19">
        <f>IF(C2="","",VLOOKUP(C2,工序!$A$1:$D$505,4,0))</f>
        <v>14.399999999999999</v>
      </c>
      <c r="E2" s="19">
        <v>1</v>
      </c>
      <c r="F2" s="19">
        <f>D2*E2</f>
        <v>14.399999999999999</v>
      </c>
    </row>
    <row r="3" spans="1:6">
      <c r="A3" s="17"/>
      <c r="B3" s="17" t="str">
        <f>IF(C3="","",VLOOKUP(C3,工序!$A$1:$D$505,2,0))</f>
        <v>A31</v>
      </c>
      <c r="C3" s="17" t="s">
        <v>837</v>
      </c>
      <c r="D3" s="19">
        <f>IF(C3="","",VLOOKUP(C3,工序!$A$1:$D$505,4,0))</f>
        <v>8.4</v>
      </c>
      <c r="E3" s="19">
        <v>1</v>
      </c>
      <c r="F3" s="19">
        <f>D3*E3</f>
        <v>8.4</v>
      </c>
    </row>
    <row r="4" spans="1:6">
      <c r="A4" s="17"/>
      <c r="B4" s="17" t="str">
        <f>IF(C4="","",VLOOKUP(C4,工序!$A$1:$D$505,2,0))</f>
        <v>A32</v>
      </c>
      <c r="C4" s="17" t="s">
        <v>857</v>
      </c>
      <c r="D4" s="19">
        <f>IF(C4="","",VLOOKUP(C4,工序!$A$1:$D$505,4,0))</f>
        <v>11.52</v>
      </c>
      <c r="E4" s="19">
        <v>2</v>
      </c>
      <c r="F4" s="19">
        <f t="shared" ref="F4:F27" si="0">D4*E4</f>
        <v>23.04</v>
      </c>
    </row>
    <row r="5" spans="1:6">
      <c r="A5" s="17"/>
      <c r="B5" s="17" t="str">
        <f>IF(C5="","",VLOOKUP(C5,工序!$A$1:$D$505,2,0))</f>
        <v>A90</v>
      </c>
      <c r="C5" s="17" t="s">
        <v>802</v>
      </c>
      <c r="D5" s="19">
        <f>IF(C5="","",VLOOKUP(C5,工序!$A$1:$D$505,4,0))</f>
        <v>3.5999999999999996</v>
      </c>
      <c r="E5" s="19">
        <v>2</v>
      </c>
      <c r="F5" s="19">
        <f t="shared" si="0"/>
        <v>7.1999999999999993</v>
      </c>
    </row>
    <row r="6" spans="1:6">
      <c r="A6" s="17"/>
      <c r="B6" s="17" t="str">
        <f>IF(C6="","",VLOOKUP(C6,工序!$A$1:$D$505,2,0))</f>
        <v>A91</v>
      </c>
      <c r="C6" s="17" t="s">
        <v>803</v>
      </c>
      <c r="D6" s="19">
        <f>IF(C6="","",VLOOKUP(C6,工序!$A$1:$D$505,4,0))</f>
        <v>3.5999999999999996</v>
      </c>
      <c r="E6" s="19">
        <v>2</v>
      </c>
      <c r="F6" s="19">
        <f t="shared" si="0"/>
        <v>7.1999999999999993</v>
      </c>
    </row>
    <row r="7" spans="1:6">
      <c r="A7" s="17"/>
      <c r="B7" s="17" t="str">
        <f>IF(C7="","",VLOOKUP(C7,工序!$A$1:$D$505,2,0))</f>
        <v>A34</v>
      </c>
      <c r="C7" s="17" t="s">
        <v>804</v>
      </c>
      <c r="D7" s="19">
        <f>IF(C7="","",VLOOKUP(C7,工序!$A$1:$D$505,4,0))</f>
        <v>6.6</v>
      </c>
      <c r="E7" s="19">
        <v>2</v>
      </c>
      <c r="F7" s="19">
        <f t="shared" si="0"/>
        <v>13.2</v>
      </c>
    </row>
    <row r="8" spans="1:6">
      <c r="A8" s="17"/>
      <c r="B8" s="17" t="str">
        <f>IF(C8="","",VLOOKUP(C8,工序!$A$1:$D$505,2,0))</f>
        <v>A36</v>
      </c>
      <c r="C8" s="17" t="s">
        <v>805</v>
      </c>
      <c r="D8" s="19">
        <f>IF(C8="","",VLOOKUP(C8,工序!$A$1:$D$505,4,0))</f>
        <v>18.850000000000001</v>
      </c>
      <c r="E8" s="19">
        <v>1</v>
      </c>
      <c r="F8" s="19">
        <f t="shared" si="0"/>
        <v>18.850000000000001</v>
      </c>
    </row>
    <row r="9" spans="1:6">
      <c r="A9" s="17"/>
      <c r="B9" s="17" t="str">
        <f>IF(C9="","",VLOOKUP(C9,工序!$A$1:$D$505,2,0))</f>
        <v>A88</v>
      </c>
      <c r="C9" s="17" t="s">
        <v>133</v>
      </c>
      <c r="D9" s="19">
        <f>IF(C9="","",VLOOKUP(C9,工序!$A$1:$D$505,4,0))</f>
        <v>10.199999999999999</v>
      </c>
      <c r="E9" s="19">
        <v>1</v>
      </c>
      <c r="F9" s="19">
        <f t="shared" si="0"/>
        <v>10.199999999999999</v>
      </c>
    </row>
    <row r="10" spans="1:6">
      <c r="A10" s="17"/>
      <c r="B10" s="17" t="str">
        <f>IF(C10="","",VLOOKUP(C10,工序!$A$1:$D$505,2,0))</f>
        <v>A25</v>
      </c>
      <c r="C10" s="17" t="s">
        <v>838</v>
      </c>
      <c r="D10" s="19">
        <f>IF(C10="","",VLOOKUP(C10,工序!$A$1:$D$505,4,0))</f>
        <v>21.84</v>
      </c>
      <c r="E10" s="19">
        <v>2</v>
      </c>
      <c r="F10" s="19">
        <f t="shared" si="0"/>
        <v>43.68</v>
      </c>
    </row>
    <row r="11" spans="1:6">
      <c r="A11" s="17"/>
      <c r="B11" s="17" t="str">
        <f>IF(C11="","",VLOOKUP(C11,工序!$A$1:$D$505,2,0))</f>
        <v>A30</v>
      </c>
      <c r="C11" s="17" t="s">
        <v>839</v>
      </c>
      <c r="D11" s="19">
        <f>IF(C11="","",VLOOKUP(C11,工序!$A$1:$D$505,4,0))</f>
        <v>12.239999999999998</v>
      </c>
      <c r="E11" s="19">
        <v>1</v>
      </c>
      <c r="F11" s="19">
        <f t="shared" si="0"/>
        <v>12.239999999999998</v>
      </c>
    </row>
    <row r="12" spans="1:6">
      <c r="A12" s="17"/>
      <c r="B12" s="17" t="str">
        <f>IF(C12="","",VLOOKUP(C12,工序!$A$1:$D$505,2,0))</f>
        <v>A31</v>
      </c>
      <c r="C12" s="17" t="s">
        <v>837</v>
      </c>
      <c r="D12" s="19">
        <f>IF(C12="","",VLOOKUP(C12,工序!$A$1:$D$505,4,0))</f>
        <v>8.4</v>
      </c>
      <c r="E12" s="19">
        <v>1</v>
      </c>
      <c r="F12" s="19">
        <f t="shared" si="0"/>
        <v>8.4</v>
      </c>
    </row>
    <row r="13" spans="1:6">
      <c r="A13" s="17"/>
      <c r="B13" s="17" t="str">
        <f>IF(C13="","",VLOOKUP(C13,工序!$A$1:$D$505,2,0))</f>
        <v>A28</v>
      </c>
      <c r="C13" s="17" t="s">
        <v>840</v>
      </c>
      <c r="D13" s="19">
        <f>IF(C13="","",VLOOKUP(C13,工序!$A$1:$D$505,4,0))</f>
        <v>13.692</v>
      </c>
      <c r="E13" s="19">
        <v>1</v>
      </c>
      <c r="F13" s="19">
        <f t="shared" si="0"/>
        <v>13.692</v>
      </c>
    </row>
    <row r="14" spans="1:6">
      <c r="A14" s="17"/>
      <c r="B14" s="17" t="str">
        <f>IF(C14="","",VLOOKUP(C14,工序!$A$1:$D$505,2,0))</f>
        <v>A36</v>
      </c>
      <c r="C14" s="17" t="s">
        <v>841</v>
      </c>
      <c r="D14" s="19">
        <f>IF(C14="","",VLOOKUP(C14,工序!$A$1:$D$505,4,0))</f>
        <v>18.850000000000001</v>
      </c>
      <c r="E14" s="19">
        <v>1</v>
      </c>
      <c r="F14" s="19">
        <f t="shared" si="0"/>
        <v>18.850000000000001</v>
      </c>
    </row>
    <row r="15" spans="1:6">
      <c r="A15" s="17"/>
      <c r="B15" s="17" t="str">
        <f>IF(C15="","",VLOOKUP(C15,工序!$A$1:$D$505,2,0))</f>
        <v>A42</v>
      </c>
      <c r="C15" s="17" t="s">
        <v>842</v>
      </c>
      <c r="D15" s="19">
        <f>IF(C15="","",VLOOKUP(C15,工序!$A$1:$D$505,4,0))</f>
        <v>18.707000000000001</v>
      </c>
      <c r="E15" s="19">
        <v>1</v>
      </c>
      <c r="F15" s="19">
        <f t="shared" si="0"/>
        <v>18.707000000000001</v>
      </c>
    </row>
    <row r="16" spans="1:6">
      <c r="A16" s="17"/>
      <c r="B16" s="17" t="str">
        <f>IF(C16="","",VLOOKUP(C16,工序!$A$1:$D$505,2,0))</f>
        <v>A44</v>
      </c>
      <c r="C16" s="17" t="s">
        <v>843</v>
      </c>
      <c r="D16" s="19">
        <f>IF(C16="","",VLOOKUP(C16,工序!$A$1:$D$505,4,0))</f>
        <v>51.300000000000004</v>
      </c>
      <c r="E16" s="19">
        <v>1</v>
      </c>
      <c r="F16" s="19">
        <f t="shared" si="0"/>
        <v>51.300000000000004</v>
      </c>
    </row>
    <row r="17" spans="1:6">
      <c r="A17" s="17"/>
      <c r="B17" s="17" t="str">
        <f>IF(C17="","",VLOOKUP(C17,工序!$A$1:$D$505,2,0))</f>
        <v>A39</v>
      </c>
      <c r="C17" s="17" t="s">
        <v>844</v>
      </c>
      <c r="D17" s="19">
        <f>IF(C17="","",VLOOKUP(C17,工序!$A$1:$D$505,4,0))</f>
        <v>7</v>
      </c>
      <c r="E17" s="19">
        <v>1</v>
      </c>
      <c r="F17" s="19">
        <f t="shared" si="0"/>
        <v>7</v>
      </c>
    </row>
    <row r="18" spans="1:6">
      <c r="A18" s="17"/>
      <c r="B18" s="17" t="str">
        <f>IF(C18="","",VLOOKUP(C18,工序!$A$1:$D$505,2,0))</f>
        <v>A55</v>
      </c>
      <c r="C18" s="17" t="s">
        <v>845</v>
      </c>
      <c r="D18" s="19">
        <f>IF(C18="","",VLOOKUP(C18,工序!$A$1:$D$505,4,0))</f>
        <v>12</v>
      </c>
      <c r="E18" s="19">
        <v>1</v>
      </c>
      <c r="F18" s="19">
        <f t="shared" si="0"/>
        <v>12</v>
      </c>
    </row>
    <row r="19" spans="1:6">
      <c r="A19" s="17"/>
      <c r="B19" s="17" t="str">
        <f>IF(C19="","",VLOOKUP(C19,工序!$A$1:$D$505,2,0))</f>
        <v>A56</v>
      </c>
      <c r="C19" s="17" t="s">
        <v>853</v>
      </c>
      <c r="D19" s="19">
        <f>IF(C19="","",VLOOKUP(C19,工序!$A$1:$D$505,4,0))</f>
        <v>13.2</v>
      </c>
      <c r="E19" s="19">
        <v>1</v>
      </c>
      <c r="F19" s="19">
        <f t="shared" si="0"/>
        <v>13.2</v>
      </c>
    </row>
    <row r="20" spans="1:6">
      <c r="A20" s="17"/>
      <c r="B20" s="17" t="str">
        <f>IF(C20="","",VLOOKUP(C20,工序!$A$1:$D$505,2,0))</f>
        <v>A63</v>
      </c>
      <c r="C20" s="17" t="s">
        <v>846</v>
      </c>
      <c r="D20" s="19">
        <f>IF(C20="","",VLOOKUP(C20,工序!$A$1:$D$505,4,0))</f>
        <v>14.399999999999999</v>
      </c>
      <c r="E20" s="19">
        <v>1</v>
      </c>
      <c r="F20" s="19">
        <f t="shared" si="0"/>
        <v>14.399999999999999</v>
      </c>
    </row>
    <row r="21" spans="1:6">
      <c r="A21" s="17"/>
      <c r="B21" s="17" t="str">
        <f>IF(C21="","",VLOOKUP(C21,工序!$A$1:$D$505,2,0))</f>
        <v>A48</v>
      </c>
      <c r="C21" s="17" t="s">
        <v>847</v>
      </c>
      <c r="D21" s="19">
        <f>IF(C21="","",VLOOKUP(C21,工序!$A$1:$D$505,4,0))</f>
        <v>11.700000000000001</v>
      </c>
      <c r="E21" s="19">
        <v>1</v>
      </c>
      <c r="F21" s="19">
        <f t="shared" si="0"/>
        <v>11.700000000000001</v>
      </c>
    </row>
    <row r="22" spans="1:6">
      <c r="A22" s="17"/>
      <c r="B22" s="17" t="str">
        <f>IF(C22="","",VLOOKUP(C22,工序!$A$1:$D$505,2,0))</f>
        <v>A61</v>
      </c>
      <c r="C22" s="17" t="s">
        <v>848</v>
      </c>
      <c r="D22" s="19">
        <f>IF(C22="","",VLOOKUP(C22,工序!$A$1:$D$505,4,0))</f>
        <v>14.399999999999999</v>
      </c>
      <c r="E22" s="19">
        <v>1</v>
      </c>
      <c r="F22" s="19">
        <f t="shared" si="0"/>
        <v>14.399999999999999</v>
      </c>
    </row>
    <row r="23" spans="1:6">
      <c r="A23" s="17"/>
      <c r="B23" s="17" t="str">
        <f>IF(C23="","",VLOOKUP(C23,工序!$A$1:$D$505,2,0))</f>
        <v>A50</v>
      </c>
      <c r="C23" s="18" t="s">
        <v>849</v>
      </c>
      <c r="D23" s="19">
        <f>IF(C23="","",VLOOKUP(C23,工序!$A$1:$D$505,4,0))</f>
        <v>7.15</v>
      </c>
      <c r="E23" s="19">
        <v>1</v>
      </c>
      <c r="F23" s="19">
        <f t="shared" si="0"/>
        <v>7.15</v>
      </c>
    </row>
    <row r="24" spans="1:6">
      <c r="A24" s="17"/>
      <c r="B24" s="17" t="str">
        <f>IF(C24="","",VLOOKUP(C24,工序!$A$1:$D$505,2,0))</f>
        <v>A66</v>
      </c>
      <c r="C24" s="18" t="s">
        <v>850</v>
      </c>
      <c r="D24" s="19">
        <f>IF(C24="","",VLOOKUP(C24,工序!$A$1:$D$505,4,0))</f>
        <v>21</v>
      </c>
      <c r="E24" s="19">
        <v>1</v>
      </c>
      <c r="F24" s="19">
        <f t="shared" si="0"/>
        <v>21</v>
      </c>
    </row>
    <row r="25" spans="1:6">
      <c r="A25" s="17"/>
      <c r="B25" s="17" t="str">
        <f>IF(C25="","",VLOOKUP(C25,工序!$A$1:$D$505,2,0))</f>
        <v>A63</v>
      </c>
      <c r="C25" s="18" t="s">
        <v>846</v>
      </c>
      <c r="D25" s="19">
        <f>IF(C25="","",VLOOKUP(C25,工序!$A$1:$D$505,4,0))</f>
        <v>14.399999999999999</v>
      </c>
      <c r="E25" s="19">
        <v>1</v>
      </c>
      <c r="F25" s="19">
        <f t="shared" si="0"/>
        <v>14.399999999999999</v>
      </c>
    </row>
    <row r="26" spans="1:6">
      <c r="A26" s="17"/>
      <c r="B26" s="17" t="str">
        <f>IF(C26="","",VLOOKUP(C26,工序!$A$1:$D$505,2,0))</f>
        <v>A89</v>
      </c>
      <c r="C26" s="17" t="s">
        <v>851</v>
      </c>
      <c r="D26" s="19">
        <f>IF(C26="","",VLOOKUP(C26,工序!$A$1:$D$505,4,0))</f>
        <v>10.799999999999999</v>
      </c>
      <c r="E26" s="19">
        <v>1</v>
      </c>
      <c r="F26" s="19">
        <f t="shared" si="0"/>
        <v>10.799999999999999</v>
      </c>
    </row>
    <row r="27" spans="1:6">
      <c r="A27" s="17"/>
      <c r="B27" s="17" t="str">
        <f>IF(C27="","",VLOOKUP(C27,工序!$A$1:$D$505,2,0))</f>
        <v>A71</v>
      </c>
      <c r="C27" s="18" t="s">
        <v>852</v>
      </c>
      <c r="D27" s="19">
        <f>IF(C27="","",VLOOKUP(C27,工序!$A$1:$D$505,4,0))</f>
        <v>17.399999999999999</v>
      </c>
      <c r="E27" s="19">
        <v>1</v>
      </c>
      <c r="F27" s="19">
        <f t="shared" si="0"/>
        <v>17.399999999999999</v>
      </c>
    </row>
  </sheetData>
  <phoneticPr fontId="1" type="noConversion"/>
  <conditionalFormatting sqref="B2:B27">
    <cfRule type="expression" priority="1" stopIfTrue="1">
      <formula>MAX(#REF!)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selection activeCell="I11" sqref="I11:J11"/>
    </sheetView>
  </sheetViews>
  <sheetFormatPr defaultRowHeight="13.5"/>
  <cols>
    <col min="2" max="2" width="5.5" bestFit="1" customWidth="1"/>
    <col min="3" max="3" width="17.875" style="7" bestFit="1" customWidth="1"/>
    <col min="4" max="4" width="7.5" bestFit="1" customWidth="1"/>
    <col min="5" max="5" width="5.25" bestFit="1" customWidth="1"/>
    <col min="6" max="6" width="7.5" style="1" bestFit="1" customWidth="1"/>
  </cols>
  <sheetData>
    <row r="1" spans="1:6">
      <c r="A1" s="17"/>
      <c r="B1" s="17" t="s">
        <v>816</v>
      </c>
      <c r="C1" s="18" t="s">
        <v>817</v>
      </c>
      <c r="D1" s="17" t="s">
        <v>818</v>
      </c>
      <c r="E1" s="17" t="s">
        <v>819</v>
      </c>
      <c r="F1" s="19" t="s">
        <v>820</v>
      </c>
    </row>
    <row r="2" spans="1:6">
      <c r="A2" s="17"/>
      <c r="B2" s="17" t="str">
        <f>IF(C2="","",VLOOKUP(C2,工序!$A$1:$D$505,2,0))</f>
        <v>A15</v>
      </c>
      <c r="C2" s="17" t="s">
        <v>836</v>
      </c>
      <c r="D2" s="19">
        <f>IF(C2="","",VLOOKUP(C2,工序!$A$1:$D$505,4,0))</f>
        <v>14.399999999999999</v>
      </c>
      <c r="E2" s="19">
        <v>1</v>
      </c>
      <c r="F2" s="19">
        <f>D2*E2</f>
        <v>14.399999999999999</v>
      </c>
    </row>
    <row r="3" spans="1:6">
      <c r="A3" s="17"/>
      <c r="B3" s="17" t="str">
        <f>IF(C3="","",VLOOKUP(C3,工序!$A$1:$D$505,2,0))</f>
        <v>A31</v>
      </c>
      <c r="C3" s="17" t="s">
        <v>837</v>
      </c>
      <c r="D3" s="19">
        <f>IF(C3="","",VLOOKUP(C3,工序!$A$1:$D$505,4,0))</f>
        <v>8.4</v>
      </c>
      <c r="E3" s="19">
        <v>1</v>
      </c>
      <c r="F3" s="19">
        <f>D3*E3</f>
        <v>8.4</v>
      </c>
    </row>
    <row r="4" spans="1:6">
      <c r="A4" s="17"/>
      <c r="B4" s="17" t="str">
        <f>IF(C4="","",VLOOKUP(C4,工序!$A$1:$D$505,2,0))</f>
        <v>A32</v>
      </c>
      <c r="C4" s="17" t="s">
        <v>854</v>
      </c>
      <c r="D4" s="19">
        <f>IF(C4="","",VLOOKUP(C4,工序!$A$1:$D$505,4,0))</f>
        <v>11.52</v>
      </c>
      <c r="E4" s="19">
        <v>2</v>
      </c>
      <c r="F4" s="19">
        <f t="shared" ref="F4:F28" si="0">D4*E4</f>
        <v>23.04</v>
      </c>
    </row>
    <row r="5" spans="1:6">
      <c r="A5" s="17"/>
      <c r="B5" s="17" t="str">
        <f>IF(C5="","",VLOOKUP(C5,工序!$A$1:$D$505,2,0))</f>
        <v>A90</v>
      </c>
      <c r="C5" s="17" t="s">
        <v>802</v>
      </c>
      <c r="D5" s="19">
        <f>IF(C5="","",VLOOKUP(C5,工序!$A$1:$D$505,4,0))</f>
        <v>3.5999999999999996</v>
      </c>
      <c r="E5" s="19">
        <v>2</v>
      </c>
      <c r="F5" s="19">
        <f t="shared" si="0"/>
        <v>7.1999999999999993</v>
      </c>
    </row>
    <row r="6" spans="1:6">
      <c r="A6" s="17"/>
      <c r="B6" s="17" t="str">
        <f>IF(C6="","",VLOOKUP(C6,工序!$A$1:$D$505,2,0))</f>
        <v>A91</v>
      </c>
      <c r="C6" s="17" t="s">
        <v>803</v>
      </c>
      <c r="D6" s="19">
        <f>IF(C6="","",VLOOKUP(C6,工序!$A$1:$D$505,4,0))</f>
        <v>3.5999999999999996</v>
      </c>
      <c r="E6" s="19">
        <v>2</v>
      </c>
      <c r="F6" s="19">
        <f t="shared" si="0"/>
        <v>7.1999999999999993</v>
      </c>
    </row>
    <row r="7" spans="1:6">
      <c r="A7" s="17"/>
      <c r="B7" s="17" t="str">
        <f>IF(C7="","",VLOOKUP(C7,工序!$A$1:$D$505,2,0))</f>
        <v>A34</v>
      </c>
      <c r="C7" s="17" t="s">
        <v>804</v>
      </c>
      <c r="D7" s="19">
        <f>IF(C7="","",VLOOKUP(C7,工序!$A$1:$D$505,4,0))</f>
        <v>6.6</v>
      </c>
      <c r="E7" s="19">
        <v>2</v>
      </c>
      <c r="F7" s="19">
        <f t="shared" si="0"/>
        <v>13.2</v>
      </c>
    </row>
    <row r="8" spans="1:6">
      <c r="A8" s="17"/>
      <c r="B8" s="17" t="str">
        <f>IF(C8="","",VLOOKUP(C8,工序!$A$1:$D$505,2,0))</f>
        <v>A36</v>
      </c>
      <c r="C8" s="17" t="s">
        <v>805</v>
      </c>
      <c r="D8" s="19">
        <f>IF(C8="","",VLOOKUP(C8,工序!$A$1:$D$505,4,0))</f>
        <v>18.850000000000001</v>
      </c>
      <c r="E8" s="19">
        <v>1</v>
      </c>
      <c r="F8" s="19">
        <f t="shared" si="0"/>
        <v>18.850000000000001</v>
      </c>
    </row>
    <row r="9" spans="1:6">
      <c r="A9" s="17"/>
      <c r="B9" s="17" t="str">
        <f>IF(C9="","",VLOOKUP(C9,工序!$A$1:$D$505,2,0))</f>
        <v>A55</v>
      </c>
      <c r="C9" s="17" t="s">
        <v>807</v>
      </c>
      <c r="D9" s="19">
        <f>IF(C9="","",VLOOKUP(C9,工序!$A$1:$D$505,4,0))</f>
        <v>12</v>
      </c>
      <c r="E9" s="19">
        <v>1</v>
      </c>
      <c r="F9" s="19">
        <f t="shared" si="0"/>
        <v>12</v>
      </c>
    </row>
    <row r="10" spans="1:6">
      <c r="A10" s="17"/>
      <c r="B10" s="17" t="str">
        <f>IF(C10="","",VLOOKUP(C10,工序!$A$1:$D$505,2,0))</f>
        <v>A56</v>
      </c>
      <c r="C10" s="17" t="s">
        <v>858</v>
      </c>
      <c r="D10" s="19">
        <f>IF(C10="","",VLOOKUP(C10,工序!$A$1:$D$505,4,0))</f>
        <v>13.2</v>
      </c>
      <c r="E10" s="19">
        <v>1</v>
      </c>
      <c r="F10" s="19">
        <f t="shared" si="0"/>
        <v>13.2</v>
      </c>
    </row>
    <row r="11" spans="1:6">
      <c r="A11" s="17"/>
      <c r="B11" s="17" t="str">
        <f>IF(C11="","",VLOOKUP(C11,工序!$A$1:$D$505,2,0))</f>
        <v>A63</v>
      </c>
      <c r="C11" s="17" t="s">
        <v>808</v>
      </c>
      <c r="D11" s="19">
        <f>IF(C11="","",VLOOKUP(C11,工序!$A$1:$D$505,4,0))</f>
        <v>14.399999999999999</v>
      </c>
      <c r="E11" s="19">
        <v>1</v>
      </c>
      <c r="F11" s="19">
        <f t="shared" si="0"/>
        <v>14.399999999999999</v>
      </c>
    </row>
    <row r="12" spans="1:6">
      <c r="A12" s="17"/>
      <c r="B12" s="17" t="str">
        <f>IF(C12="","",VLOOKUP(C12,工序!$A$1:$D$505,2,0))</f>
        <v>A25</v>
      </c>
      <c r="C12" s="17" t="s">
        <v>838</v>
      </c>
      <c r="D12" s="19">
        <f>IF(C12="","",VLOOKUP(C12,工序!$A$1:$D$505,4,0))</f>
        <v>21.84</v>
      </c>
      <c r="E12" s="19">
        <v>2</v>
      </c>
      <c r="F12" s="19">
        <f t="shared" si="0"/>
        <v>43.68</v>
      </c>
    </row>
    <row r="13" spans="1:6">
      <c r="A13" s="17"/>
      <c r="B13" s="17" t="str">
        <f>IF(C13="","",VLOOKUP(C13,工序!$A$1:$D$505,2,0))</f>
        <v>A30</v>
      </c>
      <c r="C13" s="17" t="s">
        <v>839</v>
      </c>
      <c r="D13" s="19">
        <f>IF(C13="","",VLOOKUP(C13,工序!$A$1:$D$505,4,0))</f>
        <v>12.239999999999998</v>
      </c>
      <c r="E13" s="19">
        <v>1</v>
      </c>
      <c r="F13" s="19">
        <f t="shared" si="0"/>
        <v>12.239999999999998</v>
      </c>
    </row>
    <row r="14" spans="1:6">
      <c r="A14" s="17"/>
      <c r="B14" s="17" t="str">
        <f>IF(C14="","",VLOOKUP(C14,工序!$A$1:$D$505,2,0))</f>
        <v>A31</v>
      </c>
      <c r="C14" s="17" t="s">
        <v>837</v>
      </c>
      <c r="D14" s="19">
        <f>IF(C14="","",VLOOKUP(C14,工序!$A$1:$D$505,4,0))</f>
        <v>8.4</v>
      </c>
      <c r="E14" s="19">
        <v>1</v>
      </c>
      <c r="F14" s="19">
        <f t="shared" si="0"/>
        <v>8.4</v>
      </c>
    </row>
    <row r="15" spans="1:6">
      <c r="A15" s="17"/>
      <c r="B15" s="17" t="str">
        <f>IF(C15="","",VLOOKUP(C15,工序!$A$1:$D$505,2,0))</f>
        <v>A28</v>
      </c>
      <c r="C15" s="17" t="s">
        <v>855</v>
      </c>
      <c r="D15" s="19">
        <f>IF(C15="","",VLOOKUP(C15,工序!$A$1:$D$505,4,0))</f>
        <v>13.692</v>
      </c>
      <c r="E15" s="19">
        <v>1</v>
      </c>
      <c r="F15" s="19">
        <f t="shared" si="0"/>
        <v>13.692</v>
      </c>
    </row>
    <row r="16" spans="1:6">
      <c r="A16" s="17"/>
      <c r="B16" s="17" t="str">
        <f>IF(C16="","",VLOOKUP(C16,工序!$A$1:$D$505,2,0))</f>
        <v>A36</v>
      </c>
      <c r="C16" s="17" t="s">
        <v>805</v>
      </c>
      <c r="D16" s="19">
        <f>IF(C16="","",VLOOKUP(C16,工序!$A$1:$D$505,4,0))</f>
        <v>18.850000000000001</v>
      </c>
      <c r="E16" s="19">
        <v>1</v>
      </c>
      <c r="F16" s="19">
        <f t="shared" si="0"/>
        <v>18.850000000000001</v>
      </c>
    </row>
    <row r="17" spans="1:6">
      <c r="A17" s="17"/>
      <c r="B17" s="17" t="str">
        <f>IF(C17="","",VLOOKUP(C17,工序!$A$1:$D$505,2,0))</f>
        <v>A42</v>
      </c>
      <c r="C17" s="17" t="s">
        <v>842</v>
      </c>
      <c r="D17" s="19">
        <f>IF(C17="","",VLOOKUP(C17,工序!$A$1:$D$505,4,0))</f>
        <v>18.707000000000001</v>
      </c>
      <c r="E17" s="19">
        <v>1</v>
      </c>
      <c r="F17" s="19">
        <f t="shared" si="0"/>
        <v>18.707000000000001</v>
      </c>
    </row>
    <row r="18" spans="1:6">
      <c r="A18" s="17"/>
      <c r="B18" s="17" t="str">
        <f>IF(C18="","",VLOOKUP(C18,工序!$A$1:$D$505,2,0))</f>
        <v>A44</v>
      </c>
      <c r="C18" s="17" t="s">
        <v>843</v>
      </c>
      <c r="D18" s="19">
        <f>IF(C18="","",VLOOKUP(C18,工序!$A$1:$D$505,4,0))</f>
        <v>51.300000000000004</v>
      </c>
      <c r="E18" s="19">
        <v>1</v>
      </c>
      <c r="F18" s="19">
        <f t="shared" si="0"/>
        <v>51.300000000000004</v>
      </c>
    </row>
    <row r="19" spans="1:6">
      <c r="A19" s="17"/>
      <c r="B19" s="17" t="str">
        <f>IF(C19="","",VLOOKUP(C19,工序!$A$1:$D$505,2,0))</f>
        <v>A39</v>
      </c>
      <c r="C19" s="17" t="s">
        <v>806</v>
      </c>
      <c r="D19" s="19">
        <f>IF(C19="","",VLOOKUP(C19,工序!$A$1:$D$505,4,0))</f>
        <v>7</v>
      </c>
      <c r="E19" s="19">
        <v>1</v>
      </c>
      <c r="F19" s="19">
        <f t="shared" si="0"/>
        <v>7</v>
      </c>
    </row>
    <row r="20" spans="1:6">
      <c r="A20" s="17"/>
      <c r="B20" s="17" t="str">
        <f>IF(C20="","",VLOOKUP(C20,工序!$A$1:$D$505,2,0))</f>
        <v>A55</v>
      </c>
      <c r="C20" s="17" t="s">
        <v>807</v>
      </c>
      <c r="D20" s="19">
        <f>IF(C20="","",VLOOKUP(C20,工序!$A$1:$D$505,4,0))</f>
        <v>12</v>
      </c>
      <c r="E20" s="19">
        <v>1</v>
      </c>
      <c r="F20" s="19">
        <f t="shared" si="0"/>
        <v>12</v>
      </c>
    </row>
    <row r="21" spans="1:6">
      <c r="A21" s="17"/>
      <c r="B21" s="17" t="str">
        <f>IF(C21="","",VLOOKUP(C21,工序!$A$1:$D$505,2,0))</f>
        <v>A57</v>
      </c>
      <c r="C21" s="17" t="s">
        <v>834</v>
      </c>
      <c r="D21" s="19">
        <f>IF(C21="","",VLOOKUP(C21,工序!$A$1:$D$505,4,0))</f>
        <v>12</v>
      </c>
      <c r="E21" s="19">
        <v>1</v>
      </c>
      <c r="F21" s="19">
        <f t="shared" si="0"/>
        <v>12</v>
      </c>
    </row>
    <row r="22" spans="1:6">
      <c r="A22" s="17"/>
      <c r="B22" s="17" t="str">
        <f>IF(C22="","",VLOOKUP(C22,工序!$A$1:$D$505,2,0))</f>
        <v>A63</v>
      </c>
      <c r="C22" s="17" t="s">
        <v>808</v>
      </c>
      <c r="D22" s="19">
        <f>IF(C22="","",VLOOKUP(C22,工序!$A$1:$D$505,4,0))</f>
        <v>14.399999999999999</v>
      </c>
      <c r="E22" s="19">
        <v>1</v>
      </c>
      <c r="F22" s="19">
        <f t="shared" si="0"/>
        <v>14.399999999999999</v>
      </c>
    </row>
    <row r="23" spans="1:6">
      <c r="A23" s="17"/>
      <c r="B23" s="17" t="str">
        <f>IF(C23="","",VLOOKUP(C23,工序!$A$1:$D$505,2,0))</f>
        <v>A48</v>
      </c>
      <c r="C23" s="17" t="s">
        <v>810</v>
      </c>
      <c r="D23" s="19">
        <f>IF(C23="","",VLOOKUP(C23,工序!$A$1:$D$505,4,0))</f>
        <v>11.700000000000001</v>
      </c>
      <c r="E23" s="19">
        <v>1</v>
      </c>
      <c r="F23" s="19">
        <f t="shared" si="0"/>
        <v>11.700000000000001</v>
      </c>
    </row>
    <row r="24" spans="1:6">
      <c r="A24" s="17"/>
      <c r="B24" s="17" t="str">
        <f>IF(C24="","",VLOOKUP(C24,工序!$A$1:$D$505,2,0))</f>
        <v>A61</v>
      </c>
      <c r="C24" s="17" t="s">
        <v>811</v>
      </c>
      <c r="D24" s="19">
        <f>IF(C24="","",VLOOKUP(C24,工序!$A$1:$D$505,4,0))</f>
        <v>14.399999999999999</v>
      </c>
      <c r="E24" s="19">
        <v>1</v>
      </c>
      <c r="F24" s="19">
        <f t="shared" si="0"/>
        <v>14.399999999999999</v>
      </c>
    </row>
    <row r="25" spans="1:6">
      <c r="A25" s="17"/>
      <c r="B25" s="17" t="str">
        <f>IF(C25="","",VLOOKUP(C25,工序!$A$1:$D$505,2,0))</f>
        <v>A50</v>
      </c>
      <c r="C25" s="18" t="s">
        <v>856</v>
      </c>
      <c r="D25" s="19">
        <f>IF(C25="","",VLOOKUP(C25,工序!$A$1:$D$505,4,0))</f>
        <v>7.15</v>
      </c>
      <c r="E25" s="19">
        <v>1</v>
      </c>
      <c r="F25" s="19">
        <f t="shared" si="0"/>
        <v>7.15</v>
      </c>
    </row>
    <row r="26" spans="1:6">
      <c r="A26" s="17"/>
      <c r="B26" s="17" t="str">
        <f>IF(C26="","",VLOOKUP(C26,工序!$A$1:$D$505,2,0))</f>
        <v>A66</v>
      </c>
      <c r="C26" s="18" t="s">
        <v>812</v>
      </c>
      <c r="D26" s="19">
        <f>IF(C26="","",VLOOKUP(C26,工序!$A$1:$D$505,4,0))</f>
        <v>21</v>
      </c>
      <c r="E26" s="19">
        <v>1</v>
      </c>
      <c r="F26" s="19">
        <f t="shared" si="0"/>
        <v>21</v>
      </c>
    </row>
    <row r="27" spans="1:6">
      <c r="A27" s="17"/>
      <c r="B27" s="17" t="str">
        <f>IF(C27="","",VLOOKUP(C27,工序!$A$1:$D$505,2,0))</f>
        <v>A63</v>
      </c>
      <c r="C27" s="18" t="s">
        <v>808</v>
      </c>
      <c r="D27" s="19">
        <f>IF(C27="","",VLOOKUP(C27,工序!$A$1:$D$505,4,0))</f>
        <v>14.399999999999999</v>
      </c>
      <c r="E27" s="19">
        <v>1</v>
      </c>
      <c r="F27" s="19">
        <f t="shared" si="0"/>
        <v>14.399999999999999</v>
      </c>
    </row>
    <row r="28" spans="1:6">
      <c r="A28" s="17"/>
      <c r="B28" s="17" t="str">
        <f>IF(C28="","",VLOOKUP(C28,工序!$A$1:$D$505,2,0))</f>
        <v>A71</v>
      </c>
      <c r="C28" s="18" t="s">
        <v>815</v>
      </c>
      <c r="D28" s="19">
        <f>IF(C28="","",VLOOKUP(C28,工序!$A$1:$D$505,4,0))</f>
        <v>17.399999999999999</v>
      </c>
      <c r="E28" s="19">
        <v>1</v>
      </c>
      <c r="F28" s="19">
        <f t="shared" si="0"/>
        <v>17.399999999999999</v>
      </c>
    </row>
  </sheetData>
  <phoneticPr fontId="1" type="noConversion"/>
  <conditionalFormatting sqref="B2:B28">
    <cfRule type="expression" priority="1" stopIfTrue="1">
      <formula>MAX(#REF!)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C23" sqref="C23"/>
    </sheetView>
  </sheetViews>
  <sheetFormatPr defaultRowHeight="13.5"/>
  <cols>
    <col min="1" max="1" width="15.125" style="51" customWidth="1"/>
    <col min="2" max="2" width="9" style="51"/>
    <col min="3" max="3" width="27.5" style="51" customWidth="1"/>
    <col min="4" max="5" width="9" style="51"/>
    <col min="6" max="6" width="9" style="52"/>
    <col min="7" max="16384" width="9" style="51"/>
  </cols>
  <sheetData>
    <row r="1" spans="1:6">
      <c r="B1" s="57" t="s">
        <v>796</v>
      </c>
      <c r="C1" s="57" t="s">
        <v>797</v>
      </c>
      <c r="D1" s="57" t="s">
        <v>798</v>
      </c>
      <c r="E1" s="57" t="s">
        <v>799</v>
      </c>
      <c r="F1" s="19" t="s">
        <v>800</v>
      </c>
    </row>
    <row r="2" spans="1:6">
      <c r="A2" s="57" t="s">
        <v>1502</v>
      </c>
      <c r="B2" s="57" t="str">
        <f>IF(C2="","",VLOOKUP(C2,[1]工序!$A$1:$D$503,2,0))</f>
        <v>A12</v>
      </c>
      <c r="C2" s="57" t="s">
        <v>801</v>
      </c>
      <c r="D2" s="19">
        <f>IF(C2="","",VLOOKUP(C2,[1]工序!$A$1:$D$503,4,0))</f>
        <v>4.0199999999999996</v>
      </c>
      <c r="E2" s="19">
        <v>1</v>
      </c>
      <c r="F2" s="19">
        <f>D2*E2</f>
        <v>4.0199999999999996</v>
      </c>
    </row>
    <row r="3" spans="1:6">
      <c r="A3" s="57" t="s">
        <v>1502</v>
      </c>
      <c r="B3" s="57" t="str">
        <f>IF(C3="","",VLOOKUP(C3,[1]工序!$A$1:$D$503,2,0))</f>
        <v>A24</v>
      </c>
      <c r="C3" s="45" t="s">
        <v>1503</v>
      </c>
      <c r="D3" s="19">
        <f>IF(C3="","",VLOOKUP(C3,[1]工序!$A$1:$D$503,4,0))</f>
        <v>18.119999999999997</v>
      </c>
      <c r="E3" s="19">
        <v>1</v>
      </c>
      <c r="F3" s="19">
        <f t="shared" ref="F3:F8" si="0">D3*E3</f>
        <v>18.119999999999997</v>
      </c>
    </row>
    <row r="4" spans="1:6">
      <c r="A4" s="57" t="s">
        <v>1504</v>
      </c>
      <c r="B4" s="57" t="str">
        <f>IF(C4="","",VLOOKUP(C4,[1]工序!$A$1:$D$503,2,0))</f>
        <v>A90</v>
      </c>
      <c r="C4" s="57" t="s">
        <v>1505</v>
      </c>
      <c r="D4" s="19">
        <f>IF(C4="","",VLOOKUP(C4,[1]工序!$A$1:$D$503,4,0))</f>
        <v>3.5999999999999996</v>
      </c>
      <c r="E4" s="19">
        <v>2</v>
      </c>
      <c r="F4" s="19">
        <f t="shared" si="0"/>
        <v>7.1999999999999993</v>
      </c>
    </row>
    <row r="5" spans="1:6">
      <c r="A5" s="57" t="s">
        <v>1504</v>
      </c>
      <c r="B5" s="57" t="str">
        <f>IF(C5="","",VLOOKUP(C5,[1]工序!$A$1:$D$503,2,0))</f>
        <v>A91</v>
      </c>
      <c r="C5" s="57" t="s">
        <v>1506</v>
      </c>
      <c r="D5" s="19">
        <f>IF(C5="","",VLOOKUP(C5,[1]工序!$A$1:$D$503,4,0))</f>
        <v>3.5999999999999996</v>
      </c>
      <c r="E5" s="19">
        <v>2</v>
      </c>
      <c r="F5" s="19">
        <f t="shared" si="0"/>
        <v>7.1999999999999993</v>
      </c>
    </row>
    <row r="6" spans="1:6">
      <c r="A6" s="57" t="s">
        <v>1504</v>
      </c>
      <c r="B6" s="57" t="str">
        <f>IF(C6="","",VLOOKUP(C6,[1]工序!$A$1:$D$503,2,0))</f>
        <v>A34</v>
      </c>
      <c r="C6" s="57" t="s">
        <v>1507</v>
      </c>
      <c r="D6" s="19">
        <f>IF(C6="","",VLOOKUP(C6,[1]工序!$A$1:$D$503,4,0))</f>
        <v>6.6</v>
      </c>
      <c r="E6" s="19">
        <v>2</v>
      </c>
      <c r="F6" s="19">
        <f t="shared" si="0"/>
        <v>13.2</v>
      </c>
    </row>
    <row r="7" spans="1:6">
      <c r="A7" s="57" t="s">
        <v>1504</v>
      </c>
      <c r="B7" s="57" t="str">
        <f>IF(C7="","",VLOOKUP(C7,[1]工序!$A$1:$D$503,2,0))</f>
        <v>A36</v>
      </c>
      <c r="C7" s="57" t="s">
        <v>1508</v>
      </c>
      <c r="D7" s="19">
        <f>IF(C7="","",VLOOKUP(C7,[1]工序!$A$1:$D$503,4,0))</f>
        <v>18.850000000000001</v>
      </c>
      <c r="E7" s="19">
        <v>2</v>
      </c>
      <c r="F7" s="19">
        <f t="shared" si="0"/>
        <v>37.700000000000003</v>
      </c>
    </row>
    <row r="8" spans="1:6">
      <c r="A8" s="57" t="s">
        <v>1504</v>
      </c>
      <c r="B8" s="57" t="str">
        <f>IF(C8="","",VLOOKUP(C8,[1]工序!$A$1:$D$503,2,0))</f>
        <v>A39</v>
      </c>
      <c r="C8" s="57" t="s">
        <v>1509</v>
      </c>
      <c r="D8" s="19">
        <f>IF(C8="","",VLOOKUP(C8,[1]工序!$A$1:$D$503,4,0))</f>
        <v>7</v>
      </c>
      <c r="E8" s="19">
        <v>2</v>
      </c>
      <c r="F8" s="19">
        <f t="shared" si="0"/>
        <v>14</v>
      </c>
    </row>
    <row r="9" spans="1:6">
      <c r="A9" s="57" t="s">
        <v>1504</v>
      </c>
      <c r="B9" s="57" t="str">
        <f>IF(C9="","",VLOOKUP(C9,[1]工序!$A$1:$D$503,2,0))</f>
        <v>A55</v>
      </c>
      <c r="C9" s="57" t="s">
        <v>1510</v>
      </c>
      <c r="D9" s="19">
        <f>IF(C9="","",VLOOKUP(C9,[1]工序!$A$1:$D$503,4,0))</f>
        <v>12</v>
      </c>
      <c r="E9" s="19">
        <v>2</v>
      </c>
      <c r="F9" s="19">
        <f>D9*E9</f>
        <v>24</v>
      </c>
    </row>
    <row r="10" spans="1:6">
      <c r="A10" s="57" t="s">
        <v>1504</v>
      </c>
      <c r="B10" s="57" t="str">
        <f>IF(C10="","",VLOOKUP(C10,[1]工序!$A$1:$D$503,2,0))</f>
        <v>A57</v>
      </c>
      <c r="C10" s="57" t="s">
        <v>1511</v>
      </c>
      <c r="D10" s="19">
        <f>IF(C10="","",VLOOKUP(C10,[1]工序!$A$1:$D$503,4,0))</f>
        <v>12</v>
      </c>
      <c r="E10" s="19">
        <v>2</v>
      </c>
      <c r="F10" s="19">
        <f t="shared" ref="F10:F18" si="1">D10*E10</f>
        <v>24</v>
      </c>
    </row>
    <row r="11" spans="1:6">
      <c r="A11" s="57" t="s">
        <v>1504</v>
      </c>
      <c r="B11" s="57" t="str">
        <f>IF(C11="","",VLOOKUP(C11,[1]工序!$A$1:$D$503,2,0))</f>
        <v>A63</v>
      </c>
      <c r="C11" s="57" t="s">
        <v>1512</v>
      </c>
      <c r="D11" s="19">
        <f>IF(C11="","",VLOOKUP(C11,[1]工序!$A$1:$D$503,4,0))</f>
        <v>14.399999999999999</v>
      </c>
      <c r="E11" s="19">
        <v>2</v>
      </c>
      <c r="F11" s="19">
        <f t="shared" si="1"/>
        <v>28.799999999999997</v>
      </c>
    </row>
    <row r="12" spans="1:6">
      <c r="A12" s="57" t="s">
        <v>1504</v>
      </c>
      <c r="B12" s="57" t="str">
        <f>IF(C12="","",VLOOKUP(C12,[1]工序!$A$1:$D$503,2,0))</f>
        <v>A64</v>
      </c>
      <c r="C12" s="57" t="s">
        <v>9</v>
      </c>
      <c r="D12" s="19">
        <f>IF(C12="","",VLOOKUP(C12,[1]工序!$A$1:$D$503,4,0))</f>
        <v>14.399999999999999</v>
      </c>
      <c r="E12" s="19">
        <v>1</v>
      </c>
      <c r="F12" s="19">
        <f t="shared" si="1"/>
        <v>14.399999999999999</v>
      </c>
    </row>
    <row r="13" spans="1:6">
      <c r="A13" s="57" t="s">
        <v>1504</v>
      </c>
      <c r="B13" s="57" t="str">
        <f>IF(C13="","",VLOOKUP(C13,[1]工序!$A$1:$D$503,2,0))</f>
        <v>A48</v>
      </c>
      <c r="C13" s="57" t="s">
        <v>1513</v>
      </c>
      <c r="D13" s="19">
        <f>IF(C13="","",VLOOKUP(C13,[1]工序!$A$1:$D$503,4,0))</f>
        <v>11.700000000000001</v>
      </c>
      <c r="E13" s="19">
        <v>1</v>
      </c>
      <c r="F13" s="19">
        <f t="shared" si="1"/>
        <v>11.700000000000001</v>
      </c>
    </row>
    <row r="14" spans="1:6">
      <c r="A14" s="57" t="s">
        <v>1504</v>
      </c>
      <c r="B14" s="57" t="str">
        <f>IF(C14="","",VLOOKUP(C14,[1]工序!$A$1:$D$503,2,0))</f>
        <v>A61</v>
      </c>
      <c r="C14" s="57" t="s">
        <v>1514</v>
      </c>
      <c r="D14" s="19">
        <f>IF(C14="","",VLOOKUP(C14,[1]工序!$A$1:$D$503,4,0))</f>
        <v>14.399999999999999</v>
      </c>
      <c r="E14" s="19">
        <v>1</v>
      </c>
      <c r="F14" s="19">
        <f t="shared" si="1"/>
        <v>14.399999999999999</v>
      </c>
    </row>
    <row r="15" spans="1:6">
      <c r="A15" s="57" t="s">
        <v>1504</v>
      </c>
      <c r="B15" s="57" t="str">
        <f>IF(C15="","",VLOOKUP(C15,[1]工序!$A$1:$D$503,2,0))</f>
        <v>A50</v>
      </c>
      <c r="C15" s="57" t="s">
        <v>7</v>
      </c>
      <c r="D15" s="19">
        <f>IF(C15="","",VLOOKUP(C15,[1]工序!$A$1:$D$503,4,0))</f>
        <v>7.15</v>
      </c>
      <c r="E15" s="19">
        <v>1</v>
      </c>
      <c r="F15" s="19">
        <f t="shared" si="1"/>
        <v>7.15</v>
      </c>
    </row>
    <row r="16" spans="1:6">
      <c r="A16" s="57" t="s">
        <v>1504</v>
      </c>
      <c r="B16" s="57" t="str">
        <f>IF(C16="","",VLOOKUP(C16,[1]工序!$A$1:$D$503,2,0))</f>
        <v>A66</v>
      </c>
      <c r="C16" s="57" t="s">
        <v>1515</v>
      </c>
      <c r="D16" s="19">
        <f>IF(C16="","",VLOOKUP(C16,[1]工序!$A$1:$D$503,4,0))</f>
        <v>21</v>
      </c>
      <c r="E16" s="19">
        <v>1</v>
      </c>
      <c r="F16" s="19">
        <f t="shared" si="1"/>
        <v>21</v>
      </c>
    </row>
    <row r="17" spans="1:6">
      <c r="A17" s="57" t="s">
        <v>1504</v>
      </c>
      <c r="B17" s="57" t="str">
        <f>IF(C17="","",VLOOKUP(C17,[1]工序!$A$1:$D$503,2,0))</f>
        <v>A63</v>
      </c>
      <c r="C17" s="57" t="s">
        <v>1512</v>
      </c>
      <c r="D17" s="19">
        <f>IF(C17="","",VLOOKUP(C17,[1]工序!$A$1:$D$503,4,0))</f>
        <v>14.399999999999999</v>
      </c>
      <c r="E17" s="19">
        <v>2</v>
      </c>
      <c r="F17" s="19">
        <f t="shared" si="1"/>
        <v>28.799999999999997</v>
      </c>
    </row>
    <row r="18" spans="1:6">
      <c r="A18" s="57" t="s">
        <v>1504</v>
      </c>
      <c r="B18" s="57" t="str">
        <f>IF(C18="","",VLOOKUP(C18,[1]工序!$A$1:$D$503,2,0))</f>
        <v>A71</v>
      </c>
      <c r="C18" s="18" t="s">
        <v>1516</v>
      </c>
      <c r="D18" s="19">
        <f>IF(C18="","",VLOOKUP(C18,[1]工序!$A$1:$D$503,4,0))</f>
        <v>17.399999999999999</v>
      </c>
      <c r="E18" s="19">
        <v>1</v>
      </c>
      <c r="F18" s="19">
        <f t="shared" si="1"/>
        <v>17.399999999999999</v>
      </c>
    </row>
    <row r="19" spans="1:6">
      <c r="A19" s="57"/>
      <c r="B19" s="57"/>
      <c r="C19" s="57"/>
      <c r="D19" s="19"/>
      <c r="E19" s="19"/>
      <c r="F19" s="19"/>
    </row>
    <row r="20" spans="1:6">
      <c r="A20" s="57"/>
      <c r="B20" s="57"/>
      <c r="C20" s="57"/>
      <c r="D20" s="19"/>
      <c r="E20" s="19"/>
      <c r="F20" s="19"/>
    </row>
    <row r="21" spans="1:6">
      <c r="A21" s="57"/>
      <c r="B21" s="57"/>
      <c r="C21" s="57"/>
      <c r="D21" s="19"/>
      <c r="E21" s="19"/>
      <c r="F21" s="19"/>
    </row>
    <row r="22" spans="1:6">
      <c r="A22" s="57"/>
      <c r="B22" s="57"/>
      <c r="C22" s="57"/>
      <c r="D22" s="19"/>
      <c r="E22" s="19"/>
      <c r="F22" s="19"/>
    </row>
    <row r="23" spans="1:6">
      <c r="A23" s="57"/>
      <c r="B23" s="57"/>
      <c r="C23" s="18"/>
      <c r="D23" s="19"/>
      <c r="E23" s="19"/>
      <c r="F23" s="19"/>
    </row>
  </sheetData>
  <phoneticPr fontId="1" type="noConversion"/>
  <conditionalFormatting sqref="B19:B23">
    <cfRule type="expression" priority="3" stopIfTrue="1">
      <formula>MAX(#REF!)</formula>
    </cfRule>
  </conditionalFormatting>
  <conditionalFormatting sqref="B3:B18">
    <cfRule type="expression" priority="2" stopIfTrue="1">
      <formula>MAX(#REF!)</formula>
    </cfRule>
  </conditionalFormatting>
  <conditionalFormatting sqref="B2">
    <cfRule type="expression" priority="1" stopIfTrue="1">
      <formula>MAX(#REF!)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F33"/>
  <sheetViews>
    <sheetView topLeftCell="A13" workbookViewId="0">
      <selection activeCell="L16" sqref="L16"/>
    </sheetView>
  </sheetViews>
  <sheetFormatPr defaultRowHeight="13.5"/>
  <cols>
    <col min="1" max="1" width="9" style="51"/>
    <col min="2" max="2" width="5.5" style="51" bestFit="1" customWidth="1"/>
    <col min="3" max="3" width="17.875" style="58" bestFit="1" customWidth="1"/>
    <col min="4" max="4" width="7.5" style="51" bestFit="1" customWidth="1"/>
    <col min="5" max="5" width="5.25" style="51" bestFit="1" customWidth="1"/>
    <col min="6" max="6" width="7.5" style="52" bestFit="1" customWidth="1"/>
    <col min="7" max="16384" width="9" style="51"/>
  </cols>
  <sheetData>
    <row r="1" spans="1:6">
      <c r="A1" s="57"/>
      <c r="B1" s="57" t="s">
        <v>1094</v>
      </c>
      <c r="C1" s="18" t="s">
        <v>1095</v>
      </c>
      <c r="D1" s="57" t="s">
        <v>1096</v>
      </c>
      <c r="E1" s="57" t="s">
        <v>644</v>
      </c>
      <c r="F1" s="19" t="s">
        <v>639</v>
      </c>
    </row>
    <row r="2" spans="1:6">
      <c r="A2" s="57" t="s">
        <v>1097</v>
      </c>
      <c r="B2" s="57" t="str">
        <f>IF(C2="","",VLOOKUP(C2,[1]工序!$A$1:$D$503,2,0))</f>
        <v>F1</v>
      </c>
      <c r="C2" s="53" t="s">
        <v>1029</v>
      </c>
      <c r="D2" s="19">
        <f>IF(C2="","",VLOOKUP(C2,[1]工序!$A$1:$D$503,4,0))</f>
        <v>120</v>
      </c>
      <c r="E2" s="19">
        <v>1</v>
      </c>
      <c r="F2" s="19">
        <f>D2*E2</f>
        <v>120</v>
      </c>
    </row>
    <row r="3" spans="1:6">
      <c r="A3" s="57" t="s">
        <v>1097</v>
      </c>
      <c r="B3" s="57" t="str">
        <f>IF(C3="","",VLOOKUP(C3,[1]工序!$A$1:$D$503,2,0))</f>
        <v>F8</v>
      </c>
      <c r="C3" s="57" t="s">
        <v>677</v>
      </c>
      <c r="D3" s="19">
        <f>IF(C3="","",VLOOKUP(C3,[1]工序!$A$1:$D$503,4,0))</f>
        <v>26.4</v>
      </c>
      <c r="E3" s="19">
        <v>1</v>
      </c>
      <c r="F3" s="19">
        <f t="shared" ref="F3:F32" si="0">D3*E3</f>
        <v>26.4</v>
      </c>
    </row>
    <row r="4" spans="1:6">
      <c r="A4" s="57" t="s">
        <v>1098</v>
      </c>
      <c r="B4" s="57" t="str">
        <f>IF(C4="","",VLOOKUP(C4,[1]工序!$A$1:$D$503,2,0))</f>
        <v>F9</v>
      </c>
      <c r="C4" s="53" t="s">
        <v>1034</v>
      </c>
      <c r="D4" s="19">
        <f>IF(C4="","",VLOOKUP(C4,[1]工序!$A$1:$D$503,4,0))</f>
        <v>23.963999999999999</v>
      </c>
      <c r="E4" s="19">
        <v>4</v>
      </c>
      <c r="F4" s="19">
        <f t="shared" si="0"/>
        <v>95.855999999999995</v>
      </c>
    </row>
    <row r="5" spans="1:6">
      <c r="A5" s="57" t="s">
        <v>1098</v>
      </c>
      <c r="B5" s="57" t="str">
        <f>IF(C5="","",VLOOKUP(C5,[1]工序!$A$1:$D$503,2,0))</f>
        <v>F11</v>
      </c>
      <c r="C5" s="57" t="s">
        <v>413</v>
      </c>
      <c r="D5" s="19">
        <f>IF(C5="","",VLOOKUP(C5,[1]工序!$A$1:$D$503,4,0))</f>
        <v>4.2</v>
      </c>
      <c r="E5" s="19">
        <v>4</v>
      </c>
      <c r="F5" s="19">
        <f t="shared" si="0"/>
        <v>16.8</v>
      </c>
    </row>
    <row r="6" spans="1:6">
      <c r="A6" s="57" t="s">
        <v>1098</v>
      </c>
      <c r="B6" s="57" t="str">
        <f>IF(C6="","",VLOOKUP(C6,[1]工序!$A$1:$D$503,2,0))</f>
        <v>F12</v>
      </c>
      <c r="C6" s="57" t="s">
        <v>1035</v>
      </c>
      <c r="D6" s="19">
        <f>IF(C6="","",VLOOKUP(C6,[1]工序!$A$1:$D$503,4,0))</f>
        <v>3.3479999999999999</v>
      </c>
      <c r="E6" s="19">
        <v>1</v>
      </c>
      <c r="F6" s="19">
        <f t="shared" si="0"/>
        <v>3.3479999999999999</v>
      </c>
    </row>
    <row r="7" spans="1:6">
      <c r="A7" s="57" t="s">
        <v>1098</v>
      </c>
      <c r="B7" s="57" t="str">
        <f>IF(C7="","",VLOOKUP(C7,[1]工序!$A$1:$D$503,2,0))</f>
        <v>F14</v>
      </c>
      <c r="C7" s="57" t="s">
        <v>1037</v>
      </c>
      <c r="D7" s="19">
        <f>IF(C7="","",VLOOKUP(C7,[1]工序!$A$1:$D$503,4,0))</f>
        <v>35.495999999999995</v>
      </c>
      <c r="E7" s="19">
        <v>4</v>
      </c>
      <c r="F7" s="19">
        <f t="shared" si="0"/>
        <v>141.98399999999998</v>
      </c>
    </row>
    <row r="8" spans="1:6">
      <c r="A8" s="57" t="s">
        <v>1098</v>
      </c>
      <c r="B8" s="57" t="str">
        <f>IF(C8="","",VLOOKUP(C8,[1]工序!$A$1:$D$503,2,0))</f>
        <v>F15</v>
      </c>
      <c r="C8" s="57" t="s">
        <v>1038</v>
      </c>
      <c r="D8" s="19">
        <f>IF(C8="","",VLOOKUP(C8,[1]工序!$A$1:$D$503,4,0))</f>
        <v>168</v>
      </c>
      <c r="E8" s="19">
        <v>1</v>
      </c>
      <c r="F8" s="19">
        <f t="shared" si="0"/>
        <v>168</v>
      </c>
    </row>
    <row r="9" spans="1:6">
      <c r="A9" s="57" t="s">
        <v>1098</v>
      </c>
      <c r="B9" s="57" t="str">
        <f>IF(C9="","",VLOOKUP(C9,[1]工序!$A$1:$D$503,2,0))</f>
        <v>F17</v>
      </c>
      <c r="C9" s="57" t="s">
        <v>1039</v>
      </c>
      <c r="D9" s="19">
        <f>IF(C9="","",VLOOKUP(C9,[1]工序!$A$1:$D$503,4,0))</f>
        <v>132.108</v>
      </c>
      <c r="E9" s="19">
        <v>1</v>
      </c>
      <c r="F9" s="19">
        <f t="shared" si="0"/>
        <v>132.108</v>
      </c>
    </row>
    <row r="10" spans="1:6">
      <c r="A10" s="57" t="s">
        <v>1098</v>
      </c>
      <c r="B10" s="57" t="str">
        <f>IF(C10="","",VLOOKUP(C10,[1]工序!$A$1:$D$503,2,0))</f>
        <v>A24</v>
      </c>
      <c r="C10" s="57" t="s">
        <v>826</v>
      </c>
      <c r="D10" s="19">
        <f>IF(C10="","",VLOOKUP(C10,[1]工序!$A$1:$D$503,4,0))</f>
        <v>18.119999999999997</v>
      </c>
      <c r="E10" s="19">
        <v>4</v>
      </c>
      <c r="F10" s="19">
        <f t="shared" si="0"/>
        <v>72.47999999999999</v>
      </c>
    </row>
    <row r="11" spans="1:6">
      <c r="A11" s="57" t="s">
        <v>1098</v>
      </c>
      <c r="B11" s="57" t="str">
        <f>IF(C11="","",VLOOKUP(C11,[1]工序!$A$1:$D$503,2,0))</f>
        <v>A34</v>
      </c>
      <c r="C11" s="57" t="s">
        <v>905</v>
      </c>
      <c r="D11" s="19">
        <f>IF(C11="","",VLOOKUP(C11,[1]工序!$A$1:$D$503,4,0))</f>
        <v>6.6</v>
      </c>
      <c r="E11" s="19">
        <v>4</v>
      </c>
      <c r="F11" s="19">
        <f t="shared" si="0"/>
        <v>26.4</v>
      </c>
    </row>
    <row r="12" spans="1:6">
      <c r="A12" s="57" t="s">
        <v>1098</v>
      </c>
      <c r="B12" s="57" t="str">
        <f>IF(C12="","",VLOOKUP(C12,[1]工序!$A$1:$D$503,2,0))</f>
        <v>F18</v>
      </c>
      <c r="C12" s="57" t="s">
        <v>1040</v>
      </c>
      <c r="D12" s="19">
        <f>IF(C12="","",VLOOKUP(C12,[1]工序!$A$1:$D$503,4,0))</f>
        <v>36</v>
      </c>
      <c r="E12" s="19">
        <v>4</v>
      </c>
      <c r="F12" s="19">
        <f t="shared" si="0"/>
        <v>144</v>
      </c>
    </row>
    <row r="13" spans="1:6">
      <c r="A13" s="57" t="s">
        <v>1098</v>
      </c>
      <c r="B13" s="57" t="str">
        <f>IF(C13="","",VLOOKUP(C13,[1]工序!$A$1:$D$503,2,0))</f>
        <v>F19</v>
      </c>
      <c r="C13" s="57" t="s">
        <v>428</v>
      </c>
      <c r="D13" s="19">
        <f>IF(C13="","",VLOOKUP(C13,[1]工序!$A$1:$D$503,4,0))</f>
        <v>17.483999999999998</v>
      </c>
      <c r="E13" s="19">
        <v>4</v>
      </c>
      <c r="F13" s="19">
        <f t="shared" si="0"/>
        <v>69.935999999999993</v>
      </c>
    </row>
    <row r="14" spans="1:6">
      <c r="A14" s="57" t="s">
        <v>1098</v>
      </c>
      <c r="B14" s="57" t="str">
        <f>IF(C14="","",VLOOKUP(C14,[1]工序!$A$1:$D$503,2,0))</f>
        <v>A47</v>
      </c>
      <c r="C14" s="57" t="s">
        <v>916</v>
      </c>
      <c r="D14" s="19">
        <f>IF(C14="","",VLOOKUP(C14,[1]工序!$A$1:$D$503,4,0))</f>
        <v>15.340000000000002</v>
      </c>
      <c r="E14" s="19">
        <v>4</v>
      </c>
      <c r="F14" s="19">
        <f t="shared" si="0"/>
        <v>61.360000000000007</v>
      </c>
    </row>
    <row r="15" spans="1:6">
      <c r="A15" s="57" t="s">
        <v>1098</v>
      </c>
      <c r="B15" s="57" t="str">
        <f>IF(C15="","",VLOOKUP(C15,[1]工序!$A$1:$D$503,2,0))</f>
        <v>F20</v>
      </c>
      <c r="C15" s="57" t="s">
        <v>1041</v>
      </c>
      <c r="D15" s="19">
        <f>IF(C15="","",VLOOKUP(C15,[1]工序!$A$1:$D$503,4,0))</f>
        <v>11.4</v>
      </c>
      <c r="E15" s="19">
        <v>4</v>
      </c>
      <c r="F15" s="19">
        <f t="shared" si="0"/>
        <v>45.6</v>
      </c>
    </row>
    <row r="16" spans="1:6">
      <c r="A16" s="57" t="s">
        <v>1098</v>
      </c>
      <c r="B16" s="57" t="str">
        <f>IF(C16="","",VLOOKUP(C16,[1]工序!$A$1:$D$503,2,0))</f>
        <v>A52</v>
      </c>
      <c r="C16" s="57" t="s">
        <v>921</v>
      </c>
      <c r="D16" s="19">
        <f>IF(C16="","",VLOOKUP(C16,[1]工序!$A$1:$D$503,4,0))</f>
        <v>14</v>
      </c>
      <c r="E16" s="19">
        <v>4</v>
      </c>
      <c r="F16" s="19">
        <f t="shared" si="0"/>
        <v>56</v>
      </c>
    </row>
    <row r="17" spans="1:6">
      <c r="A17" s="57" t="s">
        <v>1098</v>
      </c>
      <c r="B17" s="57" t="str">
        <f>IF(C17="","",VLOOKUP(C17,[1]工序!$A$1:$D$503,2,0))</f>
        <v>D35</v>
      </c>
      <c r="C17" s="57" t="s">
        <v>1099</v>
      </c>
      <c r="D17" s="19">
        <f>IF(C17="","",VLOOKUP(C17,[1]工序!$A$1:$D$503,4,0))</f>
        <v>29.639999999999997</v>
      </c>
      <c r="E17" s="19">
        <v>4</v>
      </c>
      <c r="F17" s="19">
        <f t="shared" si="0"/>
        <v>118.55999999999999</v>
      </c>
    </row>
    <row r="18" spans="1:6">
      <c r="A18" s="57" t="s">
        <v>1098</v>
      </c>
      <c r="B18" s="57" t="str">
        <f>IF(C18="","",VLOOKUP(C18,[1]工序!$A$1:$D$503,2,0))</f>
        <v>A63</v>
      </c>
      <c r="C18" s="57" t="s">
        <v>932</v>
      </c>
      <c r="D18" s="19">
        <f>IF(C18="","",VLOOKUP(C18,[1]工序!$A$1:$D$503,4,0))</f>
        <v>14.399999999999999</v>
      </c>
      <c r="E18" s="19">
        <v>4</v>
      </c>
      <c r="F18" s="19">
        <f t="shared" si="0"/>
        <v>57.599999999999994</v>
      </c>
    </row>
    <row r="19" spans="1:6">
      <c r="A19" s="57" t="s">
        <v>1098</v>
      </c>
      <c r="B19" s="57" t="str">
        <f>IF(C19="","",VLOOKUP(C19,[1]工序!$A$1:$D$503,2,0))</f>
        <v>A64</v>
      </c>
      <c r="C19" s="57" t="s">
        <v>933</v>
      </c>
      <c r="D19" s="19">
        <f>IF(C19="","",VLOOKUP(C19,[1]工序!$A$1:$D$503,4,0))</f>
        <v>14.399999999999999</v>
      </c>
      <c r="E19" s="19">
        <v>1</v>
      </c>
      <c r="F19" s="19">
        <f t="shared" si="0"/>
        <v>14.399999999999999</v>
      </c>
    </row>
    <row r="20" spans="1:6">
      <c r="A20" s="57" t="s">
        <v>1098</v>
      </c>
      <c r="B20" s="57" t="str">
        <f>IF(C20="","",VLOOKUP(C20,[1]工序!$A$1:$D$503,2,0))</f>
        <v>A65</v>
      </c>
      <c r="C20" s="57" t="s">
        <v>934</v>
      </c>
      <c r="D20" s="19">
        <f>IF(C20="","",VLOOKUP(C20,[1]工序!$A$1:$D$503,4,0))</f>
        <v>27.3</v>
      </c>
      <c r="E20" s="19">
        <v>4</v>
      </c>
      <c r="F20" s="19">
        <f t="shared" si="0"/>
        <v>109.2</v>
      </c>
    </row>
    <row r="21" spans="1:6">
      <c r="A21" s="57" t="s">
        <v>1098</v>
      </c>
      <c r="B21" s="57" t="str">
        <f>IF(C21="","",VLOOKUP(C21,[1]工序!$A$1:$D$503,2,0))</f>
        <v>A63</v>
      </c>
      <c r="C21" s="57" t="s">
        <v>932</v>
      </c>
      <c r="D21" s="19">
        <f>IF(C21="","",VLOOKUP(C21,[1]工序!$A$1:$D$503,4,0))</f>
        <v>14.399999999999999</v>
      </c>
      <c r="E21" s="19">
        <v>4</v>
      </c>
      <c r="F21" s="19">
        <f t="shared" si="0"/>
        <v>57.599999999999994</v>
      </c>
    </row>
    <row r="22" spans="1:6">
      <c r="A22" s="57" t="s">
        <v>1098</v>
      </c>
      <c r="B22" s="57" t="str">
        <f>IF(C22="","",VLOOKUP(C22,[1]工序!$A$1:$D$503,2,0))</f>
        <v>F22</v>
      </c>
      <c r="C22" s="57" t="s">
        <v>435</v>
      </c>
      <c r="D22" s="19">
        <f>IF(C22="","",VLOOKUP(C22,[1]工序!$A$1:$D$503,4,0))</f>
        <v>95.82</v>
      </c>
      <c r="E22" s="19">
        <v>1</v>
      </c>
      <c r="F22" s="19">
        <f t="shared" si="0"/>
        <v>95.82</v>
      </c>
    </row>
    <row r="23" spans="1:6">
      <c r="A23" s="57" t="s">
        <v>1098</v>
      </c>
      <c r="B23" s="57" t="str">
        <f>IF(C23="","",VLOOKUP(C23,[1]工序!$A$1:$D$503,2,0))</f>
        <v>F24</v>
      </c>
      <c r="C23" s="57" t="s">
        <v>1043</v>
      </c>
      <c r="D23" s="19">
        <f>IF(C23="","",VLOOKUP(C23,[1]工序!$A$1:$D$503,4,0))</f>
        <v>27.887999999999998</v>
      </c>
      <c r="E23" s="19">
        <v>1</v>
      </c>
      <c r="F23" s="19">
        <f t="shared" si="0"/>
        <v>27.887999999999998</v>
      </c>
    </row>
    <row r="24" spans="1:6">
      <c r="A24" s="57" t="s">
        <v>1098</v>
      </c>
      <c r="B24" s="57" t="str">
        <f>IF(C24="","",VLOOKUP(C24,[1]工序!$A$1:$D$503,2,0))</f>
        <v>F26</v>
      </c>
      <c r="C24" s="57" t="s">
        <v>1045</v>
      </c>
      <c r="D24" s="19">
        <f>IF(C24="","",VLOOKUP(C24,[1]工序!$A$1:$D$503,4,0))</f>
        <v>115.89599999999999</v>
      </c>
      <c r="E24" s="19">
        <v>1</v>
      </c>
      <c r="F24" s="19">
        <f t="shared" si="0"/>
        <v>115.89599999999999</v>
      </c>
    </row>
    <row r="25" spans="1:6">
      <c r="A25" s="57" t="s">
        <v>1098</v>
      </c>
      <c r="B25" s="57" t="str">
        <f>IF(C25="","",VLOOKUP(C25,[1]工序!$A$1:$D$503,2,0))</f>
        <v>F27</v>
      </c>
      <c r="C25" s="57" t="s">
        <v>1046</v>
      </c>
      <c r="D25" s="19">
        <f>IF(C25="","",VLOOKUP(C25,[1]工序!$A$1:$D$503,4,0))</f>
        <v>35.387999999999998</v>
      </c>
      <c r="E25" s="19">
        <v>1</v>
      </c>
      <c r="F25" s="19">
        <f t="shared" si="0"/>
        <v>35.387999999999998</v>
      </c>
    </row>
    <row r="26" spans="1:6">
      <c r="A26" s="57" t="s">
        <v>1098</v>
      </c>
      <c r="B26" s="57" t="str">
        <f>IF(C26="","",VLOOKUP(C26,[1]工序!$A$1:$D$503,2,0))</f>
        <v>A77</v>
      </c>
      <c r="C26" s="57" t="s">
        <v>19</v>
      </c>
      <c r="D26" s="19">
        <f>IF(C26="","",VLOOKUP(C26,[1]工序!$A$1:$D$503,4,0))</f>
        <v>15.6</v>
      </c>
      <c r="E26" s="19">
        <v>4</v>
      </c>
      <c r="F26" s="19">
        <f t="shared" si="0"/>
        <v>62.4</v>
      </c>
    </row>
    <row r="27" spans="1:6">
      <c r="A27" s="57" t="s">
        <v>1098</v>
      </c>
      <c r="B27" s="57" t="str">
        <f>IF(C27="","",VLOOKUP(C27,[1]工序!$A$1:$D$503,2,0))</f>
        <v>F33</v>
      </c>
      <c r="C27" s="57" t="s">
        <v>457</v>
      </c>
      <c r="D27" s="19">
        <f>IF(C27="","",VLOOKUP(C27,[1]工序!$A$1:$D$503,4,0))</f>
        <v>72</v>
      </c>
      <c r="E27" s="19">
        <v>1</v>
      </c>
      <c r="F27" s="19">
        <f t="shared" si="0"/>
        <v>72</v>
      </c>
    </row>
    <row r="28" spans="1:6">
      <c r="A28" s="57" t="s">
        <v>1098</v>
      </c>
      <c r="B28" s="57" t="str">
        <f>IF(C28="","",VLOOKUP(C28,[1]工序!$A$1:$D$503,2,0))</f>
        <v>F29</v>
      </c>
      <c r="C28" s="57" t="s">
        <v>1048</v>
      </c>
      <c r="D28" s="19">
        <f>IF(C28="","",VLOOKUP(C28,[1]工序!$A$1:$D$503,4,0))</f>
        <v>102.624</v>
      </c>
      <c r="E28" s="19">
        <v>1</v>
      </c>
      <c r="F28" s="19">
        <f t="shared" si="0"/>
        <v>102.624</v>
      </c>
    </row>
    <row r="29" spans="1:6">
      <c r="A29" s="57" t="s">
        <v>1098</v>
      </c>
      <c r="B29" s="57" t="str">
        <f>IF(C29="","",VLOOKUP(C29,[1]工序!$A$1:$D$503,2,0))</f>
        <v>A78</v>
      </c>
      <c r="C29" s="57" t="s">
        <v>21</v>
      </c>
      <c r="D29" s="19">
        <f>IF(C29="","",VLOOKUP(C29,[1]工序!$A$1:$D$503,4,0))</f>
        <v>15.6</v>
      </c>
      <c r="E29" s="19">
        <v>1</v>
      </c>
      <c r="F29" s="19">
        <f t="shared" si="0"/>
        <v>15.6</v>
      </c>
    </row>
    <row r="30" spans="1:6">
      <c r="A30" s="57" t="s">
        <v>1098</v>
      </c>
      <c r="B30" s="57" t="str">
        <f>IF(C30="","",VLOOKUP(C30,[1]工序!$A$1:$D$503,2,0))</f>
        <v>A80</v>
      </c>
      <c r="C30" s="57" t="s">
        <v>947</v>
      </c>
      <c r="D30" s="19">
        <f>IF(C30="","",VLOOKUP(C30,[1]工序!$A$1:$D$503,4,0))</f>
        <v>5.3999999999999995</v>
      </c>
      <c r="E30" s="19">
        <v>1</v>
      </c>
      <c r="F30" s="19">
        <f t="shared" si="0"/>
        <v>5.3999999999999995</v>
      </c>
    </row>
    <row r="31" spans="1:6">
      <c r="A31" s="57" t="s">
        <v>1098</v>
      </c>
      <c r="B31" s="57" t="str">
        <f>IF(C31="","",VLOOKUP(C31,[1]工序!$A$1:$D$503,2,0))</f>
        <v>A81</v>
      </c>
      <c r="C31" s="57" t="s">
        <v>948</v>
      </c>
      <c r="D31" s="19">
        <f>IF(C31="","",VLOOKUP(C31,[1]工序!$A$1:$D$503,4,0))</f>
        <v>72</v>
      </c>
      <c r="E31" s="19">
        <v>1</v>
      </c>
      <c r="F31" s="19">
        <f t="shared" si="0"/>
        <v>72</v>
      </c>
    </row>
    <row r="32" spans="1:6">
      <c r="A32" s="57" t="s">
        <v>1098</v>
      </c>
      <c r="B32" s="57" t="str">
        <f>IF(C32="","",VLOOKUP(C32,[1]工序!$A$1:$D$503,2,0))</f>
        <v>A82</v>
      </c>
      <c r="C32" s="57" t="s">
        <v>120</v>
      </c>
      <c r="D32" s="19">
        <f>IF(C32="","",VLOOKUP(C32,[1]工序!$A$1:$D$503,4,0))</f>
        <v>49.991999999999997</v>
      </c>
      <c r="E32" s="19">
        <v>1</v>
      </c>
      <c r="F32" s="19">
        <f t="shared" si="0"/>
        <v>49.991999999999997</v>
      </c>
    </row>
    <row r="33" spans="3:6">
      <c r="C33" s="51"/>
      <c r="F33" s="51"/>
    </row>
  </sheetData>
  <phoneticPr fontId="1" type="noConversion"/>
  <conditionalFormatting sqref="B2:B32">
    <cfRule type="expression" priority="1" stopIfTrue="1">
      <formula>MAX(#REF!)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H32"/>
  <sheetViews>
    <sheetView topLeftCell="A16" workbookViewId="0">
      <selection activeCell="I24" sqref="I24"/>
    </sheetView>
  </sheetViews>
  <sheetFormatPr defaultRowHeight="13.5"/>
  <cols>
    <col min="1" max="1" width="9" style="51"/>
    <col min="2" max="2" width="5.5" style="51" bestFit="1" customWidth="1"/>
    <col min="3" max="3" width="24.5" style="58" bestFit="1" customWidth="1"/>
    <col min="4" max="4" width="7.5" style="51" bestFit="1" customWidth="1"/>
    <col min="5" max="5" width="5.25" style="51" bestFit="1" customWidth="1"/>
    <col min="6" max="6" width="7.5" style="52" bestFit="1" customWidth="1"/>
    <col min="7" max="7" width="9" style="51"/>
    <col min="8" max="8" width="12.375" style="51" customWidth="1"/>
    <col min="9" max="16384" width="9" style="51"/>
  </cols>
  <sheetData>
    <row r="1" spans="1:6">
      <c r="A1" s="57"/>
      <c r="B1" s="57" t="s">
        <v>1094</v>
      </c>
      <c r="C1" s="18" t="s">
        <v>1095</v>
      </c>
      <c r="D1" s="57" t="s">
        <v>1096</v>
      </c>
      <c r="E1" s="57" t="s">
        <v>1100</v>
      </c>
      <c r="F1" s="19" t="s">
        <v>639</v>
      </c>
    </row>
    <row r="2" spans="1:6">
      <c r="A2" s="57" t="s">
        <v>1101</v>
      </c>
      <c r="B2" s="57" t="str">
        <f>IF(C2="","",VLOOKUP(C2,[1]工序!$A$1:$D$503,2,0))</f>
        <v>F1</v>
      </c>
      <c r="C2" s="53" t="s">
        <v>1029</v>
      </c>
      <c r="D2" s="19">
        <f>IF(C2="","",VLOOKUP(C2,[1]工序!$A$1:$D$503,4,0))</f>
        <v>120</v>
      </c>
      <c r="E2" s="19">
        <v>1</v>
      </c>
      <c r="F2" s="19">
        <f>D2*E2</f>
        <v>120</v>
      </c>
    </row>
    <row r="3" spans="1:6">
      <c r="A3" s="57" t="s">
        <v>1101</v>
      </c>
      <c r="B3" s="57" t="str">
        <f>IF(C3="","",VLOOKUP(C3,[1]工序!$A$1:$D$503,2,0))</f>
        <v>F8</v>
      </c>
      <c r="C3" s="57" t="s">
        <v>677</v>
      </c>
      <c r="D3" s="19">
        <f>IF(C3="","",VLOOKUP(C3,[1]工序!$A$1:$D$503,4,0))</f>
        <v>26.4</v>
      </c>
      <c r="E3" s="19">
        <v>1</v>
      </c>
      <c r="F3" s="19">
        <f t="shared" ref="F3:F32" si="0">D3*E3</f>
        <v>26.4</v>
      </c>
    </row>
    <row r="4" spans="1:6">
      <c r="A4" s="57" t="s">
        <v>1102</v>
      </c>
      <c r="B4" s="57" t="str">
        <f>IF(C4="","",VLOOKUP(C4,[1]工序!$A$1:$D$503,2,0))</f>
        <v>F9</v>
      </c>
      <c r="C4" s="53" t="s">
        <v>1034</v>
      </c>
      <c r="D4" s="19">
        <f>IF(C4="","",VLOOKUP(C4,[1]工序!$A$1:$D$503,4,0))</f>
        <v>23.963999999999999</v>
      </c>
      <c r="E4" s="19">
        <v>4</v>
      </c>
      <c r="F4" s="19">
        <f t="shared" si="0"/>
        <v>95.855999999999995</v>
      </c>
    </row>
    <row r="5" spans="1:6">
      <c r="A5" s="57" t="s">
        <v>1102</v>
      </c>
      <c r="B5" s="57" t="str">
        <f>IF(C5="","",VLOOKUP(C5,[1]工序!$A$1:$D$503,2,0))</f>
        <v>F11</v>
      </c>
      <c r="C5" s="57" t="s">
        <v>413</v>
      </c>
      <c r="D5" s="19">
        <f>IF(C5="","",VLOOKUP(C5,[1]工序!$A$1:$D$503,4,0))</f>
        <v>4.2</v>
      </c>
      <c r="E5" s="19">
        <v>4</v>
      </c>
      <c r="F5" s="19">
        <f t="shared" si="0"/>
        <v>16.8</v>
      </c>
    </row>
    <row r="6" spans="1:6">
      <c r="A6" s="57" t="s">
        <v>1102</v>
      </c>
      <c r="B6" s="57" t="str">
        <f>IF(C6="","",VLOOKUP(C6,[1]工序!$A$1:$D$503,2,0))</f>
        <v>F12</v>
      </c>
      <c r="C6" s="57" t="s">
        <v>1035</v>
      </c>
      <c r="D6" s="19">
        <f>IF(C6="","",VLOOKUP(C6,[1]工序!$A$1:$D$503,4,0))</f>
        <v>3.3479999999999999</v>
      </c>
      <c r="E6" s="19">
        <v>1</v>
      </c>
      <c r="F6" s="19">
        <f t="shared" si="0"/>
        <v>3.3479999999999999</v>
      </c>
    </row>
    <row r="7" spans="1:6">
      <c r="A7" s="57" t="s">
        <v>1102</v>
      </c>
      <c r="B7" s="57" t="str">
        <f>IF(C7="","",VLOOKUP(C7,[1]工序!$A$1:$D$503,2,0))</f>
        <v>D8</v>
      </c>
      <c r="C7" s="55" t="s">
        <v>1103</v>
      </c>
      <c r="D7" s="19">
        <f>IF(C7="","",VLOOKUP(C7,[1]工序!$A$1:$D$503,4,0))</f>
        <v>26.4</v>
      </c>
      <c r="E7" s="19">
        <v>4</v>
      </c>
      <c r="F7" s="19">
        <f t="shared" si="0"/>
        <v>105.6</v>
      </c>
    </row>
    <row r="8" spans="1:6">
      <c r="A8" s="57" t="s">
        <v>1102</v>
      </c>
      <c r="B8" s="57" t="str">
        <f>IF(C8="","",VLOOKUP(C8,[1]工序!$A$1:$D$503,2,0))</f>
        <v>A46</v>
      </c>
      <c r="C8" s="53" t="s">
        <v>46</v>
      </c>
      <c r="D8" s="19">
        <f>IF(C8="","",VLOOKUP(C8,[1]工序!$A$1:$D$503,4,0))</f>
        <v>15.600000000000001</v>
      </c>
      <c r="E8" s="19">
        <v>4</v>
      </c>
      <c r="F8" s="19">
        <f t="shared" si="0"/>
        <v>62.400000000000006</v>
      </c>
    </row>
    <row r="9" spans="1:6">
      <c r="A9" s="57" t="s">
        <v>1102</v>
      </c>
      <c r="B9" s="57" t="str">
        <f>IF(C9="","",VLOOKUP(C9,[1]工序!$A$1:$D$503,2,0))</f>
        <v>F14</v>
      </c>
      <c r="C9" s="57" t="s">
        <v>1037</v>
      </c>
      <c r="D9" s="19">
        <f>IF(C9="","",VLOOKUP(C9,[1]工序!$A$1:$D$503,4,0))</f>
        <v>35.495999999999995</v>
      </c>
      <c r="E9" s="19">
        <v>1</v>
      </c>
      <c r="F9" s="19">
        <f t="shared" si="0"/>
        <v>35.495999999999995</v>
      </c>
    </row>
    <row r="10" spans="1:6">
      <c r="A10" s="57" t="s">
        <v>1102</v>
      </c>
      <c r="B10" s="57" t="str">
        <f>IF(C10="","",VLOOKUP(C10,[1]工序!$A$1:$D$503,2,0))</f>
        <v>F15</v>
      </c>
      <c r="C10" s="57" t="s">
        <v>1038</v>
      </c>
      <c r="D10" s="19">
        <f>IF(C10="","",VLOOKUP(C10,[1]工序!$A$1:$D$503,4,0))</f>
        <v>168</v>
      </c>
      <c r="E10" s="19">
        <v>1</v>
      </c>
      <c r="F10" s="19">
        <f t="shared" si="0"/>
        <v>168</v>
      </c>
    </row>
    <row r="11" spans="1:6">
      <c r="A11" s="57" t="s">
        <v>1102</v>
      </c>
      <c r="B11" s="57" t="str">
        <f>IF(C11="","",VLOOKUP(C11,[1]工序!$A$1:$D$503,2,0))</f>
        <v>F17</v>
      </c>
      <c r="C11" s="57" t="s">
        <v>1039</v>
      </c>
      <c r="D11" s="19">
        <f>IF(C11="","",VLOOKUP(C11,[1]工序!$A$1:$D$503,4,0))</f>
        <v>132.108</v>
      </c>
      <c r="E11" s="19">
        <v>4</v>
      </c>
      <c r="F11" s="19">
        <f t="shared" si="0"/>
        <v>528.43200000000002</v>
      </c>
    </row>
    <row r="12" spans="1:6">
      <c r="A12" s="57" t="s">
        <v>1102</v>
      </c>
      <c r="B12" s="57" t="str">
        <f>IF(C12="","",VLOOKUP(C12,[1]工序!$A$1:$D$503,2,0))</f>
        <v>A23</v>
      </c>
      <c r="C12" s="57" t="s">
        <v>894</v>
      </c>
      <c r="D12" s="19">
        <f>IF(C12="","",VLOOKUP(C12,[1]工序!$A$1:$D$503,4,0))</f>
        <v>13.319999999999999</v>
      </c>
      <c r="E12" s="19">
        <v>4</v>
      </c>
      <c r="F12" s="19">
        <f t="shared" si="0"/>
        <v>53.279999999999994</v>
      </c>
    </row>
    <row r="13" spans="1:6">
      <c r="A13" s="57" t="s">
        <v>1102</v>
      </c>
      <c r="B13" s="57" t="str">
        <f>IF(C13="","",VLOOKUP(C13,[1]工序!$A$1:$D$503,2,0))</f>
        <v>A34</v>
      </c>
      <c r="C13" s="57" t="s">
        <v>905</v>
      </c>
      <c r="D13" s="19">
        <f>IF(C13="","",VLOOKUP(C13,[1]工序!$A$1:$D$503,4,0))</f>
        <v>6.6</v>
      </c>
      <c r="E13" s="19">
        <v>4</v>
      </c>
      <c r="F13" s="19">
        <f t="shared" si="0"/>
        <v>26.4</v>
      </c>
    </row>
    <row r="14" spans="1:6">
      <c r="A14" s="57" t="s">
        <v>1102</v>
      </c>
      <c r="B14" s="57" t="str">
        <f>IF(C14="","",VLOOKUP(C14,[1]工序!$A$1:$D$503,2,0))</f>
        <v>F18</v>
      </c>
      <c r="C14" s="57" t="s">
        <v>1040</v>
      </c>
      <c r="D14" s="19">
        <f>IF(C14="","",VLOOKUP(C14,[1]工序!$A$1:$D$503,4,0))</f>
        <v>36</v>
      </c>
      <c r="E14" s="19">
        <v>4</v>
      </c>
      <c r="F14" s="19">
        <f t="shared" si="0"/>
        <v>144</v>
      </c>
    </row>
    <row r="15" spans="1:6">
      <c r="A15" s="57" t="s">
        <v>1102</v>
      </c>
      <c r="B15" s="57" t="str">
        <f>IF(C15="","",VLOOKUP(C15,[1]工序!$A$1:$D$503,2,0))</f>
        <v>A41</v>
      </c>
      <c r="C15" s="44" t="s">
        <v>912</v>
      </c>
      <c r="D15" s="19">
        <f>IF(C15="","",VLOOKUP(C15,[1]工序!$A$1:$D$503,4,0))</f>
        <v>16.799999999999997</v>
      </c>
      <c r="E15" s="19">
        <v>4</v>
      </c>
      <c r="F15" s="19">
        <f t="shared" si="0"/>
        <v>67.199999999999989</v>
      </c>
    </row>
    <row r="16" spans="1:6">
      <c r="A16" s="57" t="s">
        <v>1102</v>
      </c>
      <c r="B16" s="57" t="str">
        <f>IF(C16="","",VLOOKUP(C16,[1]工序!$A$1:$D$503,2,0))</f>
        <v>A52</v>
      </c>
      <c r="C16" s="57" t="s">
        <v>921</v>
      </c>
      <c r="D16" s="19">
        <f>IF(C16="","",VLOOKUP(C16,[1]工序!$A$1:$D$503,4,0))</f>
        <v>14</v>
      </c>
      <c r="E16" s="19">
        <v>4</v>
      </c>
      <c r="F16" s="19">
        <f t="shared" si="0"/>
        <v>56</v>
      </c>
    </row>
    <row r="17" spans="1:8">
      <c r="A17" s="57" t="s">
        <v>1102</v>
      </c>
      <c r="B17" s="57" t="str">
        <f>IF(C17="","",VLOOKUP(C17,[1]工序!$A$1:$D$503,2,0))</f>
        <v>D35</v>
      </c>
      <c r="C17" s="57" t="s">
        <v>1099</v>
      </c>
      <c r="D17" s="19">
        <f>IF(C17="","",VLOOKUP(C17,[1]工序!$A$1:$D$503,4,0))</f>
        <v>29.639999999999997</v>
      </c>
      <c r="E17" s="19">
        <v>4</v>
      </c>
      <c r="F17" s="19">
        <f t="shared" si="0"/>
        <v>118.55999999999999</v>
      </c>
    </row>
    <row r="18" spans="1:8">
      <c r="A18" s="57" t="s">
        <v>1102</v>
      </c>
      <c r="B18" s="57" t="str">
        <f>IF(C18="","",VLOOKUP(C18,[1]工序!$A$1:$D$503,2,0))</f>
        <v>A63</v>
      </c>
      <c r="C18" s="57" t="s">
        <v>932</v>
      </c>
      <c r="D18" s="19">
        <f>IF(C18="","",VLOOKUP(C18,[1]工序!$A$1:$D$503,4,0))</f>
        <v>14.399999999999999</v>
      </c>
      <c r="E18" s="19">
        <v>4</v>
      </c>
      <c r="F18" s="19">
        <f t="shared" si="0"/>
        <v>57.599999999999994</v>
      </c>
    </row>
    <row r="19" spans="1:8">
      <c r="A19" s="57" t="s">
        <v>1102</v>
      </c>
      <c r="B19" s="57" t="str">
        <f>IF(C19="","",VLOOKUP(C19,[1]工序!$A$1:$D$503,2,0))</f>
        <v>A64</v>
      </c>
      <c r="C19" s="57" t="s">
        <v>933</v>
      </c>
      <c r="D19" s="19">
        <f>IF(C19="","",VLOOKUP(C19,[1]工序!$A$1:$D$503,4,0))</f>
        <v>14.399999999999999</v>
      </c>
      <c r="E19" s="19">
        <v>4</v>
      </c>
      <c r="F19" s="19">
        <f t="shared" si="0"/>
        <v>57.599999999999994</v>
      </c>
    </row>
    <row r="20" spans="1:8">
      <c r="A20" s="57" t="s">
        <v>1102</v>
      </c>
      <c r="B20" s="57" t="str">
        <f>IF(C20="","",VLOOKUP(C20,[1]工序!$A$1:$D$503,2,0))</f>
        <v>A65</v>
      </c>
      <c r="C20" s="57" t="s">
        <v>934</v>
      </c>
      <c r="D20" s="19">
        <f>IF(C20="","",VLOOKUP(C20,[1]工序!$A$1:$D$503,4,0))</f>
        <v>27.3</v>
      </c>
      <c r="E20" s="19">
        <v>4</v>
      </c>
      <c r="F20" s="19">
        <f t="shared" si="0"/>
        <v>109.2</v>
      </c>
    </row>
    <row r="21" spans="1:8">
      <c r="A21" s="57" t="s">
        <v>1102</v>
      </c>
      <c r="B21" s="57" t="str">
        <f>IF(C21="","",VLOOKUP(C21,[1]工序!$A$1:$D$503,2,0))</f>
        <v>A63</v>
      </c>
      <c r="C21" s="57" t="s">
        <v>932</v>
      </c>
      <c r="D21" s="19">
        <f>IF(C21="","",VLOOKUP(C21,[1]工序!$A$1:$D$503,4,0))</f>
        <v>14.399999999999999</v>
      </c>
      <c r="E21" s="19">
        <v>4</v>
      </c>
      <c r="F21" s="19">
        <f t="shared" si="0"/>
        <v>57.599999999999994</v>
      </c>
      <c r="H21" s="44"/>
    </row>
    <row r="22" spans="1:8">
      <c r="A22" s="57" t="s">
        <v>1102</v>
      </c>
      <c r="B22" s="57" t="str">
        <f>IF(C22="","",VLOOKUP(C22,[1]工序!$A$1:$D$503,2,0))</f>
        <v>F22</v>
      </c>
      <c r="C22" s="57" t="s">
        <v>435</v>
      </c>
      <c r="D22" s="19">
        <f>IF(C22="","",VLOOKUP(C22,[1]工序!$A$1:$D$503,4,0))</f>
        <v>95.82</v>
      </c>
      <c r="E22" s="19">
        <v>1</v>
      </c>
      <c r="F22" s="19">
        <f t="shared" si="0"/>
        <v>95.82</v>
      </c>
    </row>
    <row r="23" spans="1:8">
      <c r="A23" s="57" t="s">
        <v>1102</v>
      </c>
      <c r="B23" s="57" t="str">
        <f>IF(C23="","",VLOOKUP(C23,[1]工序!$A$1:$D$503,2,0))</f>
        <v>F24</v>
      </c>
      <c r="C23" s="57" t="s">
        <v>1043</v>
      </c>
      <c r="D23" s="19">
        <f>IF(C23="","",VLOOKUP(C23,[1]工序!$A$1:$D$503,4,0))</f>
        <v>27.887999999999998</v>
      </c>
      <c r="E23" s="19">
        <v>1</v>
      </c>
      <c r="F23" s="19">
        <f t="shared" si="0"/>
        <v>27.887999999999998</v>
      </c>
    </row>
    <row r="24" spans="1:8">
      <c r="A24" s="57" t="s">
        <v>1102</v>
      </c>
      <c r="B24" s="57" t="str">
        <f>IF(C24="","",VLOOKUP(C24,[1]工序!$A$1:$D$503,2,0))</f>
        <v>F26</v>
      </c>
      <c r="C24" s="57" t="s">
        <v>1045</v>
      </c>
      <c r="D24" s="19">
        <f>IF(C24="","",VLOOKUP(C24,[1]工序!$A$1:$D$503,4,0))</f>
        <v>115.89599999999999</v>
      </c>
      <c r="E24" s="19">
        <v>1</v>
      </c>
      <c r="F24" s="19">
        <f t="shared" si="0"/>
        <v>115.89599999999999</v>
      </c>
    </row>
    <row r="25" spans="1:8">
      <c r="A25" s="57" t="s">
        <v>1102</v>
      </c>
      <c r="B25" s="57" t="str">
        <f>IF(C25="","",VLOOKUP(C25,[1]工序!$A$1:$D$503,2,0))</f>
        <v>F27</v>
      </c>
      <c r="C25" s="57" t="s">
        <v>1046</v>
      </c>
      <c r="D25" s="19">
        <f>IF(C25="","",VLOOKUP(C25,[1]工序!$A$1:$D$503,4,0))</f>
        <v>35.387999999999998</v>
      </c>
      <c r="E25" s="19">
        <v>1</v>
      </c>
      <c r="F25" s="19">
        <f t="shared" si="0"/>
        <v>35.387999999999998</v>
      </c>
    </row>
    <row r="26" spans="1:8">
      <c r="A26" s="57" t="s">
        <v>1102</v>
      </c>
      <c r="B26" s="57" t="str">
        <f>IF(C26="","",VLOOKUP(C26,[1]工序!$A$1:$D$503,2,0))</f>
        <v>A77</v>
      </c>
      <c r="C26" s="57" t="s">
        <v>19</v>
      </c>
      <c r="D26" s="19">
        <f>IF(C26="","",VLOOKUP(C26,[1]工序!$A$1:$D$503,4,0))</f>
        <v>15.6</v>
      </c>
      <c r="E26" s="19">
        <v>4</v>
      </c>
      <c r="F26" s="19">
        <f t="shared" si="0"/>
        <v>62.4</v>
      </c>
    </row>
    <row r="27" spans="1:8">
      <c r="A27" s="57" t="s">
        <v>1102</v>
      </c>
      <c r="B27" s="57" t="str">
        <f>IF(C27="","",VLOOKUP(C27,[1]工序!$A$1:$D$503,2,0))</f>
        <v>F33</v>
      </c>
      <c r="C27" s="57" t="s">
        <v>457</v>
      </c>
      <c r="D27" s="19">
        <f>IF(C27="","",VLOOKUP(C27,[1]工序!$A$1:$D$503,4,0))</f>
        <v>72</v>
      </c>
      <c r="E27" s="19">
        <v>1</v>
      </c>
      <c r="F27" s="19">
        <f t="shared" si="0"/>
        <v>72</v>
      </c>
    </row>
    <row r="28" spans="1:8">
      <c r="A28" s="57" t="s">
        <v>1102</v>
      </c>
      <c r="B28" s="57" t="str">
        <f>IF(C28="","",VLOOKUP(C28,[1]工序!$A$1:$D$503,2,0))</f>
        <v>F29</v>
      </c>
      <c r="C28" s="57" t="s">
        <v>1048</v>
      </c>
      <c r="D28" s="19">
        <f>IF(C28="","",VLOOKUP(C28,[1]工序!$A$1:$D$503,4,0))</f>
        <v>102.624</v>
      </c>
      <c r="E28" s="19">
        <v>1</v>
      </c>
      <c r="F28" s="19">
        <f t="shared" si="0"/>
        <v>102.624</v>
      </c>
    </row>
    <row r="29" spans="1:8">
      <c r="A29" s="57" t="s">
        <v>1102</v>
      </c>
      <c r="B29" s="57" t="str">
        <f>IF(C29="","",VLOOKUP(C29,[1]工序!$A$1:$D$503,2,0))</f>
        <v>A78</v>
      </c>
      <c r="C29" s="57" t="s">
        <v>21</v>
      </c>
      <c r="D29" s="19">
        <f>IF(C29="","",VLOOKUP(C29,[1]工序!$A$1:$D$503,4,0))</f>
        <v>15.6</v>
      </c>
      <c r="E29" s="19">
        <v>1</v>
      </c>
      <c r="F29" s="19">
        <f t="shared" si="0"/>
        <v>15.6</v>
      </c>
    </row>
    <row r="30" spans="1:8">
      <c r="A30" s="57" t="s">
        <v>1102</v>
      </c>
      <c r="B30" s="57" t="str">
        <f>IF(C30="","",VLOOKUP(C30,[1]工序!$A$1:$D$503,2,0))</f>
        <v>A80</v>
      </c>
      <c r="C30" s="57" t="s">
        <v>947</v>
      </c>
      <c r="D30" s="19">
        <f>IF(C30="","",VLOOKUP(C30,[1]工序!$A$1:$D$503,4,0))</f>
        <v>5.3999999999999995</v>
      </c>
      <c r="E30" s="19">
        <v>1</v>
      </c>
      <c r="F30" s="19">
        <f t="shared" si="0"/>
        <v>5.3999999999999995</v>
      </c>
    </row>
    <row r="31" spans="1:8">
      <c r="A31" s="57" t="s">
        <v>1102</v>
      </c>
      <c r="B31" s="57" t="str">
        <f>IF(C31="","",VLOOKUP(C31,[1]工序!$A$1:$D$503,2,0))</f>
        <v>A81</v>
      </c>
      <c r="C31" s="57" t="s">
        <v>948</v>
      </c>
      <c r="D31" s="19">
        <f>IF(C31="","",VLOOKUP(C31,[1]工序!$A$1:$D$503,4,0))</f>
        <v>72</v>
      </c>
      <c r="E31" s="19">
        <v>1</v>
      </c>
      <c r="F31" s="19">
        <f t="shared" si="0"/>
        <v>72</v>
      </c>
    </row>
    <row r="32" spans="1:8">
      <c r="A32" s="57" t="s">
        <v>1102</v>
      </c>
      <c r="B32" s="57" t="str">
        <f>IF(C32="","",VLOOKUP(C32,[1]工序!$A$1:$D$503,2,0))</f>
        <v>A82</v>
      </c>
      <c r="C32" s="57" t="s">
        <v>120</v>
      </c>
      <c r="D32" s="19">
        <f>IF(C32="","",VLOOKUP(C32,[1]工序!$A$1:$D$503,4,0))</f>
        <v>49.991999999999997</v>
      </c>
      <c r="E32" s="19">
        <v>1</v>
      </c>
      <c r="F32" s="19">
        <f t="shared" si="0"/>
        <v>49.991999999999997</v>
      </c>
    </row>
  </sheetData>
  <phoneticPr fontId="1" type="noConversion"/>
  <conditionalFormatting sqref="B2:B32">
    <cfRule type="expression" priority="1" stopIfTrue="1">
      <formula>MAX(#REF!)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F35"/>
  <sheetViews>
    <sheetView topLeftCell="A19" workbookViewId="0">
      <selection activeCell="E33" sqref="E33"/>
    </sheetView>
  </sheetViews>
  <sheetFormatPr defaultRowHeight="13.5"/>
  <cols>
    <col min="1" max="1" width="9" style="51"/>
    <col min="2" max="2" width="5.5" style="51" bestFit="1" customWidth="1"/>
    <col min="3" max="3" width="17.875" style="58" bestFit="1" customWidth="1"/>
    <col min="4" max="4" width="7.5" style="51" bestFit="1" customWidth="1"/>
    <col min="5" max="5" width="5.25" style="51" bestFit="1" customWidth="1"/>
    <col min="6" max="6" width="7.5" style="52" bestFit="1" customWidth="1"/>
    <col min="7" max="16384" width="9" style="51"/>
  </cols>
  <sheetData>
    <row r="1" spans="1:6">
      <c r="A1" s="57"/>
      <c r="B1" s="57" t="s">
        <v>1104</v>
      </c>
      <c r="C1" s="18" t="s">
        <v>1105</v>
      </c>
      <c r="D1" s="57" t="s">
        <v>1106</v>
      </c>
      <c r="E1" s="57" t="s">
        <v>1107</v>
      </c>
      <c r="F1" s="19" t="s">
        <v>1108</v>
      </c>
    </row>
    <row r="2" spans="1:6">
      <c r="A2" s="57" t="s">
        <v>1109</v>
      </c>
      <c r="B2" s="57" t="str">
        <f>IF(C2="","",VLOOKUP(C2,[1]工序!$A$1:$D$503,2,0))</f>
        <v>F3</v>
      </c>
      <c r="C2" s="57" t="s">
        <v>403</v>
      </c>
      <c r="D2" s="19">
        <f>IF(C2="","",VLOOKUP(C2,[1]工序!$A$1:$D$503,4,0))</f>
        <v>300</v>
      </c>
      <c r="E2" s="19">
        <v>12</v>
      </c>
      <c r="F2" s="19">
        <f>D2*E2</f>
        <v>3600</v>
      </c>
    </row>
    <row r="3" spans="1:6">
      <c r="A3" s="57" t="s">
        <v>1109</v>
      </c>
      <c r="B3" s="57" t="str">
        <f>IF(C3="","",VLOOKUP(C3,[1]工序!$A$1:$D$503,2,0))</f>
        <v>F8</v>
      </c>
      <c r="C3" s="57" t="s">
        <v>1110</v>
      </c>
      <c r="D3" s="19">
        <f>IF(C3="","",VLOOKUP(C3,[1]工序!$A$1:$D$503,4,0))</f>
        <v>26.4</v>
      </c>
      <c r="E3" s="19">
        <v>12</v>
      </c>
      <c r="F3" s="19">
        <f t="shared" ref="F3:F35" si="0">D3*E3</f>
        <v>316.79999999999995</v>
      </c>
    </row>
    <row r="4" spans="1:6">
      <c r="A4" s="57" t="s">
        <v>1111</v>
      </c>
      <c r="B4" s="57" t="str">
        <f>IF(C4="","",VLOOKUP(C4,[1]工序!$A$1:$D$503,2,0))</f>
        <v>F9</v>
      </c>
      <c r="C4" s="53" t="s">
        <v>1112</v>
      </c>
      <c r="D4" s="19">
        <f>IF(C4="","",VLOOKUP(C4,[1]工序!$A$1:$D$503,4,0))</f>
        <v>23.963999999999999</v>
      </c>
      <c r="E4" s="19">
        <v>96</v>
      </c>
      <c r="F4" s="19">
        <f t="shared" si="0"/>
        <v>2300.5439999999999</v>
      </c>
    </row>
    <row r="5" spans="1:6">
      <c r="A5" s="57" t="s">
        <v>1111</v>
      </c>
      <c r="B5" s="57" t="str">
        <f>IF(C5="","",VLOOKUP(C5,[1]工序!$A$1:$D$503,2,0))</f>
        <v>F11</v>
      </c>
      <c r="C5" s="57" t="s">
        <v>413</v>
      </c>
      <c r="D5" s="19">
        <f>IF(C5="","",VLOOKUP(C5,[1]工序!$A$1:$D$503,4,0))</f>
        <v>4.2</v>
      </c>
      <c r="E5" s="19">
        <v>96</v>
      </c>
      <c r="F5" s="19">
        <f t="shared" si="0"/>
        <v>403.20000000000005</v>
      </c>
    </row>
    <row r="6" spans="1:6">
      <c r="A6" s="57" t="s">
        <v>1111</v>
      </c>
      <c r="B6" s="57" t="str">
        <f>IF(C6="","",VLOOKUP(C6,[1]工序!$A$1:$D$503,2,0))</f>
        <v>F12</v>
      </c>
      <c r="C6" s="57" t="s">
        <v>1113</v>
      </c>
      <c r="D6" s="19">
        <f>IF(C6="","",VLOOKUP(C6,[1]工序!$A$1:$D$503,4,0))</f>
        <v>3.3479999999999999</v>
      </c>
      <c r="E6" s="19">
        <v>12</v>
      </c>
      <c r="F6" s="19">
        <f t="shared" si="0"/>
        <v>40.176000000000002</v>
      </c>
    </row>
    <row r="7" spans="1:6">
      <c r="A7" s="57" t="s">
        <v>1111</v>
      </c>
      <c r="B7" s="57" t="str">
        <f>IF(C7="","",VLOOKUP(C7,[1]工序!$A$1:$D$503,2,0))</f>
        <v>D8</v>
      </c>
      <c r="C7" s="57" t="s">
        <v>1114</v>
      </c>
      <c r="D7" s="19">
        <f>IF(C7="","",VLOOKUP(C7,[1]工序!$A$1:$D$503,4,0))</f>
        <v>26.4</v>
      </c>
      <c r="E7" s="19">
        <v>96</v>
      </c>
      <c r="F7" s="19">
        <f t="shared" si="0"/>
        <v>2534.3999999999996</v>
      </c>
    </row>
    <row r="8" spans="1:6">
      <c r="A8" s="57" t="s">
        <v>1111</v>
      </c>
      <c r="B8" s="57" t="str">
        <f>IF(C8="","",VLOOKUP(C8,[1]工序!$A$1:$D$503,2,0))</f>
        <v>A46</v>
      </c>
      <c r="C8" s="57" t="s">
        <v>46</v>
      </c>
      <c r="D8" s="19">
        <f>IF(C8="","",VLOOKUP(C8,[1]工序!$A$1:$D$503,4,0))</f>
        <v>15.600000000000001</v>
      </c>
      <c r="E8" s="19">
        <v>96</v>
      </c>
      <c r="F8" s="19">
        <f t="shared" si="0"/>
        <v>1497.6000000000001</v>
      </c>
    </row>
    <row r="9" spans="1:6">
      <c r="A9" s="57" t="s">
        <v>1111</v>
      </c>
      <c r="B9" s="57" t="str">
        <f>IF(C9="","",VLOOKUP(C9,[1]工序!$A$1:$D$503,2,0))</f>
        <v>F14</v>
      </c>
      <c r="C9" s="57" t="s">
        <v>1115</v>
      </c>
      <c r="D9" s="19">
        <f>IF(C9="","",VLOOKUP(C9,[1]工序!$A$1:$D$503,4,0))</f>
        <v>35.495999999999995</v>
      </c>
      <c r="E9" s="19">
        <v>96</v>
      </c>
      <c r="F9" s="19">
        <f t="shared" si="0"/>
        <v>3407.6159999999995</v>
      </c>
    </row>
    <row r="10" spans="1:6">
      <c r="A10" s="57" t="s">
        <v>1111</v>
      </c>
      <c r="B10" s="57" t="str">
        <f>IF(C10="","",VLOOKUP(C10,[1]工序!$A$1:$D$503,2,0))</f>
        <v>F15</v>
      </c>
      <c r="C10" s="57" t="s">
        <v>1116</v>
      </c>
      <c r="D10" s="19">
        <f>IF(C10="","",VLOOKUP(C10,[1]工序!$A$1:$D$503,4,0))</f>
        <v>168</v>
      </c>
      <c r="E10" s="19">
        <v>12</v>
      </c>
      <c r="F10" s="19">
        <f t="shared" si="0"/>
        <v>2016</v>
      </c>
    </row>
    <row r="11" spans="1:6">
      <c r="A11" s="57" t="s">
        <v>1111</v>
      </c>
      <c r="B11" s="57" t="str">
        <f>IF(C11="","",VLOOKUP(C11,[1]工序!$A$1:$D$503,2,0))</f>
        <v>F16</v>
      </c>
      <c r="C11" s="57" t="s">
        <v>422</v>
      </c>
      <c r="D11" s="19">
        <f>IF(C11="","",VLOOKUP(C11,[1]工序!$A$1:$D$503,4,0))</f>
        <v>74.399999999999991</v>
      </c>
      <c r="E11" s="19">
        <v>12</v>
      </c>
      <c r="F11" s="19">
        <f t="shared" si="0"/>
        <v>892.8</v>
      </c>
    </row>
    <row r="12" spans="1:6">
      <c r="A12" s="57" t="s">
        <v>1111</v>
      </c>
      <c r="B12" s="57" t="str">
        <f>IF(C12="","",VLOOKUP(C12,[1]工序!$A$1:$D$503,2,0))</f>
        <v>F17</v>
      </c>
      <c r="C12" s="57" t="s">
        <v>1117</v>
      </c>
      <c r="D12" s="19">
        <f>IF(C12="","",VLOOKUP(C12,[1]工序!$A$1:$D$503,4,0))</f>
        <v>132.108</v>
      </c>
      <c r="E12" s="19">
        <v>12</v>
      </c>
      <c r="F12" s="19">
        <f t="shared" si="0"/>
        <v>1585.296</v>
      </c>
    </row>
    <row r="13" spans="1:6">
      <c r="A13" s="57" t="s">
        <v>1111</v>
      </c>
      <c r="B13" s="57" t="str">
        <f>IF(C13="","",VLOOKUP(C13,[1]工序!$A$1:$D$503,2,0))</f>
        <v>A24</v>
      </c>
      <c r="C13" s="57" t="s">
        <v>826</v>
      </c>
      <c r="D13" s="19">
        <f>IF(C13="","",VLOOKUP(C13,[1]工序!$A$1:$D$503,4,0))</f>
        <v>18.119999999999997</v>
      </c>
      <c r="E13" s="19">
        <v>96</v>
      </c>
      <c r="F13" s="19">
        <f t="shared" si="0"/>
        <v>1739.5199999999998</v>
      </c>
    </row>
    <row r="14" spans="1:6">
      <c r="A14" s="57" t="s">
        <v>1111</v>
      </c>
      <c r="B14" s="57" t="str">
        <f>IF(C14="","",VLOOKUP(C14,[1]工序!$A$1:$D$503,2,0))</f>
        <v>A34</v>
      </c>
      <c r="C14" s="57" t="s">
        <v>1118</v>
      </c>
      <c r="D14" s="19">
        <f>IF(C14="","",VLOOKUP(C14,[1]工序!$A$1:$D$503,4,0))</f>
        <v>6.6</v>
      </c>
      <c r="E14" s="19">
        <v>96</v>
      </c>
      <c r="F14" s="19">
        <f t="shared" si="0"/>
        <v>633.59999999999991</v>
      </c>
    </row>
    <row r="15" spans="1:6">
      <c r="A15" s="57" t="s">
        <v>1111</v>
      </c>
      <c r="B15" s="57" t="str">
        <f>IF(C15="","",VLOOKUP(C15,[1]工序!$A$1:$D$503,2,0))</f>
        <v>F18</v>
      </c>
      <c r="C15" s="57" t="s">
        <v>1119</v>
      </c>
      <c r="D15" s="19">
        <f>IF(C15="","",VLOOKUP(C15,[1]工序!$A$1:$D$503,4,0))</f>
        <v>36</v>
      </c>
      <c r="E15" s="19">
        <v>96</v>
      </c>
      <c r="F15" s="19">
        <f t="shared" si="0"/>
        <v>3456</v>
      </c>
    </row>
    <row r="16" spans="1:6">
      <c r="A16" s="57" t="s">
        <v>1111</v>
      </c>
      <c r="B16" s="57" t="str">
        <f>IF(C16="","",VLOOKUP(C16,[1]工序!$A$1:$D$503,2,0))</f>
        <v>F19</v>
      </c>
      <c r="C16" s="57" t="s">
        <v>428</v>
      </c>
      <c r="D16" s="19">
        <f>IF(C16="","",VLOOKUP(C16,[1]工序!$A$1:$D$503,4,0))</f>
        <v>17.483999999999998</v>
      </c>
      <c r="E16" s="19">
        <v>96</v>
      </c>
      <c r="F16" s="19">
        <f t="shared" si="0"/>
        <v>1678.4639999999999</v>
      </c>
    </row>
    <row r="17" spans="1:6">
      <c r="A17" s="57" t="s">
        <v>1111</v>
      </c>
      <c r="B17" s="57" t="str">
        <f>IF(C17="","",VLOOKUP(C17,[1]工序!$A$1:$D$503,2,0))</f>
        <v>A47</v>
      </c>
      <c r="C17" s="57" t="s">
        <v>1120</v>
      </c>
      <c r="D17" s="19">
        <f>IF(C17="","",VLOOKUP(C17,[1]工序!$A$1:$D$503,4,0))</f>
        <v>15.340000000000002</v>
      </c>
      <c r="E17" s="19">
        <v>96</v>
      </c>
      <c r="F17" s="19">
        <f t="shared" si="0"/>
        <v>1472.64</v>
      </c>
    </row>
    <row r="18" spans="1:6">
      <c r="A18" s="57" t="s">
        <v>1111</v>
      </c>
      <c r="B18" s="57" t="str">
        <f>IF(C18="","",VLOOKUP(C18,[1]工序!$A$1:$D$503,2,0))</f>
        <v>F20</v>
      </c>
      <c r="C18" s="57" t="s">
        <v>1121</v>
      </c>
      <c r="D18" s="19">
        <f>IF(C18="","",VLOOKUP(C18,[1]工序!$A$1:$D$503,4,0))</f>
        <v>11.4</v>
      </c>
      <c r="E18" s="19">
        <v>96</v>
      </c>
      <c r="F18" s="19">
        <f t="shared" si="0"/>
        <v>1094.4000000000001</v>
      </c>
    </row>
    <row r="19" spans="1:6">
      <c r="A19" s="57" t="s">
        <v>1111</v>
      </c>
      <c r="B19" s="57" t="str">
        <f>IF(C19="","",VLOOKUP(C19,[1]工序!$A$1:$D$503,2,0))</f>
        <v>A52</v>
      </c>
      <c r="C19" s="57" t="s">
        <v>1122</v>
      </c>
      <c r="D19" s="19">
        <f>IF(C19="","",VLOOKUP(C19,[1]工序!$A$1:$D$503,4,0))</f>
        <v>14</v>
      </c>
      <c r="E19" s="19">
        <v>96</v>
      </c>
      <c r="F19" s="19">
        <f t="shared" si="0"/>
        <v>1344</v>
      </c>
    </row>
    <row r="20" spans="1:6">
      <c r="A20" s="57" t="s">
        <v>1111</v>
      </c>
      <c r="B20" s="57" t="str">
        <f>IF(C20="","",VLOOKUP(C20,[1]工序!$A$1:$D$503,2,0))</f>
        <v>D35</v>
      </c>
      <c r="C20" s="57" t="s">
        <v>1123</v>
      </c>
      <c r="D20" s="19">
        <f>IF(C20="","",VLOOKUP(C20,[1]工序!$A$1:$D$503,4,0))</f>
        <v>29.639999999999997</v>
      </c>
      <c r="E20" s="19">
        <v>96</v>
      </c>
      <c r="F20" s="19">
        <f t="shared" si="0"/>
        <v>2845.4399999999996</v>
      </c>
    </row>
    <row r="21" spans="1:6">
      <c r="A21" s="57" t="s">
        <v>1111</v>
      </c>
      <c r="B21" s="57" t="str">
        <f>IF(C21="","",VLOOKUP(C21,[1]工序!$A$1:$D$503,2,0))</f>
        <v>A63</v>
      </c>
      <c r="C21" s="57" t="s">
        <v>1124</v>
      </c>
      <c r="D21" s="19">
        <f>IF(C21="","",VLOOKUP(C21,[1]工序!$A$1:$D$503,4,0))</f>
        <v>14.399999999999999</v>
      </c>
      <c r="E21" s="19">
        <v>96</v>
      </c>
      <c r="F21" s="19">
        <f t="shared" si="0"/>
        <v>1382.3999999999999</v>
      </c>
    </row>
    <row r="22" spans="1:6">
      <c r="A22" s="57" t="s">
        <v>1111</v>
      </c>
      <c r="B22" s="57" t="str">
        <f>IF(C22="","",VLOOKUP(C22,[1]工序!$A$1:$D$503,2,0))</f>
        <v>A64</v>
      </c>
      <c r="C22" s="57" t="s">
        <v>1125</v>
      </c>
      <c r="D22" s="19">
        <f>IF(C22="","",VLOOKUP(C22,[1]工序!$A$1:$D$503,4,0))</f>
        <v>14.399999999999999</v>
      </c>
      <c r="E22" s="19">
        <v>96</v>
      </c>
      <c r="F22" s="19">
        <f t="shared" si="0"/>
        <v>1382.3999999999999</v>
      </c>
    </row>
    <row r="23" spans="1:6">
      <c r="A23" s="57" t="s">
        <v>1111</v>
      </c>
      <c r="B23" s="57" t="str">
        <f>IF(C23="","",VLOOKUP(C23,[1]工序!$A$1:$D$503,2,0))</f>
        <v>A65</v>
      </c>
      <c r="C23" s="57" t="s">
        <v>1126</v>
      </c>
      <c r="D23" s="19">
        <f>IF(C23="","",VLOOKUP(C23,[1]工序!$A$1:$D$503,4,0))</f>
        <v>27.3</v>
      </c>
      <c r="E23" s="19">
        <v>96</v>
      </c>
      <c r="F23" s="19">
        <f t="shared" si="0"/>
        <v>2620.8000000000002</v>
      </c>
    </row>
    <row r="24" spans="1:6">
      <c r="A24" s="57" t="s">
        <v>1111</v>
      </c>
      <c r="B24" s="57" t="str">
        <f>IF(C24="","",VLOOKUP(C24,[1]工序!$A$1:$D$503,2,0))</f>
        <v>A63</v>
      </c>
      <c r="C24" s="57" t="s">
        <v>1124</v>
      </c>
      <c r="D24" s="19">
        <f>IF(C24="","",VLOOKUP(C24,[1]工序!$A$1:$D$503,4,0))</f>
        <v>14.399999999999999</v>
      </c>
      <c r="E24" s="19">
        <v>96</v>
      </c>
      <c r="F24" s="19">
        <f t="shared" si="0"/>
        <v>1382.3999999999999</v>
      </c>
    </row>
    <row r="25" spans="1:6">
      <c r="A25" s="57" t="s">
        <v>1111</v>
      </c>
      <c r="B25" s="57" t="str">
        <f>IF(C25="","",VLOOKUP(C25,[1]工序!$A$1:$D$503,2,0))</f>
        <v>F21</v>
      </c>
      <c r="C25" s="57" t="s">
        <v>433</v>
      </c>
      <c r="D25" s="19">
        <f>IF(C25="","",VLOOKUP(C25,[1]工序!$A$1:$D$503,4,0))</f>
        <v>74.399999999999991</v>
      </c>
      <c r="E25" s="19">
        <v>12</v>
      </c>
      <c r="F25" s="19">
        <f t="shared" si="0"/>
        <v>892.8</v>
      </c>
    </row>
    <row r="26" spans="1:6">
      <c r="A26" s="57" t="s">
        <v>1111</v>
      </c>
      <c r="B26" s="57" t="str">
        <f>IF(C26="","",VLOOKUP(C26,[1]工序!$A$1:$D$503,2,0))</f>
        <v>F23</v>
      </c>
      <c r="C26" s="57" t="s">
        <v>1127</v>
      </c>
      <c r="D26" s="19">
        <f>IF(C26="","",VLOOKUP(C26,[1]工序!$A$1:$D$503,4,0))</f>
        <v>144</v>
      </c>
      <c r="E26" s="19">
        <v>12</v>
      </c>
      <c r="F26" s="19">
        <f t="shared" si="0"/>
        <v>1728</v>
      </c>
    </row>
    <row r="27" spans="1:6">
      <c r="A27" s="57" t="s">
        <v>1111</v>
      </c>
      <c r="B27" s="57" t="str">
        <f>IF(C27="","",VLOOKUP(C27,[1]工序!$A$1:$D$503,2,0))</f>
        <v>F25</v>
      </c>
      <c r="C27" s="57" t="s">
        <v>1128</v>
      </c>
      <c r="D27" s="19">
        <f>IF(C27="","",VLOOKUP(C27,[1]工序!$A$1:$D$503,4,0))</f>
        <v>180</v>
      </c>
      <c r="E27" s="19">
        <v>12</v>
      </c>
      <c r="F27" s="19">
        <f t="shared" si="0"/>
        <v>2160</v>
      </c>
    </row>
    <row r="28" spans="1:6">
      <c r="A28" s="57" t="s">
        <v>1111</v>
      </c>
      <c r="B28" s="57" t="str">
        <f>IF(C28="","",VLOOKUP(C28,[1]工序!$A$1:$D$503,2,0))</f>
        <v>A77</v>
      </c>
      <c r="C28" s="57" t="s">
        <v>19</v>
      </c>
      <c r="D28" s="19">
        <f>IF(C28="","",VLOOKUP(C28,[1]工序!$A$1:$D$503,4,0))</f>
        <v>15.6</v>
      </c>
      <c r="E28" s="19">
        <v>96</v>
      </c>
      <c r="F28" s="19">
        <f t="shared" si="0"/>
        <v>1497.6</v>
      </c>
    </row>
    <row r="29" spans="1:6">
      <c r="A29" s="57" t="s">
        <v>1111</v>
      </c>
      <c r="B29" s="57" t="str">
        <f>IF(C29="","",VLOOKUP(C29,[1]工序!$A$1:$D$503,2,0))</f>
        <v>F28</v>
      </c>
      <c r="C29" s="57" t="s">
        <v>1129</v>
      </c>
      <c r="D29" s="19">
        <f>IF(C29="","",VLOOKUP(C29,[1]工序!$A$1:$D$503,4,0))</f>
        <v>16.2</v>
      </c>
      <c r="E29" s="19">
        <v>96</v>
      </c>
      <c r="F29" s="19">
        <f t="shared" si="0"/>
        <v>1555.1999999999998</v>
      </c>
    </row>
    <row r="30" spans="1:6">
      <c r="A30" s="57" t="s">
        <v>1111</v>
      </c>
      <c r="B30" s="57" t="str">
        <f>IF(C30="","",VLOOKUP(C30,[1]工序!$A$1:$D$503,2,0))</f>
        <v>F29</v>
      </c>
      <c r="C30" s="57" t="s">
        <v>1130</v>
      </c>
      <c r="D30" s="19">
        <f>IF(C30="","",VLOOKUP(C30,[1]工序!$A$1:$D$503,4,0))</f>
        <v>102.624</v>
      </c>
      <c r="E30" s="19">
        <v>12</v>
      </c>
      <c r="F30" s="19">
        <f t="shared" si="0"/>
        <v>1231.4879999999998</v>
      </c>
    </row>
    <row r="31" spans="1:6">
      <c r="A31" s="57" t="s">
        <v>1111</v>
      </c>
      <c r="B31" s="57" t="str">
        <f>IF(C31="","",VLOOKUP(C31,[1]工序!$A$1:$D$503,2,0))</f>
        <v>F30</v>
      </c>
      <c r="C31" s="57" t="s">
        <v>450</v>
      </c>
      <c r="D31" s="19">
        <f>IF(C31="","",VLOOKUP(C31,[1]工序!$A$1:$D$503,4,0))</f>
        <v>72</v>
      </c>
      <c r="E31" s="19">
        <v>12</v>
      </c>
      <c r="F31" s="19">
        <f t="shared" si="0"/>
        <v>864</v>
      </c>
    </row>
    <row r="32" spans="1:6">
      <c r="A32" s="57" t="s">
        <v>1111</v>
      </c>
      <c r="B32" s="57" t="str">
        <f>IF(C32="","",VLOOKUP(C32,[1]工序!$A$1:$D$503,2,0))</f>
        <v>F31</v>
      </c>
      <c r="C32" s="57" t="s">
        <v>452</v>
      </c>
      <c r="D32" s="19">
        <f>IF(C32="","",VLOOKUP(C32,[1]工序!$A$1:$D$503,4,0))</f>
        <v>72</v>
      </c>
      <c r="E32" s="19">
        <v>12</v>
      </c>
      <c r="F32" s="19">
        <f t="shared" si="0"/>
        <v>864</v>
      </c>
    </row>
    <row r="33" spans="1:6">
      <c r="A33" s="57" t="s">
        <v>1111</v>
      </c>
      <c r="B33" s="57" t="str">
        <f>IF(C33="","",VLOOKUP(C33,[1]工序!$A$1:$D$503,2,0))</f>
        <v>F32</v>
      </c>
      <c r="C33" s="57" t="s">
        <v>454</v>
      </c>
      <c r="D33" s="19">
        <f>IF(C33="","",VLOOKUP(C33,[1]工序!$A$1:$D$503,4,0))</f>
        <v>864</v>
      </c>
      <c r="E33" s="19">
        <v>1</v>
      </c>
      <c r="F33" s="19">
        <f t="shared" si="0"/>
        <v>864</v>
      </c>
    </row>
    <row r="34" spans="1:6">
      <c r="A34" s="57" t="s">
        <v>1111</v>
      </c>
      <c r="B34" s="57" t="str">
        <f>IF(C34="","",VLOOKUP(C34,[1]工序!$A$1:$D$503,2,0))</f>
        <v>A82</v>
      </c>
      <c r="C34" s="57" t="s">
        <v>120</v>
      </c>
      <c r="D34" s="19">
        <f>IF(C34="","",VLOOKUP(C34,[1]工序!$A$1:$D$503,4,0))</f>
        <v>49.991999999999997</v>
      </c>
      <c r="E34" s="19">
        <v>12</v>
      </c>
      <c r="F34" s="19">
        <f t="shared" si="0"/>
        <v>599.904</v>
      </c>
    </row>
    <row r="35" spans="1:6">
      <c r="A35" s="57" t="s">
        <v>1111</v>
      </c>
      <c r="B35" s="57" t="str">
        <f>IF(C35="","",VLOOKUP(C35,[1]工序!$A$1:$D$503,2,0))</f>
        <v>A102</v>
      </c>
      <c r="C35" s="55" t="s">
        <v>1131</v>
      </c>
      <c r="D35" s="19">
        <f>IF(C35="","",VLOOKUP(C35,[1]工序!$A$1:$D$503,4,0))</f>
        <v>50.279999999999994</v>
      </c>
      <c r="E35" s="19">
        <v>2</v>
      </c>
      <c r="F35" s="19">
        <f t="shared" si="0"/>
        <v>100.55999999999999</v>
      </c>
    </row>
  </sheetData>
  <phoneticPr fontId="1" type="noConversion"/>
  <conditionalFormatting sqref="B2:B35">
    <cfRule type="expression" priority="1" stopIfTrue="1">
      <formula>MAX(#REF!)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F35"/>
  <sheetViews>
    <sheetView topLeftCell="A22" workbookViewId="0">
      <selection activeCell="O43" sqref="O43"/>
    </sheetView>
  </sheetViews>
  <sheetFormatPr defaultRowHeight="13.5"/>
  <cols>
    <col min="1" max="1" width="17.375" style="51" customWidth="1"/>
    <col min="2" max="2" width="5.5" style="51" bestFit="1" customWidth="1"/>
    <col min="3" max="3" width="17.875" style="58" bestFit="1" customWidth="1"/>
    <col min="4" max="4" width="7.5" style="51" bestFit="1" customWidth="1"/>
    <col min="5" max="5" width="5.25" style="51" bestFit="1" customWidth="1"/>
    <col min="6" max="6" width="7.5" style="52" bestFit="1" customWidth="1"/>
    <col min="7" max="16384" width="9" style="51"/>
  </cols>
  <sheetData>
    <row r="1" spans="1:6">
      <c r="A1" s="57"/>
      <c r="B1" s="57" t="s">
        <v>1132</v>
      </c>
      <c r="C1" s="18" t="s">
        <v>1133</v>
      </c>
      <c r="D1" s="57" t="s">
        <v>1134</v>
      </c>
      <c r="E1" s="57" t="s">
        <v>1135</v>
      </c>
      <c r="F1" s="19" t="s">
        <v>1136</v>
      </c>
    </row>
    <row r="2" spans="1:6">
      <c r="A2" s="57" t="s">
        <v>1137</v>
      </c>
      <c r="B2" s="57" t="str">
        <f>IF(C2="","",VLOOKUP(C2,[1]工序!$A$1:$D$503,2,0))</f>
        <v>F5</v>
      </c>
      <c r="C2" s="53" t="s">
        <v>1138</v>
      </c>
      <c r="D2" s="19">
        <f>IF(C2="","",VLOOKUP(C2,[1]工序!$A$1:$D$503,4,0))</f>
        <v>720</v>
      </c>
      <c r="E2" s="19">
        <v>12</v>
      </c>
      <c r="F2" s="19">
        <f t="shared" ref="F2:F35" si="0">D2*E2</f>
        <v>8640</v>
      </c>
    </row>
    <row r="3" spans="1:6">
      <c r="A3" s="57" t="s">
        <v>1137</v>
      </c>
      <c r="B3" s="57" t="str">
        <f>IF(C3="","",VLOOKUP(C3,[1]工序!$A$1:$D$503,2,0))</f>
        <v>F8</v>
      </c>
      <c r="C3" s="57" t="s">
        <v>1139</v>
      </c>
      <c r="D3" s="19">
        <f>IF(C3="","",VLOOKUP(C3,[1]工序!$A$1:$D$503,4,0))</f>
        <v>26.4</v>
      </c>
      <c r="E3" s="19">
        <v>12</v>
      </c>
      <c r="F3" s="19">
        <f t="shared" si="0"/>
        <v>316.79999999999995</v>
      </c>
    </row>
    <row r="4" spans="1:6">
      <c r="A4" s="57" t="s">
        <v>1140</v>
      </c>
      <c r="B4" s="57" t="str">
        <f>IF(C4="","",VLOOKUP(C4,[1]工序!$A$1:$D$503,2,0))</f>
        <v>F9</v>
      </c>
      <c r="C4" s="53" t="s">
        <v>1141</v>
      </c>
      <c r="D4" s="19">
        <f>IF(C4="","",VLOOKUP(C4,[1]工序!$A$1:$D$503,4,0))</f>
        <v>23.963999999999999</v>
      </c>
      <c r="E4" s="19">
        <v>96</v>
      </c>
      <c r="F4" s="19">
        <f t="shared" si="0"/>
        <v>2300.5439999999999</v>
      </c>
    </row>
    <row r="5" spans="1:6">
      <c r="A5" s="57" t="s">
        <v>1140</v>
      </c>
      <c r="B5" s="57" t="str">
        <f>IF(C5="","",VLOOKUP(C5,[1]工序!$A$1:$D$503,2,0))</f>
        <v>F11</v>
      </c>
      <c r="C5" s="57" t="s">
        <v>413</v>
      </c>
      <c r="D5" s="19">
        <f>IF(C5="","",VLOOKUP(C5,[1]工序!$A$1:$D$503,4,0))</f>
        <v>4.2</v>
      </c>
      <c r="E5" s="19">
        <v>96</v>
      </c>
      <c r="F5" s="19">
        <f t="shared" si="0"/>
        <v>403.20000000000005</v>
      </c>
    </row>
    <row r="6" spans="1:6">
      <c r="A6" s="57" t="s">
        <v>1140</v>
      </c>
      <c r="B6" s="57" t="str">
        <f>IF(C6="","",VLOOKUP(C6,[1]工序!$A$1:$D$503,2,0))</f>
        <v>F12</v>
      </c>
      <c r="C6" s="57" t="s">
        <v>1142</v>
      </c>
      <c r="D6" s="19">
        <f>IF(C6="","",VLOOKUP(C6,[1]工序!$A$1:$D$503,4,0))</f>
        <v>3.3479999999999999</v>
      </c>
      <c r="E6" s="19">
        <v>12</v>
      </c>
      <c r="F6" s="19">
        <f t="shared" si="0"/>
        <v>40.176000000000002</v>
      </c>
    </row>
    <row r="7" spans="1:6">
      <c r="A7" s="57" t="s">
        <v>1140</v>
      </c>
      <c r="B7" s="57" t="str">
        <f>IF(C7="","",VLOOKUP(C7,[1]工序!$A$1:$D$503,2,0))</f>
        <v>D8</v>
      </c>
      <c r="C7" s="57" t="s">
        <v>1143</v>
      </c>
      <c r="D7" s="19">
        <f>IF(C7="","",VLOOKUP(C7,[1]工序!$A$1:$D$503,4,0))</f>
        <v>26.4</v>
      </c>
      <c r="E7" s="19">
        <v>96</v>
      </c>
      <c r="F7" s="19">
        <f t="shared" si="0"/>
        <v>2534.3999999999996</v>
      </c>
    </row>
    <row r="8" spans="1:6">
      <c r="A8" s="57" t="s">
        <v>1140</v>
      </c>
      <c r="B8" s="57" t="str">
        <f>IF(C8="","",VLOOKUP(C8,[1]工序!$A$1:$D$503,2,0))</f>
        <v>A46</v>
      </c>
      <c r="C8" s="57" t="s">
        <v>46</v>
      </c>
      <c r="D8" s="19">
        <f>IF(C8="","",VLOOKUP(C8,[1]工序!$A$1:$D$503,4,0))</f>
        <v>15.600000000000001</v>
      </c>
      <c r="E8" s="19">
        <v>96</v>
      </c>
      <c r="F8" s="19">
        <f t="shared" si="0"/>
        <v>1497.6000000000001</v>
      </c>
    </row>
    <row r="9" spans="1:6">
      <c r="A9" s="57" t="s">
        <v>1140</v>
      </c>
      <c r="B9" s="57" t="str">
        <f>IF(C9="","",VLOOKUP(C9,[1]工序!$A$1:$D$503,2,0))</f>
        <v>F14</v>
      </c>
      <c r="C9" s="57" t="s">
        <v>1144</v>
      </c>
      <c r="D9" s="19">
        <f>IF(C9="","",VLOOKUP(C9,[1]工序!$A$1:$D$503,4,0))</f>
        <v>35.495999999999995</v>
      </c>
      <c r="E9" s="19">
        <v>96</v>
      </c>
      <c r="F9" s="19">
        <f t="shared" si="0"/>
        <v>3407.6159999999995</v>
      </c>
    </row>
    <row r="10" spans="1:6">
      <c r="A10" s="57" t="s">
        <v>1140</v>
      </c>
      <c r="B10" s="57" t="str">
        <f>IF(C10="","",VLOOKUP(C10,[1]工序!$A$1:$D$503,2,0))</f>
        <v>F15</v>
      </c>
      <c r="C10" s="57" t="s">
        <v>1145</v>
      </c>
      <c r="D10" s="19">
        <f>IF(C10="","",VLOOKUP(C10,[1]工序!$A$1:$D$503,4,0))</f>
        <v>168</v>
      </c>
      <c r="E10" s="19">
        <v>12</v>
      </c>
      <c r="F10" s="19">
        <f t="shared" si="0"/>
        <v>2016</v>
      </c>
    </row>
    <row r="11" spans="1:6">
      <c r="A11" s="57" t="s">
        <v>1140</v>
      </c>
      <c r="B11" s="57" t="str">
        <f>IF(C11="","",VLOOKUP(C11,[1]工序!$A$1:$D$503,2,0))</f>
        <v>F16</v>
      </c>
      <c r="C11" s="57" t="s">
        <v>422</v>
      </c>
      <c r="D11" s="19">
        <f>IF(C11="","",VLOOKUP(C11,[1]工序!$A$1:$D$503,4,0))</f>
        <v>74.399999999999991</v>
      </c>
      <c r="E11" s="19">
        <v>12</v>
      </c>
      <c r="F11" s="19">
        <f t="shared" si="0"/>
        <v>892.8</v>
      </c>
    </row>
    <row r="12" spans="1:6">
      <c r="A12" s="57" t="s">
        <v>1140</v>
      </c>
      <c r="B12" s="57" t="str">
        <f>IF(C12="","",VLOOKUP(C12,[1]工序!$A$1:$D$503,2,0))</f>
        <v>F17</v>
      </c>
      <c r="C12" s="57" t="s">
        <v>1146</v>
      </c>
      <c r="D12" s="19">
        <f>IF(C12="","",VLOOKUP(C12,[1]工序!$A$1:$D$503,4,0))</f>
        <v>132.108</v>
      </c>
      <c r="E12" s="19">
        <v>12</v>
      </c>
      <c r="F12" s="19">
        <f t="shared" si="0"/>
        <v>1585.296</v>
      </c>
    </row>
    <row r="13" spans="1:6">
      <c r="A13" s="57" t="s">
        <v>1140</v>
      </c>
      <c r="B13" s="57" t="str">
        <f>IF(C13="","",VLOOKUP(C13,[1]工序!$A$1:$D$503,2,0))</f>
        <v>A24</v>
      </c>
      <c r="C13" s="57" t="s">
        <v>826</v>
      </c>
      <c r="D13" s="19">
        <f>IF(C13="","",VLOOKUP(C13,[1]工序!$A$1:$D$503,4,0))</f>
        <v>18.119999999999997</v>
      </c>
      <c r="E13" s="19">
        <v>96</v>
      </c>
      <c r="F13" s="19">
        <f t="shared" si="0"/>
        <v>1739.5199999999998</v>
      </c>
    </row>
    <row r="14" spans="1:6">
      <c r="A14" s="57" t="s">
        <v>1140</v>
      </c>
      <c r="B14" s="57" t="str">
        <f>IF(C14="","",VLOOKUP(C14,[1]工序!$A$1:$D$503,2,0))</f>
        <v>A34</v>
      </c>
      <c r="C14" s="57" t="s">
        <v>1147</v>
      </c>
      <c r="D14" s="19">
        <f>IF(C14="","",VLOOKUP(C14,[1]工序!$A$1:$D$503,4,0))</f>
        <v>6.6</v>
      </c>
      <c r="E14" s="19">
        <v>96</v>
      </c>
      <c r="F14" s="19">
        <f t="shared" si="0"/>
        <v>633.59999999999991</v>
      </c>
    </row>
    <row r="15" spans="1:6">
      <c r="A15" s="57" t="s">
        <v>1140</v>
      </c>
      <c r="B15" s="57" t="str">
        <f>IF(C15="","",VLOOKUP(C15,[1]工序!$A$1:$D$503,2,0))</f>
        <v>F18</v>
      </c>
      <c r="C15" s="57" t="s">
        <v>1148</v>
      </c>
      <c r="D15" s="19">
        <f>IF(C15="","",VLOOKUP(C15,[1]工序!$A$1:$D$503,4,0))</f>
        <v>36</v>
      </c>
      <c r="E15" s="19">
        <v>96</v>
      </c>
      <c r="F15" s="19">
        <f t="shared" si="0"/>
        <v>3456</v>
      </c>
    </row>
    <row r="16" spans="1:6">
      <c r="A16" s="57" t="s">
        <v>1140</v>
      </c>
      <c r="B16" s="57" t="str">
        <f>IF(C16="","",VLOOKUP(C16,[1]工序!$A$1:$D$503,2,0))</f>
        <v>F19</v>
      </c>
      <c r="C16" s="57" t="s">
        <v>428</v>
      </c>
      <c r="D16" s="19">
        <f>IF(C16="","",VLOOKUP(C16,[1]工序!$A$1:$D$503,4,0))</f>
        <v>17.483999999999998</v>
      </c>
      <c r="E16" s="19">
        <v>96</v>
      </c>
      <c r="F16" s="19">
        <f t="shared" si="0"/>
        <v>1678.4639999999999</v>
      </c>
    </row>
    <row r="17" spans="1:6">
      <c r="A17" s="57" t="s">
        <v>1140</v>
      </c>
      <c r="B17" s="57" t="str">
        <f>IF(C17="","",VLOOKUP(C17,[1]工序!$A$1:$D$503,2,0))</f>
        <v>A47</v>
      </c>
      <c r="C17" s="57" t="s">
        <v>1149</v>
      </c>
      <c r="D17" s="19">
        <f>IF(C17="","",VLOOKUP(C17,[1]工序!$A$1:$D$503,4,0))</f>
        <v>15.340000000000002</v>
      </c>
      <c r="E17" s="19">
        <v>96</v>
      </c>
      <c r="F17" s="19">
        <f t="shared" si="0"/>
        <v>1472.64</v>
      </c>
    </row>
    <row r="18" spans="1:6">
      <c r="A18" s="57" t="s">
        <v>1140</v>
      </c>
      <c r="B18" s="57" t="str">
        <f>IF(C18="","",VLOOKUP(C18,[1]工序!$A$1:$D$503,2,0))</f>
        <v>F20</v>
      </c>
      <c r="C18" s="57" t="s">
        <v>1150</v>
      </c>
      <c r="D18" s="19">
        <f>IF(C18="","",VLOOKUP(C18,[1]工序!$A$1:$D$503,4,0))</f>
        <v>11.4</v>
      </c>
      <c r="E18" s="19">
        <v>96</v>
      </c>
      <c r="F18" s="19">
        <f t="shared" si="0"/>
        <v>1094.4000000000001</v>
      </c>
    </row>
    <row r="19" spans="1:6">
      <c r="A19" s="57" t="s">
        <v>1140</v>
      </c>
      <c r="B19" s="57" t="str">
        <f>IF(C19="","",VLOOKUP(C19,[1]工序!$A$1:$D$503,2,0))</f>
        <v>A52</v>
      </c>
      <c r="C19" s="57" t="s">
        <v>1151</v>
      </c>
      <c r="D19" s="19">
        <f>IF(C19="","",VLOOKUP(C19,[1]工序!$A$1:$D$503,4,0))</f>
        <v>14</v>
      </c>
      <c r="E19" s="19">
        <v>96</v>
      </c>
      <c r="F19" s="19">
        <f t="shared" si="0"/>
        <v>1344</v>
      </c>
    </row>
    <row r="20" spans="1:6">
      <c r="A20" s="57" t="s">
        <v>1140</v>
      </c>
      <c r="B20" s="57" t="str">
        <f>IF(C20="","",VLOOKUP(C20,[1]工序!$A$1:$D$503,2,0))</f>
        <v>D35</v>
      </c>
      <c r="C20" s="57" t="s">
        <v>1152</v>
      </c>
      <c r="D20" s="19">
        <f>IF(C20="","",VLOOKUP(C20,[1]工序!$A$1:$D$503,4,0))</f>
        <v>29.639999999999997</v>
      </c>
      <c r="E20" s="19">
        <v>96</v>
      </c>
      <c r="F20" s="19">
        <f t="shared" si="0"/>
        <v>2845.4399999999996</v>
      </c>
    </row>
    <row r="21" spans="1:6">
      <c r="A21" s="57" t="s">
        <v>1140</v>
      </c>
      <c r="B21" s="57" t="str">
        <f>IF(C21="","",VLOOKUP(C21,[1]工序!$A$1:$D$503,2,0))</f>
        <v>A63</v>
      </c>
      <c r="C21" s="57" t="s">
        <v>1153</v>
      </c>
      <c r="D21" s="19">
        <f>IF(C21="","",VLOOKUP(C21,[1]工序!$A$1:$D$503,4,0))</f>
        <v>14.399999999999999</v>
      </c>
      <c r="E21" s="19">
        <v>96</v>
      </c>
      <c r="F21" s="19">
        <f t="shared" si="0"/>
        <v>1382.3999999999999</v>
      </c>
    </row>
    <row r="22" spans="1:6">
      <c r="A22" s="57" t="s">
        <v>1140</v>
      </c>
      <c r="B22" s="57" t="str">
        <f>IF(C22="","",VLOOKUP(C22,[1]工序!$A$1:$D$503,2,0))</f>
        <v>A64</v>
      </c>
      <c r="C22" s="57" t="s">
        <v>1154</v>
      </c>
      <c r="D22" s="19">
        <f>IF(C22="","",VLOOKUP(C22,[1]工序!$A$1:$D$503,4,0))</f>
        <v>14.399999999999999</v>
      </c>
      <c r="E22" s="19">
        <v>96</v>
      </c>
      <c r="F22" s="19">
        <f t="shared" si="0"/>
        <v>1382.3999999999999</v>
      </c>
    </row>
    <row r="23" spans="1:6">
      <c r="A23" s="57" t="s">
        <v>1140</v>
      </c>
      <c r="B23" s="57" t="str">
        <f>IF(C23="","",VLOOKUP(C23,[1]工序!$A$1:$D$503,2,0))</f>
        <v>A65</v>
      </c>
      <c r="C23" s="57" t="s">
        <v>1155</v>
      </c>
      <c r="D23" s="19">
        <f>IF(C23="","",VLOOKUP(C23,[1]工序!$A$1:$D$503,4,0))</f>
        <v>27.3</v>
      </c>
      <c r="E23" s="19">
        <v>96</v>
      </c>
      <c r="F23" s="19">
        <f t="shared" si="0"/>
        <v>2620.8000000000002</v>
      </c>
    </row>
    <row r="24" spans="1:6">
      <c r="A24" s="57" t="s">
        <v>1140</v>
      </c>
      <c r="B24" s="57" t="str">
        <f>IF(C24="","",VLOOKUP(C24,[1]工序!$A$1:$D$503,2,0))</f>
        <v>A63</v>
      </c>
      <c r="C24" s="57" t="s">
        <v>1153</v>
      </c>
      <c r="D24" s="19">
        <f>IF(C24="","",VLOOKUP(C24,[1]工序!$A$1:$D$503,4,0))</f>
        <v>14.399999999999999</v>
      </c>
      <c r="E24" s="19">
        <v>96</v>
      </c>
      <c r="F24" s="19">
        <f t="shared" si="0"/>
        <v>1382.3999999999999</v>
      </c>
    </row>
    <row r="25" spans="1:6">
      <c r="A25" s="57" t="s">
        <v>1140</v>
      </c>
      <c r="B25" s="57" t="str">
        <f>IF(C25="","",VLOOKUP(C25,[1]工序!$A$1:$D$503,2,0))</f>
        <v>F21</v>
      </c>
      <c r="C25" s="57" t="s">
        <v>433</v>
      </c>
      <c r="D25" s="19">
        <f>IF(C25="","",VLOOKUP(C25,[1]工序!$A$1:$D$503,4,0))</f>
        <v>74.399999999999991</v>
      </c>
      <c r="E25" s="19">
        <v>12</v>
      </c>
      <c r="F25" s="19">
        <f t="shared" si="0"/>
        <v>892.8</v>
      </c>
    </row>
    <row r="26" spans="1:6">
      <c r="A26" s="57" t="s">
        <v>1140</v>
      </c>
      <c r="B26" s="57" t="str">
        <f>IF(C26="","",VLOOKUP(C26,[1]工序!$A$1:$D$503,2,0))</f>
        <v>F23</v>
      </c>
      <c r="C26" s="57" t="s">
        <v>1156</v>
      </c>
      <c r="D26" s="19">
        <f>IF(C26="","",VLOOKUP(C26,[1]工序!$A$1:$D$503,4,0))</f>
        <v>144</v>
      </c>
      <c r="E26" s="19">
        <v>12</v>
      </c>
      <c r="F26" s="19">
        <f t="shared" si="0"/>
        <v>1728</v>
      </c>
    </row>
    <row r="27" spans="1:6">
      <c r="A27" s="57" t="s">
        <v>1140</v>
      </c>
      <c r="B27" s="57" t="str">
        <f>IF(C27="","",VLOOKUP(C27,[1]工序!$A$1:$D$503,2,0))</f>
        <v>F25</v>
      </c>
      <c r="C27" s="57" t="s">
        <v>1157</v>
      </c>
      <c r="D27" s="19">
        <f>IF(C27="","",VLOOKUP(C27,[1]工序!$A$1:$D$503,4,0))</f>
        <v>180</v>
      </c>
      <c r="E27" s="19">
        <v>12</v>
      </c>
      <c r="F27" s="19">
        <f t="shared" si="0"/>
        <v>2160</v>
      </c>
    </row>
    <row r="28" spans="1:6">
      <c r="A28" s="57" t="s">
        <v>1140</v>
      </c>
      <c r="B28" s="57" t="str">
        <f>IF(C28="","",VLOOKUP(C28,[1]工序!$A$1:$D$503,2,0))</f>
        <v>A77</v>
      </c>
      <c r="C28" s="57" t="s">
        <v>19</v>
      </c>
      <c r="D28" s="19">
        <f>IF(C28="","",VLOOKUP(C28,[1]工序!$A$1:$D$503,4,0))</f>
        <v>15.6</v>
      </c>
      <c r="E28" s="19">
        <v>96</v>
      </c>
      <c r="F28" s="19">
        <f t="shared" si="0"/>
        <v>1497.6</v>
      </c>
    </row>
    <row r="29" spans="1:6">
      <c r="A29" s="57" t="s">
        <v>1140</v>
      </c>
      <c r="B29" s="57" t="str">
        <f>IF(C29="","",VLOOKUP(C29,[1]工序!$A$1:$D$503,2,0))</f>
        <v>F28</v>
      </c>
      <c r="C29" s="57" t="s">
        <v>1158</v>
      </c>
      <c r="D29" s="19">
        <f>IF(C29="","",VLOOKUP(C29,[1]工序!$A$1:$D$503,4,0))</f>
        <v>16.2</v>
      </c>
      <c r="E29" s="19">
        <v>96</v>
      </c>
      <c r="F29" s="19">
        <f t="shared" si="0"/>
        <v>1555.1999999999998</v>
      </c>
    </row>
    <row r="30" spans="1:6">
      <c r="A30" s="57" t="s">
        <v>1140</v>
      </c>
      <c r="B30" s="57" t="str">
        <f>IF(C30="","",VLOOKUP(C30,[1]工序!$A$1:$D$503,2,0))</f>
        <v>F29</v>
      </c>
      <c r="C30" s="57" t="s">
        <v>1159</v>
      </c>
      <c r="D30" s="19">
        <f>IF(C30="","",VLOOKUP(C30,[1]工序!$A$1:$D$503,4,0))</f>
        <v>102.624</v>
      </c>
      <c r="E30" s="19">
        <v>12</v>
      </c>
      <c r="F30" s="19">
        <f t="shared" si="0"/>
        <v>1231.4879999999998</v>
      </c>
    </row>
    <row r="31" spans="1:6">
      <c r="A31" s="57" t="s">
        <v>1140</v>
      </c>
      <c r="B31" s="57" t="str">
        <f>IF(C31="","",VLOOKUP(C31,[1]工序!$A$1:$D$503,2,0))</f>
        <v>F30</v>
      </c>
      <c r="C31" s="57" t="s">
        <v>450</v>
      </c>
      <c r="D31" s="19">
        <f>IF(C31="","",VLOOKUP(C31,[1]工序!$A$1:$D$503,4,0))</f>
        <v>72</v>
      </c>
      <c r="E31" s="19">
        <v>12</v>
      </c>
      <c r="F31" s="19">
        <f t="shared" si="0"/>
        <v>864</v>
      </c>
    </row>
    <row r="32" spans="1:6">
      <c r="A32" s="57" t="s">
        <v>1140</v>
      </c>
      <c r="B32" s="57" t="str">
        <f>IF(C32="","",VLOOKUP(C32,[1]工序!$A$1:$D$503,2,0))</f>
        <v>F31</v>
      </c>
      <c r="C32" s="57" t="s">
        <v>452</v>
      </c>
      <c r="D32" s="19">
        <f>IF(C32="","",VLOOKUP(C32,[1]工序!$A$1:$D$503,4,0))</f>
        <v>72</v>
      </c>
      <c r="E32" s="19">
        <v>12</v>
      </c>
      <c r="F32" s="19">
        <f t="shared" si="0"/>
        <v>864</v>
      </c>
    </row>
    <row r="33" spans="1:6">
      <c r="A33" s="57" t="s">
        <v>1140</v>
      </c>
      <c r="B33" s="57" t="str">
        <f>IF(C33="","",VLOOKUP(C33,[1]工序!$A$1:$D$503,2,0))</f>
        <v>F32</v>
      </c>
      <c r="C33" s="57" t="s">
        <v>454</v>
      </c>
      <c r="D33" s="19">
        <f>IF(C33="","",VLOOKUP(C33,[1]工序!$A$1:$D$503,4,0))</f>
        <v>864</v>
      </c>
      <c r="E33" s="19">
        <v>1</v>
      </c>
      <c r="F33" s="19">
        <f t="shared" si="0"/>
        <v>864</v>
      </c>
    </row>
    <row r="34" spans="1:6">
      <c r="A34" s="57" t="s">
        <v>1140</v>
      </c>
      <c r="B34" s="57" t="str">
        <f>IF(C34="","",VLOOKUP(C34,[1]工序!$A$1:$D$503,2,0))</f>
        <v>A82</v>
      </c>
      <c r="C34" s="57" t="s">
        <v>120</v>
      </c>
      <c r="D34" s="19">
        <f>IF(C34="","",VLOOKUP(C34,[1]工序!$A$1:$D$503,4,0))</f>
        <v>49.991999999999997</v>
      </c>
      <c r="E34" s="19">
        <v>12</v>
      </c>
      <c r="F34" s="19">
        <f t="shared" si="0"/>
        <v>599.904</v>
      </c>
    </row>
    <row r="35" spans="1:6">
      <c r="A35" s="57" t="s">
        <v>1140</v>
      </c>
      <c r="B35" s="57" t="str">
        <f>IF(C35="","",VLOOKUP(C35,[1]工序!$A$1:$D$503,2,0))</f>
        <v>A102</v>
      </c>
      <c r="C35" s="55" t="s">
        <v>1160</v>
      </c>
      <c r="D35" s="19">
        <f>IF(C35="","",VLOOKUP(C35,[1]工序!$A$1:$D$503,4,0))</f>
        <v>50.279999999999994</v>
      </c>
      <c r="E35" s="19">
        <v>2</v>
      </c>
      <c r="F35" s="19">
        <f t="shared" si="0"/>
        <v>100.55999999999999</v>
      </c>
    </row>
  </sheetData>
  <phoneticPr fontId="1" type="noConversion"/>
  <conditionalFormatting sqref="B2:B35">
    <cfRule type="expression" priority="1" stopIfTrue="1">
      <formula>MAX(#REF!)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F35"/>
  <sheetViews>
    <sheetView topLeftCell="A19" workbookViewId="0">
      <selection activeCell="E33" sqref="E33"/>
    </sheetView>
  </sheetViews>
  <sheetFormatPr defaultRowHeight="13.5"/>
  <cols>
    <col min="1" max="1" width="12" style="51" customWidth="1"/>
    <col min="2" max="2" width="5.5" style="51" bestFit="1" customWidth="1"/>
    <col min="3" max="3" width="17.875" style="58" bestFit="1" customWidth="1"/>
    <col min="4" max="4" width="7.5" style="51" bestFit="1" customWidth="1"/>
    <col min="5" max="5" width="5.25" style="51" bestFit="1" customWidth="1"/>
    <col min="6" max="6" width="7.5" style="52" bestFit="1" customWidth="1"/>
    <col min="7" max="16384" width="9" style="51"/>
  </cols>
  <sheetData>
    <row r="1" spans="1:6">
      <c r="A1" s="57"/>
      <c r="B1" s="57" t="s">
        <v>1132</v>
      </c>
      <c r="C1" s="18" t="s">
        <v>1133</v>
      </c>
      <c r="D1" s="57" t="s">
        <v>1134</v>
      </c>
      <c r="E1" s="57" t="s">
        <v>1135</v>
      </c>
      <c r="F1" s="19" t="s">
        <v>1136</v>
      </c>
    </row>
    <row r="2" spans="1:6">
      <c r="A2" s="57" t="s">
        <v>1161</v>
      </c>
      <c r="B2" s="57" t="str">
        <f>IF(C2="","",VLOOKUP(C2,[1]工序!$A$1:$D$503,2,0))</f>
        <v>F6</v>
      </c>
      <c r="C2" s="57" t="s">
        <v>406</v>
      </c>
      <c r="D2" s="19">
        <f>IF(C2="","",VLOOKUP(C2,[1]工序!$A$1:$D$503,4,0))</f>
        <v>1200</v>
      </c>
      <c r="E2" s="19">
        <v>12</v>
      </c>
      <c r="F2" s="19">
        <f t="shared" ref="F2:F35" si="0">D2*E2</f>
        <v>14400</v>
      </c>
    </row>
    <row r="3" spans="1:6">
      <c r="A3" s="57" t="s">
        <v>1161</v>
      </c>
      <c r="B3" s="57" t="str">
        <f>IF(C3="","",VLOOKUP(C3,[1]工序!$A$1:$D$503,2,0))</f>
        <v>F8</v>
      </c>
      <c r="C3" s="57" t="s">
        <v>1139</v>
      </c>
      <c r="D3" s="19">
        <f>IF(C3="","",VLOOKUP(C3,[1]工序!$A$1:$D$503,4,0))</f>
        <v>26.4</v>
      </c>
      <c r="E3" s="19">
        <v>12</v>
      </c>
      <c r="F3" s="19">
        <f t="shared" si="0"/>
        <v>316.79999999999995</v>
      </c>
    </row>
    <row r="4" spans="1:6">
      <c r="A4" s="57" t="s">
        <v>1162</v>
      </c>
      <c r="B4" s="57" t="str">
        <f>IF(C4="","",VLOOKUP(C4,[1]工序!$A$1:$D$503,2,0))</f>
        <v>F9</v>
      </c>
      <c r="C4" s="53" t="s">
        <v>1141</v>
      </c>
      <c r="D4" s="19">
        <f>IF(C4="","",VLOOKUP(C4,[1]工序!$A$1:$D$503,4,0))</f>
        <v>23.963999999999999</v>
      </c>
      <c r="E4" s="19">
        <v>96</v>
      </c>
      <c r="F4" s="19">
        <f t="shared" si="0"/>
        <v>2300.5439999999999</v>
      </c>
    </row>
    <row r="5" spans="1:6">
      <c r="A5" s="57" t="s">
        <v>1162</v>
      </c>
      <c r="B5" s="57" t="str">
        <f>IF(C5="","",VLOOKUP(C5,[1]工序!$A$1:$D$503,2,0))</f>
        <v>F11</v>
      </c>
      <c r="C5" s="57" t="s">
        <v>413</v>
      </c>
      <c r="D5" s="19">
        <f>IF(C5="","",VLOOKUP(C5,[1]工序!$A$1:$D$503,4,0))</f>
        <v>4.2</v>
      </c>
      <c r="E5" s="19">
        <v>96</v>
      </c>
      <c r="F5" s="19">
        <f t="shared" si="0"/>
        <v>403.20000000000005</v>
      </c>
    </row>
    <row r="6" spans="1:6">
      <c r="A6" s="57" t="s">
        <v>1162</v>
      </c>
      <c r="B6" s="57" t="str">
        <f>IF(C6="","",VLOOKUP(C6,[1]工序!$A$1:$D$503,2,0))</f>
        <v>F12</v>
      </c>
      <c r="C6" s="57" t="s">
        <v>1142</v>
      </c>
      <c r="D6" s="19">
        <f>IF(C6="","",VLOOKUP(C6,[1]工序!$A$1:$D$503,4,0))</f>
        <v>3.3479999999999999</v>
      </c>
      <c r="E6" s="19">
        <v>12</v>
      </c>
      <c r="F6" s="19">
        <f t="shared" si="0"/>
        <v>40.176000000000002</v>
      </c>
    </row>
    <row r="7" spans="1:6">
      <c r="A7" s="57" t="s">
        <v>1162</v>
      </c>
      <c r="B7" s="57" t="str">
        <f>IF(C7="","",VLOOKUP(C7,[1]工序!$A$1:$D$503,2,0))</f>
        <v>D8</v>
      </c>
      <c r="C7" s="57" t="s">
        <v>1143</v>
      </c>
      <c r="D7" s="19">
        <f>IF(C7="","",VLOOKUP(C7,[1]工序!$A$1:$D$503,4,0))</f>
        <v>26.4</v>
      </c>
      <c r="E7" s="19">
        <v>96</v>
      </c>
      <c r="F7" s="19">
        <f t="shared" si="0"/>
        <v>2534.3999999999996</v>
      </c>
    </row>
    <row r="8" spans="1:6">
      <c r="A8" s="57" t="s">
        <v>1162</v>
      </c>
      <c r="B8" s="57" t="str">
        <f>IF(C8="","",VLOOKUP(C8,[1]工序!$A$1:$D$503,2,0))</f>
        <v>A46</v>
      </c>
      <c r="C8" s="57" t="s">
        <v>46</v>
      </c>
      <c r="D8" s="19">
        <f>IF(C8="","",VLOOKUP(C8,[1]工序!$A$1:$D$503,4,0))</f>
        <v>15.600000000000001</v>
      </c>
      <c r="E8" s="19">
        <v>96</v>
      </c>
      <c r="F8" s="19">
        <f t="shared" si="0"/>
        <v>1497.6000000000001</v>
      </c>
    </row>
    <row r="9" spans="1:6">
      <c r="A9" s="57" t="s">
        <v>1162</v>
      </c>
      <c r="B9" s="57" t="str">
        <f>IF(C9="","",VLOOKUP(C9,[1]工序!$A$1:$D$503,2,0))</f>
        <v>F14</v>
      </c>
      <c r="C9" s="57" t="s">
        <v>1144</v>
      </c>
      <c r="D9" s="19">
        <f>IF(C9="","",VLOOKUP(C9,[1]工序!$A$1:$D$503,4,0))</f>
        <v>35.495999999999995</v>
      </c>
      <c r="E9" s="19">
        <v>96</v>
      </c>
      <c r="F9" s="19">
        <f t="shared" si="0"/>
        <v>3407.6159999999995</v>
      </c>
    </row>
    <row r="10" spans="1:6">
      <c r="A10" s="57" t="s">
        <v>1162</v>
      </c>
      <c r="B10" s="57" t="str">
        <f>IF(C10="","",VLOOKUP(C10,[1]工序!$A$1:$D$503,2,0))</f>
        <v>F15</v>
      </c>
      <c r="C10" s="57" t="s">
        <v>1145</v>
      </c>
      <c r="D10" s="19">
        <f>IF(C10="","",VLOOKUP(C10,[1]工序!$A$1:$D$503,4,0))</f>
        <v>168</v>
      </c>
      <c r="E10" s="19">
        <v>12</v>
      </c>
      <c r="F10" s="19">
        <f t="shared" si="0"/>
        <v>2016</v>
      </c>
    </row>
    <row r="11" spans="1:6">
      <c r="A11" s="57" t="s">
        <v>1162</v>
      </c>
      <c r="B11" s="57" t="str">
        <f>IF(C11="","",VLOOKUP(C11,[1]工序!$A$1:$D$503,2,0))</f>
        <v>F16</v>
      </c>
      <c r="C11" s="57" t="s">
        <v>422</v>
      </c>
      <c r="D11" s="19">
        <f>IF(C11="","",VLOOKUP(C11,[1]工序!$A$1:$D$503,4,0))</f>
        <v>74.399999999999991</v>
      </c>
      <c r="E11" s="19">
        <v>12</v>
      </c>
      <c r="F11" s="19">
        <f t="shared" si="0"/>
        <v>892.8</v>
      </c>
    </row>
    <row r="12" spans="1:6">
      <c r="A12" s="57" t="s">
        <v>1162</v>
      </c>
      <c r="B12" s="57" t="str">
        <f>IF(C12="","",VLOOKUP(C12,[1]工序!$A$1:$D$503,2,0))</f>
        <v>F17</v>
      </c>
      <c r="C12" s="57" t="s">
        <v>1146</v>
      </c>
      <c r="D12" s="19">
        <f>IF(C12="","",VLOOKUP(C12,[1]工序!$A$1:$D$503,4,0))</f>
        <v>132.108</v>
      </c>
      <c r="E12" s="19">
        <v>12</v>
      </c>
      <c r="F12" s="19">
        <f t="shared" si="0"/>
        <v>1585.296</v>
      </c>
    </row>
    <row r="13" spans="1:6">
      <c r="A13" s="57" t="s">
        <v>1162</v>
      </c>
      <c r="B13" s="57" t="str">
        <f>IF(C13="","",VLOOKUP(C13,[1]工序!$A$1:$D$503,2,0))</f>
        <v>A24</v>
      </c>
      <c r="C13" s="57" t="s">
        <v>826</v>
      </c>
      <c r="D13" s="19">
        <f>IF(C13="","",VLOOKUP(C13,[1]工序!$A$1:$D$503,4,0))</f>
        <v>18.119999999999997</v>
      </c>
      <c r="E13" s="19">
        <v>96</v>
      </c>
      <c r="F13" s="19">
        <f t="shared" si="0"/>
        <v>1739.5199999999998</v>
      </c>
    </row>
    <row r="14" spans="1:6">
      <c r="A14" s="57" t="s">
        <v>1162</v>
      </c>
      <c r="B14" s="57" t="str">
        <f>IF(C14="","",VLOOKUP(C14,[1]工序!$A$1:$D$503,2,0))</f>
        <v>A34</v>
      </c>
      <c r="C14" s="57" t="s">
        <v>1147</v>
      </c>
      <c r="D14" s="19">
        <f>IF(C14="","",VLOOKUP(C14,[1]工序!$A$1:$D$503,4,0))</f>
        <v>6.6</v>
      </c>
      <c r="E14" s="19">
        <v>96</v>
      </c>
      <c r="F14" s="19">
        <f t="shared" si="0"/>
        <v>633.59999999999991</v>
      </c>
    </row>
    <row r="15" spans="1:6">
      <c r="A15" s="57" t="s">
        <v>1162</v>
      </c>
      <c r="B15" s="57" t="str">
        <f>IF(C15="","",VLOOKUP(C15,[1]工序!$A$1:$D$503,2,0))</f>
        <v>F18</v>
      </c>
      <c r="C15" s="57" t="s">
        <v>1148</v>
      </c>
      <c r="D15" s="19">
        <f>IF(C15="","",VLOOKUP(C15,[1]工序!$A$1:$D$503,4,0))</f>
        <v>36</v>
      </c>
      <c r="E15" s="19">
        <v>96</v>
      </c>
      <c r="F15" s="19">
        <f t="shared" si="0"/>
        <v>3456</v>
      </c>
    </row>
    <row r="16" spans="1:6">
      <c r="A16" s="57" t="s">
        <v>1162</v>
      </c>
      <c r="B16" s="57" t="str">
        <f>IF(C16="","",VLOOKUP(C16,[1]工序!$A$1:$D$503,2,0))</f>
        <v>F19</v>
      </c>
      <c r="C16" s="57" t="s">
        <v>428</v>
      </c>
      <c r="D16" s="19">
        <f>IF(C16="","",VLOOKUP(C16,[1]工序!$A$1:$D$503,4,0))</f>
        <v>17.483999999999998</v>
      </c>
      <c r="E16" s="19">
        <v>96</v>
      </c>
      <c r="F16" s="19">
        <f t="shared" si="0"/>
        <v>1678.4639999999999</v>
      </c>
    </row>
    <row r="17" spans="1:6">
      <c r="A17" s="57" t="s">
        <v>1162</v>
      </c>
      <c r="B17" s="57" t="str">
        <f>IF(C17="","",VLOOKUP(C17,[1]工序!$A$1:$D$503,2,0))</f>
        <v>A47</v>
      </c>
      <c r="C17" s="57" t="s">
        <v>1149</v>
      </c>
      <c r="D17" s="19">
        <f>IF(C17="","",VLOOKUP(C17,[1]工序!$A$1:$D$503,4,0))</f>
        <v>15.340000000000002</v>
      </c>
      <c r="E17" s="19">
        <v>96</v>
      </c>
      <c r="F17" s="19">
        <f t="shared" si="0"/>
        <v>1472.64</v>
      </c>
    </row>
    <row r="18" spans="1:6">
      <c r="A18" s="57" t="s">
        <v>1162</v>
      </c>
      <c r="B18" s="57" t="str">
        <f>IF(C18="","",VLOOKUP(C18,[1]工序!$A$1:$D$503,2,0))</f>
        <v>F20</v>
      </c>
      <c r="C18" s="57" t="s">
        <v>1150</v>
      </c>
      <c r="D18" s="19">
        <f>IF(C18="","",VLOOKUP(C18,[1]工序!$A$1:$D$503,4,0))</f>
        <v>11.4</v>
      </c>
      <c r="E18" s="19">
        <v>96</v>
      </c>
      <c r="F18" s="19">
        <f t="shared" si="0"/>
        <v>1094.4000000000001</v>
      </c>
    </row>
    <row r="19" spans="1:6">
      <c r="A19" s="57" t="s">
        <v>1162</v>
      </c>
      <c r="B19" s="57" t="str">
        <f>IF(C19="","",VLOOKUP(C19,[1]工序!$A$1:$D$503,2,0))</f>
        <v>A52</v>
      </c>
      <c r="C19" s="57" t="s">
        <v>1151</v>
      </c>
      <c r="D19" s="19">
        <f>IF(C19="","",VLOOKUP(C19,[1]工序!$A$1:$D$503,4,0))</f>
        <v>14</v>
      </c>
      <c r="E19" s="19">
        <v>96</v>
      </c>
      <c r="F19" s="19">
        <f t="shared" si="0"/>
        <v>1344</v>
      </c>
    </row>
    <row r="20" spans="1:6">
      <c r="A20" s="57" t="s">
        <v>1162</v>
      </c>
      <c r="B20" s="57" t="str">
        <f>IF(C20="","",VLOOKUP(C20,[1]工序!$A$1:$D$503,2,0))</f>
        <v>D35</v>
      </c>
      <c r="C20" s="57" t="s">
        <v>1152</v>
      </c>
      <c r="D20" s="19">
        <f>IF(C20="","",VLOOKUP(C20,[1]工序!$A$1:$D$503,4,0))</f>
        <v>29.639999999999997</v>
      </c>
      <c r="E20" s="19">
        <v>96</v>
      </c>
      <c r="F20" s="19">
        <f t="shared" si="0"/>
        <v>2845.4399999999996</v>
      </c>
    </row>
    <row r="21" spans="1:6">
      <c r="A21" s="57" t="s">
        <v>1162</v>
      </c>
      <c r="B21" s="57" t="str">
        <f>IF(C21="","",VLOOKUP(C21,[1]工序!$A$1:$D$503,2,0))</f>
        <v>A63</v>
      </c>
      <c r="C21" s="57" t="s">
        <v>1153</v>
      </c>
      <c r="D21" s="19">
        <f>IF(C21="","",VLOOKUP(C21,[1]工序!$A$1:$D$503,4,0))</f>
        <v>14.399999999999999</v>
      </c>
      <c r="E21" s="19">
        <v>96</v>
      </c>
      <c r="F21" s="19">
        <f t="shared" si="0"/>
        <v>1382.3999999999999</v>
      </c>
    </row>
    <row r="22" spans="1:6">
      <c r="A22" s="57" t="s">
        <v>1162</v>
      </c>
      <c r="B22" s="57" t="str">
        <f>IF(C22="","",VLOOKUP(C22,[1]工序!$A$1:$D$503,2,0))</f>
        <v>A64</v>
      </c>
      <c r="C22" s="57" t="s">
        <v>1154</v>
      </c>
      <c r="D22" s="19">
        <f>IF(C22="","",VLOOKUP(C22,[1]工序!$A$1:$D$503,4,0))</f>
        <v>14.399999999999999</v>
      </c>
      <c r="E22" s="19">
        <v>96</v>
      </c>
      <c r="F22" s="19">
        <f t="shared" si="0"/>
        <v>1382.3999999999999</v>
      </c>
    </row>
    <row r="23" spans="1:6">
      <c r="A23" s="57" t="s">
        <v>1162</v>
      </c>
      <c r="B23" s="57" t="str">
        <f>IF(C23="","",VLOOKUP(C23,[1]工序!$A$1:$D$503,2,0))</f>
        <v>A65</v>
      </c>
      <c r="C23" s="57" t="s">
        <v>1155</v>
      </c>
      <c r="D23" s="19">
        <f>IF(C23="","",VLOOKUP(C23,[1]工序!$A$1:$D$503,4,0))</f>
        <v>27.3</v>
      </c>
      <c r="E23" s="19">
        <v>96</v>
      </c>
      <c r="F23" s="19">
        <f t="shared" si="0"/>
        <v>2620.8000000000002</v>
      </c>
    </row>
    <row r="24" spans="1:6">
      <c r="A24" s="57" t="s">
        <v>1162</v>
      </c>
      <c r="B24" s="57" t="str">
        <f>IF(C24="","",VLOOKUP(C24,[1]工序!$A$1:$D$503,2,0))</f>
        <v>A63</v>
      </c>
      <c r="C24" s="57" t="s">
        <v>1153</v>
      </c>
      <c r="D24" s="19">
        <f>IF(C24="","",VLOOKUP(C24,[1]工序!$A$1:$D$503,4,0))</f>
        <v>14.399999999999999</v>
      </c>
      <c r="E24" s="19">
        <v>96</v>
      </c>
      <c r="F24" s="19">
        <f t="shared" si="0"/>
        <v>1382.3999999999999</v>
      </c>
    </row>
    <row r="25" spans="1:6">
      <c r="A25" s="57" t="s">
        <v>1162</v>
      </c>
      <c r="B25" s="57" t="str">
        <f>IF(C25="","",VLOOKUP(C25,[1]工序!$A$1:$D$503,2,0))</f>
        <v>F21</v>
      </c>
      <c r="C25" s="57" t="s">
        <v>433</v>
      </c>
      <c r="D25" s="19">
        <f>IF(C25="","",VLOOKUP(C25,[1]工序!$A$1:$D$503,4,0))</f>
        <v>74.399999999999991</v>
      </c>
      <c r="E25" s="19">
        <v>12</v>
      </c>
      <c r="F25" s="19">
        <f t="shared" si="0"/>
        <v>892.8</v>
      </c>
    </row>
    <row r="26" spans="1:6">
      <c r="A26" s="57" t="s">
        <v>1162</v>
      </c>
      <c r="B26" s="57" t="str">
        <f>IF(C26="","",VLOOKUP(C26,[1]工序!$A$1:$D$503,2,0))</f>
        <v>F23</v>
      </c>
      <c r="C26" s="57" t="s">
        <v>1156</v>
      </c>
      <c r="D26" s="19">
        <f>IF(C26="","",VLOOKUP(C26,[1]工序!$A$1:$D$503,4,0))</f>
        <v>144</v>
      </c>
      <c r="E26" s="19">
        <v>12</v>
      </c>
      <c r="F26" s="19">
        <f t="shared" si="0"/>
        <v>1728</v>
      </c>
    </row>
    <row r="27" spans="1:6">
      <c r="A27" s="57" t="s">
        <v>1162</v>
      </c>
      <c r="B27" s="57" t="str">
        <f>IF(C27="","",VLOOKUP(C27,[1]工序!$A$1:$D$503,2,0))</f>
        <v>F25</v>
      </c>
      <c r="C27" s="57" t="s">
        <v>1157</v>
      </c>
      <c r="D27" s="19">
        <f>IF(C27="","",VLOOKUP(C27,[1]工序!$A$1:$D$503,4,0))</f>
        <v>180</v>
      </c>
      <c r="E27" s="19">
        <v>12</v>
      </c>
      <c r="F27" s="19">
        <f t="shared" si="0"/>
        <v>2160</v>
      </c>
    </row>
    <row r="28" spans="1:6">
      <c r="A28" s="57" t="s">
        <v>1162</v>
      </c>
      <c r="B28" s="57" t="str">
        <f>IF(C28="","",VLOOKUP(C28,[1]工序!$A$1:$D$503,2,0))</f>
        <v>A77</v>
      </c>
      <c r="C28" s="57" t="s">
        <v>19</v>
      </c>
      <c r="D28" s="19">
        <f>IF(C28="","",VLOOKUP(C28,[1]工序!$A$1:$D$503,4,0))</f>
        <v>15.6</v>
      </c>
      <c r="E28" s="19">
        <v>96</v>
      </c>
      <c r="F28" s="19">
        <f t="shared" si="0"/>
        <v>1497.6</v>
      </c>
    </row>
    <row r="29" spans="1:6">
      <c r="A29" s="57" t="s">
        <v>1162</v>
      </c>
      <c r="B29" s="57" t="str">
        <f>IF(C29="","",VLOOKUP(C29,[1]工序!$A$1:$D$503,2,0))</f>
        <v>F28</v>
      </c>
      <c r="C29" s="57" t="s">
        <v>1158</v>
      </c>
      <c r="D29" s="19">
        <f>IF(C29="","",VLOOKUP(C29,[1]工序!$A$1:$D$503,4,0))</f>
        <v>16.2</v>
      </c>
      <c r="E29" s="19">
        <v>96</v>
      </c>
      <c r="F29" s="19">
        <f t="shared" si="0"/>
        <v>1555.1999999999998</v>
      </c>
    </row>
    <row r="30" spans="1:6">
      <c r="A30" s="57" t="s">
        <v>1162</v>
      </c>
      <c r="B30" s="57" t="str">
        <f>IF(C30="","",VLOOKUP(C30,[1]工序!$A$1:$D$503,2,0))</f>
        <v>F29</v>
      </c>
      <c r="C30" s="57" t="s">
        <v>1159</v>
      </c>
      <c r="D30" s="19">
        <f>IF(C30="","",VLOOKUP(C30,[1]工序!$A$1:$D$503,4,0))</f>
        <v>102.624</v>
      </c>
      <c r="E30" s="19">
        <v>12</v>
      </c>
      <c r="F30" s="19">
        <f t="shared" si="0"/>
        <v>1231.4879999999998</v>
      </c>
    </row>
    <row r="31" spans="1:6">
      <c r="A31" s="57" t="s">
        <v>1162</v>
      </c>
      <c r="B31" s="57" t="str">
        <f>IF(C31="","",VLOOKUP(C31,[1]工序!$A$1:$D$503,2,0))</f>
        <v>F30</v>
      </c>
      <c r="C31" s="57" t="s">
        <v>450</v>
      </c>
      <c r="D31" s="19">
        <f>IF(C31="","",VLOOKUP(C31,[1]工序!$A$1:$D$503,4,0))</f>
        <v>72</v>
      </c>
      <c r="E31" s="19">
        <v>12</v>
      </c>
      <c r="F31" s="19">
        <f t="shared" si="0"/>
        <v>864</v>
      </c>
    </row>
    <row r="32" spans="1:6">
      <c r="A32" s="57" t="s">
        <v>1162</v>
      </c>
      <c r="B32" s="57" t="str">
        <f>IF(C32="","",VLOOKUP(C32,[1]工序!$A$1:$D$503,2,0))</f>
        <v>F31</v>
      </c>
      <c r="C32" s="57" t="s">
        <v>452</v>
      </c>
      <c r="D32" s="19">
        <f>IF(C32="","",VLOOKUP(C32,[1]工序!$A$1:$D$503,4,0))</f>
        <v>72</v>
      </c>
      <c r="E32" s="19">
        <v>12</v>
      </c>
      <c r="F32" s="19">
        <f t="shared" si="0"/>
        <v>864</v>
      </c>
    </row>
    <row r="33" spans="1:6">
      <c r="A33" s="57" t="s">
        <v>1162</v>
      </c>
      <c r="B33" s="57" t="str">
        <f>IF(C33="","",VLOOKUP(C33,[1]工序!$A$1:$D$503,2,0))</f>
        <v>F32</v>
      </c>
      <c r="C33" s="57" t="s">
        <v>454</v>
      </c>
      <c r="D33" s="19">
        <f>IF(C33="","",VLOOKUP(C33,[1]工序!$A$1:$D$503,4,0))</f>
        <v>864</v>
      </c>
      <c r="E33" s="19">
        <v>1</v>
      </c>
      <c r="F33" s="19">
        <f t="shared" si="0"/>
        <v>864</v>
      </c>
    </row>
    <row r="34" spans="1:6">
      <c r="A34" s="57" t="s">
        <v>1162</v>
      </c>
      <c r="B34" s="57" t="str">
        <f>IF(C34="","",VLOOKUP(C34,[1]工序!$A$1:$D$503,2,0))</f>
        <v>A82</v>
      </c>
      <c r="C34" s="57" t="s">
        <v>120</v>
      </c>
      <c r="D34" s="19">
        <f>IF(C34="","",VLOOKUP(C34,[1]工序!$A$1:$D$503,4,0))</f>
        <v>49.991999999999997</v>
      </c>
      <c r="E34" s="19">
        <v>12</v>
      </c>
      <c r="F34" s="19">
        <f t="shared" si="0"/>
        <v>599.904</v>
      </c>
    </row>
    <row r="35" spans="1:6">
      <c r="A35" s="57" t="s">
        <v>1162</v>
      </c>
      <c r="B35" s="57" t="str">
        <f>IF(C35="","",VLOOKUP(C35,[1]工序!$A$1:$D$503,2,0))</f>
        <v>A102</v>
      </c>
      <c r="C35" s="55" t="s">
        <v>1160</v>
      </c>
      <c r="D35" s="19">
        <f>IF(C35="","",VLOOKUP(C35,[1]工序!$A$1:$D$503,4,0))</f>
        <v>50.279999999999994</v>
      </c>
      <c r="E35" s="19">
        <v>2</v>
      </c>
      <c r="F35" s="19">
        <f t="shared" si="0"/>
        <v>100.55999999999999</v>
      </c>
    </row>
  </sheetData>
  <phoneticPr fontId="1" type="noConversion"/>
  <conditionalFormatting sqref="B2:B35">
    <cfRule type="expression" priority="1" stopIfTrue="1">
      <formula>MAX(#REF!)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B1:H31"/>
  <sheetViews>
    <sheetView workbookViewId="0">
      <selection activeCell="B22" sqref="B22"/>
    </sheetView>
  </sheetViews>
  <sheetFormatPr defaultRowHeight="13.5"/>
  <cols>
    <col min="2" max="2" width="23.5" bestFit="1" customWidth="1"/>
    <col min="3" max="3" width="19.5" style="7" customWidth="1"/>
    <col min="4" max="5" width="19.5" customWidth="1"/>
    <col min="8" max="8" width="10.5" bestFit="1" customWidth="1"/>
  </cols>
  <sheetData>
    <row r="1" spans="2:8">
      <c r="B1" t="s">
        <v>640</v>
      </c>
      <c r="C1" s="7" t="s">
        <v>637</v>
      </c>
      <c r="D1" t="s">
        <v>705</v>
      </c>
      <c r="E1" t="s">
        <v>704</v>
      </c>
      <c r="F1" t="s">
        <v>639</v>
      </c>
    </row>
    <row r="2" spans="2:8">
      <c r="B2" t="str">
        <f>IF(C2="","",VLOOKUP(C2,工序!$A$1:$D$505,2,0))</f>
        <v>A1</v>
      </c>
      <c r="C2" s="7" t="s">
        <v>647</v>
      </c>
      <c r="D2" s="1">
        <f>IF(C2="","",VLOOKUP(C2,工序!$A$1:$D$505,4,0))</f>
        <v>4.6020000000000003</v>
      </c>
      <c r="E2" s="1">
        <v>2</v>
      </c>
      <c r="F2" s="1">
        <f>D2*E2</f>
        <v>9.2040000000000006</v>
      </c>
      <c r="H2" s="8">
        <f>3600/D2</f>
        <v>782.26857887874837</v>
      </c>
    </row>
    <row r="3" spans="2:8">
      <c r="B3" t="str">
        <f>IF(C3="","",VLOOKUP(C3,工序!$A$1:$D$505,2,0))</f>
        <v>A5</v>
      </c>
      <c r="C3" s="7" t="s">
        <v>646</v>
      </c>
      <c r="D3" s="1">
        <f>IF(C3="","",VLOOKUP(C3,工序!$A$1:$D$505,4,0))</f>
        <v>7.8000000000000007</v>
      </c>
      <c r="E3" s="1">
        <v>2</v>
      </c>
      <c r="F3" s="1">
        <f>D3*E3</f>
        <v>15.600000000000001</v>
      </c>
      <c r="H3" s="8">
        <f>3600/D3</f>
        <v>461.53846153846149</v>
      </c>
    </row>
    <row r="4" spans="2:8">
      <c r="B4" t="str">
        <f>IF(C4="","",VLOOKUP(C4,工序!$A$1:$D$505,2,0))</f>
        <v>A8</v>
      </c>
      <c r="C4" s="7" t="s">
        <v>645</v>
      </c>
      <c r="D4" s="1">
        <f>IF(C4="","",VLOOKUP(C4,工序!$A$1:$D$505,4,0))</f>
        <v>4.42</v>
      </c>
      <c r="E4" s="1">
        <v>2</v>
      </c>
      <c r="F4" s="1">
        <f t="shared" ref="F4:F27" si="0">D4*E4</f>
        <v>8.84</v>
      </c>
      <c r="H4" s="8">
        <f t="shared" ref="H4:H27" si="1">3600/D4</f>
        <v>814.47963800904984</v>
      </c>
    </row>
    <row r="5" spans="2:8">
      <c r="B5" s="9" t="str">
        <f>IF(C5="","",VLOOKUP(C5,工序!$A$1:$D$505,2,0))</f>
        <v>A14</v>
      </c>
      <c r="C5" s="11" t="s">
        <v>649</v>
      </c>
      <c r="D5" s="29">
        <f>IF(C5="","",VLOOKUP(C5,工序!$A$1:$D$505,4,0))</f>
        <v>13.2</v>
      </c>
      <c r="E5" s="29">
        <v>1</v>
      </c>
      <c r="F5" s="29">
        <f t="shared" si="0"/>
        <v>13.2</v>
      </c>
      <c r="G5" s="9"/>
      <c r="H5" s="10">
        <f t="shared" si="1"/>
        <v>272.72727272727275</v>
      </c>
    </row>
    <row r="6" spans="2:8">
      <c r="B6" t="str">
        <f>IF(C6="","",VLOOKUP(C6,工序!$A$1:$D$505,2,0))</f>
        <v>A20</v>
      </c>
      <c r="C6" s="7" t="s">
        <v>597</v>
      </c>
      <c r="D6" s="1">
        <f>IF(C6="","",VLOOKUP(C6,工序!$A$1:$D$505,4,0))</f>
        <v>11.700000000000001</v>
      </c>
      <c r="E6" s="1">
        <v>1</v>
      </c>
      <c r="F6" s="1">
        <f t="shared" si="0"/>
        <v>11.700000000000001</v>
      </c>
      <c r="H6" s="8">
        <f t="shared" si="1"/>
        <v>307.69230769230768</v>
      </c>
    </row>
    <row r="7" spans="2:8">
      <c r="B7" t="str">
        <f>IF(C7="","",VLOOKUP(C7,工序!$A$1:$D$505,2,0))</f>
        <v>A21</v>
      </c>
      <c r="C7" s="7" t="s">
        <v>641</v>
      </c>
      <c r="D7" s="1">
        <f>IF(C7="","",VLOOKUP(C7,工序!$A$1:$D$505,4,0))</f>
        <v>23.400000000000002</v>
      </c>
      <c r="E7" s="1">
        <v>1</v>
      </c>
      <c r="F7" s="1">
        <f t="shared" si="0"/>
        <v>23.400000000000002</v>
      </c>
      <c r="H7" s="8">
        <f t="shared" si="1"/>
        <v>153.84615384615384</v>
      </c>
    </row>
    <row r="8" spans="2:8">
      <c r="B8" t="str">
        <f>IF(C8="","",VLOOKUP(C8,工序!$A$1:$D$505,2,0))</f>
        <v>A19</v>
      </c>
      <c r="C8" s="11" t="s">
        <v>679</v>
      </c>
      <c r="D8" s="1">
        <f>IF(C8="","",VLOOKUP(C8,工序!$A$1:$D$505,4,0))</f>
        <v>28.799999999999997</v>
      </c>
      <c r="E8" s="1">
        <v>1</v>
      </c>
      <c r="F8" s="1">
        <f t="shared" si="0"/>
        <v>28.799999999999997</v>
      </c>
      <c r="H8" s="8">
        <f t="shared" si="1"/>
        <v>125.00000000000001</v>
      </c>
    </row>
    <row r="9" spans="2:8">
      <c r="B9" t="str">
        <f>IF(C9="","",VLOOKUP(C9,工序!$A$1:$D$505,2,0))</f>
        <v>A23</v>
      </c>
      <c r="C9" s="7" t="s">
        <v>598</v>
      </c>
      <c r="D9" s="1">
        <f>IF(C9="","",VLOOKUP(C9,工序!$A$1:$D$505,4,0))</f>
        <v>13.319999999999999</v>
      </c>
      <c r="E9" s="1">
        <v>2</v>
      </c>
      <c r="F9" s="1">
        <f t="shared" si="0"/>
        <v>26.639999999999997</v>
      </c>
      <c r="H9" s="8">
        <f t="shared" si="1"/>
        <v>270.27027027027032</v>
      </c>
    </row>
    <row r="10" spans="2:8">
      <c r="B10" t="str">
        <f>IF(C10="","",VLOOKUP(C10,工序!$A$1:$D$505,2,0))</f>
        <v>A29</v>
      </c>
      <c r="C10" s="7" t="s">
        <v>599</v>
      </c>
      <c r="D10" s="1">
        <f>IF(C10="","",VLOOKUP(C10,工序!$A$1:$D$505,4,0))</f>
        <v>9.1199999999999992</v>
      </c>
      <c r="E10" s="1">
        <v>2</v>
      </c>
      <c r="F10" s="1">
        <f t="shared" si="0"/>
        <v>18.239999999999998</v>
      </c>
      <c r="H10" s="8">
        <f t="shared" si="1"/>
        <v>394.73684210526318</v>
      </c>
    </row>
    <row r="11" spans="2:8">
      <c r="B11" t="str">
        <f>IF(C11="","",VLOOKUP(C11,工序!$A$1:$D$505,2,0))</f>
        <v>A34</v>
      </c>
      <c r="C11" s="7" t="s">
        <v>642</v>
      </c>
      <c r="D11" s="1">
        <f>IF(C11="","",VLOOKUP(C11,工序!$A$1:$D$505,4,0))</f>
        <v>6.6</v>
      </c>
      <c r="E11" s="1">
        <v>1</v>
      </c>
      <c r="F11" s="1">
        <f t="shared" si="0"/>
        <v>6.6</v>
      </c>
      <c r="H11" s="8">
        <f t="shared" si="1"/>
        <v>545.4545454545455</v>
      </c>
    </row>
    <row r="12" spans="2:8">
      <c r="B12" t="str">
        <f>IF(C12="","",VLOOKUP(C12,工序!$A$1:$D$505,2,0))</f>
        <v>A36</v>
      </c>
      <c r="C12" s="7" t="s">
        <v>602</v>
      </c>
      <c r="D12" s="1">
        <f>IF(C12="","",VLOOKUP(C12,工序!$A$1:$D$505,4,0))</f>
        <v>18.850000000000001</v>
      </c>
      <c r="E12" s="1">
        <v>2</v>
      </c>
      <c r="F12" s="1">
        <f t="shared" si="0"/>
        <v>37.700000000000003</v>
      </c>
      <c r="H12" s="8">
        <f t="shared" si="1"/>
        <v>190.9814323607427</v>
      </c>
    </row>
    <row r="13" spans="2:8">
      <c r="B13" t="str">
        <f>IF(C13="","",VLOOKUP(C13,工序!$A$1:$D$505,2,0))</f>
        <v>A47</v>
      </c>
      <c r="C13" s="7" t="s">
        <v>604</v>
      </c>
      <c r="D13" s="1">
        <f>IF(C13="","",VLOOKUP(C13,工序!$A$1:$D$505,4,0))</f>
        <v>15.340000000000002</v>
      </c>
      <c r="E13" s="1">
        <v>2</v>
      </c>
      <c r="F13" s="1">
        <f t="shared" si="0"/>
        <v>30.680000000000003</v>
      </c>
      <c r="H13" s="8">
        <f t="shared" si="1"/>
        <v>234.6805736636245</v>
      </c>
    </row>
    <row r="14" spans="2:8">
      <c r="B14" t="str">
        <f>IF(C14="","",VLOOKUP(C14,工序!$A$1:$D$505,2,0))</f>
        <v>A50</v>
      </c>
      <c r="C14" s="7" t="s">
        <v>606</v>
      </c>
      <c r="D14" s="1">
        <f>IF(C14="","",VLOOKUP(C14,工序!$A$1:$D$505,4,0))</f>
        <v>7.15</v>
      </c>
      <c r="E14" s="1">
        <v>2</v>
      </c>
      <c r="F14" s="1">
        <f t="shared" si="0"/>
        <v>14.3</v>
      </c>
      <c r="H14" s="8">
        <f t="shared" si="1"/>
        <v>503.49650349650346</v>
      </c>
    </row>
    <row r="15" spans="2:8">
      <c r="B15" t="str">
        <f>IF(C15="","",VLOOKUP(C15,工序!$A$1:$D$505,2,0))</f>
        <v>A52</v>
      </c>
      <c r="C15" s="7" t="s">
        <v>680</v>
      </c>
      <c r="D15" s="1">
        <f>IF(C15="","",VLOOKUP(C15,工序!$A$1:$D$505,4,0))</f>
        <v>14</v>
      </c>
      <c r="E15" s="1">
        <v>2</v>
      </c>
      <c r="F15" s="1">
        <f t="shared" si="0"/>
        <v>28</v>
      </c>
      <c r="H15" s="8">
        <f t="shared" si="1"/>
        <v>257.14285714285717</v>
      </c>
    </row>
    <row r="16" spans="2:8">
      <c r="B16" t="str">
        <f>IF(C16="","",VLOOKUP(C16,工序!$A$1:$D$505,2,0))</f>
        <v>A59</v>
      </c>
      <c r="C16" s="7" t="s">
        <v>631</v>
      </c>
      <c r="D16" s="1">
        <f>IF(C16="","",VLOOKUP(C16,工序!$A$1:$D$505,4,0))</f>
        <v>20.8</v>
      </c>
      <c r="E16" s="1">
        <v>2</v>
      </c>
      <c r="F16" s="1">
        <f t="shared" si="0"/>
        <v>41.6</v>
      </c>
      <c r="H16" s="8">
        <f t="shared" si="1"/>
        <v>173.07692307692307</v>
      </c>
    </row>
    <row r="17" spans="2:8">
      <c r="B17" t="str">
        <f>IF(C17="","",VLOOKUP(C17,工序!$A$1:$D$505,2,0))</f>
        <v>A62</v>
      </c>
      <c r="C17" s="7" t="s">
        <v>643</v>
      </c>
      <c r="D17" s="1">
        <f>IF(C17="","",VLOOKUP(C17,工序!$A$1:$D$505,4,0))</f>
        <v>16.559999999999999</v>
      </c>
      <c r="E17" s="1">
        <v>2</v>
      </c>
      <c r="F17" s="1">
        <f t="shared" si="0"/>
        <v>33.119999999999997</v>
      </c>
      <c r="H17" s="8">
        <f t="shared" si="1"/>
        <v>217.39130434782609</v>
      </c>
    </row>
    <row r="18" spans="2:8">
      <c r="B18" t="str">
        <f>IF(C18="","",VLOOKUP(C18,工序!$A$1:$D$505,2,0))</f>
        <v>A63</v>
      </c>
      <c r="C18" s="7" t="s">
        <v>629</v>
      </c>
      <c r="D18" s="1">
        <f>IF(C18="","",VLOOKUP(C18,工序!$A$1:$D$505,4,0))</f>
        <v>14.399999999999999</v>
      </c>
      <c r="E18" s="1">
        <v>1</v>
      </c>
      <c r="F18" s="1">
        <f t="shared" si="0"/>
        <v>14.399999999999999</v>
      </c>
      <c r="H18" s="8">
        <f t="shared" si="1"/>
        <v>250.00000000000003</v>
      </c>
    </row>
    <row r="19" spans="2:8">
      <c r="B19" t="str">
        <f>IF(C19="","",VLOOKUP(C19,工序!$A$1:$D$505,2,0))</f>
        <v>A64</v>
      </c>
      <c r="C19" s="7" t="s">
        <v>9</v>
      </c>
      <c r="D19" s="1">
        <f>IF(C19="","",VLOOKUP(C19,工序!$A$1:$D$505,4,0))</f>
        <v>14.399999999999999</v>
      </c>
      <c r="E19" s="1">
        <v>2</v>
      </c>
      <c r="F19" s="1">
        <f t="shared" si="0"/>
        <v>28.799999999999997</v>
      </c>
      <c r="H19" s="8">
        <f t="shared" si="1"/>
        <v>250.00000000000003</v>
      </c>
    </row>
    <row r="20" spans="2:8">
      <c r="B20" t="str">
        <f>IF(C20="","",VLOOKUP(C20,工序!$A$1:$D$505,2,0))</f>
        <v>A65</v>
      </c>
      <c r="C20" s="7" t="s">
        <v>632</v>
      </c>
      <c r="D20" s="1">
        <f>IF(C20="","",VLOOKUP(C20,工序!$A$1:$D$505,4,0))</f>
        <v>27.3</v>
      </c>
      <c r="E20" s="1">
        <v>2</v>
      </c>
      <c r="F20" s="1">
        <f t="shared" si="0"/>
        <v>54.6</v>
      </c>
      <c r="H20" s="8">
        <f t="shared" si="1"/>
        <v>131.86813186813185</v>
      </c>
    </row>
    <row r="21" spans="2:8">
      <c r="B21" t="str">
        <f>IF(C21="","",VLOOKUP(C21,工序!$A$1:$D$505,2,0))</f>
        <v>A63</v>
      </c>
      <c r="C21" s="7" t="s">
        <v>629</v>
      </c>
      <c r="D21" s="1">
        <f>IF(C21="","",VLOOKUP(C21,工序!$A$1:$D$505,4,0))</f>
        <v>14.399999999999999</v>
      </c>
      <c r="E21" s="1">
        <v>2</v>
      </c>
      <c r="F21" s="1">
        <f t="shared" si="0"/>
        <v>28.799999999999997</v>
      </c>
      <c r="H21" s="8">
        <f t="shared" si="1"/>
        <v>250.00000000000003</v>
      </c>
    </row>
    <row r="22" spans="2:8">
      <c r="B22" t="str">
        <f>IF(C22="","",VLOOKUP(C22,工序!$A$1:$D$505,2,0))</f>
        <v>A69</v>
      </c>
      <c r="C22" s="7" t="s">
        <v>634</v>
      </c>
      <c r="D22" s="1">
        <f>IF(C22="","",VLOOKUP(C22,工序!$A$1:$D$505,4,0))</f>
        <v>28.5</v>
      </c>
      <c r="E22" s="1">
        <v>1</v>
      </c>
      <c r="F22" s="1">
        <f t="shared" si="0"/>
        <v>28.5</v>
      </c>
      <c r="H22" s="8">
        <f t="shared" si="1"/>
        <v>126.31578947368421</v>
      </c>
    </row>
    <row r="23" spans="2:8">
      <c r="B23" t="str">
        <f>IF(C23="","",VLOOKUP(C23,工序!$A$1:$D$505,2,0))</f>
        <v>A71</v>
      </c>
      <c r="C23" s="7" t="s">
        <v>633</v>
      </c>
      <c r="D23" s="1">
        <f>IF(C23="","",VLOOKUP(C23,工序!$A$1:$D$505,4,0))</f>
        <v>17.399999999999999</v>
      </c>
      <c r="E23" s="1">
        <v>1</v>
      </c>
      <c r="F23" s="1">
        <f t="shared" si="0"/>
        <v>17.399999999999999</v>
      </c>
      <c r="H23" s="8">
        <f t="shared" si="1"/>
        <v>206.89655172413794</v>
      </c>
    </row>
    <row r="24" spans="2:8">
      <c r="B24" t="str">
        <f>IF(C24="","",VLOOKUP(C24,工序!$A$1:$D$505,2,0))</f>
        <v>A73</v>
      </c>
      <c r="C24" s="12" t="s">
        <v>635</v>
      </c>
      <c r="D24" s="1">
        <f>IF(C24="","",VLOOKUP(C24,工序!$A$1:$D$505,4,0))</f>
        <v>12.239999999999998</v>
      </c>
      <c r="E24" s="1">
        <v>2</v>
      </c>
      <c r="F24" s="1">
        <f t="shared" si="0"/>
        <v>24.479999999999997</v>
      </c>
      <c r="H24" s="8">
        <f t="shared" si="1"/>
        <v>294.11764705882359</v>
      </c>
    </row>
    <row r="25" spans="2:8">
      <c r="B25" t="str">
        <f>IF(C25="","",VLOOKUP(C25,工序!$A$1:$D$505,2,0))</f>
        <v>A77</v>
      </c>
      <c r="C25" s="12" t="s">
        <v>19</v>
      </c>
      <c r="D25" s="1">
        <f>IF(C25="","",VLOOKUP(C25,工序!$A$1:$D$505,4,0))</f>
        <v>15.6</v>
      </c>
      <c r="E25" s="1">
        <v>2</v>
      </c>
      <c r="F25" s="1">
        <f t="shared" si="0"/>
        <v>31.2</v>
      </c>
      <c r="H25" s="8">
        <f t="shared" si="1"/>
        <v>230.76923076923077</v>
      </c>
    </row>
    <row r="26" spans="2:8">
      <c r="B26" t="str">
        <f>IF(C26="","",VLOOKUP(C26,工序!$A$1:$D$505,2,0))</f>
        <v>A78</v>
      </c>
      <c r="C26" s="13" t="s">
        <v>21</v>
      </c>
      <c r="D26" s="1">
        <f>IF(C26="","",VLOOKUP(C26,工序!$A$1:$D$505,4,0))</f>
        <v>15.6</v>
      </c>
      <c r="E26" s="1">
        <v>1</v>
      </c>
      <c r="F26" s="1">
        <f t="shared" si="0"/>
        <v>15.6</v>
      </c>
      <c r="H26" s="8">
        <f t="shared" si="1"/>
        <v>230.76923076923077</v>
      </c>
    </row>
    <row r="27" spans="2:8">
      <c r="B27" s="25" t="str">
        <f>IF(C27="","",VLOOKUP(C27,工序!$A$1:$D$505,2,0))</f>
        <v>A80</v>
      </c>
      <c r="C27" s="26" t="s">
        <v>636</v>
      </c>
      <c r="D27" s="27">
        <f>IF(C27="","",VLOOKUP(C27,工序!$A$1:$D$505,4,0))</f>
        <v>5.3999999999999995</v>
      </c>
      <c r="E27" s="27">
        <v>1</v>
      </c>
      <c r="F27" s="27">
        <f t="shared" si="0"/>
        <v>5.3999999999999995</v>
      </c>
      <c r="G27" s="25"/>
      <c r="H27" s="28">
        <f t="shared" si="1"/>
        <v>666.66666666666674</v>
      </c>
    </row>
    <row r="28" spans="2:8">
      <c r="D28" s="1"/>
      <c r="E28" s="1"/>
      <c r="H28" s="8"/>
    </row>
    <row r="29" spans="2:8">
      <c r="F29" s="1"/>
      <c r="H29" s="8"/>
    </row>
    <row r="30" spans="2:8">
      <c r="F30" s="1">
        <f>SUM(F2:F29)</f>
        <v>596.8040000000002</v>
      </c>
      <c r="H30" s="8"/>
    </row>
    <row r="31" spans="2:8">
      <c r="F31">
        <f>F30/60</f>
        <v>9.9467333333333361</v>
      </c>
    </row>
  </sheetData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F35"/>
  <sheetViews>
    <sheetView topLeftCell="A19" workbookViewId="0">
      <selection activeCell="E33" sqref="E33"/>
    </sheetView>
  </sheetViews>
  <sheetFormatPr defaultRowHeight="13.5"/>
  <cols>
    <col min="1" max="1" width="9" style="51"/>
    <col min="2" max="2" width="5.5" style="51" bestFit="1" customWidth="1"/>
    <col min="3" max="3" width="17.875" style="58" bestFit="1" customWidth="1"/>
    <col min="4" max="4" width="7.5" style="51" bestFit="1" customWidth="1"/>
    <col min="5" max="5" width="5.25" style="51" bestFit="1" customWidth="1"/>
    <col min="6" max="6" width="7.5" style="52" bestFit="1" customWidth="1"/>
    <col min="7" max="16384" width="9" style="51"/>
  </cols>
  <sheetData>
    <row r="1" spans="1:6">
      <c r="A1" s="57"/>
      <c r="B1" s="57" t="s">
        <v>1094</v>
      </c>
      <c r="C1" s="18" t="s">
        <v>1095</v>
      </c>
      <c r="D1" s="57" t="s">
        <v>1096</v>
      </c>
      <c r="E1" s="57" t="s">
        <v>1100</v>
      </c>
      <c r="F1" s="19" t="s">
        <v>1163</v>
      </c>
    </row>
    <row r="2" spans="1:6">
      <c r="A2" s="57" t="s">
        <v>1164</v>
      </c>
      <c r="B2" s="57" t="str">
        <f>IF(C2="","",VLOOKUP(C2,[1]工序!$A$1:$D$503,2,0))</f>
        <v>F7</v>
      </c>
      <c r="C2" s="57" t="s">
        <v>408</v>
      </c>
      <c r="D2" s="19">
        <f>IF(C2="","",VLOOKUP(C2,[1]工序!$A$1:$D$503,4,0))</f>
        <v>1800</v>
      </c>
      <c r="E2" s="19">
        <v>12</v>
      </c>
      <c r="F2" s="19">
        <f t="shared" ref="F2:F35" si="0">D2*E2</f>
        <v>21600</v>
      </c>
    </row>
    <row r="3" spans="1:6">
      <c r="A3" s="57" t="s">
        <v>1164</v>
      </c>
      <c r="B3" s="57" t="str">
        <f>IF(C3="","",VLOOKUP(C3,[1]工序!$A$1:$D$503,2,0))</f>
        <v>F8</v>
      </c>
      <c r="C3" s="57" t="s">
        <v>1165</v>
      </c>
      <c r="D3" s="19">
        <f>IF(C3="","",VLOOKUP(C3,[1]工序!$A$1:$D$503,4,0))</f>
        <v>26.4</v>
      </c>
      <c r="E3" s="19">
        <v>12</v>
      </c>
      <c r="F3" s="19">
        <f t="shared" si="0"/>
        <v>316.79999999999995</v>
      </c>
    </row>
    <row r="4" spans="1:6">
      <c r="A4" s="57" t="s">
        <v>1166</v>
      </c>
      <c r="B4" s="57" t="str">
        <f>IF(C4="","",VLOOKUP(C4,[1]工序!$A$1:$D$503,2,0))</f>
        <v>F9</v>
      </c>
      <c r="C4" s="53" t="s">
        <v>1167</v>
      </c>
      <c r="D4" s="19">
        <f>IF(C4="","",VLOOKUP(C4,[1]工序!$A$1:$D$503,4,0))</f>
        <v>23.963999999999999</v>
      </c>
      <c r="E4" s="19">
        <v>96</v>
      </c>
      <c r="F4" s="19">
        <f t="shared" si="0"/>
        <v>2300.5439999999999</v>
      </c>
    </row>
    <row r="5" spans="1:6">
      <c r="A5" s="57" t="s">
        <v>1166</v>
      </c>
      <c r="B5" s="57" t="str">
        <f>IF(C5="","",VLOOKUP(C5,[1]工序!$A$1:$D$503,2,0))</f>
        <v>F11</v>
      </c>
      <c r="C5" s="57" t="s">
        <v>413</v>
      </c>
      <c r="D5" s="19">
        <f>IF(C5="","",VLOOKUP(C5,[1]工序!$A$1:$D$503,4,0))</f>
        <v>4.2</v>
      </c>
      <c r="E5" s="19">
        <v>96</v>
      </c>
      <c r="F5" s="19">
        <f t="shared" si="0"/>
        <v>403.20000000000005</v>
      </c>
    </row>
    <row r="6" spans="1:6">
      <c r="A6" s="57" t="s">
        <v>1166</v>
      </c>
      <c r="B6" s="57" t="str">
        <f>IF(C6="","",VLOOKUP(C6,[1]工序!$A$1:$D$503,2,0))</f>
        <v>F12</v>
      </c>
      <c r="C6" s="57" t="s">
        <v>1168</v>
      </c>
      <c r="D6" s="19">
        <f>IF(C6="","",VLOOKUP(C6,[1]工序!$A$1:$D$503,4,0))</f>
        <v>3.3479999999999999</v>
      </c>
      <c r="E6" s="19">
        <v>12</v>
      </c>
      <c r="F6" s="19">
        <f t="shared" si="0"/>
        <v>40.176000000000002</v>
      </c>
    </row>
    <row r="7" spans="1:6">
      <c r="A7" s="57" t="s">
        <v>1166</v>
      </c>
      <c r="B7" s="57" t="str">
        <f>IF(C7="","",VLOOKUP(C7,[1]工序!$A$1:$D$503,2,0))</f>
        <v>D8</v>
      </c>
      <c r="C7" s="57" t="s">
        <v>1169</v>
      </c>
      <c r="D7" s="19">
        <f>IF(C7="","",VLOOKUP(C7,[1]工序!$A$1:$D$503,4,0))</f>
        <v>26.4</v>
      </c>
      <c r="E7" s="19">
        <v>96</v>
      </c>
      <c r="F7" s="19">
        <f t="shared" si="0"/>
        <v>2534.3999999999996</v>
      </c>
    </row>
    <row r="8" spans="1:6">
      <c r="A8" s="57" t="s">
        <v>1166</v>
      </c>
      <c r="B8" s="57" t="str">
        <f>IF(C8="","",VLOOKUP(C8,[1]工序!$A$1:$D$503,2,0))</f>
        <v>A46</v>
      </c>
      <c r="C8" s="57" t="s">
        <v>46</v>
      </c>
      <c r="D8" s="19">
        <f>IF(C8="","",VLOOKUP(C8,[1]工序!$A$1:$D$503,4,0))</f>
        <v>15.600000000000001</v>
      </c>
      <c r="E8" s="19">
        <v>96</v>
      </c>
      <c r="F8" s="19">
        <f t="shared" si="0"/>
        <v>1497.6000000000001</v>
      </c>
    </row>
    <row r="9" spans="1:6">
      <c r="A9" s="57" t="s">
        <v>1166</v>
      </c>
      <c r="B9" s="57" t="str">
        <f>IF(C9="","",VLOOKUP(C9,[1]工序!$A$1:$D$503,2,0))</f>
        <v>F14</v>
      </c>
      <c r="C9" s="57" t="s">
        <v>1170</v>
      </c>
      <c r="D9" s="19">
        <f>IF(C9="","",VLOOKUP(C9,[1]工序!$A$1:$D$503,4,0))</f>
        <v>35.495999999999995</v>
      </c>
      <c r="E9" s="19">
        <v>96</v>
      </c>
      <c r="F9" s="19">
        <f t="shared" si="0"/>
        <v>3407.6159999999995</v>
      </c>
    </row>
    <row r="10" spans="1:6">
      <c r="A10" s="57" t="s">
        <v>1166</v>
      </c>
      <c r="B10" s="57" t="str">
        <f>IF(C10="","",VLOOKUP(C10,[1]工序!$A$1:$D$503,2,0))</f>
        <v>F15</v>
      </c>
      <c r="C10" s="57" t="s">
        <v>1171</v>
      </c>
      <c r="D10" s="19">
        <f>IF(C10="","",VLOOKUP(C10,[1]工序!$A$1:$D$503,4,0))</f>
        <v>168</v>
      </c>
      <c r="E10" s="19">
        <v>12</v>
      </c>
      <c r="F10" s="19">
        <f t="shared" si="0"/>
        <v>2016</v>
      </c>
    </row>
    <row r="11" spans="1:6">
      <c r="A11" s="57" t="s">
        <v>1166</v>
      </c>
      <c r="B11" s="57" t="str">
        <f>IF(C11="","",VLOOKUP(C11,[1]工序!$A$1:$D$503,2,0))</f>
        <v>F16</v>
      </c>
      <c r="C11" s="57" t="s">
        <v>422</v>
      </c>
      <c r="D11" s="19">
        <f>IF(C11="","",VLOOKUP(C11,[1]工序!$A$1:$D$503,4,0))</f>
        <v>74.399999999999991</v>
      </c>
      <c r="E11" s="19">
        <v>12</v>
      </c>
      <c r="F11" s="19">
        <f t="shared" si="0"/>
        <v>892.8</v>
      </c>
    </row>
    <row r="12" spans="1:6">
      <c r="A12" s="57" t="s">
        <v>1166</v>
      </c>
      <c r="B12" s="57" t="str">
        <f>IF(C12="","",VLOOKUP(C12,[1]工序!$A$1:$D$503,2,0))</f>
        <v>F17</v>
      </c>
      <c r="C12" s="57" t="s">
        <v>1172</v>
      </c>
      <c r="D12" s="19">
        <f>IF(C12="","",VLOOKUP(C12,[1]工序!$A$1:$D$503,4,0))</f>
        <v>132.108</v>
      </c>
      <c r="E12" s="19">
        <v>12</v>
      </c>
      <c r="F12" s="19">
        <f t="shared" si="0"/>
        <v>1585.296</v>
      </c>
    </row>
    <row r="13" spans="1:6">
      <c r="A13" s="57" t="s">
        <v>1166</v>
      </c>
      <c r="B13" s="57" t="str">
        <f>IF(C13="","",VLOOKUP(C13,[1]工序!$A$1:$D$503,2,0))</f>
        <v>A24</v>
      </c>
      <c r="C13" s="57" t="s">
        <v>826</v>
      </c>
      <c r="D13" s="19">
        <f>IF(C13="","",VLOOKUP(C13,[1]工序!$A$1:$D$503,4,0))</f>
        <v>18.119999999999997</v>
      </c>
      <c r="E13" s="19">
        <v>96</v>
      </c>
      <c r="F13" s="19">
        <f t="shared" si="0"/>
        <v>1739.5199999999998</v>
      </c>
    </row>
    <row r="14" spans="1:6">
      <c r="A14" s="57" t="s">
        <v>1166</v>
      </c>
      <c r="B14" s="57" t="str">
        <f>IF(C14="","",VLOOKUP(C14,[1]工序!$A$1:$D$503,2,0))</f>
        <v>A34</v>
      </c>
      <c r="C14" s="57" t="s">
        <v>1173</v>
      </c>
      <c r="D14" s="19">
        <f>IF(C14="","",VLOOKUP(C14,[1]工序!$A$1:$D$503,4,0))</f>
        <v>6.6</v>
      </c>
      <c r="E14" s="19">
        <v>96</v>
      </c>
      <c r="F14" s="19">
        <f t="shared" si="0"/>
        <v>633.59999999999991</v>
      </c>
    </row>
    <row r="15" spans="1:6">
      <c r="A15" s="57" t="s">
        <v>1166</v>
      </c>
      <c r="B15" s="57" t="str">
        <f>IF(C15="","",VLOOKUP(C15,[1]工序!$A$1:$D$503,2,0))</f>
        <v>F18</v>
      </c>
      <c r="C15" s="57" t="s">
        <v>1174</v>
      </c>
      <c r="D15" s="19">
        <f>IF(C15="","",VLOOKUP(C15,[1]工序!$A$1:$D$503,4,0))</f>
        <v>36</v>
      </c>
      <c r="E15" s="19">
        <v>96</v>
      </c>
      <c r="F15" s="19">
        <f t="shared" si="0"/>
        <v>3456</v>
      </c>
    </row>
    <row r="16" spans="1:6">
      <c r="A16" s="57" t="s">
        <v>1166</v>
      </c>
      <c r="B16" s="57" t="str">
        <f>IF(C16="","",VLOOKUP(C16,[1]工序!$A$1:$D$503,2,0))</f>
        <v>F19</v>
      </c>
      <c r="C16" s="57" t="s">
        <v>428</v>
      </c>
      <c r="D16" s="19">
        <f>IF(C16="","",VLOOKUP(C16,[1]工序!$A$1:$D$503,4,0))</f>
        <v>17.483999999999998</v>
      </c>
      <c r="E16" s="19">
        <v>96</v>
      </c>
      <c r="F16" s="19">
        <f t="shared" si="0"/>
        <v>1678.4639999999999</v>
      </c>
    </row>
    <row r="17" spans="1:6">
      <c r="A17" s="57" t="s">
        <v>1166</v>
      </c>
      <c r="B17" s="57" t="str">
        <f>IF(C17="","",VLOOKUP(C17,[1]工序!$A$1:$D$503,2,0))</f>
        <v>A47</v>
      </c>
      <c r="C17" s="57" t="s">
        <v>1175</v>
      </c>
      <c r="D17" s="19">
        <f>IF(C17="","",VLOOKUP(C17,[1]工序!$A$1:$D$503,4,0))</f>
        <v>15.340000000000002</v>
      </c>
      <c r="E17" s="19">
        <v>96</v>
      </c>
      <c r="F17" s="19">
        <f t="shared" si="0"/>
        <v>1472.64</v>
      </c>
    </row>
    <row r="18" spans="1:6">
      <c r="A18" s="57" t="s">
        <v>1166</v>
      </c>
      <c r="B18" s="57" t="str">
        <f>IF(C18="","",VLOOKUP(C18,[1]工序!$A$1:$D$503,2,0))</f>
        <v>F20</v>
      </c>
      <c r="C18" s="57" t="s">
        <v>1176</v>
      </c>
      <c r="D18" s="19">
        <f>IF(C18="","",VLOOKUP(C18,[1]工序!$A$1:$D$503,4,0))</f>
        <v>11.4</v>
      </c>
      <c r="E18" s="19">
        <v>96</v>
      </c>
      <c r="F18" s="19">
        <f t="shared" si="0"/>
        <v>1094.4000000000001</v>
      </c>
    </row>
    <row r="19" spans="1:6">
      <c r="A19" s="57" t="s">
        <v>1166</v>
      </c>
      <c r="B19" s="57" t="str">
        <f>IF(C19="","",VLOOKUP(C19,[1]工序!$A$1:$D$503,2,0))</f>
        <v>A52</v>
      </c>
      <c r="C19" s="57" t="s">
        <v>1177</v>
      </c>
      <c r="D19" s="19">
        <f>IF(C19="","",VLOOKUP(C19,[1]工序!$A$1:$D$503,4,0))</f>
        <v>14</v>
      </c>
      <c r="E19" s="19">
        <v>96</v>
      </c>
      <c r="F19" s="19">
        <f t="shared" si="0"/>
        <v>1344</v>
      </c>
    </row>
    <row r="20" spans="1:6">
      <c r="A20" s="57" t="s">
        <v>1166</v>
      </c>
      <c r="B20" s="57" t="str">
        <f>IF(C20="","",VLOOKUP(C20,[1]工序!$A$1:$D$503,2,0))</f>
        <v>D35</v>
      </c>
      <c r="C20" s="57" t="s">
        <v>1178</v>
      </c>
      <c r="D20" s="19">
        <f>IF(C20="","",VLOOKUP(C20,[1]工序!$A$1:$D$503,4,0))</f>
        <v>29.639999999999997</v>
      </c>
      <c r="E20" s="19">
        <v>96</v>
      </c>
      <c r="F20" s="19">
        <f t="shared" si="0"/>
        <v>2845.4399999999996</v>
      </c>
    </row>
    <row r="21" spans="1:6">
      <c r="A21" s="57" t="s">
        <v>1166</v>
      </c>
      <c r="B21" s="57" t="str">
        <f>IF(C21="","",VLOOKUP(C21,[1]工序!$A$1:$D$503,2,0))</f>
        <v>A63</v>
      </c>
      <c r="C21" s="57" t="s">
        <v>1179</v>
      </c>
      <c r="D21" s="19">
        <f>IF(C21="","",VLOOKUP(C21,[1]工序!$A$1:$D$503,4,0))</f>
        <v>14.399999999999999</v>
      </c>
      <c r="E21" s="19">
        <v>96</v>
      </c>
      <c r="F21" s="19">
        <f t="shared" si="0"/>
        <v>1382.3999999999999</v>
      </c>
    </row>
    <row r="22" spans="1:6">
      <c r="A22" s="57" t="s">
        <v>1166</v>
      </c>
      <c r="B22" s="57" t="str">
        <f>IF(C22="","",VLOOKUP(C22,[1]工序!$A$1:$D$503,2,0))</f>
        <v>A64</v>
      </c>
      <c r="C22" s="57" t="s">
        <v>1180</v>
      </c>
      <c r="D22" s="19">
        <f>IF(C22="","",VLOOKUP(C22,[1]工序!$A$1:$D$503,4,0))</f>
        <v>14.399999999999999</v>
      </c>
      <c r="E22" s="19">
        <v>96</v>
      </c>
      <c r="F22" s="19">
        <f t="shared" si="0"/>
        <v>1382.3999999999999</v>
      </c>
    </row>
    <row r="23" spans="1:6">
      <c r="A23" s="57" t="s">
        <v>1166</v>
      </c>
      <c r="B23" s="57" t="str">
        <f>IF(C23="","",VLOOKUP(C23,[1]工序!$A$1:$D$503,2,0))</f>
        <v>A65</v>
      </c>
      <c r="C23" s="57" t="s">
        <v>1181</v>
      </c>
      <c r="D23" s="19">
        <f>IF(C23="","",VLOOKUP(C23,[1]工序!$A$1:$D$503,4,0))</f>
        <v>27.3</v>
      </c>
      <c r="E23" s="19">
        <v>96</v>
      </c>
      <c r="F23" s="19">
        <f t="shared" si="0"/>
        <v>2620.8000000000002</v>
      </c>
    </row>
    <row r="24" spans="1:6">
      <c r="A24" s="57" t="s">
        <v>1166</v>
      </c>
      <c r="B24" s="57" t="str">
        <f>IF(C24="","",VLOOKUP(C24,[1]工序!$A$1:$D$503,2,0))</f>
        <v>A63</v>
      </c>
      <c r="C24" s="57" t="s">
        <v>1179</v>
      </c>
      <c r="D24" s="19">
        <f>IF(C24="","",VLOOKUP(C24,[1]工序!$A$1:$D$503,4,0))</f>
        <v>14.399999999999999</v>
      </c>
      <c r="E24" s="19">
        <v>96</v>
      </c>
      <c r="F24" s="19">
        <f t="shared" si="0"/>
        <v>1382.3999999999999</v>
      </c>
    </row>
    <row r="25" spans="1:6">
      <c r="A25" s="57" t="s">
        <v>1166</v>
      </c>
      <c r="B25" s="57" t="str">
        <f>IF(C25="","",VLOOKUP(C25,[1]工序!$A$1:$D$503,2,0))</f>
        <v>F21</v>
      </c>
      <c r="C25" s="57" t="s">
        <v>433</v>
      </c>
      <c r="D25" s="19">
        <f>IF(C25="","",VLOOKUP(C25,[1]工序!$A$1:$D$503,4,0))</f>
        <v>74.399999999999991</v>
      </c>
      <c r="E25" s="19">
        <v>12</v>
      </c>
      <c r="F25" s="19">
        <f t="shared" si="0"/>
        <v>892.8</v>
      </c>
    </row>
    <row r="26" spans="1:6">
      <c r="A26" s="57" t="s">
        <v>1166</v>
      </c>
      <c r="B26" s="57" t="str">
        <f>IF(C26="","",VLOOKUP(C26,[1]工序!$A$1:$D$503,2,0))</f>
        <v>F23</v>
      </c>
      <c r="C26" s="57" t="s">
        <v>1182</v>
      </c>
      <c r="D26" s="19">
        <f>IF(C26="","",VLOOKUP(C26,[1]工序!$A$1:$D$503,4,0))</f>
        <v>144</v>
      </c>
      <c r="E26" s="19">
        <v>12</v>
      </c>
      <c r="F26" s="19">
        <f t="shared" si="0"/>
        <v>1728</v>
      </c>
    </row>
    <row r="27" spans="1:6">
      <c r="A27" s="57" t="s">
        <v>1166</v>
      </c>
      <c r="B27" s="57" t="str">
        <f>IF(C27="","",VLOOKUP(C27,[1]工序!$A$1:$D$503,2,0))</f>
        <v>F25</v>
      </c>
      <c r="C27" s="57" t="s">
        <v>1183</v>
      </c>
      <c r="D27" s="19">
        <f>IF(C27="","",VLOOKUP(C27,[1]工序!$A$1:$D$503,4,0))</f>
        <v>180</v>
      </c>
      <c r="E27" s="19">
        <v>12</v>
      </c>
      <c r="F27" s="19">
        <f t="shared" si="0"/>
        <v>2160</v>
      </c>
    </row>
    <row r="28" spans="1:6">
      <c r="A28" s="57" t="s">
        <v>1166</v>
      </c>
      <c r="B28" s="57" t="str">
        <f>IF(C28="","",VLOOKUP(C28,[1]工序!$A$1:$D$503,2,0))</f>
        <v>A77</v>
      </c>
      <c r="C28" s="57" t="s">
        <v>19</v>
      </c>
      <c r="D28" s="19">
        <f>IF(C28="","",VLOOKUP(C28,[1]工序!$A$1:$D$503,4,0))</f>
        <v>15.6</v>
      </c>
      <c r="E28" s="19">
        <v>96</v>
      </c>
      <c r="F28" s="19">
        <f t="shared" si="0"/>
        <v>1497.6</v>
      </c>
    </row>
    <row r="29" spans="1:6">
      <c r="A29" s="57" t="s">
        <v>1166</v>
      </c>
      <c r="B29" s="57" t="str">
        <f>IF(C29="","",VLOOKUP(C29,[1]工序!$A$1:$D$503,2,0))</f>
        <v>F28</v>
      </c>
      <c r="C29" s="57" t="s">
        <v>1184</v>
      </c>
      <c r="D29" s="19">
        <f>IF(C29="","",VLOOKUP(C29,[1]工序!$A$1:$D$503,4,0))</f>
        <v>16.2</v>
      </c>
      <c r="E29" s="19">
        <v>96</v>
      </c>
      <c r="F29" s="19">
        <f t="shared" si="0"/>
        <v>1555.1999999999998</v>
      </c>
    </row>
    <row r="30" spans="1:6">
      <c r="A30" s="57" t="s">
        <v>1166</v>
      </c>
      <c r="B30" s="57" t="str">
        <f>IF(C30="","",VLOOKUP(C30,[1]工序!$A$1:$D$503,2,0))</f>
        <v>F29</v>
      </c>
      <c r="C30" s="57" t="s">
        <v>1185</v>
      </c>
      <c r="D30" s="19">
        <f>IF(C30="","",VLOOKUP(C30,[1]工序!$A$1:$D$503,4,0))</f>
        <v>102.624</v>
      </c>
      <c r="E30" s="19">
        <v>12</v>
      </c>
      <c r="F30" s="19">
        <f t="shared" si="0"/>
        <v>1231.4879999999998</v>
      </c>
    </row>
    <row r="31" spans="1:6">
      <c r="A31" s="57" t="s">
        <v>1166</v>
      </c>
      <c r="B31" s="57" t="str">
        <f>IF(C31="","",VLOOKUP(C31,[1]工序!$A$1:$D$503,2,0))</f>
        <v>F30</v>
      </c>
      <c r="C31" s="57" t="s">
        <v>450</v>
      </c>
      <c r="D31" s="19">
        <f>IF(C31="","",VLOOKUP(C31,[1]工序!$A$1:$D$503,4,0))</f>
        <v>72</v>
      </c>
      <c r="E31" s="19">
        <v>12</v>
      </c>
      <c r="F31" s="19">
        <f t="shared" si="0"/>
        <v>864</v>
      </c>
    </row>
    <row r="32" spans="1:6">
      <c r="A32" s="57" t="s">
        <v>1166</v>
      </c>
      <c r="B32" s="57" t="str">
        <f>IF(C32="","",VLOOKUP(C32,[1]工序!$A$1:$D$503,2,0))</f>
        <v>F31</v>
      </c>
      <c r="C32" s="57" t="s">
        <v>452</v>
      </c>
      <c r="D32" s="19">
        <f>IF(C32="","",VLOOKUP(C32,[1]工序!$A$1:$D$503,4,0))</f>
        <v>72</v>
      </c>
      <c r="E32" s="19">
        <v>12</v>
      </c>
      <c r="F32" s="19">
        <f t="shared" si="0"/>
        <v>864</v>
      </c>
    </row>
    <row r="33" spans="1:6">
      <c r="A33" s="57" t="s">
        <v>1166</v>
      </c>
      <c r="B33" s="57" t="str">
        <f>IF(C33="","",VLOOKUP(C33,[1]工序!$A$1:$D$503,2,0))</f>
        <v>F32</v>
      </c>
      <c r="C33" s="57" t="s">
        <v>454</v>
      </c>
      <c r="D33" s="19">
        <f>IF(C33="","",VLOOKUP(C33,[1]工序!$A$1:$D$503,4,0))</f>
        <v>864</v>
      </c>
      <c r="E33" s="19">
        <v>1</v>
      </c>
      <c r="F33" s="19">
        <f t="shared" si="0"/>
        <v>864</v>
      </c>
    </row>
    <row r="34" spans="1:6">
      <c r="A34" s="57" t="s">
        <v>1166</v>
      </c>
      <c r="B34" s="57" t="str">
        <f>IF(C34="","",VLOOKUP(C34,[1]工序!$A$1:$D$503,2,0))</f>
        <v>A82</v>
      </c>
      <c r="C34" s="57" t="s">
        <v>120</v>
      </c>
      <c r="D34" s="19">
        <f>IF(C34="","",VLOOKUP(C34,[1]工序!$A$1:$D$503,4,0))</f>
        <v>49.991999999999997</v>
      </c>
      <c r="E34" s="19">
        <v>12</v>
      </c>
      <c r="F34" s="19">
        <f t="shared" si="0"/>
        <v>599.904</v>
      </c>
    </row>
    <row r="35" spans="1:6">
      <c r="A35" s="57" t="s">
        <v>1166</v>
      </c>
      <c r="B35" s="57" t="str">
        <f>IF(C35="","",VLOOKUP(C35,[1]工序!$A$1:$D$503,2,0))</f>
        <v>A102</v>
      </c>
      <c r="C35" s="55" t="s">
        <v>1131</v>
      </c>
      <c r="D35" s="19">
        <f>IF(C35="","",VLOOKUP(C35,[1]工序!$A$1:$D$503,4,0))</f>
        <v>50.279999999999994</v>
      </c>
      <c r="E35" s="19">
        <v>2</v>
      </c>
      <c r="F35" s="19">
        <f t="shared" si="0"/>
        <v>100.55999999999999</v>
      </c>
    </row>
  </sheetData>
  <phoneticPr fontId="1" type="noConversion"/>
  <conditionalFormatting sqref="B2:B35">
    <cfRule type="expression" priority="1" stopIfTrue="1">
      <formula>MAX(#REF!)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F35"/>
  <sheetViews>
    <sheetView topLeftCell="A28" workbookViewId="0">
      <selection activeCell="E33" sqref="E33"/>
    </sheetView>
  </sheetViews>
  <sheetFormatPr defaultRowHeight="13.5"/>
  <cols>
    <col min="1" max="1" width="9" style="51"/>
    <col min="2" max="2" width="5.5" style="51" bestFit="1" customWidth="1"/>
    <col min="3" max="3" width="41.375" style="58" bestFit="1" customWidth="1"/>
    <col min="4" max="4" width="7.5" style="51" bestFit="1" customWidth="1"/>
    <col min="5" max="5" width="5.25" style="51" bestFit="1" customWidth="1"/>
    <col min="6" max="6" width="7.5" style="52" bestFit="1" customWidth="1"/>
    <col min="7" max="16384" width="9" style="51"/>
  </cols>
  <sheetData>
    <row r="1" spans="1:6">
      <c r="A1" s="57"/>
      <c r="B1" s="57" t="s">
        <v>1186</v>
      </c>
      <c r="C1" s="18" t="s">
        <v>1187</v>
      </c>
      <c r="D1" s="57" t="s">
        <v>1188</v>
      </c>
      <c r="E1" s="57" t="s">
        <v>1189</v>
      </c>
      <c r="F1" s="19" t="s">
        <v>1190</v>
      </c>
    </row>
    <row r="2" spans="1:6">
      <c r="A2" s="57" t="s">
        <v>1191</v>
      </c>
      <c r="B2" s="57" t="str">
        <f>IF(C2="","",VLOOKUP(C2,[1]工序!$A$1:$D$503,2,0))</f>
        <v>F7</v>
      </c>
      <c r="C2" s="57" t="s">
        <v>408</v>
      </c>
      <c r="D2" s="19">
        <f>IF(C2="","",VLOOKUP(C2,[1]工序!$A$1:$D$503,4,0))</f>
        <v>1800</v>
      </c>
      <c r="E2" s="19">
        <v>6</v>
      </c>
      <c r="F2" s="19">
        <f t="shared" ref="F2:F35" si="0">D2*E2</f>
        <v>10800</v>
      </c>
    </row>
    <row r="3" spans="1:6">
      <c r="A3" s="57" t="s">
        <v>1191</v>
      </c>
      <c r="B3" s="57" t="str">
        <f>IF(C3="","",VLOOKUP(C3,[1]工序!$A$1:$D$503,2,0))</f>
        <v>F8</v>
      </c>
      <c r="C3" s="57" t="s">
        <v>1192</v>
      </c>
      <c r="D3" s="19">
        <f>IF(C3="","",VLOOKUP(C3,[1]工序!$A$1:$D$503,4,0))</f>
        <v>26.4</v>
      </c>
      <c r="E3" s="19">
        <v>6</v>
      </c>
      <c r="F3" s="19">
        <f t="shared" si="0"/>
        <v>158.39999999999998</v>
      </c>
    </row>
    <row r="4" spans="1:6">
      <c r="A4" s="57" t="s">
        <v>1193</v>
      </c>
      <c r="B4" s="57" t="str">
        <f>IF(C4="","",VLOOKUP(C4,[1]工序!$A$1:$D$503,2,0))</f>
        <v>F9</v>
      </c>
      <c r="C4" s="53" t="s">
        <v>1194</v>
      </c>
      <c r="D4" s="19">
        <f>IF(C4="","",VLOOKUP(C4,[1]工序!$A$1:$D$503,4,0))</f>
        <v>23.963999999999999</v>
      </c>
      <c r="E4" s="19">
        <v>48</v>
      </c>
      <c r="F4" s="19">
        <f t="shared" si="0"/>
        <v>1150.2719999999999</v>
      </c>
    </row>
    <row r="5" spans="1:6">
      <c r="A5" s="57" t="s">
        <v>1193</v>
      </c>
      <c r="B5" s="57" t="str">
        <f>IF(C5="","",VLOOKUP(C5,[1]工序!$A$1:$D$503,2,0))</f>
        <v>F11</v>
      </c>
      <c r="C5" s="57" t="s">
        <v>413</v>
      </c>
      <c r="D5" s="19">
        <f>IF(C5="","",VLOOKUP(C5,[1]工序!$A$1:$D$503,4,0))</f>
        <v>4.2</v>
      </c>
      <c r="E5" s="19">
        <v>48</v>
      </c>
      <c r="F5" s="19">
        <f t="shared" si="0"/>
        <v>201.60000000000002</v>
      </c>
    </row>
    <row r="6" spans="1:6">
      <c r="A6" s="57" t="s">
        <v>1193</v>
      </c>
      <c r="B6" s="57" t="str">
        <f>IF(C6="","",VLOOKUP(C6,[1]工序!$A$1:$D$503,2,0))</f>
        <v>F12</v>
      </c>
      <c r="C6" s="57" t="s">
        <v>1195</v>
      </c>
      <c r="D6" s="19">
        <f>IF(C6="","",VLOOKUP(C6,[1]工序!$A$1:$D$503,4,0))</f>
        <v>3.3479999999999999</v>
      </c>
      <c r="E6" s="19">
        <v>6</v>
      </c>
      <c r="F6" s="19">
        <f t="shared" si="0"/>
        <v>20.088000000000001</v>
      </c>
    </row>
    <row r="7" spans="1:6">
      <c r="A7" s="57" t="s">
        <v>1193</v>
      </c>
      <c r="B7" s="57" t="str">
        <f>IF(C7="","",VLOOKUP(C7,[1]工序!$A$1:$D$503,2,0))</f>
        <v>D8</v>
      </c>
      <c r="C7" s="57" t="s">
        <v>1196</v>
      </c>
      <c r="D7" s="19">
        <f>IF(C7="","",VLOOKUP(C7,[1]工序!$A$1:$D$503,4,0))</f>
        <v>26.4</v>
      </c>
      <c r="E7" s="19">
        <v>48</v>
      </c>
      <c r="F7" s="19">
        <f t="shared" si="0"/>
        <v>1267.1999999999998</v>
      </c>
    </row>
    <row r="8" spans="1:6">
      <c r="A8" s="57" t="s">
        <v>1193</v>
      </c>
      <c r="B8" s="57" t="str">
        <f>IF(C8="","",VLOOKUP(C8,[1]工序!$A$1:$D$503,2,0))</f>
        <v>A46</v>
      </c>
      <c r="C8" s="57" t="s">
        <v>46</v>
      </c>
      <c r="D8" s="19">
        <f>IF(C8="","",VLOOKUP(C8,[1]工序!$A$1:$D$503,4,0))</f>
        <v>15.600000000000001</v>
      </c>
      <c r="E8" s="19">
        <v>48</v>
      </c>
      <c r="F8" s="19">
        <f t="shared" si="0"/>
        <v>748.80000000000007</v>
      </c>
    </row>
    <row r="9" spans="1:6">
      <c r="A9" s="57" t="s">
        <v>1193</v>
      </c>
      <c r="B9" s="57" t="str">
        <f>IF(C9="","",VLOOKUP(C9,[1]工序!$A$1:$D$503,2,0))</f>
        <v>F14</v>
      </c>
      <c r="C9" s="57" t="s">
        <v>1197</v>
      </c>
      <c r="D9" s="19">
        <f>IF(C9="","",VLOOKUP(C9,[1]工序!$A$1:$D$503,4,0))</f>
        <v>35.495999999999995</v>
      </c>
      <c r="E9" s="19">
        <v>48</v>
      </c>
      <c r="F9" s="19">
        <f t="shared" si="0"/>
        <v>1703.8079999999998</v>
      </c>
    </row>
    <row r="10" spans="1:6">
      <c r="A10" s="57" t="s">
        <v>1193</v>
      </c>
      <c r="B10" s="57" t="str">
        <f>IF(C10="","",VLOOKUP(C10,[1]工序!$A$1:$D$503,2,0))</f>
        <v>F15</v>
      </c>
      <c r="C10" s="57" t="s">
        <v>1198</v>
      </c>
      <c r="D10" s="19">
        <f>IF(C10="","",VLOOKUP(C10,[1]工序!$A$1:$D$503,4,0))</f>
        <v>168</v>
      </c>
      <c r="E10" s="19">
        <v>6</v>
      </c>
      <c r="F10" s="19">
        <f t="shared" si="0"/>
        <v>1008</v>
      </c>
    </row>
    <row r="11" spans="1:6">
      <c r="A11" s="57" t="s">
        <v>1193</v>
      </c>
      <c r="B11" s="57" t="str">
        <f>IF(C11="","",VLOOKUP(C11,[1]工序!$A$1:$D$503,2,0))</f>
        <v>F16</v>
      </c>
      <c r="C11" s="57" t="s">
        <v>422</v>
      </c>
      <c r="D11" s="19">
        <f>IF(C11="","",VLOOKUP(C11,[1]工序!$A$1:$D$503,4,0))</f>
        <v>74.399999999999991</v>
      </c>
      <c r="E11" s="19">
        <v>6</v>
      </c>
      <c r="F11" s="19">
        <f t="shared" si="0"/>
        <v>446.4</v>
      </c>
    </row>
    <row r="12" spans="1:6">
      <c r="A12" s="57" t="s">
        <v>1193</v>
      </c>
      <c r="B12" s="57" t="str">
        <f>IF(C12="","",VLOOKUP(C12,[1]工序!$A$1:$D$503,2,0))</f>
        <v>F17</v>
      </c>
      <c r="C12" s="57" t="s">
        <v>1199</v>
      </c>
      <c r="D12" s="19">
        <f>IF(C12="","",VLOOKUP(C12,[1]工序!$A$1:$D$503,4,0))</f>
        <v>132.108</v>
      </c>
      <c r="E12" s="19">
        <v>6</v>
      </c>
      <c r="F12" s="19">
        <f t="shared" si="0"/>
        <v>792.64800000000002</v>
      </c>
    </row>
    <row r="13" spans="1:6">
      <c r="A13" s="57" t="s">
        <v>1193</v>
      </c>
      <c r="B13" s="57" t="str">
        <f>IF(C13="","",VLOOKUP(C13,[1]工序!$A$1:$D$503,2,0))</f>
        <v>A24</v>
      </c>
      <c r="C13" s="57" t="s">
        <v>826</v>
      </c>
      <c r="D13" s="19">
        <f>IF(C13="","",VLOOKUP(C13,[1]工序!$A$1:$D$503,4,0))</f>
        <v>18.119999999999997</v>
      </c>
      <c r="E13" s="19">
        <v>48</v>
      </c>
      <c r="F13" s="19">
        <f t="shared" si="0"/>
        <v>869.75999999999988</v>
      </c>
    </row>
    <row r="14" spans="1:6">
      <c r="A14" s="57" t="s">
        <v>1193</v>
      </c>
      <c r="B14" s="57" t="str">
        <f>IF(C14="","",VLOOKUP(C14,[1]工序!$A$1:$D$503,2,0))</f>
        <v>A34</v>
      </c>
      <c r="C14" s="57" t="s">
        <v>1200</v>
      </c>
      <c r="D14" s="19">
        <f>IF(C14="","",VLOOKUP(C14,[1]工序!$A$1:$D$503,4,0))</f>
        <v>6.6</v>
      </c>
      <c r="E14" s="19">
        <v>48</v>
      </c>
      <c r="F14" s="19">
        <f t="shared" si="0"/>
        <v>316.79999999999995</v>
      </c>
    </row>
    <row r="15" spans="1:6">
      <c r="A15" s="57" t="s">
        <v>1193</v>
      </c>
      <c r="B15" s="57" t="str">
        <f>IF(C15="","",VLOOKUP(C15,[1]工序!$A$1:$D$503,2,0))</f>
        <v>F18</v>
      </c>
      <c r="C15" s="57" t="s">
        <v>1201</v>
      </c>
      <c r="D15" s="19">
        <f>IF(C15="","",VLOOKUP(C15,[1]工序!$A$1:$D$503,4,0))</f>
        <v>36</v>
      </c>
      <c r="E15" s="19">
        <v>48</v>
      </c>
      <c r="F15" s="19">
        <f t="shared" si="0"/>
        <v>1728</v>
      </c>
    </row>
    <row r="16" spans="1:6">
      <c r="A16" s="57" t="s">
        <v>1193</v>
      </c>
      <c r="B16" s="57" t="str">
        <f>IF(C16="","",VLOOKUP(C16,[1]工序!$A$1:$D$503,2,0))</f>
        <v>F19</v>
      </c>
      <c r="C16" s="57" t="s">
        <v>428</v>
      </c>
      <c r="D16" s="19">
        <f>IF(C16="","",VLOOKUP(C16,[1]工序!$A$1:$D$503,4,0))</f>
        <v>17.483999999999998</v>
      </c>
      <c r="E16" s="19">
        <v>48</v>
      </c>
      <c r="F16" s="19">
        <f t="shared" si="0"/>
        <v>839.23199999999997</v>
      </c>
    </row>
    <row r="17" spans="1:6">
      <c r="A17" s="57" t="s">
        <v>1193</v>
      </c>
      <c r="B17" s="57" t="str">
        <f>IF(C17="","",VLOOKUP(C17,[1]工序!$A$1:$D$503,2,0))</f>
        <v>A47</v>
      </c>
      <c r="C17" s="57" t="s">
        <v>1202</v>
      </c>
      <c r="D17" s="19">
        <f>IF(C17="","",VLOOKUP(C17,[1]工序!$A$1:$D$503,4,0))</f>
        <v>15.340000000000002</v>
      </c>
      <c r="E17" s="19">
        <v>48</v>
      </c>
      <c r="F17" s="19">
        <f t="shared" si="0"/>
        <v>736.32</v>
      </c>
    </row>
    <row r="18" spans="1:6">
      <c r="A18" s="57" t="s">
        <v>1193</v>
      </c>
      <c r="B18" s="57" t="str">
        <f>IF(C18="","",VLOOKUP(C18,[1]工序!$A$1:$D$503,2,0))</f>
        <v>F20</v>
      </c>
      <c r="C18" s="57" t="s">
        <v>1203</v>
      </c>
      <c r="D18" s="19">
        <f>IF(C18="","",VLOOKUP(C18,[1]工序!$A$1:$D$503,4,0))</f>
        <v>11.4</v>
      </c>
      <c r="E18" s="19">
        <v>48</v>
      </c>
      <c r="F18" s="19">
        <f t="shared" si="0"/>
        <v>547.20000000000005</v>
      </c>
    </row>
    <row r="19" spans="1:6">
      <c r="A19" s="57" t="s">
        <v>1193</v>
      </c>
      <c r="B19" s="57" t="str">
        <f>IF(C19="","",VLOOKUP(C19,[1]工序!$A$1:$D$503,2,0))</f>
        <v>A52</v>
      </c>
      <c r="C19" s="57" t="s">
        <v>1204</v>
      </c>
      <c r="D19" s="19">
        <f>IF(C19="","",VLOOKUP(C19,[1]工序!$A$1:$D$503,4,0))</f>
        <v>14</v>
      </c>
      <c r="E19" s="19">
        <v>48</v>
      </c>
      <c r="F19" s="19">
        <f t="shared" si="0"/>
        <v>672</v>
      </c>
    </row>
    <row r="20" spans="1:6">
      <c r="A20" s="57" t="s">
        <v>1193</v>
      </c>
      <c r="B20" s="57" t="str">
        <f>IF(C20="","",VLOOKUP(C20,[1]工序!$A$1:$D$503,2,0))</f>
        <v>D35</v>
      </c>
      <c r="C20" s="57" t="s">
        <v>1205</v>
      </c>
      <c r="D20" s="19">
        <f>IF(C20="","",VLOOKUP(C20,[1]工序!$A$1:$D$503,4,0))</f>
        <v>29.639999999999997</v>
      </c>
      <c r="E20" s="19">
        <v>48</v>
      </c>
      <c r="F20" s="19">
        <f t="shared" si="0"/>
        <v>1422.7199999999998</v>
      </c>
    </row>
    <row r="21" spans="1:6">
      <c r="A21" s="57" t="s">
        <v>1193</v>
      </c>
      <c r="B21" s="57" t="str">
        <f>IF(C21="","",VLOOKUP(C21,[1]工序!$A$1:$D$503,2,0))</f>
        <v>A63</v>
      </c>
      <c r="C21" s="57" t="s">
        <v>1206</v>
      </c>
      <c r="D21" s="19">
        <f>IF(C21="","",VLOOKUP(C21,[1]工序!$A$1:$D$503,4,0))</f>
        <v>14.399999999999999</v>
      </c>
      <c r="E21" s="19">
        <v>48</v>
      </c>
      <c r="F21" s="19">
        <f t="shared" si="0"/>
        <v>691.19999999999993</v>
      </c>
    </row>
    <row r="22" spans="1:6">
      <c r="A22" s="57" t="s">
        <v>1193</v>
      </c>
      <c r="B22" s="57" t="str">
        <f>IF(C22="","",VLOOKUP(C22,[1]工序!$A$1:$D$503,2,0))</f>
        <v>A64</v>
      </c>
      <c r="C22" s="57" t="s">
        <v>1207</v>
      </c>
      <c r="D22" s="19">
        <f>IF(C22="","",VLOOKUP(C22,[1]工序!$A$1:$D$503,4,0))</f>
        <v>14.399999999999999</v>
      </c>
      <c r="E22" s="19">
        <v>48</v>
      </c>
      <c r="F22" s="19">
        <f t="shared" si="0"/>
        <v>691.19999999999993</v>
      </c>
    </row>
    <row r="23" spans="1:6">
      <c r="A23" s="57" t="s">
        <v>1193</v>
      </c>
      <c r="B23" s="57" t="str">
        <f>IF(C23="","",VLOOKUP(C23,[1]工序!$A$1:$D$503,2,0))</f>
        <v>A65</v>
      </c>
      <c r="C23" s="57" t="s">
        <v>1208</v>
      </c>
      <c r="D23" s="19">
        <f>IF(C23="","",VLOOKUP(C23,[1]工序!$A$1:$D$503,4,0))</f>
        <v>27.3</v>
      </c>
      <c r="E23" s="19">
        <v>48</v>
      </c>
      <c r="F23" s="19">
        <f t="shared" si="0"/>
        <v>1310.4000000000001</v>
      </c>
    </row>
    <row r="24" spans="1:6">
      <c r="A24" s="57" t="s">
        <v>1193</v>
      </c>
      <c r="B24" s="57" t="str">
        <f>IF(C24="","",VLOOKUP(C24,[1]工序!$A$1:$D$503,2,0))</f>
        <v>A63</v>
      </c>
      <c r="C24" s="57" t="s">
        <v>1206</v>
      </c>
      <c r="D24" s="19">
        <f>IF(C24="","",VLOOKUP(C24,[1]工序!$A$1:$D$503,4,0))</f>
        <v>14.399999999999999</v>
      </c>
      <c r="E24" s="19">
        <v>48</v>
      </c>
      <c r="F24" s="19">
        <f t="shared" si="0"/>
        <v>691.19999999999993</v>
      </c>
    </row>
    <row r="25" spans="1:6">
      <c r="A25" s="57" t="s">
        <v>1193</v>
      </c>
      <c r="B25" s="57" t="str">
        <f>IF(C25="","",VLOOKUP(C25,[1]工序!$A$1:$D$503,2,0))</f>
        <v>F21</v>
      </c>
      <c r="C25" s="57" t="s">
        <v>433</v>
      </c>
      <c r="D25" s="19">
        <f>IF(C25="","",VLOOKUP(C25,[1]工序!$A$1:$D$503,4,0))</f>
        <v>74.399999999999991</v>
      </c>
      <c r="E25" s="19">
        <v>6</v>
      </c>
      <c r="F25" s="19">
        <f t="shared" si="0"/>
        <v>446.4</v>
      </c>
    </row>
    <row r="26" spans="1:6">
      <c r="A26" s="57" t="s">
        <v>1193</v>
      </c>
      <c r="B26" s="57" t="str">
        <f>IF(C26="","",VLOOKUP(C26,[1]工序!$A$1:$D$503,2,0))</f>
        <v>F23</v>
      </c>
      <c r="C26" s="57" t="s">
        <v>1209</v>
      </c>
      <c r="D26" s="19">
        <f>IF(C26="","",VLOOKUP(C26,[1]工序!$A$1:$D$503,4,0))</f>
        <v>144</v>
      </c>
      <c r="E26" s="19">
        <v>6</v>
      </c>
      <c r="F26" s="19">
        <f t="shared" si="0"/>
        <v>864</v>
      </c>
    </row>
    <row r="27" spans="1:6">
      <c r="A27" s="57" t="s">
        <v>1193</v>
      </c>
      <c r="B27" s="57" t="str">
        <f>IF(C27="","",VLOOKUP(C27,[1]工序!$A$1:$D$503,2,0))</f>
        <v>F25</v>
      </c>
      <c r="C27" s="57" t="s">
        <v>1210</v>
      </c>
      <c r="D27" s="19">
        <f>IF(C27="","",VLOOKUP(C27,[1]工序!$A$1:$D$503,4,0))</f>
        <v>180</v>
      </c>
      <c r="E27" s="19">
        <v>6</v>
      </c>
      <c r="F27" s="19">
        <f t="shared" si="0"/>
        <v>1080</v>
      </c>
    </row>
    <row r="28" spans="1:6">
      <c r="A28" s="57" t="s">
        <v>1193</v>
      </c>
      <c r="B28" s="57" t="str">
        <f>IF(C28="","",VLOOKUP(C28,[1]工序!$A$1:$D$503,2,0))</f>
        <v>A77</v>
      </c>
      <c r="C28" s="57" t="s">
        <v>19</v>
      </c>
      <c r="D28" s="19">
        <f>IF(C28="","",VLOOKUP(C28,[1]工序!$A$1:$D$503,4,0))</f>
        <v>15.6</v>
      </c>
      <c r="E28" s="19">
        <v>48</v>
      </c>
      <c r="F28" s="19">
        <f t="shared" si="0"/>
        <v>748.8</v>
      </c>
    </row>
    <row r="29" spans="1:6">
      <c r="A29" s="57" t="s">
        <v>1193</v>
      </c>
      <c r="B29" s="57" t="str">
        <f>IF(C29="","",VLOOKUP(C29,[1]工序!$A$1:$D$503,2,0))</f>
        <v>F28</v>
      </c>
      <c r="C29" s="57" t="s">
        <v>1211</v>
      </c>
      <c r="D29" s="19">
        <f>IF(C29="","",VLOOKUP(C29,[1]工序!$A$1:$D$503,4,0))</f>
        <v>16.2</v>
      </c>
      <c r="E29" s="19">
        <v>48</v>
      </c>
      <c r="F29" s="19">
        <f t="shared" si="0"/>
        <v>777.59999999999991</v>
      </c>
    </row>
    <row r="30" spans="1:6">
      <c r="A30" s="57" t="s">
        <v>1193</v>
      </c>
      <c r="B30" s="57" t="str">
        <f>IF(C30="","",VLOOKUP(C30,[1]工序!$A$1:$D$503,2,0))</f>
        <v>F29</v>
      </c>
      <c r="C30" s="57" t="s">
        <v>1212</v>
      </c>
      <c r="D30" s="19">
        <f>IF(C30="","",VLOOKUP(C30,[1]工序!$A$1:$D$503,4,0))</f>
        <v>102.624</v>
      </c>
      <c r="E30" s="19">
        <v>6</v>
      </c>
      <c r="F30" s="19">
        <f t="shared" si="0"/>
        <v>615.74399999999991</v>
      </c>
    </row>
    <row r="31" spans="1:6">
      <c r="A31" s="57" t="s">
        <v>1193</v>
      </c>
      <c r="B31" s="57" t="str">
        <f>IF(C31="","",VLOOKUP(C31,[1]工序!$A$1:$D$503,2,0))</f>
        <v>F30</v>
      </c>
      <c r="C31" s="57" t="s">
        <v>450</v>
      </c>
      <c r="D31" s="19">
        <f>IF(C31="","",VLOOKUP(C31,[1]工序!$A$1:$D$503,4,0))</f>
        <v>72</v>
      </c>
      <c r="E31" s="19">
        <v>6</v>
      </c>
      <c r="F31" s="19">
        <f t="shared" si="0"/>
        <v>432</v>
      </c>
    </row>
    <row r="32" spans="1:6">
      <c r="A32" s="57" t="s">
        <v>1193</v>
      </c>
      <c r="B32" s="57" t="str">
        <f>IF(C32="","",VLOOKUP(C32,[1]工序!$A$1:$D$503,2,0))</f>
        <v>F31</v>
      </c>
      <c r="C32" s="57" t="s">
        <v>452</v>
      </c>
      <c r="D32" s="19">
        <f>IF(C32="","",VLOOKUP(C32,[1]工序!$A$1:$D$503,4,0))</f>
        <v>72</v>
      </c>
      <c r="E32" s="19">
        <v>6</v>
      </c>
      <c r="F32" s="19">
        <f t="shared" si="0"/>
        <v>432</v>
      </c>
    </row>
    <row r="33" spans="1:6">
      <c r="A33" s="57" t="s">
        <v>1193</v>
      </c>
      <c r="B33" s="57" t="str">
        <f>IF(C33="","",VLOOKUP(C33,[1]工序!$A$1:$D$503,2,0))</f>
        <v>F32</v>
      </c>
      <c r="C33" s="57" t="s">
        <v>454</v>
      </c>
      <c r="D33" s="19">
        <f>IF(C33="","",VLOOKUP(C33,[1]工序!$A$1:$D$503,4,0))</f>
        <v>864</v>
      </c>
      <c r="E33" s="19">
        <v>1</v>
      </c>
      <c r="F33" s="19">
        <f t="shared" si="0"/>
        <v>864</v>
      </c>
    </row>
    <row r="34" spans="1:6">
      <c r="A34" s="57" t="s">
        <v>1193</v>
      </c>
      <c r="B34" s="57" t="str">
        <f>IF(C34="","",VLOOKUP(C34,[1]工序!$A$1:$D$503,2,0))</f>
        <v>A82</v>
      </c>
      <c r="C34" s="57" t="s">
        <v>120</v>
      </c>
      <c r="D34" s="19">
        <f>IF(C34="","",VLOOKUP(C34,[1]工序!$A$1:$D$503,4,0))</f>
        <v>49.991999999999997</v>
      </c>
      <c r="E34" s="19">
        <v>6</v>
      </c>
      <c r="F34" s="19">
        <f t="shared" si="0"/>
        <v>299.952</v>
      </c>
    </row>
    <row r="35" spans="1:6">
      <c r="A35" s="57" t="s">
        <v>1193</v>
      </c>
      <c r="B35" s="57" t="str">
        <f>IF(C35="","",VLOOKUP(C35,[1]工序!$A$1:$D$503,2,0))</f>
        <v>A102</v>
      </c>
      <c r="C35" s="55" t="s">
        <v>1131</v>
      </c>
      <c r="D35" s="19">
        <f>IF(C35="","",VLOOKUP(C35,[1]工序!$A$1:$D$503,4,0))</f>
        <v>50.279999999999994</v>
      </c>
      <c r="E35" s="19">
        <v>1</v>
      </c>
      <c r="F35" s="19">
        <f t="shared" si="0"/>
        <v>50.279999999999994</v>
      </c>
    </row>
  </sheetData>
  <phoneticPr fontId="1" type="noConversion"/>
  <conditionalFormatting sqref="B2:B35">
    <cfRule type="expression" priority="1" stopIfTrue="1">
      <formula>MAX(#REF!)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F35"/>
  <sheetViews>
    <sheetView topLeftCell="A16" workbookViewId="0">
      <selection activeCell="E33" sqref="E33"/>
    </sheetView>
  </sheetViews>
  <sheetFormatPr defaultRowHeight="13.5"/>
  <cols>
    <col min="1" max="1" width="9" style="51"/>
    <col min="2" max="2" width="5.5" style="51" bestFit="1" customWidth="1"/>
    <col min="3" max="3" width="41.375" style="58" bestFit="1" customWidth="1"/>
    <col min="4" max="4" width="7.5" style="51" bestFit="1" customWidth="1"/>
    <col min="5" max="5" width="5.25" style="51" bestFit="1" customWidth="1"/>
    <col min="6" max="6" width="7.5" style="52" bestFit="1" customWidth="1"/>
    <col min="7" max="16384" width="9" style="51"/>
  </cols>
  <sheetData>
    <row r="1" spans="1:6">
      <c r="A1" s="57"/>
      <c r="B1" s="57" t="s">
        <v>1132</v>
      </c>
      <c r="C1" s="18" t="s">
        <v>1133</v>
      </c>
      <c r="D1" s="57" t="s">
        <v>1134</v>
      </c>
      <c r="E1" s="57" t="s">
        <v>1135</v>
      </c>
      <c r="F1" s="19" t="s">
        <v>1136</v>
      </c>
    </row>
    <row r="2" spans="1:6">
      <c r="A2" s="57" t="s">
        <v>1213</v>
      </c>
      <c r="B2" s="57" t="str">
        <f>IF(C2="","",VLOOKUP(C2,[1]工序!$A$1:$D$503,2,0))</f>
        <v>F6</v>
      </c>
      <c r="C2" s="57" t="s">
        <v>406</v>
      </c>
      <c r="D2" s="19">
        <f>IF(C2="","",VLOOKUP(C2,[1]工序!$A$1:$D$503,4,0))</f>
        <v>1200</v>
      </c>
      <c r="E2" s="19">
        <v>6</v>
      </c>
      <c r="F2" s="19">
        <f t="shared" ref="F2:F35" si="0">D2*E2</f>
        <v>7200</v>
      </c>
    </row>
    <row r="3" spans="1:6">
      <c r="A3" s="57" t="s">
        <v>1213</v>
      </c>
      <c r="B3" s="57" t="str">
        <f>IF(C3="","",VLOOKUP(C3,[1]工序!$A$1:$D$503,2,0))</f>
        <v>F8</v>
      </c>
      <c r="C3" s="57" t="s">
        <v>1139</v>
      </c>
      <c r="D3" s="19">
        <f>IF(C3="","",VLOOKUP(C3,[1]工序!$A$1:$D$503,4,0))</f>
        <v>26.4</v>
      </c>
      <c r="E3" s="19">
        <v>6</v>
      </c>
      <c r="F3" s="19">
        <f t="shared" si="0"/>
        <v>158.39999999999998</v>
      </c>
    </row>
    <row r="4" spans="1:6">
      <c r="A4" s="57" t="s">
        <v>1214</v>
      </c>
      <c r="B4" s="57" t="str">
        <f>IF(C4="","",VLOOKUP(C4,[1]工序!$A$1:$D$503,2,0))</f>
        <v>F9</v>
      </c>
      <c r="C4" s="53" t="s">
        <v>1141</v>
      </c>
      <c r="D4" s="19">
        <f>IF(C4="","",VLOOKUP(C4,[1]工序!$A$1:$D$503,4,0))</f>
        <v>23.963999999999999</v>
      </c>
      <c r="E4" s="19">
        <v>48</v>
      </c>
      <c r="F4" s="19">
        <f t="shared" si="0"/>
        <v>1150.2719999999999</v>
      </c>
    </row>
    <row r="5" spans="1:6">
      <c r="A5" s="57" t="s">
        <v>1214</v>
      </c>
      <c r="B5" s="57" t="str">
        <f>IF(C5="","",VLOOKUP(C5,[1]工序!$A$1:$D$503,2,0))</f>
        <v>F11</v>
      </c>
      <c r="C5" s="57" t="s">
        <v>413</v>
      </c>
      <c r="D5" s="19">
        <f>IF(C5="","",VLOOKUP(C5,[1]工序!$A$1:$D$503,4,0))</f>
        <v>4.2</v>
      </c>
      <c r="E5" s="19">
        <v>48</v>
      </c>
      <c r="F5" s="19">
        <f t="shared" si="0"/>
        <v>201.60000000000002</v>
      </c>
    </row>
    <row r="6" spans="1:6">
      <c r="A6" s="57" t="s">
        <v>1214</v>
      </c>
      <c r="B6" s="57" t="str">
        <f>IF(C6="","",VLOOKUP(C6,[1]工序!$A$1:$D$503,2,0))</f>
        <v>F12</v>
      </c>
      <c r="C6" s="57" t="s">
        <v>1142</v>
      </c>
      <c r="D6" s="19">
        <f>IF(C6="","",VLOOKUP(C6,[1]工序!$A$1:$D$503,4,0))</f>
        <v>3.3479999999999999</v>
      </c>
      <c r="E6" s="19">
        <v>6</v>
      </c>
      <c r="F6" s="19">
        <f t="shared" si="0"/>
        <v>20.088000000000001</v>
      </c>
    </row>
    <row r="7" spans="1:6">
      <c r="A7" s="57" t="s">
        <v>1214</v>
      </c>
      <c r="B7" s="57" t="str">
        <f>IF(C7="","",VLOOKUP(C7,[1]工序!$A$1:$D$503,2,0))</f>
        <v>D8</v>
      </c>
      <c r="C7" s="57" t="s">
        <v>1143</v>
      </c>
      <c r="D7" s="19">
        <f>IF(C7="","",VLOOKUP(C7,[1]工序!$A$1:$D$503,4,0))</f>
        <v>26.4</v>
      </c>
      <c r="E7" s="19">
        <v>48</v>
      </c>
      <c r="F7" s="19">
        <f t="shared" si="0"/>
        <v>1267.1999999999998</v>
      </c>
    </row>
    <row r="8" spans="1:6">
      <c r="A8" s="57" t="s">
        <v>1214</v>
      </c>
      <c r="B8" s="57" t="str">
        <f>IF(C8="","",VLOOKUP(C8,[1]工序!$A$1:$D$503,2,0))</f>
        <v>A46</v>
      </c>
      <c r="C8" s="57" t="s">
        <v>46</v>
      </c>
      <c r="D8" s="19">
        <f>IF(C8="","",VLOOKUP(C8,[1]工序!$A$1:$D$503,4,0))</f>
        <v>15.600000000000001</v>
      </c>
      <c r="E8" s="19">
        <v>48</v>
      </c>
      <c r="F8" s="19">
        <f t="shared" si="0"/>
        <v>748.80000000000007</v>
      </c>
    </row>
    <row r="9" spans="1:6">
      <c r="A9" s="57" t="s">
        <v>1214</v>
      </c>
      <c r="B9" s="57" t="str">
        <f>IF(C9="","",VLOOKUP(C9,[1]工序!$A$1:$D$503,2,0))</f>
        <v>F14</v>
      </c>
      <c r="C9" s="57" t="s">
        <v>1144</v>
      </c>
      <c r="D9" s="19">
        <f>IF(C9="","",VLOOKUP(C9,[1]工序!$A$1:$D$503,4,0))</f>
        <v>35.495999999999995</v>
      </c>
      <c r="E9" s="19">
        <v>48</v>
      </c>
      <c r="F9" s="19">
        <f t="shared" si="0"/>
        <v>1703.8079999999998</v>
      </c>
    </row>
    <row r="10" spans="1:6">
      <c r="A10" s="57" t="s">
        <v>1214</v>
      </c>
      <c r="B10" s="57" t="str">
        <f>IF(C10="","",VLOOKUP(C10,[1]工序!$A$1:$D$503,2,0))</f>
        <v>F15</v>
      </c>
      <c r="C10" s="57" t="s">
        <v>1145</v>
      </c>
      <c r="D10" s="19">
        <f>IF(C10="","",VLOOKUP(C10,[1]工序!$A$1:$D$503,4,0))</f>
        <v>168</v>
      </c>
      <c r="E10" s="19">
        <v>6</v>
      </c>
      <c r="F10" s="19">
        <f t="shared" si="0"/>
        <v>1008</v>
      </c>
    </row>
    <row r="11" spans="1:6">
      <c r="A11" s="57" t="s">
        <v>1214</v>
      </c>
      <c r="B11" s="57" t="str">
        <f>IF(C11="","",VLOOKUP(C11,[1]工序!$A$1:$D$503,2,0))</f>
        <v>F16</v>
      </c>
      <c r="C11" s="57" t="s">
        <v>422</v>
      </c>
      <c r="D11" s="19">
        <f>IF(C11="","",VLOOKUP(C11,[1]工序!$A$1:$D$503,4,0))</f>
        <v>74.399999999999991</v>
      </c>
      <c r="E11" s="19">
        <v>6</v>
      </c>
      <c r="F11" s="19">
        <f t="shared" si="0"/>
        <v>446.4</v>
      </c>
    </row>
    <row r="12" spans="1:6">
      <c r="A12" s="57" t="s">
        <v>1214</v>
      </c>
      <c r="B12" s="57" t="str">
        <f>IF(C12="","",VLOOKUP(C12,[1]工序!$A$1:$D$503,2,0))</f>
        <v>F17</v>
      </c>
      <c r="C12" s="57" t="s">
        <v>1146</v>
      </c>
      <c r="D12" s="19">
        <f>IF(C12="","",VLOOKUP(C12,[1]工序!$A$1:$D$503,4,0))</f>
        <v>132.108</v>
      </c>
      <c r="E12" s="19">
        <v>6</v>
      </c>
      <c r="F12" s="19">
        <f t="shared" si="0"/>
        <v>792.64800000000002</v>
      </c>
    </row>
    <row r="13" spans="1:6">
      <c r="A13" s="57" t="s">
        <v>1214</v>
      </c>
      <c r="B13" s="57" t="str">
        <f>IF(C13="","",VLOOKUP(C13,[1]工序!$A$1:$D$503,2,0))</f>
        <v>A24</v>
      </c>
      <c r="C13" s="57" t="s">
        <v>826</v>
      </c>
      <c r="D13" s="19">
        <f>IF(C13="","",VLOOKUP(C13,[1]工序!$A$1:$D$503,4,0))</f>
        <v>18.119999999999997</v>
      </c>
      <c r="E13" s="19">
        <v>48</v>
      </c>
      <c r="F13" s="19">
        <f t="shared" si="0"/>
        <v>869.75999999999988</v>
      </c>
    </row>
    <row r="14" spans="1:6">
      <c r="A14" s="57" t="s">
        <v>1214</v>
      </c>
      <c r="B14" s="57" t="str">
        <f>IF(C14="","",VLOOKUP(C14,[1]工序!$A$1:$D$503,2,0))</f>
        <v>A34</v>
      </c>
      <c r="C14" s="57" t="s">
        <v>1147</v>
      </c>
      <c r="D14" s="19">
        <f>IF(C14="","",VLOOKUP(C14,[1]工序!$A$1:$D$503,4,0))</f>
        <v>6.6</v>
      </c>
      <c r="E14" s="19">
        <v>48</v>
      </c>
      <c r="F14" s="19">
        <f t="shared" si="0"/>
        <v>316.79999999999995</v>
      </c>
    </row>
    <row r="15" spans="1:6">
      <c r="A15" s="57" t="s">
        <v>1214</v>
      </c>
      <c r="B15" s="57" t="str">
        <f>IF(C15="","",VLOOKUP(C15,[1]工序!$A$1:$D$503,2,0))</f>
        <v>F18</v>
      </c>
      <c r="C15" s="57" t="s">
        <v>1148</v>
      </c>
      <c r="D15" s="19">
        <f>IF(C15="","",VLOOKUP(C15,[1]工序!$A$1:$D$503,4,0))</f>
        <v>36</v>
      </c>
      <c r="E15" s="19">
        <v>48</v>
      </c>
      <c r="F15" s="19">
        <f t="shared" si="0"/>
        <v>1728</v>
      </c>
    </row>
    <row r="16" spans="1:6">
      <c r="A16" s="57" t="s">
        <v>1214</v>
      </c>
      <c r="B16" s="57" t="str">
        <f>IF(C16="","",VLOOKUP(C16,[1]工序!$A$1:$D$503,2,0))</f>
        <v>F19</v>
      </c>
      <c r="C16" s="57" t="s">
        <v>428</v>
      </c>
      <c r="D16" s="19">
        <f>IF(C16="","",VLOOKUP(C16,[1]工序!$A$1:$D$503,4,0))</f>
        <v>17.483999999999998</v>
      </c>
      <c r="E16" s="19">
        <v>48</v>
      </c>
      <c r="F16" s="19">
        <f t="shared" si="0"/>
        <v>839.23199999999997</v>
      </c>
    </row>
    <row r="17" spans="1:6">
      <c r="A17" s="57" t="s">
        <v>1214</v>
      </c>
      <c r="B17" s="57" t="str">
        <f>IF(C17="","",VLOOKUP(C17,[1]工序!$A$1:$D$503,2,0))</f>
        <v>A47</v>
      </c>
      <c r="C17" s="57" t="s">
        <v>1149</v>
      </c>
      <c r="D17" s="19">
        <f>IF(C17="","",VLOOKUP(C17,[1]工序!$A$1:$D$503,4,0))</f>
        <v>15.340000000000002</v>
      </c>
      <c r="E17" s="19">
        <v>48</v>
      </c>
      <c r="F17" s="19">
        <f t="shared" si="0"/>
        <v>736.32</v>
      </c>
    </row>
    <row r="18" spans="1:6">
      <c r="A18" s="57" t="s">
        <v>1214</v>
      </c>
      <c r="B18" s="57" t="str">
        <f>IF(C18="","",VLOOKUP(C18,[1]工序!$A$1:$D$503,2,0))</f>
        <v>F20</v>
      </c>
      <c r="C18" s="57" t="s">
        <v>1150</v>
      </c>
      <c r="D18" s="19">
        <f>IF(C18="","",VLOOKUP(C18,[1]工序!$A$1:$D$503,4,0))</f>
        <v>11.4</v>
      </c>
      <c r="E18" s="19">
        <v>48</v>
      </c>
      <c r="F18" s="19">
        <f t="shared" si="0"/>
        <v>547.20000000000005</v>
      </c>
    </row>
    <row r="19" spans="1:6">
      <c r="A19" s="57" t="s">
        <v>1214</v>
      </c>
      <c r="B19" s="57" t="str">
        <f>IF(C19="","",VLOOKUP(C19,[1]工序!$A$1:$D$503,2,0))</f>
        <v>A52</v>
      </c>
      <c r="C19" s="57" t="s">
        <v>1151</v>
      </c>
      <c r="D19" s="19">
        <f>IF(C19="","",VLOOKUP(C19,[1]工序!$A$1:$D$503,4,0))</f>
        <v>14</v>
      </c>
      <c r="E19" s="19">
        <v>48</v>
      </c>
      <c r="F19" s="19">
        <f t="shared" si="0"/>
        <v>672</v>
      </c>
    </row>
    <row r="20" spans="1:6">
      <c r="A20" s="57" t="s">
        <v>1214</v>
      </c>
      <c r="B20" s="57" t="str">
        <f>IF(C20="","",VLOOKUP(C20,[1]工序!$A$1:$D$503,2,0))</f>
        <v>D35</v>
      </c>
      <c r="C20" s="57" t="s">
        <v>1152</v>
      </c>
      <c r="D20" s="19">
        <f>IF(C20="","",VLOOKUP(C20,[1]工序!$A$1:$D$503,4,0))</f>
        <v>29.639999999999997</v>
      </c>
      <c r="E20" s="19">
        <v>48</v>
      </c>
      <c r="F20" s="19">
        <f t="shared" si="0"/>
        <v>1422.7199999999998</v>
      </c>
    </row>
    <row r="21" spans="1:6">
      <c r="A21" s="57" t="s">
        <v>1214</v>
      </c>
      <c r="B21" s="57" t="str">
        <f>IF(C21="","",VLOOKUP(C21,[1]工序!$A$1:$D$503,2,0))</f>
        <v>A63</v>
      </c>
      <c r="C21" s="57" t="s">
        <v>1153</v>
      </c>
      <c r="D21" s="19">
        <f>IF(C21="","",VLOOKUP(C21,[1]工序!$A$1:$D$503,4,0))</f>
        <v>14.399999999999999</v>
      </c>
      <c r="E21" s="19">
        <v>48</v>
      </c>
      <c r="F21" s="19">
        <f t="shared" si="0"/>
        <v>691.19999999999993</v>
      </c>
    </row>
    <row r="22" spans="1:6">
      <c r="A22" s="57" t="s">
        <v>1214</v>
      </c>
      <c r="B22" s="57" t="str">
        <f>IF(C22="","",VLOOKUP(C22,[1]工序!$A$1:$D$503,2,0))</f>
        <v>A64</v>
      </c>
      <c r="C22" s="57" t="s">
        <v>1154</v>
      </c>
      <c r="D22" s="19">
        <f>IF(C22="","",VLOOKUP(C22,[1]工序!$A$1:$D$503,4,0))</f>
        <v>14.399999999999999</v>
      </c>
      <c r="E22" s="19">
        <v>48</v>
      </c>
      <c r="F22" s="19">
        <f t="shared" si="0"/>
        <v>691.19999999999993</v>
      </c>
    </row>
    <row r="23" spans="1:6">
      <c r="A23" s="57" t="s">
        <v>1214</v>
      </c>
      <c r="B23" s="57" t="str">
        <f>IF(C23="","",VLOOKUP(C23,[1]工序!$A$1:$D$503,2,0))</f>
        <v>A65</v>
      </c>
      <c r="C23" s="57" t="s">
        <v>1155</v>
      </c>
      <c r="D23" s="19">
        <f>IF(C23="","",VLOOKUP(C23,[1]工序!$A$1:$D$503,4,0))</f>
        <v>27.3</v>
      </c>
      <c r="E23" s="19">
        <v>48</v>
      </c>
      <c r="F23" s="19">
        <f t="shared" si="0"/>
        <v>1310.4000000000001</v>
      </c>
    </row>
    <row r="24" spans="1:6">
      <c r="A24" s="57" t="s">
        <v>1214</v>
      </c>
      <c r="B24" s="57" t="str">
        <f>IF(C24="","",VLOOKUP(C24,[1]工序!$A$1:$D$503,2,0))</f>
        <v>A63</v>
      </c>
      <c r="C24" s="57" t="s">
        <v>1153</v>
      </c>
      <c r="D24" s="19">
        <f>IF(C24="","",VLOOKUP(C24,[1]工序!$A$1:$D$503,4,0))</f>
        <v>14.399999999999999</v>
      </c>
      <c r="E24" s="19">
        <v>48</v>
      </c>
      <c r="F24" s="19">
        <f t="shared" si="0"/>
        <v>691.19999999999993</v>
      </c>
    </row>
    <row r="25" spans="1:6">
      <c r="A25" s="57" t="s">
        <v>1214</v>
      </c>
      <c r="B25" s="57" t="str">
        <f>IF(C25="","",VLOOKUP(C25,[1]工序!$A$1:$D$503,2,0))</f>
        <v>F21</v>
      </c>
      <c r="C25" s="57" t="s">
        <v>433</v>
      </c>
      <c r="D25" s="19">
        <f>IF(C25="","",VLOOKUP(C25,[1]工序!$A$1:$D$503,4,0))</f>
        <v>74.399999999999991</v>
      </c>
      <c r="E25" s="19">
        <v>6</v>
      </c>
      <c r="F25" s="19">
        <f t="shared" si="0"/>
        <v>446.4</v>
      </c>
    </row>
    <row r="26" spans="1:6">
      <c r="A26" s="57" t="s">
        <v>1214</v>
      </c>
      <c r="B26" s="57" t="str">
        <f>IF(C26="","",VLOOKUP(C26,[1]工序!$A$1:$D$503,2,0))</f>
        <v>F23</v>
      </c>
      <c r="C26" s="57" t="s">
        <v>1156</v>
      </c>
      <c r="D26" s="19">
        <f>IF(C26="","",VLOOKUP(C26,[1]工序!$A$1:$D$503,4,0))</f>
        <v>144</v>
      </c>
      <c r="E26" s="19">
        <v>6</v>
      </c>
      <c r="F26" s="19">
        <f t="shared" si="0"/>
        <v>864</v>
      </c>
    </row>
    <row r="27" spans="1:6">
      <c r="A27" s="57" t="s">
        <v>1214</v>
      </c>
      <c r="B27" s="57" t="str">
        <f>IF(C27="","",VLOOKUP(C27,[1]工序!$A$1:$D$503,2,0))</f>
        <v>F25</v>
      </c>
      <c r="C27" s="57" t="s">
        <v>1157</v>
      </c>
      <c r="D27" s="19">
        <f>IF(C27="","",VLOOKUP(C27,[1]工序!$A$1:$D$503,4,0))</f>
        <v>180</v>
      </c>
      <c r="E27" s="19">
        <v>6</v>
      </c>
      <c r="F27" s="19">
        <f t="shared" si="0"/>
        <v>1080</v>
      </c>
    </row>
    <row r="28" spans="1:6">
      <c r="A28" s="57" t="s">
        <v>1214</v>
      </c>
      <c r="B28" s="57" t="str">
        <f>IF(C28="","",VLOOKUP(C28,[1]工序!$A$1:$D$503,2,0))</f>
        <v>A77</v>
      </c>
      <c r="C28" s="57" t="s">
        <v>19</v>
      </c>
      <c r="D28" s="19">
        <f>IF(C28="","",VLOOKUP(C28,[1]工序!$A$1:$D$503,4,0))</f>
        <v>15.6</v>
      </c>
      <c r="E28" s="19">
        <v>48</v>
      </c>
      <c r="F28" s="19">
        <f t="shared" si="0"/>
        <v>748.8</v>
      </c>
    </row>
    <row r="29" spans="1:6">
      <c r="A29" s="57" t="s">
        <v>1214</v>
      </c>
      <c r="B29" s="57" t="str">
        <f>IF(C29="","",VLOOKUP(C29,[1]工序!$A$1:$D$503,2,0))</f>
        <v>F28</v>
      </c>
      <c r="C29" s="57" t="s">
        <v>1158</v>
      </c>
      <c r="D29" s="19">
        <f>IF(C29="","",VLOOKUP(C29,[1]工序!$A$1:$D$503,4,0))</f>
        <v>16.2</v>
      </c>
      <c r="E29" s="19">
        <v>48</v>
      </c>
      <c r="F29" s="19">
        <f t="shared" si="0"/>
        <v>777.59999999999991</v>
      </c>
    </row>
    <row r="30" spans="1:6">
      <c r="A30" s="57" t="s">
        <v>1214</v>
      </c>
      <c r="B30" s="57" t="str">
        <f>IF(C30="","",VLOOKUP(C30,[1]工序!$A$1:$D$503,2,0))</f>
        <v>F29</v>
      </c>
      <c r="C30" s="57" t="s">
        <v>1159</v>
      </c>
      <c r="D30" s="19">
        <f>IF(C30="","",VLOOKUP(C30,[1]工序!$A$1:$D$503,4,0))</f>
        <v>102.624</v>
      </c>
      <c r="E30" s="19">
        <v>6</v>
      </c>
      <c r="F30" s="19">
        <f t="shared" si="0"/>
        <v>615.74399999999991</v>
      </c>
    </row>
    <row r="31" spans="1:6">
      <c r="A31" s="57" t="s">
        <v>1214</v>
      </c>
      <c r="B31" s="57" t="str">
        <f>IF(C31="","",VLOOKUP(C31,[1]工序!$A$1:$D$503,2,0))</f>
        <v>F30</v>
      </c>
      <c r="C31" s="57" t="s">
        <v>450</v>
      </c>
      <c r="D31" s="19">
        <f>IF(C31="","",VLOOKUP(C31,[1]工序!$A$1:$D$503,4,0))</f>
        <v>72</v>
      </c>
      <c r="E31" s="19">
        <v>6</v>
      </c>
      <c r="F31" s="19">
        <f t="shared" si="0"/>
        <v>432</v>
      </c>
    </row>
    <row r="32" spans="1:6">
      <c r="A32" s="57" t="s">
        <v>1214</v>
      </c>
      <c r="B32" s="57" t="str">
        <f>IF(C32="","",VLOOKUP(C32,[1]工序!$A$1:$D$503,2,0))</f>
        <v>F31</v>
      </c>
      <c r="C32" s="57" t="s">
        <v>452</v>
      </c>
      <c r="D32" s="19">
        <f>IF(C32="","",VLOOKUP(C32,[1]工序!$A$1:$D$503,4,0))</f>
        <v>72</v>
      </c>
      <c r="E32" s="19">
        <v>6</v>
      </c>
      <c r="F32" s="19">
        <f t="shared" si="0"/>
        <v>432</v>
      </c>
    </row>
    <row r="33" spans="1:6">
      <c r="A33" s="57" t="s">
        <v>1214</v>
      </c>
      <c r="B33" s="57" t="str">
        <f>IF(C33="","",VLOOKUP(C33,[1]工序!$A$1:$D$503,2,0))</f>
        <v>F32</v>
      </c>
      <c r="C33" s="57" t="s">
        <v>454</v>
      </c>
      <c r="D33" s="19">
        <f>IF(C33="","",VLOOKUP(C33,[1]工序!$A$1:$D$503,4,0))</f>
        <v>864</v>
      </c>
      <c r="E33" s="19">
        <v>1</v>
      </c>
      <c r="F33" s="19">
        <f t="shared" si="0"/>
        <v>864</v>
      </c>
    </row>
    <row r="34" spans="1:6">
      <c r="A34" s="57" t="s">
        <v>1214</v>
      </c>
      <c r="B34" s="57" t="str">
        <f>IF(C34="","",VLOOKUP(C34,[1]工序!$A$1:$D$503,2,0))</f>
        <v>A82</v>
      </c>
      <c r="C34" s="57" t="s">
        <v>120</v>
      </c>
      <c r="D34" s="19">
        <f>IF(C34="","",VLOOKUP(C34,[1]工序!$A$1:$D$503,4,0))</f>
        <v>49.991999999999997</v>
      </c>
      <c r="E34" s="19">
        <v>6</v>
      </c>
      <c r="F34" s="19">
        <f t="shared" si="0"/>
        <v>299.952</v>
      </c>
    </row>
    <row r="35" spans="1:6">
      <c r="A35" s="57" t="s">
        <v>1214</v>
      </c>
      <c r="B35" s="57" t="str">
        <f>IF(C35="","",VLOOKUP(C35,[1]工序!$A$1:$D$503,2,0))</f>
        <v>A102</v>
      </c>
      <c r="C35" s="55" t="s">
        <v>1160</v>
      </c>
      <c r="D35" s="19">
        <f>IF(C35="","",VLOOKUP(C35,[1]工序!$A$1:$D$503,4,0))</f>
        <v>50.279999999999994</v>
      </c>
      <c r="E35" s="19">
        <v>1</v>
      </c>
      <c r="F35" s="19">
        <f t="shared" si="0"/>
        <v>50.279999999999994</v>
      </c>
    </row>
  </sheetData>
  <phoneticPr fontId="1" type="noConversion"/>
  <conditionalFormatting sqref="B2:B35">
    <cfRule type="expression" priority="1" stopIfTrue="1">
      <formula>MAX(#REF!)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F35"/>
  <sheetViews>
    <sheetView topLeftCell="A19" workbookViewId="0">
      <selection activeCell="E33" sqref="E33"/>
    </sheetView>
  </sheetViews>
  <sheetFormatPr defaultRowHeight="13.5"/>
  <cols>
    <col min="1" max="1" width="15.375" style="51" customWidth="1"/>
    <col min="2" max="2" width="5.5" style="51" bestFit="1" customWidth="1"/>
    <col min="3" max="3" width="41.375" style="58" bestFit="1" customWidth="1"/>
    <col min="4" max="4" width="7.5" style="51" bestFit="1" customWidth="1"/>
    <col min="5" max="5" width="5.25" style="51" bestFit="1" customWidth="1"/>
    <col min="6" max="6" width="7.5" style="52" bestFit="1" customWidth="1"/>
    <col min="7" max="16384" width="9" style="51"/>
  </cols>
  <sheetData>
    <row r="1" spans="1:6">
      <c r="A1" s="57"/>
      <c r="B1" s="57" t="s">
        <v>1104</v>
      </c>
      <c r="C1" s="18" t="s">
        <v>1105</v>
      </c>
      <c r="D1" s="57" t="s">
        <v>1106</v>
      </c>
      <c r="E1" s="57" t="s">
        <v>1107</v>
      </c>
      <c r="F1" s="19" t="s">
        <v>1108</v>
      </c>
    </row>
    <row r="2" spans="1:6">
      <c r="A2" s="57" t="s">
        <v>1215</v>
      </c>
      <c r="B2" s="57" t="str">
        <f>IF(C2="","",VLOOKUP(C2,[1]工序!$A$1:$D$503,2,0))</f>
        <v>F5</v>
      </c>
      <c r="C2" s="53" t="s">
        <v>1216</v>
      </c>
      <c r="D2" s="19">
        <f>IF(C2="","",VLOOKUP(C2,[1]工序!$A$1:$D$503,4,0))</f>
        <v>720</v>
      </c>
      <c r="E2" s="19">
        <v>6</v>
      </c>
      <c r="F2" s="19">
        <f t="shared" ref="F2:F35" si="0">D2*E2</f>
        <v>4320</v>
      </c>
    </row>
    <row r="3" spans="1:6">
      <c r="A3" s="57" t="s">
        <v>1215</v>
      </c>
      <c r="B3" s="57" t="str">
        <f>IF(C3="","",VLOOKUP(C3,[1]工序!$A$1:$D$503,2,0))</f>
        <v>F8</v>
      </c>
      <c r="C3" s="57" t="s">
        <v>1110</v>
      </c>
      <c r="D3" s="19">
        <f>IF(C3="","",VLOOKUP(C3,[1]工序!$A$1:$D$503,4,0))</f>
        <v>26.4</v>
      </c>
      <c r="E3" s="19">
        <v>6</v>
      </c>
      <c r="F3" s="19">
        <f t="shared" si="0"/>
        <v>158.39999999999998</v>
      </c>
    </row>
    <row r="4" spans="1:6">
      <c r="A4" s="57" t="s">
        <v>1217</v>
      </c>
      <c r="B4" s="57" t="str">
        <f>IF(C4="","",VLOOKUP(C4,[1]工序!$A$1:$D$503,2,0))</f>
        <v>F9</v>
      </c>
      <c r="C4" s="53" t="s">
        <v>1112</v>
      </c>
      <c r="D4" s="19">
        <f>IF(C4="","",VLOOKUP(C4,[1]工序!$A$1:$D$503,4,0))</f>
        <v>23.963999999999999</v>
      </c>
      <c r="E4" s="19">
        <v>48</v>
      </c>
      <c r="F4" s="19">
        <f t="shared" si="0"/>
        <v>1150.2719999999999</v>
      </c>
    </row>
    <row r="5" spans="1:6">
      <c r="A5" s="57" t="s">
        <v>1217</v>
      </c>
      <c r="B5" s="57" t="str">
        <f>IF(C5="","",VLOOKUP(C5,[1]工序!$A$1:$D$503,2,0))</f>
        <v>F11</v>
      </c>
      <c r="C5" s="57" t="s">
        <v>413</v>
      </c>
      <c r="D5" s="19">
        <f>IF(C5="","",VLOOKUP(C5,[1]工序!$A$1:$D$503,4,0))</f>
        <v>4.2</v>
      </c>
      <c r="E5" s="19">
        <v>48</v>
      </c>
      <c r="F5" s="19">
        <f t="shared" si="0"/>
        <v>201.60000000000002</v>
      </c>
    </row>
    <row r="6" spans="1:6">
      <c r="A6" s="57" t="s">
        <v>1217</v>
      </c>
      <c r="B6" s="57" t="str">
        <f>IF(C6="","",VLOOKUP(C6,[1]工序!$A$1:$D$503,2,0))</f>
        <v>F12</v>
      </c>
      <c r="C6" s="57" t="s">
        <v>1113</v>
      </c>
      <c r="D6" s="19">
        <f>IF(C6="","",VLOOKUP(C6,[1]工序!$A$1:$D$503,4,0))</f>
        <v>3.3479999999999999</v>
      </c>
      <c r="E6" s="19">
        <v>6</v>
      </c>
      <c r="F6" s="19">
        <f t="shared" si="0"/>
        <v>20.088000000000001</v>
      </c>
    </row>
    <row r="7" spans="1:6">
      <c r="A7" s="57" t="s">
        <v>1217</v>
      </c>
      <c r="B7" s="57" t="str">
        <f>IF(C7="","",VLOOKUP(C7,[1]工序!$A$1:$D$503,2,0))</f>
        <v>D8</v>
      </c>
      <c r="C7" s="57" t="s">
        <v>1114</v>
      </c>
      <c r="D7" s="19">
        <f>IF(C7="","",VLOOKUP(C7,[1]工序!$A$1:$D$503,4,0))</f>
        <v>26.4</v>
      </c>
      <c r="E7" s="19">
        <v>48</v>
      </c>
      <c r="F7" s="19">
        <f t="shared" si="0"/>
        <v>1267.1999999999998</v>
      </c>
    </row>
    <row r="8" spans="1:6">
      <c r="A8" s="57" t="s">
        <v>1217</v>
      </c>
      <c r="B8" s="57" t="str">
        <f>IF(C8="","",VLOOKUP(C8,[1]工序!$A$1:$D$503,2,0))</f>
        <v>A46</v>
      </c>
      <c r="C8" s="57" t="s">
        <v>46</v>
      </c>
      <c r="D8" s="19">
        <f>IF(C8="","",VLOOKUP(C8,[1]工序!$A$1:$D$503,4,0))</f>
        <v>15.600000000000001</v>
      </c>
      <c r="E8" s="19">
        <v>48</v>
      </c>
      <c r="F8" s="19">
        <f t="shared" si="0"/>
        <v>748.80000000000007</v>
      </c>
    </row>
    <row r="9" spans="1:6">
      <c r="A9" s="57" t="s">
        <v>1217</v>
      </c>
      <c r="B9" s="57" t="str">
        <f>IF(C9="","",VLOOKUP(C9,[1]工序!$A$1:$D$503,2,0))</f>
        <v>F14</v>
      </c>
      <c r="C9" s="57" t="s">
        <v>1115</v>
      </c>
      <c r="D9" s="19">
        <f>IF(C9="","",VLOOKUP(C9,[1]工序!$A$1:$D$503,4,0))</f>
        <v>35.495999999999995</v>
      </c>
      <c r="E9" s="19">
        <v>48</v>
      </c>
      <c r="F9" s="19">
        <f t="shared" si="0"/>
        <v>1703.8079999999998</v>
      </c>
    </row>
    <row r="10" spans="1:6">
      <c r="A10" s="57" t="s">
        <v>1217</v>
      </c>
      <c r="B10" s="57" t="str">
        <f>IF(C10="","",VLOOKUP(C10,[1]工序!$A$1:$D$503,2,0))</f>
        <v>F15</v>
      </c>
      <c r="C10" s="57" t="s">
        <v>1116</v>
      </c>
      <c r="D10" s="19">
        <f>IF(C10="","",VLOOKUP(C10,[1]工序!$A$1:$D$503,4,0))</f>
        <v>168</v>
      </c>
      <c r="E10" s="19">
        <v>6</v>
      </c>
      <c r="F10" s="19">
        <f t="shared" si="0"/>
        <v>1008</v>
      </c>
    </row>
    <row r="11" spans="1:6">
      <c r="A11" s="57" t="s">
        <v>1217</v>
      </c>
      <c r="B11" s="57" t="str">
        <f>IF(C11="","",VLOOKUP(C11,[1]工序!$A$1:$D$503,2,0))</f>
        <v>F16</v>
      </c>
      <c r="C11" s="57" t="s">
        <v>422</v>
      </c>
      <c r="D11" s="19">
        <f>IF(C11="","",VLOOKUP(C11,[1]工序!$A$1:$D$503,4,0))</f>
        <v>74.399999999999991</v>
      </c>
      <c r="E11" s="19">
        <v>6</v>
      </c>
      <c r="F11" s="19">
        <f t="shared" si="0"/>
        <v>446.4</v>
      </c>
    </row>
    <row r="12" spans="1:6">
      <c r="A12" s="57" t="s">
        <v>1217</v>
      </c>
      <c r="B12" s="57" t="str">
        <f>IF(C12="","",VLOOKUP(C12,[1]工序!$A$1:$D$503,2,0))</f>
        <v>F17</v>
      </c>
      <c r="C12" s="57" t="s">
        <v>1117</v>
      </c>
      <c r="D12" s="19">
        <f>IF(C12="","",VLOOKUP(C12,[1]工序!$A$1:$D$503,4,0))</f>
        <v>132.108</v>
      </c>
      <c r="E12" s="19">
        <v>6</v>
      </c>
      <c r="F12" s="19">
        <f t="shared" si="0"/>
        <v>792.64800000000002</v>
      </c>
    </row>
    <row r="13" spans="1:6">
      <c r="A13" s="57" t="s">
        <v>1217</v>
      </c>
      <c r="B13" s="57" t="str">
        <f>IF(C13="","",VLOOKUP(C13,[1]工序!$A$1:$D$503,2,0))</f>
        <v>A24</v>
      </c>
      <c r="C13" s="57" t="s">
        <v>826</v>
      </c>
      <c r="D13" s="19">
        <f>IF(C13="","",VLOOKUP(C13,[1]工序!$A$1:$D$503,4,0))</f>
        <v>18.119999999999997</v>
      </c>
      <c r="E13" s="19">
        <v>48</v>
      </c>
      <c r="F13" s="19">
        <f t="shared" si="0"/>
        <v>869.75999999999988</v>
      </c>
    </row>
    <row r="14" spans="1:6">
      <c r="A14" s="57" t="s">
        <v>1217</v>
      </c>
      <c r="B14" s="57" t="str">
        <f>IF(C14="","",VLOOKUP(C14,[1]工序!$A$1:$D$503,2,0))</f>
        <v>A34</v>
      </c>
      <c r="C14" s="57" t="s">
        <v>1118</v>
      </c>
      <c r="D14" s="19">
        <f>IF(C14="","",VLOOKUP(C14,[1]工序!$A$1:$D$503,4,0))</f>
        <v>6.6</v>
      </c>
      <c r="E14" s="19">
        <v>48</v>
      </c>
      <c r="F14" s="19">
        <f t="shared" si="0"/>
        <v>316.79999999999995</v>
      </c>
    </row>
    <row r="15" spans="1:6">
      <c r="A15" s="57" t="s">
        <v>1217</v>
      </c>
      <c r="B15" s="57" t="str">
        <f>IF(C15="","",VLOOKUP(C15,[1]工序!$A$1:$D$503,2,0))</f>
        <v>F18</v>
      </c>
      <c r="C15" s="57" t="s">
        <v>1119</v>
      </c>
      <c r="D15" s="19">
        <f>IF(C15="","",VLOOKUP(C15,[1]工序!$A$1:$D$503,4,0))</f>
        <v>36</v>
      </c>
      <c r="E15" s="19">
        <v>48</v>
      </c>
      <c r="F15" s="19">
        <f t="shared" si="0"/>
        <v>1728</v>
      </c>
    </row>
    <row r="16" spans="1:6">
      <c r="A16" s="57" t="s">
        <v>1217</v>
      </c>
      <c r="B16" s="57" t="str">
        <f>IF(C16="","",VLOOKUP(C16,[1]工序!$A$1:$D$503,2,0))</f>
        <v>F19</v>
      </c>
      <c r="C16" s="57" t="s">
        <v>428</v>
      </c>
      <c r="D16" s="19">
        <f>IF(C16="","",VLOOKUP(C16,[1]工序!$A$1:$D$503,4,0))</f>
        <v>17.483999999999998</v>
      </c>
      <c r="E16" s="19">
        <v>48</v>
      </c>
      <c r="F16" s="19">
        <f t="shared" si="0"/>
        <v>839.23199999999997</v>
      </c>
    </row>
    <row r="17" spans="1:6">
      <c r="A17" s="57" t="s">
        <v>1217</v>
      </c>
      <c r="B17" s="57" t="str">
        <f>IF(C17="","",VLOOKUP(C17,[1]工序!$A$1:$D$503,2,0))</f>
        <v>A47</v>
      </c>
      <c r="C17" s="57" t="s">
        <v>1120</v>
      </c>
      <c r="D17" s="19">
        <f>IF(C17="","",VLOOKUP(C17,[1]工序!$A$1:$D$503,4,0))</f>
        <v>15.340000000000002</v>
      </c>
      <c r="E17" s="19">
        <v>48</v>
      </c>
      <c r="F17" s="19">
        <f t="shared" si="0"/>
        <v>736.32</v>
      </c>
    </row>
    <row r="18" spans="1:6">
      <c r="A18" s="57" t="s">
        <v>1217</v>
      </c>
      <c r="B18" s="57" t="str">
        <f>IF(C18="","",VLOOKUP(C18,[1]工序!$A$1:$D$503,2,0))</f>
        <v>F20</v>
      </c>
      <c r="C18" s="57" t="s">
        <v>1121</v>
      </c>
      <c r="D18" s="19">
        <f>IF(C18="","",VLOOKUP(C18,[1]工序!$A$1:$D$503,4,0))</f>
        <v>11.4</v>
      </c>
      <c r="E18" s="19">
        <v>48</v>
      </c>
      <c r="F18" s="19">
        <f t="shared" si="0"/>
        <v>547.20000000000005</v>
      </c>
    </row>
    <row r="19" spans="1:6">
      <c r="A19" s="57" t="s">
        <v>1217</v>
      </c>
      <c r="B19" s="57" t="str">
        <f>IF(C19="","",VLOOKUP(C19,[1]工序!$A$1:$D$503,2,0))</f>
        <v>A52</v>
      </c>
      <c r="C19" s="57" t="s">
        <v>1122</v>
      </c>
      <c r="D19" s="19">
        <f>IF(C19="","",VLOOKUP(C19,[1]工序!$A$1:$D$503,4,0))</f>
        <v>14</v>
      </c>
      <c r="E19" s="19">
        <v>48</v>
      </c>
      <c r="F19" s="19">
        <f t="shared" si="0"/>
        <v>672</v>
      </c>
    </row>
    <row r="20" spans="1:6">
      <c r="A20" s="57" t="s">
        <v>1217</v>
      </c>
      <c r="B20" s="57" t="str">
        <f>IF(C20="","",VLOOKUP(C20,[1]工序!$A$1:$D$503,2,0))</f>
        <v>D35</v>
      </c>
      <c r="C20" s="57" t="s">
        <v>1123</v>
      </c>
      <c r="D20" s="19">
        <f>IF(C20="","",VLOOKUP(C20,[1]工序!$A$1:$D$503,4,0))</f>
        <v>29.639999999999997</v>
      </c>
      <c r="E20" s="19">
        <v>48</v>
      </c>
      <c r="F20" s="19">
        <f t="shared" si="0"/>
        <v>1422.7199999999998</v>
      </c>
    </row>
    <row r="21" spans="1:6">
      <c r="A21" s="57" t="s">
        <v>1217</v>
      </c>
      <c r="B21" s="57" t="str">
        <f>IF(C21="","",VLOOKUP(C21,[1]工序!$A$1:$D$503,2,0))</f>
        <v>A63</v>
      </c>
      <c r="C21" s="57" t="s">
        <v>1124</v>
      </c>
      <c r="D21" s="19">
        <f>IF(C21="","",VLOOKUP(C21,[1]工序!$A$1:$D$503,4,0))</f>
        <v>14.399999999999999</v>
      </c>
      <c r="E21" s="19">
        <v>48</v>
      </c>
      <c r="F21" s="19">
        <f t="shared" si="0"/>
        <v>691.19999999999993</v>
      </c>
    </row>
    <row r="22" spans="1:6">
      <c r="A22" s="57" t="s">
        <v>1217</v>
      </c>
      <c r="B22" s="57" t="str">
        <f>IF(C22="","",VLOOKUP(C22,[1]工序!$A$1:$D$503,2,0))</f>
        <v>A64</v>
      </c>
      <c r="C22" s="57" t="s">
        <v>1125</v>
      </c>
      <c r="D22" s="19">
        <f>IF(C22="","",VLOOKUP(C22,[1]工序!$A$1:$D$503,4,0))</f>
        <v>14.399999999999999</v>
      </c>
      <c r="E22" s="19">
        <v>48</v>
      </c>
      <c r="F22" s="19">
        <f t="shared" si="0"/>
        <v>691.19999999999993</v>
      </c>
    </row>
    <row r="23" spans="1:6">
      <c r="A23" s="57" t="s">
        <v>1217</v>
      </c>
      <c r="B23" s="57" t="str">
        <f>IF(C23="","",VLOOKUP(C23,[1]工序!$A$1:$D$503,2,0))</f>
        <v>A65</v>
      </c>
      <c r="C23" s="57" t="s">
        <v>1126</v>
      </c>
      <c r="D23" s="19">
        <f>IF(C23="","",VLOOKUP(C23,[1]工序!$A$1:$D$503,4,0))</f>
        <v>27.3</v>
      </c>
      <c r="E23" s="19">
        <v>48</v>
      </c>
      <c r="F23" s="19">
        <f t="shared" si="0"/>
        <v>1310.4000000000001</v>
      </c>
    </row>
    <row r="24" spans="1:6">
      <c r="A24" s="57" t="s">
        <v>1217</v>
      </c>
      <c r="B24" s="57" t="str">
        <f>IF(C24="","",VLOOKUP(C24,[1]工序!$A$1:$D$503,2,0))</f>
        <v>A63</v>
      </c>
      <c r="C24" s="57" t="s">
        <v>1124</v>
      </c>
      <c r="D24" s="19">
        <f>IF(C24="","",VLOOKUP(C24,[1]工序!$A$1:$D$503,4,0))</f>
        <v>14.399999999999999</v>
      </c>
      <c r="E24" s="19">
        <v>48</v>
      </c>
      <c r="F24" s="19">
        <f t="shared" si="0"/>
        <v>691.19999999999993</v>
      </c>
    </row>
    <row r="25" spans="1:6">
      <c r="A25" s="57" t="s">
        <v>1217</v>
      </c>
      <c r="B25" s="57" t="str">
        <f>IF(C25="","",VLOOKUP(C25,[1]工序!$A$1:$D$503,2,0))</f>
        <v>F21</v>
      </c>
      <c r="C25" s="57" t="s">
        <v>433</v>
      </c>
      <c r="D25" s="19">
        <f>IF(C25="","",VLOOKUP(C25,[1]工序!$A$1:$D$503,4,0))</f>
        <v>74.399999999999991</v>
      </c>
      <c r="E25" s="19">
        <v>6</v>
      </c>
      <c r="F25" s="19">
        <f t="shared" si="0"/>
        <v>446.4</v>
      </c>
    </row>
    <row r="26" spans="1:6">
      <c r="A26" s="57" t="s">
        <v>1217</v>
      </c>
      <c r="B26" s="57" t="str">
        <f>IF(C26="","",VLOOKUP(C26,[1]工序!$A$1:$D$503,2,0))</f>
        <v>F23</v>
      </c>
      <c r="C26" s="57" t="s">
        <v>1127</v>
      </c>
      <c r="D26" s="19">
        <f>IF(C26="","",VLOOKUP(C26,[1]工序!$A$1:$D$503,4,0))</f>
        <v>144</v>
      </c>
      <c r="E26" s="19">
        <v>6</v>
      </c>
      <c r="F26" s="19">
        <f t="shared" si="0"/>
        <v>864</v>
      </c>
    </row>
    <row r="27" spans="1:6">
      <c r="A27" s="57" t="s">
        <v>1217</v>
      </c>
      <c r="B27" s="57" t="str">
        <f>IF(C27="","",VLOOKUP(C27,[1]工序!$A$1:$D$503,2,0))</f>
        <v>F25</v>
      </c>
      <c r="C27" s="57" t="s">
        <v>1128</v>
      </c>
      <c r="D27" s="19">
        <f>IF(C27="","",VLOOKUP(C27,[1]工序!$A$1:$D$503,4,0))</f>
        <v>180</v>
      </c>
      <c r="E27" s="19">
        <v>6</v>
      </c>
      <c r="F27" s="19">
        <f t="shared" si="0"/>
        <v>1080</v>
      </c>
    </row>
    <row r="28" spans="1:6">
      <c r="A28" s="57" t="s">
        <v>1217</v>
      </c>
      <c r="B28" s="57" t="str">
        <f>IF(C28="","",VLOOKUP(C28,[1]工序!$A$1:$D$503,2,0))</f>
        <v>A77</v>
      </c>
      <c r="C28" s="57" t="s">
        <v>19</v>
      </c>
      <c r="D28" s="19">
        <f>IF(C28="","",VLOOKUP(C28,[1]工序!$A$1:$D$503,4,0))</f>
        <v>15.6</v>
      </c>
      <c r="E28" s="19">
        <v>48</v>
      </c>
      <c r="F28" s="19">
        <f t="shared" si="0"/>
        <v>748.8</v>
      </c>
    </row>
    <row r="29" spans="1:6">
      <c r="A29" s="57" t="s">
        <v>1217</v>
      </c>
      <c r="B29" s="57" t="str">
        <f>IF(C29="","",VLOOKUP(C29,[1]工序!$A$1:$D$503,2,0))</f>
        <v>F28</v>
      </c>
      <c r="C29" s="57" t="s">
        <v>1129</v>
      </c>
      <c r="D29" s="19">
        <f>IF(C29="","",VLOOKUP(C29,[1]工序!$A$1:$D$503,4,0))</f>
        <v>16.2</v>
      </c>
      <c r="E29" s="19">
        <v>48</v>
      </c>
      <c r="F29" s="19">
        <f t="shared" si="0"/>
        <v>777.59999999999991</v>
      </c>
    </row>
    <row r="30" spans="1:6">
      <c r="A30" s="57" t="s">
        <v>1217</v>
      </c>
      <c r="B30" s="57" t="str">
        <f>IF(C30="","",VLOOKUP(C30,[1]工序!$A$1:$D$503,2,0))</f>
        <v>F29</v>
      </c>
      <c r="C30" s="57" t="s">
        <v>1130</v>
      </c>
      <c r="D30" s="19">
        <f>IF(C30="","",VLOOKUP(C30,[1]工序!$A$1:$D$503,4,0))</f>
        <v>102.624</v>
      </c>
      <c r="E30" s="19">
        <v>6</v>
      </c>
      <c r="F30" s="19">
        <f t="shared" si="0"/>
        <v>615.74399999999991</v>
      </c>
    </row>
    <row r="31" spans="1:6">
      <c r="A31" s="57" t="s">
        <v>1217</v>
      </c>
      <c r="B31" s="57" t="str">
        <f>IF(C31="","",VLOOKUP(C31,[1]工序!$A$1:$D$503,2,0))</f>
        <v>F30</v>
      </c>
      <c r="C31" s="57" t="s">
        <v>450</v>
      </c>
      <c r="D31" s="19">
        <f>IF(C31="","",VLOOKUP(C31,[1]工序!$A$1:$D$503,4,0))</f>
        <v>72</v>
      </c>
      <c r="E31" s="19">
        <v>6</v>
      </c>
      <c r="F31" s="19">
        <f t="shared" si="0"/>
        <v>432</v>
      </c>
    </row>
    <row r="32" spans="1:6">
      <c r="A32" s="57" t="s">
        <v>1217</v>
      </c>
      <c r="B32" s="57" t="str">
        <f>IF(C32="","",VLOOKUP(C32,[1]工序!$A$1:$D$503,2,0))</f>
        <v>F31</v>
      </c>
      <c r="C32" s="57" t="s">
        <v>452</v>
      </c>
      <c r="D32" s="19">
        <f>IF(C32="","",VLOOKUP(C32,[1]工序!$A$1:$D$503,4,0))</f>
        <v>72</v>
      </c>
      <c r="E32" s="19">
        <v>6</v>
      </c>
      <c r="F32" s="19">
        <f t="shared" si="0"/>
        <v>432</v>
      </c>
    </row>
    <row r="33" spans="1:6">
      <c r="A33" s="57" t="s">
        <v>1217</v>
      </c>
      <c r="B33" s="57" t="str">
        <f>IF(C33="","",VLOOKUP(C33,[1]工序!$A$1:$D$503,2,0))</f>
        <v>F32</v>
      </c>
      <c r="C33" s="57" t="s">
        <v>454</v>
      </c>
      <c r="D33" s="19">
        <f>IF(C33="","",VLOOKUP(C33,[1]工序!$A$1:$D$503,4,0))</f>
        <v>864</v>
      </c>
      <c r="E33" s="19">
        <v>1</v>
      </c>
      <c r="F33" s="19">
        <f t="shared" si="0"/>
        <v>864</v>
      </c>
    </row>
    <row r="34" spans="1:6">
      <c r="A34" s="57" t="s">
        <v>1217</v>
      </c>
      <c r="B34" s="57" t="str">
        <f>IF(C34="","",VLOOKUP(C34,[1]工序!$A$1:$D$503,2,0))</f>
        <v>A82</v>
      </c>
      <c r="C34" s="57" t="s">
        <v>120</v>
      </c>
      <c r="D34" s="19">
        <f>IF(C34="","",VLOOKUP(C34,[1]工序!$A$1:$D$503,4,0))</f>
        <v>49.991999999999997</v>
      </c>
      <c r="E34" s="19">
        <v>6</v>
      </c>
      <c r="F34" s="19">
        <f t="shared" si="0"/>
        <v>299.952</v>
      </c>
    </row>
    <row r="35" spans="1:6">
      <c r="A35" s="57" t="s">
        <v>1217</v>
      </c>
      <c r="B35" s="57" t="str">
        <f>IF(C35="","",VLOOKUP(C35,[1]工序!$A$1:$D$503,2,0))</f>
        <v>A102</v>
      </c>
      <c r="C35" s="55" t="s">
        <v>1131</v>
      </c>
      <c r="D35" s="19">
        <f>IF(C35="","",VLOOKUP(C35,[1]工序!$A$1:$D$503,4,0))</f>
        <v>50.279999999999994</v>
      </c>
      <c r="E35" s="19">
        <v>1</v>
      </c>
      <c r="F35" s="19">
        <f t="shared" si="0"/>
        <v>50.279999999999994</v>
      </c>
    </row>
  </sheetData>
  <phoneticPr fontId="1" type="noConversion"/>
  <conditionalFormatting sqref="B2:B35">
    <cfRule type="expression" priority="1" stopIfTrue="1">
      <formula>MAX(#REF!)</formula>
    </cfRule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F35"/>
  <sheetViews>
    <sheetView topLeftCell="A16" workbookViewId="0">
      <selection activeCell="E33" sqref="E33"/>
    </sheetView>
  </sheetViews>
  <sheetFormatPr defaultRowHeight="13.5"/>
  <cols>
    <col min="1" max="1" width="9" style="51"/>
    <col min="2" max="2" width="5.5" style="51" bestFit="1" customWidth="1"/>
    <col min="3" max="3" width="41.375" style="58" bestFit="1" customWidth="1"/>
    <col min="4" max="4" width="7.5" style="51" bestFit="1" customWidth="1"/>
    <col min="5" max="5" width="5.25" style="51" bestFit="1" customWidth="1"/>
    <col min="6" max="6" width="7.5" style="52" bestFit="1" customWidth="1"/>
    <col min="7" max="16384" width="9" style="51"/>
  </cols>
  <sheetData>
    <row r="1" spans="1:6">
      <c r="A1" s="57"/>
      <c r="B1" s="57" t="s">
        <v>1132</v>
      </c>
      <c r="C1" s="18" t="s">
        <v>1133</v>
      </c>
      <c r="D1" s="57" t="s">
        <v>1134</v>
      </c>
      <c r="E1" s="57" t="s">
        <v>1135</v>
      </c>
      <c r="F1" s="19" t="s">
        <v>1136</v>
      </c>
    </row>
    <row r="2" spans="1:6">
      <c r="A2" s="57" t="s">
        <v>1218</v>
      </c>
      <c r="B2" s="57" t="str">
        <f>IF(C2="","",VLOOKUP(C2,[1]工序!$A$1:$D$503,2,0))</f>
        <v>F3</v>
      </c>
      <c r="C2" s="57" t="s">
        <v>403</v>
      </c>
      <c r="D2" s="19">
        <f>IF(C2="","",VLOOKUP(C2,[1]工序!$A$1:$D$503,4,0))</f>
        <v>300</v>
      </c>
      <c r="E2" s="19">
        <v>6</v>
      </c>
      <c r="F2" s="19">
        <f>D2*E2</f>
        <v>1800</v>
      </c>
    </row>
    <row r="3" spans="1:6">
      <c r="A3" s="57" t="s">
        <v>1218</v>
      </c>
      <c r="B3" s="57" t="str">
        <f>IF(C3="","",VLOOKUP(C3,[1]工序!$A$1:$D$503,2,0))</f>
        <v>F8</v>
      </c>
      <c r="C3" s="57" t="s">
        <v>1139</v>
      </c>
      <c r="D3" s="19">
        <f>IF(C3="","",VLOOKUP(C3,[1]工序!$A$1:$D$503,4,0))</f>
        <v>26.4</v>
      </c>
      <c r="E3" s="19">
        <v>6</v>
      </c>
      <c r="F3" s="19">
        <f t="shared" ref="F3:F35" si="0">D3*E3</f>
        <v>158.39999999999998</v>
      </c>
    </row>
    <row r="4" spans="1:6">
      <c r="A4" s="57" t="s">
        <v>1219</v>
      </c>
      <c r="B4" s="57" t="str">
        <f>IF(C4="","",VLOOKUP(C4,[1]工序!$A$1:$D$503,2,0))</f>
        <v>F9</v>
      </c>
      <c r="C4" s="53" t="s">
        <v>1141</v>
      </c>
      <c r="D4" s="19">
        <f>IF(C4="","",VLOOKUP(C4,[1]工序!$A$1:$D$503,4,0))</f>
        <v>23.963999999999999</v>
      </c>
      <c r="E4" s="19">
        <v>48</v>
      </c>
      <c r="F4" s="19">
        <f t="shared" si="0"/>
        <v>1150.2719999999999</v>
      </c>
    </row>
    <row r="5" spans="1:6">
      <c r="A5" s="57" t="s">
        <v>1219</v>
      </c>
      <c r="B5" s="57" t="str">
        <f>IF(C5="","",VLOOKUP(C5,[1]工序!$A$1:$D$503,2,0))</f>
        <v>F11</v>
      </c>
      <c r="C5" s="57" t="s">
        <v>413</v>
      </c>
      <c r="D5" s="19">
        <f>IF(C5="","",VLOOKUP(C5,[1]工序!$A$1:$D$503,4,0))</f>
        <v>4.2</v>
      </c>
      <c r="E5" s="19">
        <v>48</v>
      </c>
      <c r="F5" s="19">
        <f t="shared" si="0"/>
        <v>201.60000000000002</v>
      </c>
    </row>
    <row r="6" spans="1:6">
      <c r="A6" s="57" t="s">
        <v>1219</v>
      </c>
      <c r="B6" s="57" t="str">
        <f>IF(C6="","",VLOOKUP(C6,[1]工序!$A$1:$D$503,2,0))</f>
        <v>F12</v>
      </c>
      <c r="C6" s="57" t="s">
        <v>1142</v>
      </c>
      <c r="D6" s="19">
        <f>IF(C6="","",VLOOKUP(C6,[1]工序!$A$1:$D$503,4,0))</f>
        <v>3.3479999999999999</v>
      </c>
      <c r="E6" s="19">
        <v>6</v>
      </c>
      <c r="F6" s="19">
        <f t="shared" si="0"/>
        <v>20.088000000000001</v>
      </c>
    </row>
    <row r="7" spans="1:6">
      <c r="A7" s="57" t="s">
        <v>1219</v>
      </c>
      <c r="B7" s="57" t="str">
        <f>IF(C7="","",VLOOKUP(C7,[1]工序!$A$1:$D$503,2,0))</f>
        <v>D8</v>
      </c>
      <c r="C7" s="57" t="s">
        <v>1143</v>
      </c>
      <c r="D7" s="19">
        <f>IF(C7="","",VLOOKUP(C7,[1]工序!$A$1:$D$503,4,0))</f>
        <v>26.4</v>
      </c>
      <c r="E7" s="19">
        <v>48</v>
      </c>
      <c r="F7" s="19">
        <f t="shared" si="0"/>
        <v>1267.1999999999998</v>
      </c>
    </row>
    <row r="8" spans="1:6">
      <c r="A8" s="57" t="s">
        <v>1219</v>
      </c>
      <c r="B8" s="57" t="str">
        <f>IF(C8="","",VLOOKUP(C8,[1]工序!$A$1:$D$503,2,0))</f>
        <v>A46</v>
      </c>
      <c r="C8" s="57" t="s">
        <v>46</v>
      </c>
      <c r="D8" s="19">
        <f>IF(C8="","",VLOOKUP(C8,[1]工序!$A$1:$D$503,4,0))</f>
        <v>15.600000000000001</v>
      </c>
      <c r="E8" s="19">
        <v>48</v>
      </c>
      <c r="F8" s="19">
        <f t="shared" si="0"/>
        <v>748.80000000000007</v>
      </c>
    </row>
    <row r="9" spans="1:6">
      <c r="A9" s="57" t="s">
        <v>1219</v>
      </c>
      <c r="B9" s="57" t="str">
        <f>IF(C9="","",VLOOKUP(C9,[1]工序!$A$1:$D$503,2,0))</f>
        <v>F14</v>
      </c>
      <c r="C9" s="57" t="s">
        <v>1144</v>
      </c>
      <c r="D9" s="19">
        <f>IF(C9="","",VLOOKUP(C9,[1]工序!$A$1:$D$503,4,0))</f>
        <v>35.495999999999995</v>
      </c>
      <c r="E9" s="19">
        <v>48</v>
      </c>
      <c r="F9" s="19">
        <f t="shared" si="0"/>
        <v>1703.8079999999998</v>
      </c>
    </row>
    <row r="10" spans="1:6">
      <c r="A10" s="57" t="s">
        <v>1219</v>
      </c>
      <c r="B10" s="57" t="str">
        <f>IF(C10="","",VLOOKUP(C10,[1]工序!$A$1:$D$503,2,0))</f>
        <v>F15</v>
      </c>
      <c r="C10" s="57" t="s">
        <v>1145</v>
      </c>
      <c r="D10" s="19">
        <f>IF(C10="","",VLOOKUP(C10,[1]工序!$A$1:$D$503,4,0))</f>
        <v>168</v>
      </c>
      <c r="E10" s="19">
        <v>6</v>
      </c>
      <c r="F10" s="19">
        <f t="shared" si="0"/>
        <v>1008</v>
      </c>
    </row>
    <row r="11" spans="1:6">
      <c r="A11" s="57" t="s">
        <v>1219</v>
      </c>
      <c r="B11" s="57" t="str">
        <f>IF(C11="","",VLOOKUP(C11,[1]工序!$A$1:$D$503,2,0))</f>
        <v>F16</v>
      </c>
      <c r="C11" s="57" t="s">
        <v>422</v>
      </c>
      <c r="D11" s="19">
        <f>IF(C11="","",VLOOKUP(C11,[1]工序!$A$1:$D$503,4,0))</f>
        <v>74.399999999999991</v>
      </c>
      <c r="E11" s="19">
        <v>6</v>
      </c>
      <c r="F11" s="19">
        <f t="shared" si="0"/>
        <v>446.4</v>
      </c>
    </row>
    <row r="12" spans="1:6">
      <c r="A12" s="57" t="s">
        <v>1219</v>
      </c>
      <c r="B12" s="57" t="str">
        <f>IF(C12="","",VLOOKUP(C12,[1]工序!$A$1:$D$503,2,0))</f>
        <v>F17</v>
      </c>
      <c r="C12" s="57" t="s">
        <v>1146</v>
      </c>
      <c r="D12" s="19">
        <f>IF(C12="","",VLOOKUP(C12,[1]工序!$A$1:$D$503,4,0))</f>
        <v>132.108</v>
      </c>
      <c r="E12" s="19">
        <v>6</v>
      </c>
      <c r="F12" s="19">
        <f t="shared" si="0"/>
        <v>792.64800000000002</v>
      </c>
    </row>
    <row r="13" spans="1:6">
      <c r="A13" s="57" t="s">
        <v>1219</v>
      </c>
      <c r="B13" s="57" t="str">
        <f>IF(C13="","",VLOOKUP(C13,[1]工序!$A$1:$D$503,2,0))</f>
        <v>A24</v>
      </c>
      <c r="C13" s="57" t="s">
        <v>826</v>
      </c>
      <c r="D13" s="19">
        <f>IF(C13="","",VLOOKUP(C13,[1]工序!$A$1:$D$503,4,0))</f>
        <v>18.119999999999997</v>
      </c>
      <c r="E13" s="19">
        <v>48</v>
      </c>
      <c r="F13" s="19">
        <f t="shared" si="0"/>
        <v>869.75999999999988</v>
      </c>
    </row>
    <row r="14" spans="1:6">
      <c r="A14" s="57" t="s">
        <v>1219</v>
      </c>
      <c r="B14" s="57" t="str">
        <f>IF(C14="","",VLOOKUP(C14,[1]工序!$A$1:$D$503,2,0))</f>
        <v>A34</v>
      </c>
      <c r="C14" s="57" t="s">
        <v>1147</v>
      </c>
      <c r="D14" s="19">
        <f>IF(C14="","",VLOOKUP(C14,[1]工序!$A$1:$D$503,4,0))</f>
        <v>6.6</v>
      </c>
      <c r="E14" s="19">
        <v>48</v>
      </c>
      <c r="F14" s="19">
        <f t="shared" si="0"/>
        <v>316.79999999999995</v>
      </c>
    </row>
    <row r="15" spans="1:6">
      <c r="A15" s="57" t="s">
        <v>1219</v>
      </c>
      <c r="B15" s="57" t="str">
        <f>IF(C15="","",VLOOKUP(C15,[1]工序!$A$1:$D$503,2,0))</f>
        <v>F18</v>
      </c>
      <c r="C15" s="57" t="s">
        <v>1148</v>
      </c>
      <c r="D15" s="19">
        <f>IF(C15="","",VLOOKUP(C15,[1]工序!$A$1:$D$503,4,0))</f>
        <v>36</v>
      </c>
      <c r="E15" s="19">
        <v>48</v>
      </c>
      <c r="F15" s="19">
        <f t="shared" si="0"/>
        <v>1728</v>
      </c>
    </row>
    <row r="16" spans="1:6">
      <c r="A16" s="57" t="s">
        <v>1219</v>
      </c>
      <c r="B16" s="57" t="str">
        <f>IF(C16="","",VLOOKUP(C16,[1]工序!$A$1:$D$503,2,0))</f>
        <v>F19</v>
      </c>
      <c r="C16" s="57" t="s">
        <v>428</v>
      </c>
      <c r="D16" s="19">
        <f>IF(C16="","",VLOOKUP(C16,[1]工序!$A$1:$D$503,4,0))</f>
        <v>17.483999999999998</v>
      </c>
      <c r="E16" s="19">
        <v>48</v>
      </c>
      <c r="F16" s="19">
        <f t="shared" si="0"/>
        <v>839.23199999999997</v>
      </c>
    </row>
    <row r="17" spans="1:6">
      <c r="A17" s="57" t="s">
        <v>1219</v>
      </c>
      <c r="B17" s="57" t="str">
        <f>IF(C17="","",VLOOKUP(C17,[1]工序!$A$1:$D$503,2,0))</f>
        <v>A47</v>
      </c>
      <c r="C17" s="57" t="s">
        <v>1149</v>
      </c>
      <c r="D17" s="19">
        <f>IF(C17="","",VLOOKUP(C17,[1]工序!$A$1:$D$503,4,0))</f>
        <v>15.340000000000002</v>
      </c>
      <c r="E17" s="19">
        <v>48</v>
      </c>
      <c r="F17" s="19">
        <f t="shared" si="0"/>
        <v>736.32</v>
      </c>
    </row>
    <row r="18" spans="1:6">
      <c r="A18" s="57" t="s">
        <v>1219</v>
      </c>
      <c r="B18" s="57" t="str">
        <f>IF(C18="","",VLOOKUP(C18,[1]工序!$A$1:$D$503,2,0))</f>
        <v>F20</v>
      </c>
      <c r="C18" s="57" t="s">
        <v>1150</v>
      </c>
      <c r="D18" s="19">
        <f>IF(C18="","",VLOOKUP(C18,[1]工序!$A$1:$D$503,4,0))</f>
        <v>11.4</v>
      </c>
      <c r="E18" s="19">
        <v>48</v>
      </c>
      <c r="F18" s="19">
        <f t="shared" si="0"/>
        <v>547.20000000000005</v>
      </c>
    </row>
    <row r="19" spans="1:6">
      <c r="A19" s="57" t="s">
        <v>1219</v>
      </c>
      <c r="B19" s="57" t="str">
        <f>IF(C19="","",VLOOKUP(C19,[1]工序!$A$1:$D$503,2,0))</f>
        <v>A52</v>
      </c>
      <c r="C19" s="57" t="s">
        <v>1151</v>
      </c>
      <c r="D19" s="19">
        <f>IF(C19="","",VLOOKUP(C19,[1]工序!$A$1:$D$503,4,0))</f>
        <v>14</v>
      </c>
      <c r="E19" s="19">
        <v>48</v>
      </c>
      <c r="F19" s="19">
        <f t="shared" si="0"/>
        <v>672</v>
      </c>
    </row>
    <row r="20" spans="1:6">
      <c r="A20" s="57" t="s">
        <v>1219</v>
      </c>
      <c r="B20" s="57" t="str">
        <f>IF(C20="","",VLOOKUP(C20,[1]工序!$A$1:$D$503,2,0))</f>
        <v>D35</v>
      </c>
      <c r="C20" s="57" t="s">
        <v>1152</v>
      </c>
      <c r="D20" s="19">
        <f>IF(C20="","",VLOOKUP(C20,[1]工序!$A$1:$D$503,4,0))</f>
        <v>29.639999999999997</v>
      </c>
      <c r="E20" s="19">
        <v>48</v>
      </c>
      <c r="F20" s="19">
        <f t="shared" si="0"/>
        <v>1422.7199999999998</v>
      </c>
    </row>
    <row r="21" spans="1:6">
      <c r="A21" s="57" t="s">
        <v>1219</v>
      </c>
      <c r="B21" s="57" t="str">
        <f>IF(C21="","",VLOOKUP(C21,[1]工序!$A$1:$D$503,2,0))</f>
        <v>A63</v>
      </c>
      <c r="C21" s="57" t="s">
        <v>1153</v>
      </c>
      <c r="D21" s="19">
        <f>IF(C21="","",VLOOKUP(C21,[1]工序!$A$1:$D$503,4,0))</f>
        <v>14.399999999999999</v>
      </c>
      <c r="E21" s="19">
        <v>48</v>
      </c>
      <c r="F21" s="19">
        <f t="shared" si="0"/>
        <v>691.19999999999993</v>
      </c>
    </row>
    <row r="22" spans="1:6">
      <c r="A22" s="57" t="s">
        <v>1219</v>
      </c>
      <c r="B22" s="57" t="str">
        <f>IF(C22="","",VLOOKUP(C22,[1]工序!$A$1:$D$503,2,0))</f>
        <v>A64</v>
      </c>
      <c r="C22" s="57" t="s">
        <v>1154</v>
      </c>
      <c r="D22" s="19">
        <f>IF(C22="","",VLOOKUP(C22,[1]工序!$A$1:$D$503,4,0))</f>
        <v>14.399999999999999</v>
      </c>
      <c r="E22" s="19">
        <v>48</v>
      </c>
      <c r="F22" s="19">
        <f t="shared" si="0"/>
        <v>691.19999999999993</v>
      </c>
    </row>
    <row r="23" spans="1:6">
      <c r="A23" s="57" t="s">
        <v>1219</v>
      </c>
      <c r="B23" s="57" t="str">
        <f>IF(C23="","",VLOOKUP(C23,[1]工序!$A$1:$D$503,2,0))</f>
        <v>A65</v>
      </c>
      <c r="C23" s="57" t="s">
        <v>1155</v>
      </c>
      <c r="D23" s="19">
        <f>IF(C23="","",VLOOKUP(C23,[1]工序!$A$1:$D$503,4,0))</f>
        <v>27.3</v>
      </c>
      <c r="E23" s="19">
        <v>48</v>
      </c>
      <c r="F23" s="19">
        <f t="shared" si="0"/>
        <v>1310.4000000000001</v>
      </c>
    </row>
    <row r="24" spans="1:6">
      <c r="A24" s="57" t="s">
        <v>1219</v>
      </c>
      <c r="B24" s="57" t="str">
        <f>IF(C24="","",VLOOKUP(C24,[1]工序!$A$1:$D$503,2,0))</f>
        <v>A63</v>
      </c>
      <c r="C24" s="57" t="s">
        <v>1153</v>
      </c>
      <c r="D24" s="19">
        <f>IF(C24="","",VLOOKUP(C24,[1]工序!$A$1:$D$503,4,0))</f>
        <v>14.399999999999999</v>
      </c>
      <c r="E24" s="19">
        <v>48</v>
      </c>
      <c r="F24" s="19">
        <f t="shared" si="0"/>
        <v>691.19999999999993</v>
      </c>
    </row>
    <row r="25" spans="1:6">
      <c r="A25" s="57" t="s">
        <v>1219</v>
      </c>
      <c r="B25" s="57" t="str">
        <f>IF(C25="","",VLOOKUP(C25,[1]工序!$A$1:$D$503,2,0))</f>
        <v>F21</v>
      </c>
      <c r="C25" s="57" t="s">
        <v>433</v>
      </c>
      <c r="D25" s="19">
        <f>IF(C25="","",VLOOKUP(C25,[1]工序!$A$1:$D$503,4,0))</f>
        <v>74.399999999999991</v>
      </c>
      <c r="E25" s="19">
        <v>6</v>
      </c>
      <c r="F25" s="19">
        <f t="shared" si="0"/>
        <v>446.4</v>
      </c>
    </row>
    <row r="26" spans="1:6">
      <c r="A26" s="57" t="s">
        <v>1219</v>
      </c>
      <c r="B26" s="57" t="str">
        <f>IF(C26="","",VLOOKUP(C26,[1]工序!$A$1:$D$503,2,0))</f>
        <v>F23</v>
      </c>
      <c r="C26" s="57" t="s">
        <v>1156</v>
      </c>
      <c r="D26" s="19">
        <f>IF(C26="","",VLOOKUP(C26,[1]工序!$A$1:$D$503,4,0))</f>
        <v>144</v>
      </c>
      <c r="E26" s="19">
        <v>6</v>
      </c>
      <c r="F26" s="19">
        <f t="shared" si="0"/>
        <v>864</v>
      </c>
    </row>
    <row r="27" spans="1:6">
      <c r="A27" s="57" t="s">
        <v>1219</v>
      </c>
      <c r="B27" s="57" t="str">
        <f>IF(C27="","",VLOOKUP(C27,[1]工序!$A$1:$D$503,2,0))</f>
        <v>F25</v>
      </c>
      <c r="C27" s="57" t="s">
        <v>1157</v>
      </c>
      <c r="D27" s="19">
        <f>IF(C27="","",VLOOKUP(C27,[1]工序!$A$1:$D$503,4,0))</f>
        <v>180</v>
      </c>
      <c r="E27" s="19">
        <v>6</v>
      </c>
      <c r="F27" s="19">
        <f t="shared" si="0"/>
        <v>1080</v>
      </c>
    </row>
    <row r="28" spans="1:6">
      <c r="A28" s="57" t="s">
        <v>1219</v>
      </c>
      <c r="B28" s="57" t="str">
        <f>IF(C28="","",VLOOKUP(C28,[1]工序!$A$1:$D$503,2,0))</f>
        <v>A77</v>
      </c>
      <c r="C28" s="57" t="s">
        <v>19</v>
      </c>
      <c r="D28" s="19">
        <f>IF(C28="","",VLOOKUP(C28,[1]工序!$A$1:$D$503,4,0))</f>
        <v>15.6</v>
      </c>
      <c r="E28" s="19">
        <v>48</v>
      </c>
      <c r="F28" s="19">
        <f t="shared" si="0"/>
        <v>748.8</v>
      </c>
    </row>
    <row r="29" spans="1:6">
      <c r="A29" s="57" t="s">
        <v>1219</v>
      </c>
      <c r="B29" s="57" t="str">
        <f>IF(C29="","",VLOOKUP(C29,[1]工序!$A$1:$D$503,2,0))</f>
        <v>F28</v>
      </c>
      <c r="C29" s="57" t="s">
        <v>1158</v>
      </c>
      <c r="D29" s="19">
        <f>IF(C29="","",VLOOKUP(C29,[1]工序!$A$1:$D$503,4,0))</f>
        <v>16.2</v>
      </c>
      <c r="E29" s="19">
        <v>48</v>
      </c>
      <c r="F29" s="19">
        <f t="shared" si="0"/>
        <v>777.59999999999991</v>
      </c>
    </row>
    <row r="30" spans="1:6">
      <c r="A30" s="57" t="s">
        <v>1219</v>
      </c>
      <c r="B30" s="57" t="str">
        <f>IF(C30="","",VLOOKUP(C30,[1]工序!$A$1:$D$503,2,0))</f>
        <v>F29</v>
      </c>
      <c r="C30" s="57" t="s">
        <v>1159</v>
      </c>
      <c r="D30" s="19">
        <f>IF(C30="","",VLOOKUP(C30,[1]工序!$A$1:$D$503,4,0))</f>
        <v>102.624</v>
      </c>
      <c r="E30" s="19">
        <v>6</v>
      </c>
      <c r="F30" s="19">
        <f t="shared" si="0"/>
        <v>615.74399999999991</v>
      </c>
    </row>
    <row r="31" spans="1:6">
      <c r="A31" s="57" t="s">
        <v>1219</v>
      </c>
      <c r="B31" s="57" t="str">
        <f>IF(C31="","",VLOOKUP(C31,[1]工序!$A$1:$D$503,2,0))</f>
        <v>F30</v>
      </c>
      <c r="C31" s="57" t="s">
        <v>450</v>
      </c>
      <c r="D31" s="19">
        <f>IF(C31="","",VLOOKUP(C31,[1]工序!$A$1:$D$503,4,0))</f>
        <v>72</v>
      </c>
      <c r="E31" s="19">
        <v>6</v>
      </c>
      <c r="F31" s="19">
        <f t="shared" si="0"/>
        <v>432</v>
      </c>
    </row>
    <row r="32" spans="1:6">
      <c r="A32" s="57" t="s">
        <v>1219</v>
      </c>
      <c r="B32" s="57" t="str">
        <f>IF(C32="","",VLOOKUP(C32,[1]工序!$A$1:$D$503,2,0))</f>
        <v>F31</v>
      </c>
      <c r="C32" s="57" t="s">
        <v>452</v>
      </c>
      <c r="D32" s="19">
        <f>IF(C32="","",VLOOKUP(C32,[1]工序!$A$1:$D$503,4,0))</f>
        <v>72</v>
      </c>
      <c r="E32" s="19">
        <v>6</v>
      </c>
      <c r="F32" s="19">
        <f t="shared" si="0"/>
        <v>432</v>
      </c>
    </row>
    <row r="33" spans="1:6">
      <c r="A33" s="57" t="s">
        <v>1219</v>
      </c>
      <c r="B33" s="57" t="str">
        <f>IF(C33="","",VLOOKUP(C33,[1]工序!$A$1:$D$503,2,0))</f>
        <v>F32</v>
      </c>
      <c r="C33" s="57" t="s">
        <v>454</v>
      </c>
      <c r="D33" s="19">
        <f>IF(C33="","",VLOOKUP(C33,[1]工序!$A$1:$D$503,4,0))</f>
        <v>864</v>
      </c>
      <c r="E33" s="19">
        <v>1</v>
      </c>
      <c r="F33" s="19">
        <f t="shared" si="0"/>
        <v>864</v>
      </c>
    </row>
    <row r="34" spans="1:6">
      <c r="A34" s="57" t="s">
        <v>1219</v>
      </c>
      <c r="B34" s="57" t="str">
        <f>IF(C34="","",VLOOKUP(C34,[1]工序!$A$1:$D$503,2,0))</f>
        <v>A82</v>
      </c>
      <c r="C34" s="57" t="s">
        <v>120</v>
      </c>
      <c r="D34" s="19">
        <f>IF(C34="","",VLOOKUP(C34,[1]工序!$A$1:$D$503,4,0))</f>
        <v>49.991999999999997</v>
      </c>
      <c r="E34" s="19">
        <v>6</v>
      </c>
      <c r="F34" s="19">
        <f t="shared" si="0"/>
        <v>299.952</v>
      </c>
    </row>
    <row r="35" spans="1:6">
      <c r="A35" s="57" t="s">
        <v>1219</v>
      </c>
      <c r="B35" s="57" t="str">
        <f>IF(C35="","",VLOOKUP(C35,[1]工序!$A$1:$D$503,2,0))</f>
        <v>A102</v>
      </c>
      <c r="C35" s="55" t="s">
        <v>1160</v>
      </c>
      <c r="D35" s="19">
        <f>IF(C35="","",VLOOKUP(C35,[1]工序!$A$1:$D$503,4,0))</f>
        <v>50.279999999999994</v>
      </c>
      <c r="E35" s="19">
        <v>1</v>
      </c>
      <c r="F35" s="19">
        <f t="shared" si="0"/>
        <v>50.279999999999994</v>
      </c>
    </row>
  </sheetData>
  <phoneticPr fontId="1" type="noConversion"/>
  <conditionalFormatting sqref="B2:B35">
    <cfRule type="expression" priority="1" stopIfTrue="1">
      <formula>MAX(#REF!)</formula>
    </cfRule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F35"/>
  <sheetViews>
    <sheetView topLeftCell="A19" workbookViewId="0">
      <selection activeCell="E33" sqref="E33"/>
    </sheetView>
  </sheetViews>
  <sheetFormatPr defaultRowHeight="13.5"/>
  <cols>
    <col min="1" max="1" width="9" style="51"/>
    <col min="2" max="2" width="5.5" style="51" bestFit="1" customWidth="1"/>
    <col min="3" max="3" width="41.375" style="58" bestFit="1" customWidth="1"/>
    <col min="4" max="4" width="7.5" style="51" bestFit="1" customWidth="1"/>
    <col min="5" max="5" width="5.25" style="51" bestFit="1" customWidth="1"/>
    <col min="6" max="6" width="7.5" style="52" bestFit="1" customWidth="1"/>
    <col min="7" max="16384" width="9" style="51"/>
  </cols>
  <sheetData>
    <row r="1" spans="1:6">
      <c r="A1" s="57"/>
      <c r="B1" s="57" t="s">
        <v>1220</v>
      </c>
      <c r="C1" s="18" t="s">
        <v>1221</v>
      </c>
      <c r="D1" s="57" t="s">
        <v>1222</v>
      </c>
      <c r="E1" s="57" t="s">
        <v>1223</v>
      </c>
      <c r="F1" s="19" t="s">
        <v>1224</v>
      </c>
    </row>
    <row r="2" spans="1:6">
      <c r="A2" s="57" t="s">
        <v>1225</v>
      </c>
      <c r="B2" s="57" t="str">
        <f>IF(C2="","",VLOOKUP(C2,[1]工序!$A$1:$D$503,2,0))</f>
        <v>F1</v>
      </c>
      <c r="C2" s="53" t="s">
        <v>1226</v>
      </c>
      <c r="D2" s="19">
        <f>IF(C2="","",VLOOKUP(C2,[1]工序!$A$1:$D$503,4,0))</f>
        <v>120</v>
      </c>
      <c r="E2" s="19">
        <v>6</v>
      </c>
      <c r="F2" s="19">
        <f>D2*E2</f>
        <v>720</v>
      </c>
    </row>
    <row r="3" spans="1:6">
      <c r="A3" s="57" t="s">
        <v>1225</v>
      </c>
      <c r="B3" s="57" t="str">
        <f>IF(C3="","",VLOOKUP(C3,[1]工序!$A$1:$D$503,2,0))</f>
        <v>F8</v>
      </c>
      <c r="C3" s="57" t="s">
        <v>1227</v>
      </c>
      <c r="D3" s="19">
        <f>IF(C3="","",VLOOKUP(C3,[1]工序!$A$1:$D$503,4,0))</f>
        <v>26.4</v>
      </c>
      <c r="E3" s="19">
        <v>6</v>
      </c>
      <c r="F3" s="19">
        <f t="shared" ref="F3:F35" si="0">D3*E3</f>
        <v>158.39999999999998</v>
      </c>
    </row>
    <row r="4" spans="1:6">
      <c r="A4" s="57" t="s">
        <v>1228</v>
      </c>
      <c r="B4" s="57" t="str">
        <f>IF(C4="","",VLOOKUP(C4,[1]工序!$A$1:$D$503,2,0))</f>
        <v>F9</v>
      </c>
      <c r="C4" s="53" t="s">
        <v>1229</v>
      </c>
      <c r="D4" s="19">
        <f>IF(C4="","",VLOOKUP(C4,[1]工序!$A$1:$D$503,4,0))</f>
        <v>23.963999999999999</v>
      </c>
      <c r="E4" s="19">
        <v>48</v>
      </c>
      <c r="F4" s="19">
        <f t="shared" si="0"/>
        <v>1150.2719999999999</v>
      </c>
    </row>
    <row r="5" spans="1:6">
      <c r="A5" s="57" t="s">
        <v>1228</v>
      </c>
      <c r="B5" s="57" t="str">
        <f>IF(C5="","",VLOOKUP(C5,[1]工序!$A$1:$D$503,2,0))</f>
        <v>F11</v>
      </c>
      <c r="C5" s="57" t="s">
        <v>413</v>
      </c>
      <c r="D5" s="19">
        <f>IF(C5="","",VLOOKUP(C5,[1]工序!$A$1:$D$503,4,0))</f>
        <v>4.2</v>
      </c>
      <c r="E5" s="19">
        <v>48</v>
      </c>
      <c r="F5" s="19">
        <f t="shared" si="0"/>
        <v>201.60000000000002</v>
      </c>
    </row>
    <row r="6" spans="1:6">
      <c r="A6" s="57" t="s">
        <v>1228</v>
      </c>
      <c r="B6" s="57" t="str">
        <f>IF(C6="","",VLOOKUP(C6,[1]工序!$A$1:$D$503,2,0))</f>
        <v>F12</v>
      </c>
      <c r="C6" s="57" t="s">
        <v>1230</v>
      </c>
      <c r="D6" s="19">
        <f>IF(C6="","",VLOOKUP(C6,[1]工序!$A$1:$D$503,4,0))</f>
        <v>3.3479999999999999</v>
      </c>
      <c r="E6" s="19">
        <v>6</v>
      </c>
      <c r="F6" s="19">
        <f t="shared" si="0"/>
        <v>20.088000000000001</v>
      </c>
    </row>
    <row r="7" spans="1:6">
      <c r="A7" s="57" t="s">
        <v>1228</v>
      </c>
      <c r="B7" s="57" t="str">
        <f>IF(C7="","",VLOOKUP(C7,[1]工序!$A$1:$D$503,2,0))</f>
        <v>D8</v>
      </c>
      <c r="C7" s="57" t="s">
        <v>1231</v>
      </c>
      <c r="D7" s="19">
        <f>IF(C7="","",VLOOKUP(C7,[1]工序!$A$1:$D$503,4,0))</f>
        <v>26.4</v>
      </c>
      <c r="E7" s="19">
        <v>48</v>
      </c>
      <c r="F7" s="19">
        <f t="shared" si="0"/>
        <v>1267.1999999999998</v>
      </c>
    </row>
    <row r="8" spans="1:6">
      <c r="A8" s="57" t="s">
        <v>1228</v>
      </c>
      <c r="B8" s="57" t="str">
        <f>IF(C8="","",VLOOKUP(C8,[1]工序!$A$1:$D$503,2,0))</f>
        <v>A46</v>
      </c>
      <c r="C8" s="57" t="s">
        <v>46</v>
      </c>
      <c r="D8" s="19">
        <f>IF(C8="","",VLOOKUP(C8,[1]工序!$A$1:$D$503,4,0))</f>
        <v>15.600000000000001</v>
      </c>
      <c r="E8" s="19">
        <v>48</v>
      </c>
      <c r="F8" s="19">
        <f t="shared" si="0"/>
        <v>748.80000000000007</v>
      </c>
    </row>
    <row r="9" spans="1:6">
      <c r="A9" s="57" t="s">
        <v>1228</v>
      </c>
      <c r="B9" s="57" t="str">
        <f>IF(C9="","",VLOOKUP(C9,[1]工序!$A$1:$D$503,2,0))</f>
        <v>F14</v>
      </c>
      <c r="C9" s="57" t="s">
        <v>1232</v>
      </c>
      <c r="D9" s="19">
        <f>IF(C9="","",VLOOKUP(C9,[1]工序!$A$1:$D$503,4,0))</f>
        <v>35.495999999999995</v>
      </c>
      <c r="E9" s="19">
        <v>48</v>
      </c>
      <c r="F9" s="19">
        <f t="shared" si="0"/>
        <v>1703.8079999999998</v>
      </c>
    </row>
    <row r="10" spans="1:6">
      <c r="A10" s="57" t="s">
        <v>1228</v>
      </c>
      <c r="B10" s="57" t="str">
        <f>IF(C10="","",VLOOKUP(C10,[1]工序!$A$1:$D$503,2,0))</f>
        <v>F15</v>
      </c>
      <c r="C10" s="57" t="s">
        <v>1233</v>
      </c>
      <c r="D10" s="19">
        <f>IF(C10="","",VLOOKUP(C10,[1]工序!$A$1:$D$503,4,0))</f>
        <v>168</v>
      </c>
      <c r="E10" s="19">
        <v>6</v>
      </c>
      <c r="F10" s="19">
        <f t="shared" si="0"/>
        <v>1008</v>
      </c>
    </row>
    <row r="11" spans="1:6">
      <c r="A11" s="57" t="s">
        <v>1228</v>
      </c>
      <c r="B11" s="57" t="str">
        <f>IF(C11="","",VLOOKUP(C11,[1]工序!$A$1:$D$503,2,0))</f>
        <v>F16</v>
      </c>
      <c r="C11" s="57" t="s">
        <v>422</v>
      </c>
      <c r="D11" s="19">
        <f>IF(C11="","",VLOOKUP(C11,[1]工序!$A$1:$D$503,4,0))</f>
        <v>74.399999999999991</v>
      </c>
      <c r="E11" s="19">
        <v>6</v>
      </c>
      <c r="F11" s="19">
        <f t="shared" si="0"/>
        <v>446.4</v>
      </c>
    </row>
    <row r="12" spans="1:6">
      <c r="A12" s="57" t="s">
        <v>1228</v>
      </c>
      <c r="B12" s="57" t="str">
        <f>IF(C12="","",VLOOKUP(C12,[1]工序!$A$1:$D$503,2,0))</f>
        <v>F17</v>
      </c>
      <c r="C12" s="57" t="s">
        <v>1234</v>
      </c>
      <c r="D12" s="19">
        <f>IF(C12="","",VLOOKUP(C12,[1]工序!$A$1:$D$503,4,0))</f>
        <v>132.108</v>
      </c>
      <c r="E12" s="19">
        <v>6</v>
      </c>
      <c r="F12" s="19">
        <f t="shared" si="0"/>
        <v>792.64800000000002</v>
      </c>
    </row>
    <row r="13" spans="1:6">
      <c r="A13" s="57" t="s">
        <v>1228</v>
      </c>
      <c r="B13" s="57" t="str">
        <f>IF(C13="","",VLOOKUP(C13,[1]工序!$A$1:$D$503,2,0))</f>
        <v>A24</v>
      </c>
      <c r="C13" s="57" t="s">
        <v>826</v>
      </c>
      <c r="D13" s="19">
        <f>IF(C13="","",VLOOKUP(C13,[1]工序!$A$1:$D$503,4,0))</f>
        <v>18.119999999999997</v>
      </c>
      <c r="E13" s="19">
        <v>48</v>
      </c>
      <c r="F13" s="19">
        <f t="shared" si="0"/>
        <v>869.75999999999988</v>
      </c>
    </row>
    <row r="14" spans="1:6">
      <c r="A14" s="57" t="s">
        <v>1228</v>
      </c>
      <c r="B14" s="57" t="str">
        <f>IF(C14="","",VLOOKUP(C14,[1]工序!$A$1:$D$503,2,0))</f>
        <v>A34</v>
      </c>
      <c r="C14" s="57" t="s">
        <v>1235</v>
      </c>
      <c r="D14" s="19">
        <f>IF(C14="","",VLOOKUP(C14,[1]工序!$A$1:$D$503,4,0))</f>
        <v>6.6</v>
      </c>
      <c r="E14" s="19">
        <v>48</v>
      </c>
      <c r="F14" s="19">
        <f t="shared" si="0"/>
        <v>316.79999999999995</v>
      </c>
    </row>
    <row r="15" spans="1:6">
      <c r="A15" s="57" t="s">
        <v>1228</v>
      </c>
      <c r="B15" s="57" t="str">
        <f>IF(C15="","",VLOOKUP(C15,[1]工序!$A$1:$D$503,2,0))</f>
        <v>F18</v>
      </c>
      <c r="C15" s="57" t="s">
        <v>1236</v>
      </c>
      <c r="D15" s="19">
        <f>IF(C15="","",VLOOKUP(C15,[1]工序!$A$1:$D$503,4,0))</f>
        <v>36</v>
      </c>
      <c r="E15" s="19">
        <v>48</v>
      </c>
      <c r="F15" s="19">
        <f t="shared" si="0"/>
        <v>1728</v>
      </c>
    </row>
    <row r="16" spans="1:6">
      <c r="A16" s="57" t="s">
        <v>1228</v>
      </c>
      <c r="B16" s="57" t="str">
        <f>IF(C16="","",VLOOKUP(C16,[1]工序!$A$1:$D$503,2,0))</f>
        <v>F19</v>
      </c>
      <c r="C16" s="57" t="s">
        <v>428</v>
      </c>
      <c r="D16" s="19">
        <f>IF(C16="","",VLOOKUP(C16,[1]工序!$A$1:$D$503,4,0))</f>
        <v>17.483999999999998</v>
      </c>
      <c r="E16" s="19">
        <v>48</v>
      </c>
      <c r="F16" s="19">
        <f t="shared" si="0"/>
        <v>839.23199999999997</v>
      </c>
    </row>
    <row r="17" spans="1:6">
      <c r="A17" s="57" t="s">
        <v>1228</v>
      </c>
      <c r="B17" s="57" t="str">
        <f>IF(C17="","",VLOOKUP(C17,[1]工序!$A$1:$D$503,2,0))</f>
        <v>A47</v>
      </c>
      <c r="C17" s="57" t="s">
        <v>1237</v>
      </c>
      <c r="D17" s="19">
        <f>IF(C17="","",VLOOKUP(C17,[1]工序!$A$1:$D$503,4,0))</f>
        <v>15.340000000000002</v>
      </c>
      <c r="E17" s="19">
        <v>48</v>
      </c>
      <c r="F17" s="19">
        <f t="shared" si="0"/>
        <v>736.32</v>
      </c>
    </row>
    <row r="18" spans="1:6">
      <c r="A18" s="57" t="s">
        <v>1228</v>
      </c>
      <c r="B18" s="57" t="str">
        <f>IF(C18="","",VLOOKUP(C18,[1]工序!$A$1:$D$503,2,0))</f>
        <v>F20</v>
      </c>
      <c r="C18" s="57" t="s">
        <v>1238</v>
      </c>
      <c r="D18" s="19">
        <f>IF(C18="","",VLOOKUP(C18,[1]工序!$A$1:$D$503,4,0))</f>
        <v>11.4</v>
      </c>
      <c r="E18" s="19">
        <v>48</v>
      </c>
      <c r="F18" s="19">
        <f t="shared" si="0"/>
        <v>547.20000000000005</v>
      </c>
    </row>
    <row r="19" spans="1:6">
      <c r="A19" s="57" t="s">
        <v>1228</v>
      </c>
      <c r="B19" s="57" t="str">
        <f>IF(C19="","",VLOOKUP(C19,[1]工序!$A$1:$D$503,2,0))</f>
        <v>A52</v>
      </c>
      <c r="C19" s="57" t="s">
        <v>1239</v>
      </c>
      <c r="D19" s="19">
        <f>IF(C19="","",VLOOKUP(C19,[1]工序!$A$1:$D$503,4,0))</f>
        <v>14</v>
      </c>
      <c r="E19" s="19">
        <v>48</v>
      </c>
      <c r="F19" s="19">
        <f t="shared" si="0"/>
        <v>672</v>
      </c>
    </row>
    <row r="20" spans="1:6">
      <c r="A20" s="57" t="s">
        <v>1228</v>
      </c>
      <c r="B20" s="57" t="str">
        <f>IF(C20="","",VLOOKUP(C20,[1]工序!$A$1:$D$503,2,0))</f>
        <v>D35</v>
      </c>
      <c r="C20" s="57" t="s">
        <v>1240</v>
      </c>
      <c r="D20" s="19">
        <f>IF(C20="","",VLOOKUP(C20,[1]工序!$A$1:$D$503,4,0))</f>
        <v>29.639999999999997</v>
      </c>
      <c r="E20" s="19">
        <v>48</v>
      </c>
      <c r="F20" s="19">
        <f t="shared" si="0"/>
        <v>1422.7199999999998</v>
      </c>
    </row>
    <row r="21" spans="1:6">
      <c r="A21" s="57" t="s">
        <v>1228</v>
      </c>
      <c r="B21" s="57" t="str">
        <f>IF(C21="","",VLOOKUP(C21,[1]工序!$A$1:$D$503,2,0))</f>
        <v>A63</v>
      </c>
      <c r="C21" s="57" t="s">
        <v>1241</v>
      </c>
      <c r="D21" s="19">
        <f>IF(C21="","",VLOOKUP(C21,[1]工序!$A$1:$D$503,4,0))</f>
        <v>14.399999999999999</v>
      </c>
      <c r="E21" s="19">
        <v>48</v>
      </c>
      <c r="F21" s="19">
        <f t="shared" si="0"/>
        <v>691.19999999999993</v>
      </c>
    </row>
    <row r="22" spans="1:6">
      <c r="A22" s="57" t="s">
        <v>1228</v>
      </c>
      <c r="B22" s="57" t="str">
        <f>IF(C22="","",VLOOKUP(C22,[1]工序!$A$1:$D$503,2,0))</f>
        <v>A64</v>
      </c>
      <c r="C22" s="57" t="s">
        <v>1242</v>
      </c>
      <c r="D22" s="19">
        <f>IF(C22="","",VLOOKUP(C22,[1]工序!$A$1:$D$503,4,0))</f>
        <v>14.399999999999999</v>
      </c>
      <c r="E22" s="19">
        <v>48</v>
      </c>
      <c r="F22" s="19">
        <f t="shared" si="0"/>
        <v>691.19999999999993</v>
      </c>
    </row>
    <row r="23" spans="1:6">
      <c r="A23" s="57" t="s">
        <v>1228</v>
      </c>
      <c r="B23" s="57" t="str">
        <f>IF(C23="","",VLOOKUP(C23,[1]工序!$A$1:$D$503,2,0))</f>
        <v>A65</v>
      </c>
      <c r="C23" s="57" t="s">
        <v>1243</v>
      </c>
      <c r="D23" s="19">
        <f>IF(C23="","",VLOOKUP(C23,[1]工序!$A$1:$D$503,4,0))</f>
        <v>27.3</v>
      </c>
      <c r="E23" s="19">
        <v>48</v>
      </c>
      <c r="F23" s="19">
        <f t="shared" si="0"/>
        <v>1310.4000000000001</v>
      </c>
    </row>
    <row r="24" spans="1:6">
      <c r="A24" s="57" t="s">
        <v>1228</v>
      </c>
      <c r="B24" s="57" t="str">
        <f>IF(C24="","",VLOOKUP(C24,[1]工序!$A$1:$D$503,2,0))</f>
        <v>A63</v>
      </c>
      <c r="C24" s="57" t="s">
        <v>1241</v>
      </c>
      <c r="D24" s="19">
        <f>IF(C24="","",VLOOKUP(C24,[1]工序!$A$1:$D$503,4,0))</f>
        <v>14.399999999999999</v>
      </c>
      <c r="E24" s="19">
        <v>48</v>
      </c>
      <c r="F24" s="19">
        <f t="shared" si="0"/>
        <v>691.19999999999993</v>
      </c>
    </row>
    <row r="25" spans="1:6">
      <c r="A25" s="57" t="s">
        <v>1228</v>
      </c>
      <c r="B25" s="57" t="str">
        <f>IF(C25="","",VLOOKUP(C25,[1]工序!$A$1:$D$503,2,0))</f>
        <v>F21</v>
      </c>
      <c r="C25" s="57" t="s">
        <v>433</v>
      </c>
      <c r="D25" s="19">
        <f>IF(C25="","",VLOOKUP(C25,[1]工序!$A$1:$D$503,4,0))</f>
        <v>74.399999999999991</v>
      </c>
      <c r="E25" s="19">
        <v>6</v>
      </c>
      <c r="F25" s="19">
        <f t="shared" si="0"/>
        <v>446.4</v>
      </c>
    </row>
    <row r="26" spans="1:6">
      <c r="A26" s="57" t="s">
        <v>1228</v>
      </c>
      <c r="B26" s="57" t="str">
        <f>IF(C26="","",VLOOKUP(C26,[1]工序!$A$1:$D$503,2,0))</f>
        <v>F23</v>
      </c>
      <c r="C26" s="57" t="s">
        <v>1244</v>
      </c>
      <c r="D26" s="19">
        <f>IF(C26="","",VLOOKUP(C26,[1]工序!$A$1:$D$503,4,0))</f>
        <v>144</v>
      </c>
      <c r="E26" s="19">
        <v>6</v>
      </c>
      <c r="F26" s="19">
        <f t="shared" si="0"/>
        <v>864</v>
      </c>
    </row>
    <row r="27" spans="1:6">
      <c r="A27" s="57" t="s">
        <v>1228</v>
      </c>
      <c r="B27" s="57" t="str">
        <f>IF(C27="","",VLOOKUP(C27,[1]工序!$A$1:$D$503,2,0))</f>
        <v>F25</v>
      </c>
      <c r="C27" s="57" t="s">
        <v>1245</v>
      </c>
      <c r="D27" s="19">
        <f>IF(C27="","",VLOOKUP(C27,[1]工序!$A$1:$D$503,4,0))</f>
        <v>180</v>
      </c>
      <c r="E27" s="19">
        <v>6</v>
      </c>
      <c r="F27" s="19">
        <f t="shared" si="0"/>
        <v>1080</v>
      </c>
    </row>
    <row r="28" spans="1:6">
      <c r="A28" s="57" t="s">
        <v>1228</v>
      </c>
      <c r="B28" s="57" t="str">
        <f>IF(C28="","",VLOOKUP(C28,[1]工序!$A$1:$D$503,2,0))</f>
        <v>A77</v>
      </c>
      <c r="C28" s="57" t="s">
        <v>19</v>
      </c>
      <c r="D28" s="19">
        <f>IF(C28="","",VLOOKUP(C28,[1]工序!$A$1:$D$503,4,0))</f>
        <v>15.6</v>
      </c>
      <c r="E28" s="19">
        <v>48</v>
      </c>
      <c r="F28" s="19">
        <f t="shared" si="0"/>
        <v>748.8</v>
      </c>
    </row>
    <row r="29" spans="1:6">
      <c r="A29" s="57" t="s">
        <v>1228</v>
      </c>
      <c r="B29" s="57" t="str">
        <f>IF(C29="","",VLOOKUP(C29,[1]工序!$A$1:$D$503,2,0))</f>
        <v>F28</v>
      </c>
      <c r="C29" s="57" t="s">
        <v>1246</v>
      </c>
      <c r="D29" s="19">
        <f>IF(C29="","",VLOOKUP(C29,[1]工序!$A$1:$D$503,4,0))</f>
        <v>16.2</v>
      </c>
      <c r="E29" s="19">
        <v>48</v>
      </c>
      <c r="F29" s="19">
        <f t="shared" si="0"/>
        <v>777.59999999999991</v>
      </c>
    </row>
    <row r="30" spans="1:6">
      <c r="A30" s="57" t="s">
        <v>1228</v>
      </c>
      <c r="B30" s="57" t="str">
        <f>IF(C30="","",VLOOKUP(C30,[1]工序!$A$1:$D$503,2,0))</f>
        <v>F29</v>
      </c>
      <c r="C30" s="57" t="s">
        <v>1247</v>
      </c>
      <c r="D30" s="19">
        <f>IF(C30="","",VLOOKUP(C30,[1]工序!$A$1:$D$503,4,0))</f>
        <v>102.624</v>
      </c>
      <c r="E30" s="19">
        <v>6</v>
      </c>
      <c r="F30" s="19">
        <f t="shared" si="0"/>
        <v>615.74399999999991</v>
      </c>
    </row>
    <row r="31" spans="1:6">
      <c r="A31" s="57" t="s">
        <v>1228</v>
      </c>
      <c r="B31" s="57" t="str">
        <f>IF(C31="","",VLOOKUP(C31,[1]工序!$A$1:$D$503,2,0))</f>
        <v>F30</v>
      </c>
      <c r="C31" s="57" t="s">
        <v>450</v>
      </c>
      <c r="D31" s="19">
        <f>IF(C31="","",VLOOKUP(C31,[1]工序!$A$1:$D$503,4,0))</f>
        <v>72</v>
      </c>
      <c r="E31" s="19">
        <v>6</v>
      </c>
      <c r="F31" s="19">
        <f t="shared" si="0"/>
        <v>432</v>
      </c>
    </row>
    <row r="32" spans="1:6">
      <c r="A32" s="57" t="s">
        <v>1228</v>
      </c>
      <c r="B32" s="57" t="str">
        <f>IF(C32="","",VLOOKUP(C32,[1]工序!$A$1:$D$503,2,0))</f>
        <v>F31</v>
      </c>
      <c r="C32" s="57" t="s">
        <v>452</v>
      </c>
      <c r="D32" s="19">
        <f>IF(C32="","",VLOOKUP(C32,[1]工序!$A$1:$D$503,4,0))</f>
        <v>72</v>
      </c>
      <c r="E32" s="19">
        <v>6</v>
      </c>
      <c r="F32" s="19">
        <f t="shared" si="0"/>
        <v>432</v>
      </c>
    </row>
    <row r="33" spans="1:6">
      <c r="A33" s="57" t="s">
        <v>1228</v>
      </c>
      <c r="B33" s="57" t="str">
        <f>IF(C33="","",VLOOKUP(C33,[1]工序!$A$1:$D$503,2,0))</f>
        <v>F32</v>
      </c>
      <c r="C33" s="57" t="s">
        <v>454</v>
      </c>
      <c r="D33" s="19">
        <f>IF(C33="","",VLOOKUP(C33,[1]工序!$A$1:$D$503,4,0))</f>
        <v>864</v>
      </c>
      <c r="E33" s="19">
        <v>1</v>
      </c>
      <c r="F33" s="19">
        <f t="shared" si="0"/>
        <v>864</v>
      </c>
    </row>
    <row r="34" spans="1:6">
      <c r="A34" s="57" t="s">
        <v>1228</v>
      </c>
      <c r="B34" s="57" t="str">
        <f>IF(C34="","",VLOOKUP(C34,[1]工序!$A$1:$D$503,2,0))</f>
        <v>A82</v>
      </c>
      <c r="C34" s="57" t="s">
        <v>120</v>
      </c>
      <c r="D34" s="19">
        <f>IF(C34="","",VLOOKUP(C34,[1]工序!$A$1:$D$503,4,0))</f>
        <v>49.991999999999997</v>
      </c>
      <c r="E34" s="19">
        <v>6</v>
      </c>
      <c r="F34" s="19">
        <f t="shared" si="0"/>
        <v>299.952</v>
      </c>
    </row>
    <row r="35" spans="1:6">
      <c r="A35" s="57" t="s">
        <v>1228</v>
      </c>
      <c r="B35" s="57" t="str">
        <f>IF(C35="","",VLOOKUP(C35,[1]工序!$A$1:$D$503,2,0))</f>
        <v>A102</v>
      </c>
      <c r="C35" s="55" t="s">
        <v>1248</v>
      </c>
      <c r="D35" s="19">
        <f>IF(C35="","",VLOOKUP(C35,[1]工序!$A$1:$D$503,4,0))</f>
        <v>50.279999999999994</v>
      </c>
      <c r="E35" s="19">
        <v>1</v>
      </c>
      <c r="F35" s="19">
        <f t="shared" si="0"/>
        <v>50.279999999999994</v>
      </c>
    </row>
  </sheetData>
  <phoneticPr fontId="1" type="noConversion"/>
  <conditionalFormatting sqref="B2:B35">
    <cfRule type="expression" priority="1" stopIfTrue="1">
      <formula>MAX(#REF!)</formula>
    </cfRule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activeCell="K21" sqref="K21"/>
    </sheetView>
  </sheetViews>
  <sheetFormatPr defaultRowHeight="13.5"/>
  <cols>
    <col min="1" max="1" width="15.125" style="51" customWidth="1"/>
    <col min="2" max="2" width="9" style="51"/>
    <col min="3" max="3" width="27.5" style="51" customWidth="1"/>
    <col min="4" max="5" width="9" style="51"/>
    <col min="6" max="6" width="9" style="52"/>
    <col min="7" max="16384" width="9" style="51"/>
  </cols>
  <sheetData>
    <row r="1" spans="1:6">
      <c r="B1" s="57" t="s">
        <v>796</v>
      </c>
      <c r="C1" s="57" t="s">
        <v>797</v>
      </c>
      <c r="D1" s="57" t="s">
        <v>798</v>
      </c>
      <c r="E1" s="57" t="s">
        <v>799</v>
      </c>
      <c r="F1" s="19" t="s">
        <v>800</v>
      </c>
    </row>
    <row r="2" spans="1:6">
      <c r="A2" s="57" t="s">
        <v>1517</v>
      </c>
      <c r="B2" s="57" t="str">
        <f>IF(C2="","",VLOOKUP(C2,[1]工序!$A$1:$D$503,2,0))</f>
        <v>A35</v>
      </c>
      <c r="C2" s="66" t="s">
        <v>1518</v>
      </c>
      <c r="D2" s="19">
        <f>IF(C2="","",VLOOKUP(C2,[1]工序!$A$1:$D$503,4,0))</f>
        <v>10.56</v>
      </c>
      <c r="E2" s="19">
        <v>1</v>
      </c>
      <c r="F2" s="19">
        <f>D2*E2</f>
        <v>10.56</v>
      </c>
    </row>
    <row r="3" spans="1:6">
      <c r="A3" s="57" t="s">
        <v>1519</v>
      </c>
      <c r="B3" s="57" t="str">
        <f>IF(C3="","",VLOOKUP(C3,[1]工序!$A$1:$D$503,2,0))</f>
        <v>C1</v>
      </c>
      <c r="C3" s="66" t="s">
        <v>1520</v>
      </c>
      <c r="D3" s="19">
        <f>IF(C3="","",VLOOKUP(C3,[1]工序!$A$1:$D$503,4,0))</f>
        <v>30.799999999999997</v>
      </c>
      <c r="E3" s="19">
        <v>1</v>
      </c>
      <c r="F3" s="19">
        <f>D3*E3</f>
        <v>30.799999999999997</v>
      </c>
    </row>
    <row r="4" spans="1:6">
      <c r="A4" s="57" t="s">
        <v>1519</v>
      </c>
      <c r="B4" s="57" t="str">
        <f>IF(C4="","",VLOOKUP(C4,[1]工序!$A$1:$D$503,2,0))</f>
        <v>C2</v>
      </c>
      <c r="C4" s="66" t="s">
        <v>1521</v>
      </c>
      <c r="D4" s="19">
        <f>IF(C4="","",VLOOKUP(C4,[1]工序!$A$1:$D$503,4,0))</f>
        <v>7</v>
      </c>
      <c r="E4" s="19">
        <v>1</v>
      </c>
      <c r="F4" s="19">
        <f t="shared" ref="F4:F8" si="0">D4*E4</f>
        <v>7</v>
      </c>
    </row>
    <row r="5" spans="1:6">
      <c r="A5" s="57" t="s">
        <v>1519</v>
      </c>
      <c r="B5" s="57" t="str">
        <f>IF(C5="","",VLOOKUP(C5,[1]工序!$A$1:$D$503,2,0))</f>
        <v>C5</v>
      </c>
      <c r="C5" s="44" t="s">
        <v>1522</v>
      </c>
      <c r="D5" s="19">
        <f>IF(C5="","",VLOOKUP(C5,[1]工序!$A$1:$D$503,4,0))</f>
        <v>15.399999999999999</v>
      </c>
      <c r="E5" s="19">
        <v>1</v>
      </c>
      <c r="F5" s="19">
        <f t="shared" si="0"/>
        <v>15.399999999999999</v>
      </c>
    </row>
    <row r="6" spans="1:6">
      <c r="A6" s="57" t="s">
        <v>1523</v>
      </c>
      <c r="B6" s="57" t="str">
        <f>IF(C6="","",VLOOKUP(C6,[1]工序!$A$1:$D$503,2,0))</f>
        <v>C6</v>
      </c>
      <c r="C6" s="44" t="s">
        <v>1524</v>
      </c>
      <c r="D6" s="19">
        <f>IF(C6="","",VLOOKUP(C6,[1]工序!$A$1:$D$503,4,0))</f>
        <v>8.3999999999999986</v>
      </c>
      <c r="E6" s="19">
        <v>1</v>
      </c>
      <c r="F6" s="19">
        <f t="shared" si="0"/>
        <v>8.3999999999999986</v>
      </c>
    </row>
    <row r="7" spans="1:6">
      <c r="A7" s="57" t="s">
        <v>1519</v>
      </c>
      <c r="B7" s="57" t="str">
        <f>IF(C7="","",VLOOKUP(C7,[1]工序!$A$1:$D$503,2,0))</f>
        <v>C21</v>
      </c>
      <c r="C7" s="66" t="s">
        <v>1525</v>
      </c>
      <c r="D7" s="19">
        <f>IF(C7="","",VLOOKUP(C7,[1]工序!$A$1:$D$503,4,0))</f>
        <v>7.0811999999999991</v>
      </c>
      <c r="E7" s="19">
        <v>1</v>
      </c>
      <c r="F7" s="19">
        <f t="shared" si="0"/>
        <v>7.0811999999999991</v>
      </c>
    </row>
    <row r="8" spans="1:6">
      <c r="A8" s="57" t="s">
        <v>1519</v>
      </c>
      <c r="B8" s="57" t="str">
        <f>IF(C8="","",VLOOKUP(C8,[1]工序!$A$1:$D$503,2,0))</f>
        <v>C30</v>
      </c>
      <c r="C8" s="44" t="s">
        <v>1526</v>
      </c>
      <c r="D8" s="19">
        <f>IF(C8="","",VLOOKUP(C8,[1]工序!$A$1:$D$503,4,0))</f>
        <v>15.497999999999999</v>
      </c>
      <c r="E8" s="19">
        <v>1</v>
      </c>
      <c r="F8" s="19">
        <f t="shared" si="0"/>
        <v>15.497999999999999</v>
      </c>
    </row>
    <row r="9" spans="1:6">
      <c r="A9" s="57" t="s">
        <v>1519</v>
      </c>
      <c r="B9" s="57" t="str">
        <f>IF(C9="","",VLOOKUP(C9,[1]工序!$A$1:$D$503,2,0))</f>
        <v>C11</v>
      </c>
      <c r="C9" s="44" t="s">
        <v>1527</v>
      </c>
      <c r="D9" s="19">
        <f>IF(C9="","",VLOOKUP(C9,[1]工序!$A$1:$D$503,4,0))</f>
        <v>28.8414</v>
      </c>
      <c r="E9" s="19">
        <v>1</v>
      </c>
      <c r="F9" s="19">
        <f>D9*E9</f>
        <v>28.8414</v>
      </c>
    </row>
    <row r="10" spans="1:6">
      <c r="A10" s="57" t="s">
        <v>1519</v>
      </c>
      <c r="B10" s="57" t="str">
        <f>IF(C10="","",VLOOKUP(C10,[1]工序!$A$1:$D$503,2,0))</f>
        <v>C12</v>
      </c>
      <c r="C10" s="44" t="s">
        <v>1528</v>
      </c>
      <c r="D10" s="19">
        <f>IF(C10="","",VLOOKUP(C10,[1]工序!$A$1:$D$503,4,0))</f>
        <v>57.959999999999994</v>
      </c>
      <c r="E10" s="19">
        <v>1</v>
      </c>
      <c r="F10" s="19">
        <f t="shared" ref="F10:F16" si="1">D10*E10</f>
        <v>57.959999999999994</v>
      </c>
    </row>
    <row r="11" spans="1:6">
      <c r="A11" s="57" t="s">
        <v>1519</v>
      </c>
      <c r="B11" s="57" t="str">
        <f>IF(C11="","",VLOOKUP(C11,[1]工序!$A$1:$D$503,2,0))</f>
        <v>C13</v>
      </c>
      <c r="C11" s="44" t="s">
        <v>1529</v>
      </c>
      <c r="D11" s="19">
        <f>IF(C11="","",VLOOKUP(C11,[1]工序!$A$1:$D$503,4,0))</f>
        <v>28.8414</v>
      </c>
      <c r="E11" s="19">
        <v>1</v>
      </c>
      <c r="F11" s="19">
        <f t="shared" si="1"/>
        <v>28.8414</v>
      </c>
    </row>
    <row r="12" spans="1:6">
      <c r="A12" s="57" t="s">
        <v>1519</v>
      </c>
      <c r="B12" s="57" t="str">
        <f>IF(C12="","",VLOOKUP(C12,[1]工序!$A$1:$D$503,2,0))</f>
        <v>C14</v>
      </c>
      <c r="C12" s="44" t="s">
        <v>1530</v>
      </c>
      <c r="D12" s="19">
        <f>IF(C12="","",VLOOKUP(C12,[1]工序!$A$1:$D$503,4,0))</f>
        <v>57.959999999999994</v>
      </c>
      <c r="E12" s="19">
        <v>1</v>
      </c>
      <c r="F12" s="19">
        <f t="shared" si="1"/>
        <v>57.959999999999994</v>
      </c>
    </row>
    <row r="13" spans="1:6">
      <c r="A13" s="57" t="s">
        <v>1519</v>
      </c>
      <c r="B13" s="57" t="str">
        <f>IF(C13="","",VLOOKUP(C13,[1]工序!$A$1:$D$503,2,0))</f>
        <v>C22</v>
      </c>
      <c r="C13" s="44" t="s">
        <v>1531</v>
      </c>
      <c r="D13" s="19">
        <f>IF(C13="","",VLOOKUP(C13,[1]工序!$A$1:$D$503,4,0))</f>
        <v>12.259800000000002</v>
      </c>
      <c r="E13" s="19">
        <v>1</v>
      </c>
      <c r="F13" s="19">
        <f t="shared" si="1"/>
        <v>12.259800000000002</v>
      </c>
    </row>
    <row r="14" spans="1:6">
      <c r="A14" s="57" t="s">
        <v>1519</v>
      </c>
      <c r="B14" s="57" t="str">
        <f>IF(C14="","",VLOOKUP(C14,[1]工序!$A$1:$D$503,2,0))</f>
        <v>C25</v>
      </c>
      <c r="C14" s="44" t="s">
        <v>1532</v>
      </c>
      <c r="D14" s="19">
        <f>IF(C14="","",VLOOKUP(C14,[1]工序!$A$1:$D$503,4,0))</f>
        <v>21.155399999999997</v>
      </c>
      <c r="E14" s="19">
        <v>1</v>
      </c>
      <c r="F14" s="19">
        <f t="shared" si="1"/>
        <v>21.155399999999997</v>
      </c>
    </row>
    <row r="15" spans="1:6">
      <c r="A15" s="57" t="s">
        <v>1519</v>
      </c>
      <c r="B15" s="57" t="str">
        <f>IF(C15="","",VLOOKUP(C15,[1]工序!$A$1:$D$503,2,0))</f>
        <v>C28</v>
      </c>
      <c r="C15" s="44" t="s">
        <v>1533</v>
      </c>
      <c r="D15" s="19">
        <f>IF(C15="","",VLOOKUP(C15,[1]工序!$A$1:$D$503,4,0))</f>
        <v>11.894399999999999</v>
      </c>
      <c r="E15" s="19">
        <v>2</v>
      </c>
      <c r="F15" s="19">
        <f t="shared" si="1"/>
        <v>23.788799999999998</v>
      </c>
    </row>
    <row r="16" spans="1:6">
      <c r="A16" s="57" t="s">
        <v>1519</v>
      </c>
      <c r="B16" s="57" t="str">
        <f>IF(C16="","",VLOOKUP(C16,[1]工序!$A$1:$D$503,2,0))</f>
        <v>C29</v>
      </c>
      <c r="C16" s="44" t="s">
        <v>1534</v>
      </c>
      <c r="D16" s="19">
        <f>IF(C16="","",VLOOKUP(C16,[1]工序!$A$1:$D$503,4,0))</f>
        <v>6.5142000000000007</v>
      </c>
      <c r="E16" s="19">
        <v>1</v>
      </c>
      <c r="F16" s="19">
        <f t="shared" si="1"/>
        <v>6.5142000000000007</v>
      </c>
    </row>
    <row r="17" spans="1:6">
      <c r="A17" s="57"/>
      <c r="B17" s="57"/>
      <c r="C17" s="57"/>
      <c r="D17" s="19"/>
      <c r="E17" s="19"/>
      <c r="F17" s="19"/>
    </row>
    <row r="18" spans="1:6">
      <c r="A18" s="57"/>
      <c r="B18" s="57"/>
      <c r="C18" s="57"/>
      <c r="D18" s="19"/>
      <c r="E18" s="19"/>
      <c r="F18" s="19"/>
    </row>
    <row r="19" spans="1:6">
      <c r="A19" s="57"/>
      <c r="B19" s="57"/>
      <c r="C19" s="57"/>
      <c r="D19" s="19"/>
      <c r="E19" s="19"/>
      <c r="F19" s="19"/>
    </row>
    <row r="20" spans="1:6">
      <c r="A20" s="57"/>
      <c r="B20" s="57"/>
      <c r="C20" s="57"/>
      <c r="D20" s="19"/>
      <c r="E20" s="19"/>
      <c r="F20" s="19"/>
    </row>
    <row r="21" spans="1:6">
      <c r="A21" s="57"/>
      <c r="B21" s="57"/>
      <c r="C21" s="57"/>
      <c r="D21" s="19"/>
      <c r="E21" s="19"/>
      <c r="F21" s="19"/>
    </row>
    <row r="22" spans="1:6">
      <c r="A22" s="57"/>
      <c r="B22" s="57"/>
      <c r="C22" s="57"/>
      <c r="D22" s="19"/>
      <c r="E22" s="19"/>
      <c r="F22" s="19"/>
    </row>
    <row r="23" spans="1:6">
      <c r="A23" s="57"/>
      <c r="B23" s="57"/>
      <c r="C23" s="57"/>
      <c r="D23" s="19"/>
      <c r="E23" s="19"/>
      <c r="F23" s="19"/>
    </row>
    <row r="24" spans="1:6">
      <c r="A24" s="57"/>
      <c r="B24" s="57"/>
      <c r="C24" s="57"/>
      <c r="D24" s="19"/>
      <c r="E24" s="19"/>
      <c r="F24" s="19"/>
    </row>
    <row r="25" spans="1:6">
      <c r="B25" s="57"/>
      <c r="C25" s="57"/>
      <c r="D25" s="19"/>
      <c r="E25" s="19"/>
      <c r="F25" s="19"/>
    </row>
    <row r="26" spans="1:6">
      <c r="B26" s="57"/>
      <c r="C26" s="57"/>
      <c r="D26" s="19"/>
      <c r="E26" s="19"/>
      <c r="F26" s="19"/>
    </row>
    <row r="27" spans="1:6">
      <c r="B27" s="57"/>
      <c r="C27" s="57"/>
      <c r="D27" s="19"/>
      <c r="E27" s="19"/>
      <c r="F27" s="19"/>
    </row>
    <row r="28" spans="1:6">
      <c r="B28" s="57"/>
      <c r="C28" s="57"/>
      <c r="D28" s="19"/>
      <c r="E28" s="19"/>
      <c r="F28" s="19"/>
    </row>
    <row r="29" spans="1:6">
      <c r="B29" s="57"/>
      <c r="C29" s="57"/>
      <c r="D29" s="19"/>
      <c r="E29" s="19"/>
      <c r="F29" s="19"/>
    </row>
    <row r="30" spans="1:6">
      <c r="B30" s="57"/>
      <c r="C30" s="18"/>
      <c r="D30" s="19"/>
      <c r="E30" s="19"/>
      <c r="F30" s="19"/>
    </row>
  </sheetData>
  <phoneticPr fontId="1" type="noConversion"/>
  <conditionalFormatting sqref="B17:B30">
    <cfRule type="expression" priority="3" stopIfTrue="1">
      <formula>MAX(#REF!)</formula>
    </cfRule>
  </conditionalFormatting>
  <conditionalFormatting sqref="B9:B16">
    <cfRule type="expression" priority="2" stopIfTrue="1">
      <formula>MAX(#REF!)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A17BFFEA-F9BF-4B87-9214-4F42DB4D9C21}">
            <xm:f>MAX([1]FB!#REF!)</xm:f>
            <x14:dxf/>
          </x14:cfRule>
          <xm:sqref>B2:B8</xm:sqref>
        </x14:conditionalFormatting>
      </x14:conditionalFormattings>
    </ext>
  </extLst>
</worksheet>
</file>

<file path=xl/worksheets/sheet57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J17" sqref="J17"/>
    </sheetView>
  </sheetViews>
  <sheetFormatPr defaultRowHeight="13.5"/>
  <cols>
    <col min="1" max="1" width="9" style="51"/>
    <col min="2" max="2" width="5.5" style="51" bestFit="1" customWidth="1"/>
    <col min="3" max="3" width="26.75" style="58" bestFit="1" customWidth="1"/>
    <col min="4" max="4" width="7.5" style="51" bestFit="1" customWidth="1"/>
    <col min="5" max="5" width="5.25" style="51" bestFit="1" customWidth="1"/>
    <col min="6" max="6" width="7.5" style="52" bestFit="1" customWidth="1"/>
    <col min="7" max="16384" width="9" style="51"/>
  </cols>
  <sheetData>
    <row r="1" spans="1:6">
      <c r="A1" s="57"/>
      <c r="B1" s="57" t="s">
        <v>1249</v>
      </c>
      <c r="C1" s="18" t="s">
        <v>1250</v>
      </c>
      <c r="D1" s="57" t="s">
        <v>1251</v>
      </c>
      <c r="E1" s="57" t="s">
        <v>1252</v>
      </c>
      <c r="F1" s="19" t="s">
        <v>1253</v>
      </c>
    </row>
    <row r="2" spans="1:6">
      <c r="A2" s="57" t="s">
        <v>1254</v>
      </c>
      <c r="B2" s="57" t="str">
        <f>IF(C2="","",VLOOKUP(C2,[1]工序!$A$1:$D$503,2,0))</f>
        <v>A35</v>
      </c>
      <c r="C2" s="66" t="s">
        <v>1255</v>
      </c>
      <c r="D2" s="19">
        <f>IF(C2="","",VLOOKUP(C2,[1]工序!$A$1:$D$503,4,0))</f>
        <v>10.56</v>
      </c>
      <c r="E2" s="19">
        <v>1</v>
      </c>
      <c r="F2" s="19">
        <f>D2*E2</f>
        <v>10.56</v>
      </c>
    </row>
    <row r="3" spans="1:6">
      <c r="A3" s="57" t="s">
        <v>1254</v>
      </c>
      <c r="B3" s="57" t="str">
        <f>IF(C3="","",VLOOKUP(C3,[1]工序!$A$1:$D$503,2,0))</f>
        <v>C1</v>
      </c>
      <c r="C3" s="66" t="s">
        <v>1256</v>
      </c>
      <c r="D3" s="19">
        <f>IF(C3="","",VLOOKUP(C3,[1]工序!$A$1:$D$503,4,0))</f>
        <v>30.799999999999997</v>
      </c>
      <c r="E3" s="19">
        <v>1</v>
      </c>
      <c r="F3" s="19">
        <f>D3*E3</f>
        <v>30.799999999999997</v>
      </c>
    </row>
    <row r="4" spans="1:6">
      <c r="A4" s="57" t="s">
        <v>1254</v>
      </c>
      <c r="B4" s="57" t="str">
        <f>IF(C4="","",VLOOKUP(C4,[1]工序!$A$1:$D$503,2,0))</f>
        <v>C2</v>
      </c>
      <c r="C4" s="66" t="s">
        <v>1257</v>
      </c>
      <c r="D4" s="19">
        <f>IF(C4="","",VLOOKUP(C4,[1]工序!$A$1:$D$503,4,0))</f>
        <v>7</v>
      </c>
      <c r="E4" s="19">
        <v>1</v>
      </c>
      <c r="F4" s="19">
        <f t="shared" ref="F4:F19" si="0">D4*E4</f>
        <v>7</v>
      </c>
    </row>
    <row r="5" spans="1:6">
      <c r="A5" s="57" t="s">
        <v>1254</v>
      </c>
      <c r="B5" s="57" t="str">
        <f>IF(C5="","",VLOOKUP(C5,[1]工序!$A$1:$D$503,2,0))</f>
        <v>C5</v>
      </c>
      <c r="C5" s="44" t="s">
        <v>1258</v>
      </c>
      <c r="D5" s="19">
        <f>IF(C5="","",VLOOKUP(C5,[1]工序!$A$1:$D$503,4,0))</f>
        <v>15.399999999999999</v>
      </c>
      <c r="E5" s="19">
        <v>1</v>
      </c>
      <c r="F5" s="19">
        <f t="shared" si="0"/>
        <v>15.399999999999999</v>
      </c>
    </row>
    <row r="6" spans="1:6">
      <c r="A6" s="57" t="s">
        <v>1254</v>
      </c>
      <c r="B6" s="57" t="str">
        <f>IF(C6="","",VLOOKUP(C6,[1]工序!$A$1:$D$503,2,0))</f>
        <v>C6</v>
      </c>
      <c r="C6" s="44" t="s">
        <v>1259</v>
      </c>
      <c r="D6" s="19">
        <f>IF(C6="","",VLOOKUP(C6,[1]工序!$A$1:$D$503,4,0))</f>
        <v>8.3999999999999986</v>
      </c>
      <c r="E6" s="19">
        <v>1</v>
      </c>
      <c r="F6" s="19">
        <f t="shared" si="0"/>
        <v>8.3999999999999986</v>
      </c>
    </row>
    <row r="7" spans="1:6">
      <c r="A7" s="57" t="s">
        <v>1254</v>
      </c>
      <c r="B7" s="57" t="str">
        <f>IF(C7="","",VLOOKUP(C7,[1]工序!$A$1:$D$503,2,0))</f>
        <v>C21</v>
      </c>
      <c r="C7" s="66" t="s">
        <v>1260</v>
      </c>
      <c r="D7" s="19">
        <f>IF(C7="","",VLOOKUP(C7,[1]工序!$A$1:$D$503,4,0))</f>
        <v>7.0811999999999991</v>
      </c>
      <c r="E7" s="19">
        <v>1</v>
      </c>
      <c r="F7" s="19">
        <f t="shared" si="0"/>
        <v>7.0811999999999991</v>
      </c>
    </row>
    <row r="8" spans="1:6">
      <c r="A8" s="57" t="s">
        <v>1254</v>
      </c>
      <c r="B8" s="57" t="str">
        <f>IF(C8="","",VLOOKUP(C8,[1]工序!$A$1:$D$503,2,0))</f>
        <v>C7</v>
      </c>
      <c r="C8" s="57" t="s">
        <v>1261</v>
      </c>
      <c r="D8" s="19">
        <f>IF(C8="","",VLOOKUP(C8,[1]工序!$A$1:$D$503,4,0))</f>
        <v>13.419</v>
      </c>
      <c r="E8" s="19">
        <v>1</v>
      </c>
      <c r="F8" s="19">
        <f t="shared" si="0"/>
        <v>13.419</v>
      </c>
    </row>
    <row r="9" spans="1:6">
      <c r="A9" s="57" t="s">
        <v>1254</v>
      </c>
      <c r="B9" s="57" t="str">
        <f>IF(C9="","",VLOOKUP(C9,[1]工序!$A$1:$D$503,2,0))</f>
        <v>C8</v>
      </c>
      <c r="C9" s="57" t="s">
        <v>1262</v>
      </c>
      <c r="D9" s="19">
        <f>IF(C9="","",VLOOKUP(C9,[1]工序!$A$1:$D$503,4,0))</f>
        <v>15.749999999999998</v>
      </c>
      <c r="E9" s="19">
        <v>1</v>
      </c>
      <c r="F9" s="19">
        <f t="shared" si="0"/>
        <v>15.749999999999998</v>
      </c>
    </row>
    <row r="10" spans="1:6">
      <c r="A10" s="57" t="s">
        <v>1254</v>
      </c>
      <c r="B10" s="57" t="str">
        <f>IF(C10="","",VLOOKUP(C10,[1]工序!$A$1:$D$503,2,0))</f>
        <v>C9</v>
      </c>
      <c r="C10" s="57" t="s">
        <v>1263</v>
      </c>
      <c r="D10" s="19">
        <f>IF(C10="","",VLOOKUP(C10,[1]工序!$A$1:$D$503,4,0))</f>
        <v>13.419</v>
      </c>
      <c r="E10" s="19">
        <v>1</v>
      </c>
      <c r="F10" s="19">
        <f t="shared" si="0"/>
        <v>13.419</v>
      </c>
    </row>
    <row r="11" spans="1:6">
      <c r="A11" s="57" t="s">
        <v>1254</v>
      </c>
      <c r="B11" s="57" t="str">
        <f>IF(C11="","",VLOOKUP(C11,[1]工序!$A$1:$D$503,2,0))</f>
        <v>C10</v>
      </c>
      <c r="C11" s="57" t="s">
        <v>1264</v>
      </c>
      <c r="D11" s="19">
        <f>IF(C11="","",VLOOKUP(C11,[1]工序!$A$1:$D$503,4,0))</f>
        <v>15.749999999999998</v>
      </c>
      <c r="E11" s="19">
        <v>1</v>
      </c>
      <c r="F11" s="19">
        <f t="shared" si="0"/>
        <v>15.749999999999998</v>
      </c>
    </row>
    <row r="12" spans="1:6">
      <c r="A12" s="57" t="s">
        <v>1254</v>
      </c>
      <c r="B12" s="57" t="str">
        <f>IF(C12="","",VLOOKUP(C12,[1]工序!$A$1:$D$503,2,0))</f>
        <v>C19</v>
      </c>
      <c r="C12" s="57" t="s">
        <v>1265</v>
      </c>
      <c r="D12" s="19">
        <f>IF(C12="","",VLOOKUP(C12,[1]工序!$A$1:$D$503,4,0))</f>
        <v>13.481999999999998</v>
      </c>
      <c r="E12" s="19">
        <v>1</v>
      </c>
      <c r="F12" s="19">
        <f t="shared" si="0"/>
        <v>13.481999999999998</v>
      </c>
    </row>
    <row r="13" spans="1:6">
      <c r="A13" s="57" t="s">
        <v>1254</v>
      </c>
      <c r="B13" s="57" t="str">
        <f>IF(C13="","",VLOOKUP(C13,[1]工序!$A$1:$D$503,2,0))</f>
        <v>C20</v>
      </c>
      <c r="C13" s="57" t="s">
        <v>1266</v>
      </c>
      <c r="D13" s="19">
        <f>IF(C13="","",VLOOKUP(C13,[1]工序!$A$1:$D$503,4,0))</f>
        <v>12.536999999999999</v>
      </c>
      <c r="E13" s="19">
        <v>1</v>
      </c>
      <c r="F13" s="19">
        <f t="shared" si="0"/>
        <v>12.536999999999999</v>
      </c>
    </row>
    <row r="14" spans="1:6">
      <c r="A14" s="57" t="s">
        <v>1254</v>
      </c>
      <c r="B14" s="57" t="str">
        <f>IF(C14="","",VLOOKUP(C14,[1]工序!$A$1:$D$503,2,0))</f>
        <v>C21</v>
      </c>
      <c r="C14" s="57" t="s">
        <v>1267</v>
      </c>
      <c r="D14" s="19">
        <f>IF(C14="","",VLOOKUP(C14,[1]工序!$A$1:$D$503,4,0))</f>
        <v>7.0811999999999991</v>
      </c>
      <c r="E14" s="19">
        <v>1</v>
      </c>
      <c r="F14" s="19">
        <f t="shared" si="0"/>
        <v>7.0811999999999991</v>
      </c>
    </row>
    <row r="15" spans="1:6">
      <c r="A15" s="57" t="s">
        <v>1254</v>
      </c>
      <c r="B15" s="57" t="str">
        <f>IF(C15="","",VLOOKUP(C15,[1]工序!$A$1:$D$503,2,0))</f>
        <v>C23</v>
      </c>
      <c r="C15" s="57" t="s">
        <v>1268</v>
      </c>
      <c r="D15" s="19">
        <f>IF(C15="","",VLOOKUP(C15,[1]工序!$A$1:$D$503,4,0))</f>
        <v>10.5588</v>
      </c>
      <c r="E15" s="19">
        <v>1</v>
      </c>
      <c r="F15" s="19">
        <f t="shared" si="0"/>
        <v>10.5588</v>
      </c>
    </row>
    <row r="16" spans="1:6">
      <c r="A16" s="57" t="s">
        <v>1254</v>
      </c>
      <c r="B16" s="57" t="str">
        <f>IF(C16="","",VLOOKUP(C16,[1]工序!$A$1:$D$503,2,0))</f>
        <v>C24</v>
      </c>
      <c r="C16" s="57" t="s">
        <v>1269</v>
      </c>
      <c r="D16" s="19">
        <f>IF(C16="","",VLOOKUP(C16,[1]工序!$A$1:$D$503,4,0))</f>
        <v>14.893199999999998</v>
      </c>
      <c r="E16" s="19">
        <v>1</v>
      </c>
      <c r="F16" s="19">
        <f t="shared" si="0"/>
        <v>14.893199999999998</v>
      </c>
    </row>
    <row r="17" spans="1:6">
      <c r="A17" s="57" t="s">
        <v>1254</v>
      </c>
      <c r="B17" s="57" t="str">
        <f>IF(C17="","",VLOOKUP(C17,[1]工序!$A$1:$D$503,2,0))</f>
        <v>C26</v>
      </c>
      <c r="C17" s="57" t="s">
        <v>1270</v>
      </c>
      <c r="D17" s="19">
        <f>IF(C17="","",VLOOKUP(C17,[1]工序!$A$1:$D$503,4,0))</f>
        <v>13.255199999999999</v>
      </c>
      <c r="E17" s="19">
        <v>1</v>
      </c>
      <c r="F17" s="19">
        <f t="shared" si="0"/>
        <v>13.255199999999999</v>
      </c>
    </row>
    <row r="18" spans="1:6">
      <c r="A18" s="57" t="s">
        <v>1254</v>
      </c>
      <c r="B18" s="57" t="str">
        <f>IF(C18="","",VLOOKUP(C18,[1]工序!$A$1:$D$503,2,0))</f>
        <v>C27</v>
      </c>
      <c r="C18" s="57" t="s">
        <v>1271</v>
      </c>
      <c r="D18" s="19">
        <f>IF(C18="","",VLOOKUP(C18,[1]工序!$A$1:$D$503,4,0))</f>
        <v>12.297600000000001</v>
      </c>
      <c r="E18" s="19">
        <v>1</v>
      </c>
      <c r="F18" s="19">
        <f t="shared" si="0"/>
        <v>12.297600000000001</v>
      </c>
    </row>
    <row r="19" spans="1:6">
      <c r="A19" s="57" t="s">
        <v>1254</v>
      </c>
      <c r="B19" s="57" t="str">
        <f>IF(C19="","",VLOOKUP(C19,[1]工序!$A$1:$D$503,2,0))</f>
        <v>C29</v>
      </c>
      <c r="C19" s="57" t="s">
        <v>1272</v>
      </c>
      <c r="D19" s="19">
        <f>IF(C19="","",VLOOKUP(C19,[1]工序!$A$1:$D$503,4,0))</f>
        <v>6.5142000000000007</v>
      </c>
      <c r="E19" s="19">
        <v>1</v>
      </c>
      <c r="F19" s="19">
        <f t="shared" si="0"/>
        <v>6.5142000000000007</v>
      </c>
    </row>
  </sheetData>
  <phoneticPr fontId="1" type="noConversion"/>
  <conditionalFormatting sqref="B2:B19">
    <cfRule type="expression" priority="1" stopIfTrue="1">
      <formula>MAX(#REF!)</formula>
    </cfRule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sqref="A1:XFD1048576"/>
    </sheetView>
  </sheetViews>
  <sheetFormatPr defaultRowHeight="13.5"/>
  <cols>
    <col min="1" max="1" width="9" style="51"/>
    <col min="2" max="2" width="5.5" style="51" bestFit="1" customWidth="1"/>
    <col min="3" max="3" width="26.75" style="58" bestFit="1" customWidth="1"/>
    <col min="4" max="4" width="7.5" style="51" bestFit="1" customWidth="1"/>
    <col min="5" max="5" width="5.25" style="51" bestFit="1" customWidth="1"/>
    <col min="6" max="6" width="7.5" style="52" bestFit="1" customWidth="1"/>
    <col min="7" max="16384" width="9" style="51"/>
  </cols>
  <sheetData>
    <row r="1" spans="1:10">
      <c r="A1" s="57"/>
      <c r="B1" s="57" t="s">
        <v>1249</v>
      </c>
      <c r="C1" s="18" t="s">
        <v>1250</v>
      </c>
      <c r="D1" s="57" t="s">
        <v>1251</v>
      </c>
      <c r="E1" s="57" t="s">
        <v>1252</v>
      </c>
      <c r="F1" s="19" t="s">
        <v>1253</v>
      </c>
    </row>
    <row r="2" spans="1:10">
      <c r="A2" s="57" t="s">
        <v>1274</v>
      </c>
      <c r="B2" s="57" t="str">
        <f>IF(C2="","",VLOOKUP(C2,[1]工序!$A$1:$D$503,2,0))</f>
        <v>D1</v>
      </c>
      <c r="C2" s="53" t="s">
        <v>209</v>
      </c>
      <c r="D2" s="19">
        <f>IF(C2="","",VLOOKUP(C2,[1]工序!$A$1:$D$503,4,0))</f>
        <v>72</v>
      </c>
      <c r="E2" s="19">
        <v>1</v>
      </c>
      <c r="F2" s="19">
        <f t="shared" ref="F2:F7" si="0">D2*E2</f>
        <v>72</v>
      </c>
    </row>
    <row r="3" spans="1:10">
      <c r="A3" s="57" t="s">
        <v>1273</v>
      </c>
      <c r="B3" s="57" t="str">
        <f>IF(C3="","",VLOOKUP(C3,[1]工序!$A$1:$D$503,2,0))</f>
        <v>D2</v>
      </c>
      <c r="C3" s="53" t="s">
        <v>212</v>
      </c>
      <c r="D3" s="19">
        <f>IF(C3="","",VLOOKUP(C3,[1]工序!$A$1:$D$503,4,0))</f>
        <v>144</v>
      </c>
      <c r="E3" s="19">
        <v>1</v>
      </c>
      <c r="F3" s="19">
        <f t="shared" si="0"/>
        <v>144</v>
      </c>
    </row>
    <row r="4" spans="1:10">
      <c r="A4" s="57" t="s">
        <v>1275</v>
      </c>
      <c r="B4" s="57" t="str">
        <f>IF(C4="","",VLOOKUP(C4,[1]工序!$A$1:$D$503,2,0))</f>
        <v>D3</v>
      </c>
      <c r="C4" s="53" t="s">
        <v>215</v>
      </c>
      <c r="D4" s="19">
        <f>IF(C4="","",VLOOKUP(C4,[1]工序!$A$1:$D$503,4,0))</f>
        <v>72</v>
      </c>
      <c r="E4" s="19">
        <v>1</v>
      </c>
      <c r="F4" s="19">
        <f t="shared" si="0"/>
        <v>72</v>
      </c>
    </row>
    <row r="5" spans="1:10">
      <c r="A5" s="57" t="s">
        <v>1275</v>
      </c>
      <c r="B5" s="57" t="str">
        <f>IF(C5="","",VLOOKUP(C5,[1]工序!$A$1:$D$503,2,0))</f>
        <v>D4</v>
      </c>
      <c r="C5" s="53" t="s">
        <v>217</v>
      </c>
      <c r="D5" s="19">
        <f>IF(C5="","",VLOOKUP(C5,[1]工序!$A$1:$D$503,4,0))</f>
        <v>288</v>
      </c>
      <c r="E5" s="19">
        <v>1</v>
      </c>
      <c r="F5" s="19">
        <f t="shared" si="0"/>
        <v>288</v>
      </c>
    </row>
    <row r="6" spans="1:10">
      <c r="A6" s="57" t="s">
        <v>1275</v>
      </c>
      <c r="B6" s="57" t="str">
        <f>IF(C6="","",VLOOKUP(C6,[1]工序!$A$1:$D$503,2,0))</f>
        <v>D5</v>
      </c>
      <c r="C6" s="53" t="s">
        <v>219</v>
      </c>
      <c r="D6" s="19">
        <f>IF(C6="","",VLOOKUP(C6,[1]工序!$A$1:$D$503,4,0))</f>
        <v>36</v>
      </c>
      <c r="E6" s="19">
        <v>1</v>
      </c>
      <c r="F6" s="19">
        <f t="shared" si="0"/>
        <v>36</v>
      </c>
    </row>
    <row r="7" spans="1:10">
      <c r="A7" s="57" t="s">
        <v>1275</v>
      </c>
      <c r="B7" s="57" t="str">
        <f>IF(C7="","",VLOOKUP(C7,[1]工序!$A$1:$D$503,2,0))</f>
        <v>D6</v>
      </c>
      <c r="C7" s="53" t="s">
        <v>221</v>
      </c>
      <c r="D7" s="19">
        <f>IF(C7="","",VLOOKUP(C7,[1]工序!$A$1:$D$503,4,0))</f>
        <v>172.79999999999998</v>
      </c>
      <c r="E7" s="19">
        <v>1</v>
      </c>
      <c r="F7" s="19">
        <f t="shared" si="0"/>
        <v>172.79999999999998</v>
      </c>
    </row>
    <row r="8" spans="1:10">
      <c r="A8" s="57" t="s">
        <v>1275</v>
      </c>
      <c r="B8" s="57" t="str">
        <f>IF(C8="","",VLOOKUP(C8,[1]工序!$A$1:$D$503,2,0))</f>
        <v>D9</v>
      </c>
      <c r="C8" s="57" t="s">
        <v>663</v>
      </c>
      <c r="D8" s="19">
        <f>IF(C8="","",VLOOKUP(C8,[1]工序!$A$1:$D$503,4,0))</f>
        <v>96.935999999999993</v>
      </c>
      <c r="E8" s="19">
        <v>1</v>
      </c>
      <c r="F8" s="19">
        <f>D8*E8</f>
        <v>96.935999999999993</v>
      </c>
    </row>
    <row r="9" spans="1:10">
      <c r="A9" s="57" t="s">
        <v>1275</v>
      </c>
      <c r="B9" s="57" t="str">
        <f>IF(C9="","",VLOOKUP(C9,[1]工序!$A$1:$D$503,2,0))</f>
        <v>F11</v>
      </c>
      <c r="C9" s="57" t="s">
        <v>413</v>
      </c>
      <c r="D9" s="19">
        <f>IF(C9="","",VLOOKUP(C9,[1]工序!$A$1:$D$503,4,0))</f>
        <v>4.2</v>
      </c>
      <c r="E9" s="19">
        <v>12</v>
      </c>
      <c r="F9" s="19">
        <f>D9*E9</f>
        <v>50.400000000000006</v>
      </c>
    </row>
    <row r="10" spans="1:10">
      <c r="A10" s="57" t="s">
        <v>1275</v>
      </c>
      <c r="B10" s="57" t="str">
        <f>IF(C10="","",VLOOKUP(C10,[1]工序!$A$1:$D$503,2,0))</f>
        <v>D53</v>
      </c>
      <c r="C10" s="53" t="s">
        <v>1023</v>
      </c>
      <c r="D10" s="19">
        <f>IF(C10="","",VLOOKUP(C10,[1]工序!$A$1:$D$503,4,0))</f>
        <v>9.2880000000000003</v>
      </c>
      <c r="E10" s="19">
        <v>12</v>
      </c>
      <c r="F10" s="19">
        <f>D10*E10</f>
        <v>111.456</v>
      </c>
    </row>
    <row r="11" spans="1:10">
      <c r="A11" s="57" t="s">
        <v>1275</v>
      </c>
      <c r="B11" s="57" t="str">
        <f>IF(C11="","",VLOOKUP(C11,[1]工序!$A$1:$D$503,2,0))</f>
        <v>D8</v>
      </c>
      <c r="C11" s="57" t="s">
        <v>662</v>
      </c>
      <c r="D11" s="19">
        <f>IF(C11="","",VLOOKUP(C11,[1]工序!$A$1:$D$503,4,0))</f>
        <v>26.4</v>
      </c>
      <c r="E11" s="19">
        <v>12</v>
      </c>
      <c r="F11" s="19">
        <f t="shared" ref="F11:F48" si="1">D11*E11</f>
        <v>316.79999999999995</v>
      </c>
    </row>
    <row r="12" spans="1:10">
      <c r="A12" s="57" t="s">
        <v>1275</v>
      </c>
      <c r="B12" s="57" t="str">
        <f>IF(C12="","",VLOOKUP(C12,[1]工序!$A$1:$D$503,2,0))</f>
        <v>D10</v>
      </c>
      <c r="C12" s="57" t="s">
        <v>226</v>
      </c>
      <c r="D12" s="19">
        <f>IF(C12="","",VLOOKUP(C12,[1]工序!$A$1:$D$503,4,0))</f>
        <v>32.603999999999999</v>
      </c>
      <c r="E12" s="19">
        <v>12</v>
      </c>
      <c r="F12" s="19">
        <f t="shared" si="1"/>
        <v>391.24799999999999</v>
      </c>
    </row>
    <row r="13" spans="1:10">
      <c r="A13" s="57" t="s">
        <v>1275</v>
      </c>
      <c r="B13" s="57" t="str">
        <f>IF(C13="","",VLOOKUP(C13,[1]工序!$A$1:$D$503,2,0))</f>
        <v>D11</v>
      </c>
      <c r="C13" s="57" t="s">
        <v>228</v>
      </c>
      <c r="D13" s="19">
        <f>IF(C13="","",VLOOKUP(C13,[1]工序!$A$1:$D$503,4,0))</f>
        <v>21.599999999999998</v>
      </c>
      <c r="E13" s="19">
        <v>12</v>
      </c>
      <c r="F13" s="19">
        <f t="shared" si="1"/>
        <v>259.2</v>
      </c>
    </row>
    <row r="14" spans="1:10">
      <c r="A14" s="57" t="s">
        <v>1275</v>
      </c>
      <c r="B14" s="57" t="str">
        <f>IF(C14="","",VLOOKUP(C14,[1]工序!$A$1:$D$503,2,0))</f>
        <v>D12</v>
      </c>
      <c r="C14" s="57" t="s">
        <v>229</v>
      </c>
      <c r="D14" s="19">
        <f>IF(C14="","",VLOOKUP(C14,[1]工序!$A$1:$D$503,4,0))</f>
        <v>14.399999999999999</v>
      </c>
      <c r="E14" s="19">
        <v>1</v>
      </c>
      <c r="F14" s="19">
        <f t="shared" si="1"/>
        <v>14.399999999999999</v>
      </c>
      <c r="H14" s="67"/>
      <c r="I14" s="67"/>
      <c r="J14" s="67"/>
    </row>
    <row r="15" spans="1:10">
      <c r="A15" s="57" t="s">
        <v>1275</v>
      </c>
      <c r="B15" s="57" t="str">
        <f>IF(C15="","",VLOOKUP(C15,[1]工序!$A$1:$D$503,2,0))</f>
        <v>D13</v>
      </c>
      <c r="C15" s="57" t="s">
        <v>230</v>
      </c>
      <c r="D15" s="19">
        <f>IF(C15="","",VLOOKUP(C15,[1]工序!$A$1:$D$503,4,0))</f>
        <v>67.835999999999999</v>
      </c>
      <c r="E15" s="19">
        <v>1</v>
      </c>
      <c r="F15" s="19">
        <f t="shared" si="1"/>
        <v>67.835999999999999</v>
      </c>
      <c r="H15" s="67"/>
      <c r="I15" s="67"/>
      <c r="J15" s="67"/>
    </row>
    <row r="16" spans="1:10">
      <c r="A16" s="57" t="s">
        <v>1275</v>
      </c>
      <c r="B16" s="57" t="str">
        <f>IF(C16="","",VLOOKUP(C16,[1]工序!$A$1:$D$503,2,0))</f>
        <v>D14</v>
      </c>
      <c r="C16" s="57" t="s">
        <v>664</v>
      </c>
      <c r="D16" s="19">
        <f>IF(C16="","",VLOOKUP(C16,[1]工序!$A$1:$D$503,4,0))</f>
        <v>15.6</v>
      </c>
      <c r="E16" s="19">
        <v>1</v>
      </c>
      <c r="F16" s="19">
        <f t="shared" si="1"/>
        <v>15.6</v>
      </c>
      <c r="H16" s="67"/>
      <c r="I16" s="64"/>
      <c r="J16" s="67"/>
    </row>
    <row r="17" spans="1:10">
      <c r="A17" s="57" t="s">
        <v>1275</v>
      </c>
      <c r="B17" s="57" t="str">
        <f>IF(C17="","",VLOOKUP(C17,[1]工序!$A$1:$D$503,2,0))</f>
        <v>D15</v>
      </c>
      <c r="C17" s="57" t="s">
        <v>665</v>
      </c>
      <c r="D17" s="19">
        <f>IF(C17="","",VLOOKUP(C17,[1]工序!$A$1:$D$503,4,0))</f>
        <v>56.4</v>
      </c>
      <c r="E17" s="19">
        <v>12</v>
      </c>
      <c r="F17" s="19">
        <f t="shared" si="1"/>
        <v>676.8</v>
      </c>
      <c r="H17" s="67"/>
      <c r="I17" s="64"/>
      <c r="J17" s="67"/>
    </row>
    <row r="18" spans="1:10">
      <c r="A18" s="57" t="s">
        <v>1275</v>
      </c>
      <c r="B18" s="57" t="str">
        <f>IF(C18="","",VLOOKUP(C18,[1]工序!$A$1:$D$503,2,0))</f>
        <v>D16</v>
      </c>
      <c r="C18" s="57" t="s">
        <v>666</v>
      </c>
      <c r="D18" s="19">
        <f>IF(C18="","",VLOOKUP(C18,[1]工序!$A$1:$D$503,4,0))</f>
        <v>111.6</v>
      </c>
      <c r="E18" s="19">
        <v>12</v>
      </c>
      <c r="F18" s="19">
        <f t="shared" si="1"/>
        <v>1339.1999999999998</v>
      </c>
      <c r="H18" s="67"/>
      <c r="I18" s="64"/>
      <c r="J18" s="67"/>
    </row>
    <row r="19" spans="1:10">
      <c r="A19" s="57" t="s">
        <v>1275</v>
      </c>
      <c r="B19" s="57" t="str">
        <f>IF(C19="","",VLOOKUP(C19,[1]工序!$A$1:$D$503,2,0))</f>
        <v>D17</v>
      </c>
      <c r="C19" s="57" t="s">
        <v>667</v>
      </c>
      <c r="D19" s="19">
        <f>IF(C19="","",VLOOKUP(C19,[1]工序!$A$1:$D$503,4,0))</f>
        <v>43.199999999999996</v>
      </c>
      <c r="E19" s="19">
        <v>1</v>
      </c>
      <c r="F19" s="19">
        <f t="shared" si="1"/>
        <v>43.199999999999996</v>
      </c>
      <c r="H19" s="67"/>
      <c r="I19" s="64"/>
      <c r="J19" s="67"/>
    </row>
    <row r="20" spans="1:10">
      <c r="A20" s="57" t="s">
        <v>1275</v>
      </c>
      <c r="B20" s="57" t="str">
        <f>IF(C20="","",VLOOKUP(C20,[1]工序!$A$1:$D$503,2,0))</f>
        <v>D18</v>
      </c>
      <c r="C20" s="57" t="s">
        <v>668</v>
      </c>
      <c r="D20" s="19">
        <f>IF(C20="","",VLOOKUP(C20,[1]工序!$A$1:$D$503,4,0))</f>
        <v>24</v>
      </c>
      <c r="E20" s="19">
        <v>12</v>
      </c>
      <c r="F20" s="19">
        <f t="shared" si="1"/>
        <v>288</v>
      </c>
      <c r="H20" s="67"/>
      <c r="I20" s="64"/>
      <c r="J20" s="67"/>
    </row>
    <row r="21" spans="1:10">
      <c r="A21" s="57" t="s">
        <v>1275</v>
      </c>
      <c r="B21" s="57" t="str">
        <f>IF(C21="","",VLOOKUP(C21,[1]工序!$A$1:$D$503,2,0))</f>
        <v>D19</v>
      </c>
      <c r="C21" s="57" t="s">
        <v>669</v>
      </c>
      <c r="D21" s="19">
        <f>IF(C21="","",VLOOKUP(C21,[1]工序!$A$1:$D$503,4,0))</f>
        <v>21.287999999999997</v>
      </c>
      <c r="E21" s="19">
        <v>24</v>
      </c>
      <c r="F21" s="19">
        <f t="shared" si="1"/>
        <v>510.91199999999992</v>
      </c>
      <c r="H21" s="67"/>
      <c r="I21" s="64"/>
      <c r="J21" s="67"/>
    </row>
    <row r="22" spans="1:10">
      <c r="A22" s="57" t="s">
        <v>1275</v>
      </c>
      <c r="B22" s="57" t="str">
        <f>IF(C22="","",VLOOKUP(C22,[1]工序!$A$1:$D$503,2,0))</f>
        <v>D20</v>
      </c>
      <c r="C22" s="57" t="s">
        <v>670</v>
      </c>
      <c r="D22" s="19">
        <f>IF(C22="","",VLOOKUP(C22,[1]工序!$A$1:$D$503,4,0))</f>
        <v>86.399999999999991</v>
      </c>
      <c r="E22" s="19">
        <v>2</v>
      </c>
      <c r="F22" s="19">
        <f t="shared" si="1"/>
        <v>172.79999999999998</v>
      </c>
    </row>
    <row r="23" spans="1:10">
      <c r="A23" s="57" t="s">
        <v>1275</v>
      </c>
      <c r="B23" s="57" t="str">
        <f>IF(C23="","",VLOOKUP(C23,[1]工序!$A$1:$D$503,2,0))</f>
        <v>D22</v>
      </c>
      <c r="C23" s="57" t="s">
        <v>671</v>
      </c>
      <c r="D23" s="19">
        <f>IF(C23="","",VLOOKUP(C23,[1]工序!$A$1:$D$503,4,0))</f>
        <v>18</v>
      </c>
      <c r="E23" s="19">
        <v>12</v>
      </c>
      <c r="F23" s="19">
        <f t="shared" si="1"/>
        <v>216</v>
      </c>
    </row>
    <row r="24" spans="1:10">
      <c r="A24" s="57" t="s">
        <v>1275</v>
      </c>
      <c r="B24" s="57" t="str">
        <f>IF(C24="","",VLOOKUP(C24,[1]工序!$A$1:$D$503,2,0))</f>
        <v>D23</v>
      </c>
      <c r="C24" s="57" t="s">
        <v>238</v>
      </c>
      <c r="D24" s="19">
        <f>IF(C24="","",VLOOKUP(C24,[1]工序!$A$1:$D$503,4,0))</f>
        <v>18.707999999999998</v>
      </c>
      <c r="E24" s="19">
        <v>12</v>
      </c>
      <c r="F24" s="19">
        <f t="shared" si="1"/>
        <v>224.49599999999998</v>
      </c>
    </row>
    <row r="25" spans="1:10">
      <c r="A25" s="57" t="s">
        <v>1275</v>
      </c>
      <c r="B25" s="57" t="str">
        <f>IF(C25="","",VLOOKUP(C25,[1]工序!$A$1:$D$503,2,0))</f>
        <v>D24</v>
      </c>
      <c r="C25" s="57" t="s">
        <v>672</v>
      </c>
      <c r="D25" s="19">
        <f>IF(C25="","",VLOOKUP(C25,[1]工序!$A$1:$D$503,4,0))</f>
        <v>2154.348</v>
      </c>
      <c r="E25" s="19">
        <v>1</v>
      </c>
      <c r="F25" s="19">
        <f t="shared" si="1"/>
        <v>2154.348</v>
      </c>
    </row>
    <row r="26" spans="1:10">
      <c r="A26" s="57" t="s">
        <v>1275</v>
      </c>
      <c r="B26" s="57" t="str">
        <f>IF(C26="","",VLOOKUP(C26,[1]工序!$A$1:$D$503,2,0))</f>
        <v>D25</v>
      </c>
      <c r="C26" s="57" t="s">
        <v>241</v>
      </c>
      <c r="D26" s="19">
        <f>IF(C26="","",VLOOKUP(C26,[1]工序!$A$1:$D$503,4,0))</f>
        <v>93.6</v>
      </c>
      <c r="E26" s="19">
        <v>1</v>
      </c>
      <c r="F26" s="19">
        <f t="shared" si="1"/>
        <v>93.6</v>
      </c>
    </row>
    <row r="27" spans="1:10">
      <c r="A27" s="57" t="s">
        <v>1275</v>
      </c>
      <c r="B27" s="57" t="str">
        <f>IF(C27="","",VLOOKUP(C27,[1]工序!$A$1:$D$503,2,0))</f>
        <v>D26</v>
      </c>
      <c r="C27" s="57" t="s">
        <v>243</v>
      </c>
      <c r="D27" s="19">
        <f>IF(C27="","",VLOOKUP(C27,[1]工序!$A$1:$D$503,4,0))</f>
        <v>216</v>
      </c>
      <c r="E27" s="19">
        <v>1</v>
      </c>
      <c r="F27" s="19">
        <f t="shared" si="1"/>
        <v>216</v>
      </c>
    </row>
    <row r="28" spans="1:10">
      <c r="A28" s="57" t="s">
        <v>1275</v>
      </c>
      <c r="B28" s="57" t="str">
        <f>IF(C28="","",VLOOKUP(C28,[1]工序!$A$1:$D$503,2,0))</f>
        <v>D29</v>
      </c>
      <c r="C28" s="57" t="s">
        <v>673</v>
      </c>
      <c r="D28" s="19">
        <f>IF(C28="","",VLOOKUP(C28,[1]工序!$A$1:$D$503,4,0))</f>
        <v>41.603999999999999</v>
      </c>
      <c r="E28" s="19">
        <v>24</v>
      </c>
      <c r="F28" s="19">
        <f t="shared" si="1"/>
        <v>998.49599999999998</v>
      </c>
    </row>
    <row r="29" spans="1:10">
      <c r="A29" s="57" t="s">
        <v>1275</v>
      </c>
      <c r="B29" s="57" t="str">
        <f>IF(C29="","",VLOOKUP(C29,[1]工序!$A$1:$D$503,2,0))</f>
        <v>A39</v>
      </c>
      <c r="C29" s="57" t="s">
        <v>603</v>
      </c>
      <c r="D29" s="19">
        <f>IF(C29="","",VLOOKUP(C29,[1]工序!$A$1:$D$503,4,0))</f>
        <v>7</v>
      </c>
      <c r="E29" s="19">
        <v>24</v>
      </c>
      <c r="F29" s="19">
        <f t="shared" si="1"/>
        <v>168</v>
      </c>
    </row>
    <row r="30" spans="1:10">
      <c r="A30" s="57" t="s">
        <v>1275</v>
      </c>
      <c r="B30" s="57" t="str">
        <f>IF(C30="","",VLOOKUP(C30,[1]工序!$A$1:$D$503,2,0))</f>
        <v>A41</v>
      </c>
      <c r="C30" s="57" t="s">
        <v>694</v>
      </c>
      <c r="D30" s="19">
        <f>IF(C30="","",VLOOKUP(C30,[1]工序!$A$1:$D$503,4,0))</f>
        <v>16.799999999999997</v>
      </c>
      <c r="E30" s="19">
        <v>24</v>
      </c>
      <c r="F30" s="19">
        <f t="shared" si="1"/>
        <v>403.19999999999993</v>
      </c>
    </row>
    <row r="31" spans="1:10">
      <c r="A31" s="57" t="s">
        <v>1275</v>
      </c>
      <c r="B31" s="57" t="str">
        <f>IF(C31="","",VLOOKUP(C31,[1]工序!$A$1:$D$503,2,0))</f>
        <v>D30</v>
      </c>
      <c r="C31" s="53" t="s">
        <v>248</v>
      </c>
      <c r="D31" s="19">
        <f>IF(C31="","",VLOOKUP(C31,[1]工序!$A$1:$D$503,4,0))</f>
        <v>31.895999999999997</v>
      </c>
      <c r="E31" s="19">
        <v>24</v>
      </c>
      <c r="F31" s="19">
        <f t="shared" si="1"/>
        <v>765.50399999999991</v>
      </c>
    </row>
    <row r="32" spans="1:10">
      <c r="A32" s="57" t="s">
        <v>1275</v>
      </c>
      <c r="B32" s="57" t="str">
        <f>IF(C32="","",VLOOKUP(C32,[1]工序!$A$1:$D$503,2,0))</f>
        <v>D31</v>
      </c>
      <c r="C32" s="57" t="s">
        <v>251</v>
      </c>
      <c r="D32" s="19">
        <f>IF(C32="","",VLOOKUP(C32,[1]工序!$A$1:$D$503,4,0))</f>
        <v>8.3520000000000003</v>
      </c>
      <c r="E32" s="19">
        <v>12</v>
      </c>
      <c r="F32" s="19">
        <f t="shared" si="1"/>
        <v>100.224</v>
      </c>
    </row>
    <row r="33" spans="1:6">
      <c r="A33" s="57" t="s">
        <v>1275</v>
      </c>
      <c r="B33" s="57" t="str">
        <f>IF(C33="","",VLOOKUP(C33,[1]工序!$A$1:$D$503,2,0))</f>
        <v>D32</v>
      </c>
      <c r="C33" s="57" t="s">
        <v>253</v>
      </c>
      <c r="D33" s="19">
        <f>IF(C33="","",VLOOKUP(C33,[1]工序!$A$1:$D$503,4,0))</f>
        <v>18.72</v>
      </c>
      <c r="E33" s="19">
        <v>24</v>
      </c>
      <c r="F33" s="19">
        <f t="shared" si="1"/>
        <v>449.28</v>
      </c>
    </row>
    <row r="34" spans="1:6">
      <c r="A34" s="57" t="s">
        <v>1275</v>
      </c>
      <c r="B34" s="57" t="str">
        <f>IF(C34="","",VLOOKUP(C34,[1]工序!$A$1:$D$503,2,0))</f>
        <v>D33</v>
      </c>
      <c r="C34" s="57" t="s">
        <v>255</v>
      </c>
      <c r="D34" s="19">
        <f>IF(C34="","",VLOOKUP(C34,[1]工序!$A$1:$D$503,4,0))</f>
        <v>20.88</v>
      </c>
      <c r="E34" s="19">
        <v>24</v>
      </c>
      <c r="F34" s="19">
        <f t="shared" si="1"/>
        <v>501.12</v>
      </c>
    </row>
    <row r="35" spans="1:6">
      <c r="A35" s="57" t="s">
        <v>1275</v>
      </c>
      <c r="B35" s="57" t="str">
        <f>IF(C35="","",VLOOKUP(C35,[1]工序!$A$1:$D$503,2,0))</f>
        <v>A51</v>
      </c>
      <c r="C35" s="57" t="s">
        <v>607</v>
      </c>
      <c r="D35" s="19">
        <f>IF(C35="","",VLOOKUP(C35,[1]工序!$A$1:$D$503,4,0))</f>
        <v>16.799999999999997</v>
      </c>
      <c r="E35" s="19">
        <v>24</v>
      </c>
      <c r="F35" s="19">
        <f t="shared" si="1"/>
        <v>403.19999999999993</v>
      </c>
    </row>
    <row r="36" spans="1:6">
      <c r="A36" s="57" t="s">
        <v>1275</v>
      </c>
      <c r="B36" s="57" t="str">
        <f>IF(C36="","",VLOOKUP(C36,[1]工序!$A$1:$D$503,2,0))</f>
        <v>D34</v>
      </c>
      <c r="C36" s="57" t="s">
        <v>257</v>
      </c>
      <c r="D36" s="19">
        <f>IF(C36="","",VLOOKUP(C36,[1]工序!$A$1:$D$503,4,0))</f>
        <v>16.943999999999999</v>
      </c>
      <c r="E36" s="19">
        <v>24</v>
      </c>
      <c r="F36" s="19">
        <f t="shared" si="1"/>
        <v>406.65599999999995</v>
      </c>
    </row>
    <row r="37" spans="1:6">
      <c r="A37" s="57" t="s">
        <v>1275</v>
      </c>
      <c r="B37" s="57" t="str">
        <f>IF(C37="","",VLOOKUP(C37,[1]工序!$A$1:$D$503,2,0))</f>
        <v>D35</v>
      </c>
      <c r="C37" s="57" t="s">
        <v>859</v>
      </c>
      <c r="D37" s="19">
        <f>IF(C37="","",VLOOKUP(C37,[1]工序!$A$1:$D$503,4,0))</f>
        <v>29.639999999999997</v>
      </c>
      <c r="E37" s="19">
        <v>24</v>
      </c>
      <c r="F37" s="19">
        <f t="shared" si="1"/>
        <v>711.3599999999999</v>
      </c>
    </row>
    <row r="38" spans="1:6">
      <c r="A38" s="57" t="s">
        <v>1275</v>
      </c>
      <c r="B38" s="57" t="str">
        <f>IF(C38="","",VLOOKUP(C38,[1]工序!$A$1:$D$503,2,0))</f>
        <v>D36</v>
      </c>
      <c r="C38" s="57" t="s">
        <v>860</v>
      </c>
      <c r="D38" s="19">
        <f>IF(C38="","",VLOOKUP(C38,[1]工序!$A$1:$D$503,4,0))</f>
        <v>50.4</v>
      </c>
      <c r="E38" s="19">
        <v>24</v>
      </c>
      <c r="F38" s="19">
        <f t="shared" si="1"/>
        <v>1209.5999999999999</v>
      </c>
    </row>
    <row r="39" spans="1:6">
      <c r="A39" s="57" t="s">
        <v>1275</v>
      </c>
      <c r="B39" s="57" t="str">
        <f>IF(C39="","",VLOOKUP(C39,[1]工序!$A$1:$D$503,2,0))</f>
        <v>D37</v>
      </c>
      <c r="C39" s="57" t="s">
        <v>674</v>
      </c>
      <c r="D39" s="19">
        <f>IF(C39="","",VLOOKUP(C39,[1]工序!$A$1:$D$503,4,0))</f>
        <v>36</v>
      </c>
      <c r="E39" s="19">
        <v>1</v>
      </c>
      <c r="F39" s="19">
        <f t="shared" si="1"/>
        <v>36</v>
      </c>
    </row>
    <row r="40" spans="1:6">
      <c r="A40" s="57" t="s">
        <v>1275</v>
      </c>
      <c r="B40" s="57" t="str">
        <f>IF(C40="","",VLOOKUP(C40,[1]工序!$A$1:$D$503,2,0))</f>
        <v>D38</v>
      </c>
      <c r="C40" s="57" t="s">
        <v>265</v>
      </c>
      <c r="D40" s="19">
        <f>IF(C40="","",VLOOKUP(C40,[1]工序!$A$1:$D$503,4,0))</f>
        <v>36</v>
      </c>
      <c r="E40" s="19">
        <v>1</v>
      </c>
      <c r="F40" s="19">
        <f t="shared" si="1"/>
        <v>36</v>
      </c>
    </row>
    <row r="41" spans="1:6">
      <c r="A41" s="57" t="s">
        <v>1275</v>
      </c>
      <c r="B41" s="57" t="str">
        <f>IF(C41="","",VLOOKUP(C41,[1]工序!$A$1:$D$503,2,0))</f>
        <v>D39</v>
      </c>
      <c r="C41" s="57" t="s">
        <v>267</v>
      </c>
      <c r="D41" s="19">
        <f>IF(C41="","",VLOOKUP(C41,[1]工序!$A$1:$D$503,4,0))</f>
        <v>26.063999999999997</v>
      </c>
      <c r="E41" s="19">
        <v>24</v>
      </c>
      <c r="F41" s="19">
        <f t="shared" si="1"/>
        <v>625.53599999999994</v>
      </c>
    </row>
    <row r="42" spans="1:6">
      <c r="A42" s="57" t="s">
        <v>1275</v>
      </c>
      <c r="B42" s="57" t="str">
        <f>IF(C42="","",VLOOKUP(C42,[1]工序!$A$1:$D$503,2,0))</f>
        <v>D40</v>
      </c>
      <c r="C42" s="57" t="s">
        <v>675</v>
      </c>
      <c r="D42" s="19">
        <f>IF(C42="","",VLOOKUP(C42,[1]工序!$A$1:$D$503,4,0))</f>
        <v>51.6</v>
      </c>
      <c r="E42" s="19">
        <v>12</v>
      </c>
      <c r="F42" s="19">
        <f t="shared" si="1"/>
        <v>619.20000000000005</v>
      </c>
    </row>
    <row r="43" spans="1:6">
      <c r="A43" s="57" t="s">
        <v>1275</v>
      </c>
      <c r="B43" s="57" t="str">
        <f>IF(C43="","",VLOOKUP(C43,[1]工序!$A$1:$D$503,2,0))</f>
        <v>D41</v>
      </c>
      <c r="C43" s="57" t="s">
        <v>676</v>
      </c>
      <c r="D43" s="19">
        <f>IF(C43="","",VLOOKUP(C43,[1]工序!$A$1:$D$503,4,0))</f>
        <v>478.82399999999996</v>
      </c>
      <c r="E43" s="19">
        <v>1</v>
      </c>
      <c r="F43" s="19">
        <f t="shared" si="1"/>
        <v>478.82399999999996</v>
      </c>
    </row>
    <row r="44" spans="1:6">
      <c r="A44" s="57" t="s">
        <v>1275</v>
      </c>
      <c r="B44" s="57" t="str">
        <f>IF(C44="","",VLOOKUP(C44,[1]工序!$A$1:$D$503,2,0))</f>
        <v>A97</v>
      </c>
      <c r="C44" s="57" t="s">
        <v>661</v>
      </c>
      <c r="D44" s="19">
        <f>IF(C44="","",VLOOKUP(C44,[1]工序!$A$1:$D$503,4,0))</f>
        <v>493.26</v>
      </c>
      <c r="E44" s="19">
        <v>1</v>
      </c>
      <c r="F44" s="19">
        <f t="shared" si="1"/>
        <v>493.26</v>
      </c>
    </row>
    <row r="45" spans="1:6">
      <c r="A45" s="57" t="s">
        <v>1275</v>
      </c>
      <c r="B45" s="57" t="str">
        <f>IF(C45="","",VLOOKUP(C45,[1]工序!$A$1:$D$503,2,0))</f>
        <v>D42</v>
      </c>
      <c r="C45" s="57" t="s">
        <v>273</v>
      </c>
      <c r="D45" s="19">
        <f>IF(C45="","",VLOOKUP(C45,[1]工序!$A$1:$D$503,4,0))</f>
        <v>344.32799999999997</v>
      </c>
      <c r="E45" s="19">
        <v>1</v>
      </c>
      <c r="F45" s="19">
        <f t="shared" si="1"/>
        <v>344.32799999999997</v>
      </c>
    </row>
    <row r="46" spans="1:6">
      <c r="A46" s="57" t="s">
        <v>1275</v>
      </c>
      <c r="B46" s="57" t="str">
        <f>IF(C46="","",VLOOKUP(C46,[1]工序!$A$1:$D$503,2,0))</f>
        <v>D43</v>
      </c>
      <c r="C46" s="57" t="s">
        <v>276</v>
      </c>
      <c r="D46" s="19">
        <f>IF(C46="","",VLOOKUP(C46,[1]工序!$A$1:$D$503,4,0))</f>
        <v>14.52</v>
      </c>
      <c r="E46" s="19">
        <v>1</v>
      </c>
      <c r="F46" s="19">
        <f t="shared" si="1"/>
        <v>14.52</v>
      </c>
    </row>
    <row r="47" spans="1:6">
      <c r="A47" s="57" t="s">
        <v>1275</v>
      </c>
      <c r="B47" s="57" t="str">
        <f>IF(C47="","",VLOOKUP(C47,[1]工序!$A$1:$D$503,2,0))</f>
        <v>A81</v>
      </c>
      <c r="C47" s="57" t="s">
        <v>659</v>
      </c>
      <c r="D47" s="19">
        <f>IF(C47="","",VLOOKUP(C47,[1]工序!$A$1:$D$503,4,0))</f>
        <v>72</v>
      </c>
      <c r="E47" s="19">
        <v>1</v>
      </c>
      <c r="F47" s="19">
        <f t="shared" si="1"/>
        <v>72</v>
      </c>
    </row>
    <row r="48" spans="1:6">
      <c r="A48" s="57" t="s">
        <v>1275</v>
      </c>
      <c r="B48" s="57" t="str">
        <f>IF(C48="","",VLOOKUP(C48,[1]工序!$A$1:$D$503,2,0))</f>
        <v>A64</v>
      </c>
      <c r="C48" s="57" t="s">
        <v>655</v>
      </c>
      <c r="D48" s="19">
        <f>IF(C48="","",VLOOKUP(C48,[1]工序!$A$1:$D$503,4,0))</f>
        <v>14.399999999999999</v>
      </c>
      <c r="E48" s="19">
        <v>1</v>
      </c>
      <c r="F48" s="19">
        <f t="shared" si="1"/>
        <v>14.399999999999999</v>
      </c>
    </row>
  </sheetData>
  <phoneticPr fontId="1" type="noConversion"/>
  <conditionalFormatting sqref="B2:B48">
    <cfRule type="expression" priority="1" stopIfTrue="1">
      <formula>MAX(#REF!)</formula>
    </cfRule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F45"/>
  <sheetViews>
    <sheetView workbookViewId="0">
      <selection sqref="A1:XFD1048576"/>
    </sheetView>
  </sheetViews>
  <sheetFormatPr defaultRowHeight="13.5"/>
  <cols>
    <col min="1" max="1" width="9" style="51"/>
    <col min="2" max="2" width="5.5" style="51" bestFit="1" customWidth="1"/>
    <col min="3" max="3" width="26.75" style="58" bestFit="1" customWidth="1"/>
    <col min="4" max="4" width="7.5" style="51" bestFit="1" customWidth="1"/>
    <col min="5" max="5" width="5.25" style="51" bestFit="1" customWidth="1"/>
    <col min="6" max="6" width="7.5" style="52" bestFit="1" customWidth="1"/>
    <col min="7" max="16384" width="9" style="51"/>
  </cols>
  <sheetData>
    <row r="1" spans="1:6">
      <c r="A1" s="57"/>
      <c r="B1" s="57" t="s">
        <v>1249</v>
      </c>
      <c r="C1" s="18" t="s">
        <v>1250</v>
      </c>
      <c r="D1" s="57" t="s">
        <v>1251</v>
      </c>
      <c r="E1" s="57" t="s">
        <v>1252</v>
      </c>
      <c r="F1" s="19" t="s">
        <v>1253</v>
      </c>
    </row>
    <row r="2" spans="1:6">
      <c r="A2" s="57" t="s">
        <v>1276</v>
      </c>
      <c r="B2" s="57" t="str">
        <f>IF(C2="","",VLOOKUP(C2,[1]工序!$A$1:$D$503,2,0))</f>
        <v>D1</v>
      </c>
      <c r="C2" s="53" t="s">
        <v>209</v>
      </c>
      <c r="D2" s="19">
        <f>IF(C2="","",VLOOKUP(C2,[1]工序!$A$1:$D$503,4,0))</f>
        <v>72</v>
      </c>
      <c r="E2" s="19">
        <v>1</v>
      </c>
      <c r="F2" s="19">
        <f t="shared" ref="F2:F7" si="0">D2*E2</f>
        <v>72</v>
      </c>
    </row>
    <row r="3" spans="1:6">
      <c r="A3" s="57" t="s">
        <v>1276</v>
      </c>
      <c r="B3" s="57" t="str">
        <f>IF(C3="","",VLOOKUP(C3,[1]工序!$A$1:$D$503,2,0))</f>
        <v>D2</v>
      </c>
      <c r="C3" s="53" t="s">
        <v>212</v>
      </c>
      <c r="D3" s="19">
        <f>IF(C3="","",VLOOKUP(C3,[1]工序!$A$1:$D$503,4,0))</f>
        <v>144</v>
      </c>
      <c r="E3" s="19">
        <v>1</v>
      </c>
      <c r="F3" s="19">
        <f t="shared" si="0"/>
        <v>144</v>
      </c>
    </row>
    <row r="4" spans="1:6">
      <c r="A4" s="57" t="s">
        <v>1277</v>
      </c>
      <c r="B4" s="57" t="str">
        <f>IF(C4="","",VLOOKUP(C4,[1]工序!$A$1:$D$503,2,0))</f>
        <v>D3</v>
      </c>
      <c r="C4" s="53" t="s">
        <v>215</v>
      </c>
      <c r="D4" s="19">
        <f>IF(C4="","",VLOOKUP(C4,[1]工序!$A$1:$D$503,4,0))</f>
        <v>72</v>
      </c>
      <c r="E4" s="19">
        <v>1</v>
      </c>
      <c r="F4" s="19">
        <f t="shared" si="0"/>
        <v>72</v>
      </c>
    </row>
    <row r="5" spans="1:6">
      <c r="A5" s="57" t="s">
        <v>1277</v>
      </c>
      <c r="B5" s="57" t="str">
        <f>IF(C5="","",VLOOKUP(C5,[1]工序!$A$1:$D$503,2,0))</f>
        <v>D4</v>
      </c>
      <c r="C5" s="53" t="s">
        <v>217</v>
      </c>
      <c r="D5" s="19">
        <f>IF(C5="","",VLOOKUP(C5,[1]工序!$A$1:$D$503,4,0))</f>
        <v>288</v>
      </c>
      <c r="E5" s="19">
        <v>1</v>
      </c>
      <c r="F5" s="19">
        <f t="shared" si="0"/>
        <v>288</v>
      </c>
    </row>
    <row r="6" spans="1:6">
      <c r="A6" s="57" t="s">
        <v>1277</v>
      </c>
      <c r="B6" s="57" t="str">
        <f>IF(C6="","",VLOOKUP(C6,[1]工序!$A$1:$D$503,2,0))</f>
        <v>D5</v>
      </c>
      <c r="C6" s="53" t="s">
        <v>219</v>
      </c>
      <c r="D6" s="19">
        <f>IF(C6="","",VLOOKUP(C6,[1]工序!$A$1:$D$503,4,0))</f>
        <v>36</v>
      </c>
      <c r="E6" s="19">
        <v>1</v>
      </c>
      <c r="F6" s="19">
        <f t="shared" si="0"/>
        <v>36</v>
      </c>
    </row>
    <row r="7" spans="1:6">
      <c r="A7" s="57" t="s">
        <v>1277</v>
      </c>
      <c r="B7" s="57" t="str">
        <f>IF(C7="","",VLOOKUP(C7,[1]工序!$A$1:$D$503,2,0))</f>
        <v>D6</v>
      </c>
      <c r="C7" s="53" t="s">
        <v>221</v>
      </c>
      <c r="D7" s="19">
        <f>IF(C7="","",VLOOKUP(C7,[1]工序!$A$1:$D$503,4,0))</f>
        <v>172.79999999999998</v>
      </c>
      <c r="E7" s="19">
        <v>1</v>
      </c>
      <c r="F7" s="19">
        <f t="shared" si="0"/>
        <v>172.79999999999998</v>
      </c>
    </row>
    <row r="8" spans="1:6">
      <c r="A8" s="57" t="s">
        <v>1277</v>
      </c>
      <c r="B8" s="57" t="str">
        <f>IF(C8="","",VLOOKUP(C8,[1]工序!$A$1:$D$503,2,0))</f>
        <v>D9</v>
      </c>
      <c r="C8" s="57" t="s">
        <v>1278</v>
      </c>
      <c r="D8" s="19">
        <f>IF(C8="","",VLOOKUP(C8,[1]工序!$A$1:$D$503,4,0))</f>
        <v>96.935999999999993</v>
      </c>
      <c r="E8" s="19">
        <v>1</v>
      </c>
      <c r="F8" s="19">
        <f>D8*E8</f>
        <v>96.935999999999993</v>
      </c>
    </row>
    <row r="9" spans="1:6">
      <c r="A9" s="57" t="s">
        <v>1277</v>
      </c>
      <c r="B9" s="57" t="str">
        <f>IF(C9="","",VLOOKUP(C9,[1]工序!$A$1:$D$503,2,0))</f>
        <v>F11</v>
      </c>
      <c r="C9" s="57" t="s">
        <v>413</v>
      </c>
      <c r="D9" s="19">
        <f>IF(C9="","",VLOOKUP(C9,[1]工序!$A$1:$D$503,4,0))</f>
        <v>4.2</v>
      </c>
      <c r="E9" s="19">
        <v>24</v>
      </c>
      <c r="F9" s="19">
        <f>D9*E9</f>
        <v>100.80000000000001</v>
      </c>
    </row>
    <row r="10" spans="1:6">
      <c r="A10" s="57" t="s">
        <v>1277</v>
      </c>
      <c r="B10" s="57" t="str">
        <f>IF(C10="","",VLOOKUP(C10,[1]工序!$A$1:$D$503,2,0))</f>
        <v>D53</v>
      </c>
      <c r="C10" s="53" t="s">
        <v>1279</v>
      </c>
      <c r="D10" s="19">
        <f>IF(C10="","",VLOOKUP(C10,[1]工序!$A$1:$D$503,4,0))</f>
        <v>9.2880000000000003</v>
      </c>
      <c r="E10" s="19">
        <v>24</v>
      </c>
      <c r="F10" s="19">
        <f>D10*E10</f>
        <v>222.91200000000001</v>
      </c>
    </row>
    <row r="11" spans="1:6">
      <c r="A11" s="57" t="s">
        <v>1277</v>
      </c>
      <c r="B11" s="57" t="str">
        <f>IF(C11="","",VLOOKUP(C11,[1]工序!$A$1:$D$503,2,0))</f>
        <v>D8</v>
      </c>
      <c r="C11" s="57" t="s">
        <v>1280</v>
      </c>
      <c r="D11" s="19">
        <f>IF(C11="","",VLOOKUP(C11,[1]工序!$A$1:$D$503,4,0))</f>
        <v>26.4</v>
      </c>
      <c r="E11" s="19">
        <v>24</v>
      </c>
      <c r="F11" s="19">
        <f t="shared" ref="F11:F45" si="1">D11*E11</f>
        <v>633.59999999999991</v>
      </c>
    </row>
    <row r="12" spans="1:6">
      <c r="A12" s="57" t="s">
        <v>1277</v>
      </c>
      <c r="B12" s="57" t="str">
        <f>IF(C12="","",VLOOKUP(C12,[1]工序!$A$1:$D$503,2,0))</f>
        <v>D10</v>
      </c>
      <c r="C12" s="57" t="s">
        <v>226</v>
      </c>
      <c r="D12" s="19">
        <f>IF(C12="","",VLOOKUP(C12,[1]工序!$A$1:$D$503,4,0))</f>
        <v>32.603999999999999</v>
      </c>
      <c r="E12" s="19">
        <v>24</v>
      </c>
      <c r="F12" s="19">
        <f t="shared" si="1"/>
        <v>782.49599999999998</v>
      </c>
    </row>
    <row r="13" spans="1:6">
      <c r="A13" s="57" t="s">
        <v>1277</v>
      </c>
      <c r="B13" s="57" t="str">
        <f>IF(C13="","",VLOOKUP(C13,[1]工序!$A$1:$D$503,2,0))</f>
        <v>D11</v>
      </c>
      <c r="C13" s="57" t="s">
        <v>228</v>
      </c>
      <c r="D13" s="19">
        <f>IF(C13="","",VLOOKUP(C13,[1]工序!$A$1:$D$503,4,0))</f>
        <v>21.599999999999998</v>
      </c>
      <c r="E13" s="19">
        <v>24</v>
      </c>
      <c r="F13" s="19">
        <f t="shared" si="1"/>
        <v>518.4</v>
      </c>
    </row>
    <row r="14" spans="1:6">
      <c r="A14" s="57" t="s">
        <v>1277</v>
      </c>
      <c r="B14" s="57" t="str">
        <f>IF(C14="","",VLOOKUP(C14,[1]工序!$A$1:$D$503,2,0))</f>
        <v>D12</v>
      </c>
      <c r="C14" s="57" t="s">
        <v>229</v>
      </c>
      <c r="D14" s="19">
        <f>IF(C14="","",VLOOKUP(C14,[1]工序!$A$1:$D$503,4,0))</f>
        <v>14.399999999999999</v>
      </c>
      <c r="E14" s="19">
        <v>1</v>
      </c>
      <c r="F14" s="19">
        <f t="shared" si="1"/>
        <v>14.399999999999999</v>
      </c>
    </row>
    <row r="15" spans="1:6">
      <c r="A15" s="57" t="s">
        <v>1277</v>
      </c>
      <c r="B15" s="57" t="str">
        <f>IF(C15="","",VLOOKUP(C15,[1]工序!$A$1:$D$503,2,0))</f>
        <v>D13</v>
      </c>
      <c r="C15" s="57" t="s">
        <v>230</v>
      </c>
      <c r="D15" s="19">
        <f>IF(C15="","",VLOOKUP(C15,[1]工序!$A$1:$D$503,4,0))</f>
        <v>67.835999999999999</v>
      </c>
      <c r="E15" s="19">
        <v>1</v>
      </c>
      <c r="F15" s="19">
        <f t="shared" si="1"/>
        <v>67.835999999999999</v>
      </c>
    </row>
    <row r="16" spans="1:6">
      <c r="A16" s="57" t="s">
        <v>1277</v>
      </c>
      <c r="B16" s="57" t="str">
        <f>IF(C16="","",VLOOKUP(C16,[1]工序!$A$1:$D$503,2,0))</f>
        <v>D14</v>
      </c>
      <c r="C16" s="57" t="s">
        <v>1281</v>
      </c>
      <c r="D16" s="19">
        <f>IF(C16="","",VLOOKUP(C16,[1]工序!$A$1:$D$503,4,0))</f>
        <v>15.6</v>
      </c>
      <c r="E16" s="19">
        <v>1</v>
      </c>
      <c r="F16" s="19">
        <f t="shared" si="1"/>
        <v>15.6</v>
      </c>
    </row>
    <row r="17" spans="1:6">
      <c r="A17" s="57" t="s">
        <v>1277</v>
      </c>
      <c r="B17" s="57" t="str">
        <f>IF(C17="","",VLOOKUP(C17,[1]工序!$A$1:$D$503,2,0))</f>
        <v>D15</v>
      </c>
      <c r="C17" s="57" t="s">
        <v>1282</v>
      </c>
      <c r="D17" s="19">
        <f>IF(C17="","",VLOOKUP(C17,[1]工序!$A$1:$D$503,4,0))</f>
        <v>56.4</v>
      </c>
      <c r="E17" s="19">
        <v>24</v>
      </c>
      <c r="F17" s="19">
        <f t="shared" si="1"/>
        <v>1353.6</v>
      </c>
    </row>
    <row r="18" spans="1:6">
      <c r="A18" s="57" t="s">
        <v>1277</v>
      </c>
      <c r="B18" s="57" t="str">
        <f>IF(C18="","",VLOOKUP(C18,[1]工序!$A$1:$D$503,2,0))</f>
        <v>D16</v>
      </c>
      <c r="C18" s="57" t="s">
        <v>1283</v>
      </c>
      <c r="D18" s="19">
        <f>IF(C18="","",VLOOKUP(C18,[1]工序!$A$1:$D$503,4,0))</f>
        <v>111.6</v>
      </c>
      <c r="E18" s="19">
        <v>24</v>
      </c>
      <c r="F18" s="19">
        <f t="shared" si="1"/>
        <v>2678.3999999999996</v>
      </c>
    </row>
    <row r="19" spans="1:6">
      <c r="A19" s="57" t="s">
        <v>1277</v>
      </c>
      <c r="B19" s="57" t="str">
        <f>IF(C19="","",VLOOKUP(C19,[1]工序!$A$1:$D$503,2,0))</f>
        <v>D17</v>
      </c>
      <c r="C19" s="57" t="s">
        <v>1284</v>
      </c>
      <c r="D19" s="19">
        <f>IF(C19="","",VLOOKUP(C19,[1]工序!$A$1:$D$503,4,0))</f>
        <v>43.199999999999996</v>
      </c>
      <c r="E19" s="19">
        <v>1</v>
      </c>
      <c r="F19" s="19">
        <f t="shared" si="1"/>
        <v>43.199999999999996</v>
      </c>
    </row>
    <row r="20" spans="1:6">
      <c r="A20" s="57" t="s">
        <v>1277</v>
      </c>
      <c r="B20" s="57" t="str">
        <f>IF(C20="","",VLOOKUP(C20,[1]工序!$A$1:$D$503,2,0))</f>
        <v>D18</v>
      </c>
      <c r="C20" s="57" t="s">
        <v>1285</v>
      </c>
      <c r="D20" s="19">
        <f>IF(C20="","",VLOOKUP(C20,[1]工序!$A$1:$D$503,4,0))</f>
        <v>24</v>
      </c>
      <c r="E20" s="19">
        <v>24</v>
      </c>
      <c r="F20" s="19">
        <f t="shared" si="1"/>
        <v>576</v>
      </c>
    </row>
    <row r="21" spans="1:6">
      <c r="A21" s="57" t="s">
        <v>1277</v>
      </c>
      <c r="B21" s="57" t="str">
        <f>IF(C21="","",VLOOKUP(C21,[1]工序!$A$1:$D$503,2,0))</f>
        <v>D19</v>
      </c>
      <c r="C21" s="57" t="s">
        <v>1286</v>
      </c>
      <c r="D21" s="19">
        <f>IF(C21="","",VLOOKUP(C21,[1]工序!$A$1:$D$503,4,0))</f>
        <v>21.287999999999997</v>
      </c>
      <c r="E21" s="19">
        <v>24</v>
      </c>
      <c r="F21" s="19">
        <f t="shared" si="1"/>
        <v>510.91199999999992</v>
      </c>
    </row>
    <row r="22" spans="1:6">
      <c r="A22" s="57" t="s">
        <v>1277</v>
      </c>
      <c r="B22" s="57" t="str">
        <f>IF(C22="","",VLOOKUP(C22,[1]工序!$A$1:$D$503,2,0))</f>
        <v>D20</v>
      </c>
      <c r="C22" s="57" t="s">
        <v>1287</v>
      </c>
      <c r="D22" s="19">
        <f>IF(C22="","",VLOOKUP(C22,[1]工序!$A$1:$D$503,4,0))</f>
        <v>86.399999999999991</v>
      </c>
      <c r="E22" s="19">
        <v>4</v>
      </c>
      <c r="F22" s="19">
        <f t="shared" si="1"/>
        <v>345.59999999999997</v>
      </c>
    </row>
    <row r="23" spans="1:6">
      <c r="A23" s="57" t="s">
        <v>1277</v>
      </c>
      <c r="B23" s="57" t="str">
        <f>IF(C23="","",VLOOKUP(C23,[1]工序!$A$1:$D$503,2,0))</f>
        <v>D22</v>
      </c>
      <c r="C23" s="57" t="s">
        <v>1288</v>
      </c>
      <c r="D23" s="19">
        <f>IF(C23="","",VLOOKUP(C23,[1]工序!$A$1:$D$503,4,0))</f>
        <v>18</v>
      </c>
      <c r="E23" s="19">
        <v>1</v>
      </c>
      <c r="F23" s="19">
        <f t="shared" si="1"/>
        <v>18</v>
      </c>
    </row>
    <row r="24" spans="1:6">
      <c r="A24" s="57" t="s">
        <v>1277</v>
      </c>
      <c r="B24" s="57" t="str">
        <f>IF(C24="","",VLOOKUP(C24,[1]工序!$A$1:$D$503,2,0))</f>
        <v>D21</v>
      </c>
      <c r="C24" s="53" t="s">
        <v>235</v>
      </c>
      <c r="D24" s="19">
        <f>IF(C24="","",VLOOKUP(C24,[1]工序!$A$1:$D$503,4,0))</f>
        <v>1749.768</v>
      </c>
      <c r="E24" s="19">
        <v>1</v>
      </c>
      <c r="F24" s="19">
        <f t="shared" si="1"/>
        <v>1749.768</v>
      </c>
    </row>
    <row r="25" spans="1:6">
      <c r="A25" s="57" t="s">
        <v>1277</v>
      </c>
      <c r="B25" s="57" t="str">
        <f>IF(C25="","",VLOOKUP(C25,[1]工序!$A$1:$D$503,2,0))</f>
        <v>D26</v>
      </c>
      <c r="C25" s="57" t="s">
        <v>243</v>
      </c>
      <c r="D25" s="19">
        <f>IF(C25="","",VLOOKUP(C25,[1]工序!$A$1:$D$503,4,0))</f>
        <v>216</v>
      </c>
      <c r="E25" s="19">
        <v>1</v>
      </c>
      <c r="F25" s="19">
        <f t="shared" si="1"/>
        <v>216</v>
      </c>
    </row>
    <row r="26" spans="1:6">
      <c r="A26" s="57" t="s">
        <v>1277</v>
      </c>
      <c r="B26" s="57" t="str">
        <f>IF(C26="","",VLOOKUP(C26,[1]工序!$A$1:$D$503,2,0))</f>
        <v>D29</v>
      </c>
      <c r="C26" s="57" t="s">
        <v>1289</v>
      </c>
      <c r="D26" s="19">
        <f>IF(C26="","",VLOOKUP(C26,[1]工序!$A$1:$D$503,4,0))</f>
        <v>41.603999999999999</v>
      </c>
      <c r="E26" s="19">
        <v>48</v>
      </c>
      <c r="F26" s="19">
        <f t="shared" si="1"/>
        <v>1996.992</v>
      </c>
    </row>
    <row r="27" spans="1:6">
      <c r="A27" s="57" t="s">
        <v>1277</v>
      </c>
      <c r="B27" s="57" t="str">
        <f>IF(C27="","",VLOOKUP(C27,[1]工序!$A$1:$D$503,2,0))</f>
        <v>A39</v>
      </c>
      <c r="C27" s="57" t="s">
        <v>1290</v>
      </c>
      <c r="D27" s="19">
        <f>IF(C27="","",VLOOKUP(C27,[1]工序!$A$1:$D$503,4,0))</f>
        <v>7</v>
      </c>
      <c r="E27" s="19">
        <v>48</v>
      </c>
      <c r="F27" s="19">
        <f t="shared" si="1"/>
        <v>336</v>
      </c>
    </row>
    <row r="28" spans="1:6">
      <c r="A28" s="57" t="s">
        <v>1277</v>
      </c>
      <c r="B28" s="57" t="str">
        <f>IF(C28="","",VLOOKUP(C28,[1]工序!$A$1:$D$503,2,0))</f>
        <v>A41</v>
      </c>
      <c r="C28" s="57" t="s">
        <v>1291</v>
      </c>
      <c r="D28" s="19">
        <f>IF(C28="","",VLOOKUP(C28,[1]工序!$A$1:$D$503,4,0))</f>
        <v>16.799999999999997</v>
      </c>
      <c r="E28" s="19">
        <v>48</v>
      </c>
      <c r="F28" s="19">
        <f t="shared" si="1"/>
        <v>806.39999999999986</v>
      </c>
    </row>
    <row r="29" spans="1:6">
      <c r="A29" s="57" t="s">
        <v>1277</v>
      </c>
      <c r="B29" s="57" t="str">
        <f>IF(C29="","",VLOOKUP(C29,[1]工序!$A$1:$D$503,2,0))</f>
        <v>D30</v>
      </c>
      <c r="C29" s="53" t="s">
        <v>248</v>
      </c>
      <c r="D29" s="19">
        <f>IF(C29="","",VLOOKUP(C29,[1]工序!$A$1:$D$503,4,0))</f>
        <v>31.895999999999997</v>
      </c>
      <c r="E29" s="19">
        <v>1</v>
      </c>
      <c r="F29" s="19">
        <f t="shared" si="1"/>
        <v>31.895999999999997</v>
      </c>
    </row>
    <row r="30" spans="1:6">
      <c r="A30" s="57" t="s">
        <v>1277</v>
      </c>
      <c r="B30" s="57" t="str">
        <f>IF(C30="","",VLOOKUP(C30,[1]工序!$A$1:$D$503,2,0))</f>
        <v>D31</v>
      </c>
      <c r="C30" s="57" t="s">
        <v>251</v>
      </c>
      <c r="D30" s="19">
        <f>IF(C30="","",VLOOKUP(C30,[1]工序!$A$1:$D$503,4,0))</f>
        <v>8.3520000000000003</v>
      </c>
      <c r="E30" s="19">
        <v>24</v>
      </c>
      <c r="F30" s="19">
        <f t="shared" si="1"/>
        <v>200.44800000000001</v>
      </c>
    </row>
    <row r="31" spans="1:6">
      <c r="A31" s="57" t="s">
        <v>1277</v>
      </c>
      <c r="B31" s="57" t="str">
        <f>IF(C31="","",VLOOKUP(C31,[1]工序!$A$1:$D$503,2,0))</f>
        <v>D32</v>
      </c>
      <c r="C31" s="57" t="s">
        <v>253</v>
      </c>
      <c r="D31" s="19">
        <f>IF(C31="","",VLOOKUP(C31,[1]工序!$A$1:$D$503,4,0))</f>
        <v>18.72</v>
      </c>
      <c r="E31" s="19">
        <v>48</v>
      </c>
      <c r="F31" s="19">
        <f t="shared" si="1"/>
        <v>898.56</v>
      </c>
    </row>
    <row r="32" spans="1:6">
      <c r="A32" s="57" t="s">
        <v>1277</v>
      </c>
      <c r="B32" s="57" t="str">
        <f>IF(C32="","",VLOOKUP(C32,[1]工序!$A$1:$D$503,2,0))</f>
        <v>D33</v>
      </c>
      <c r="C32" s="57" t="s">
        <v>255</v>
      </c>
      <c r="D32" s="19">
        <f>IF(C32="","",VLOOKUP(C32,[1]工序!$A$1:$D$503,4,0))</f>
        <v>20.88</v>
      </c>
      <c r="E32" s="19">
        <v>48</v>
      </c>
      <c r="F32" s="19">
        <f t="shared" si="1"/>
        <v>1002.24</v>
      </c>
    </row>
    <row r="33" spans="1:6">
      <c r="A33" s="57" t="s">
        <v>1277</v>
      </c>
      <c r="B33" s="57" t="str">
        <f>IF(C33="","",VLOOKUP(C33,[1]工序!$A$1:$D$503,2,0))</f>
        <v>A51</v>
      </c>
      <c r="C33" s="57" t="s">
        <v>1292</v>
      </c>
      <c r="D33" s="19">
        <f>IF(C33="","",VLOOKUP(C33,[1]工序!$A$1:$D$503,4,0))</f>
        <v>16.799999999999997</v>
      </c>
      <c r="E33" s="19">
        <v>48</v>
      </c>
      <c r="F33" s="19">
        <f t="shared" si="1"/>
        <v>806.39999999999986</v>
      </c>
    </row>
    <row r="34" spans="1:6">
      <c r="A34" s="57" t="s">
        <v>1277</v>
      </c>
      <c r="B34" s="57" t="str">
        <f>IF(C34="","",VLOOKUP(C34,[1]工序!$A$1:$D$503,2,0))</f>
        <v>D34</v>
      </c>
      <c r="C34" s="57" t="s">
        <v>257</v>
      </c>
      <c r="D34" s="19">
        <f>IF(C34="","",VLOOKUP(C34,[1]工序!$A$1:$D$503,4,0))</f>
        <v>16.943999999999999</v>
      </c>
      <c r="E34" s="19">
        <v>48</v>
      </c>
      <c r="F34" s="19">
        <f t="shared" si="1"/>
        <v>813.3119999999999</v>
      </c>
    </row>
    <row r="35" spans="1:6">
      <c r="A35" s="57" t="s">
        <v>1277</v>
      </c>
      <c r="B35" s="57" t="str">
        <f>IF(C35="","",VLOOKUP(C35,[1]工序!$A$1:$D$503,2,0))</f>
        <v>D35</v>
      </c>
      <c r="C35" s="57" t="s">
        <v>1293</v>
      </c>
      <c r="D35" s="19">
        <f>IF(C35="","",VLOOKUP(C35,[1]工序!$A$1:$D$503,4,0))</f>
        <v>29.639999999999997</v>
      </c>
      <c r="E35" s="19">
        <v>48</v>
      </c>
      <c r="F35" s="19">
        <f t="shared" si="1"/>
        <v>1422.7199999999998</v>
      </c>
    </row>
    <row r="36" spans="1:6">
      <c r="A36" s="57" t="s">
        <v>1277</v>
      </c>
      <c r="B36" s="57" t="str">
        <f>IF(C36="","",VLOOKUP(C36,[1]工序!$A$1:$D$503,2,0))</f>
        <v>D36</v>
      </c>
      <c r="C36" s="57" t="s">
        <v>1294</v>
      </c>
      <c r="D36" s="19">
        <f>IF(C36="","",VLOOKUP(C36,[1]工序!$A$1:$D$503,4,0))</f>
        <v>50.4</v>
      </c>
      <c r="E36" s="19">
        <v>48</v>
      </c>
      <c r="F36" s="19">
        <f t="shared" si="1"/>
        <v>2419.1999999999998</v>
      </c>
    </row>
    <row r="37" spans="1:6">
      <c r="A37" s="57" t="s">
        <v>1277</v>
      </c>
      <c r="B37" s="57" t="str">
        <f>IF(C37="","",VLOOKUP(C37,[1]工序!$A$1:$D$503,2,0))</f>
        <v>D37</v>
      </c>
      <c r="C37" s="57" t="s">
        <v>1295</v>
      </c>
      <c r="D37" s="19">
        <f>IF(C37="","",VLOOKUP(C37,[1]工序!$A$1:$D$503,4,0))</f>
        <v>36</v>
      </c>
      <c r="E37" s="19">
        <v>1</v>
      </c>
      <c r="F37" s="19">
        <f t="shared" si="1"/>
        <v>36</v>
      </c>
    </row>
    <row r="38" spans="1:6">
      <c r="A38" s="57" t="s">
        <v>1277</v>
      </c>
      <c r="B38" s="57" t="str">
        <f>IF(C38="","",VLOOKUP(C38,[1]工序!$A$1:$D$503,2,0))</f>
        <v>D38</v>
      </c>
      <c r="C38" s="57" t="s">
        <v>265</v>
      </c>
      <c r="D38" s="19">
        <f>IF(C38="","",VLOOKUP(C38,[1]工序!$A$1:$D$503,4,0))</f>
        <v>36</v>
      </c>
      <c r="E38" s="19">
        <v>1</v>
      </c>
      <c r="F38" s="19">
        <f t="shared" si="1"/>
        <v>36</v>
      </c>
    </row>
    <row r="39" spans="1:6">
      <c r="A39" s="57" t="s">
        <v>1277</v>
      </c>
      <c r="B39" s="57" t="str">
        <f>IF(C39="","",VLOOKUP(C39,[1]工序!$A$1:$D$503,2,0))</f>
        <v>D39</v>
      </c>
      <c r="C39" s="57" t="s">
        <v>267</v>
      </c>
      <c r="D39" s="19">
        <f>IF(C39="","",VLOOKUP(C39,[1]工序!$A$1:$D$503,4,0))</f>
        <v>26.063999999999997</v>
      </c>
      <c r="E39" s="19">
        <v>48</v>
      </c>
      <c r="F39" s="19">
        <f t="shared" si="1"/>
        <v>1251.0719999999999</v>
      </c>
    </row>
    <row r="40" spans="1:6">
      <c r="A40" s="57" t="s">
        <v>1277</v>
      </c>
      <c r="B40" s="57" t="str">
        <f>IF(C40="","",VLOOKUP(C40,[1]工序!$A$1:$D$503,2,0))</f>
        <v>D40</v>
      </c>
      <c r="C40" s="57" t="s">
        <v>1296</v>
      </c>
      <c r="D40" s="19">
        <f>IF(C40="","",VLOOKUP(C40,[1]工序!$A$1:$D$503,4,0))</f>
        <v>51.6</v>
      </c>
      <c r="E40" s="19">
        <v>24</v>
      </c>
      <c r="F40" s="19">
        <f t="shared" si="1"/>
        <v>1238.4000000000001</v>
      </c>
    </row>
    <row r="41" spans="1:6">
      <c r="A41" s="57" t="s">
        <v>1277</v>
      </c>
      <c r="B41" s="57" t="str">
        <f>IF(C41="","",VLOOKUP(C41,[1]工序!$A$1:$D$503,2,0))</f>
        <v>D41</v>
      </c>
      <c r="C41" s="57" t="s">
        <v>1297</v>
      </c>
      <c r="D41" s="19">
        <f>IF(C41="","",VLOOKUP(C41,[1]工序!$A$1:$D$503,4,0))</f>
        <v>478.82399999999996</v>
      </c>
      <c r="E41" s="19">
        <v>1</v>
      </c>
      <c r="F41" s="19">
        <f t="shared" si="1"/>
        <v>478.82399999999996</v>
      </c>
    </row>
    <row r="42" spans="1:6">
      <c r="A42" s="57" t="s">
        <v>1277</v>
      </c>
      <c r="B42" s="57" t="str">
        <f>IF(C42="","",VLOOKUP(C42,[1]工序!$A$1:$D$503,2,0))</f>
        <v>A97</v>
      </c>
      <c r="C42" s="57" t="s">
        <v>1298</v>
      </c>
      <c r="D42" s="19">
        <f>IF(C42="","",VLOOKUP(C42,[1]工序!$A$1:$D$503,4,0))</f>
        <v>493.26</v>
      </c>
      <c r="E42" s="19">
        <v>2</v>
      </c>
      <c r="F42" s="19">
        <f t="shared" si="1"/>
        <v>986.52</v>
      </c>
    </row>
    <row r="43" spans="1:6">
      <c r="A43" s="57" t="s">
        <v>1277</v>
      </c>
      <c r="B43" s="57" t="str">
        <f>IF(C43="","",VLOOKUP(C43,[1]工序!$A$1:$D$503,2,0))</f>
        <v>D42</v>
      </c>
      <c r="C43" s="57" t="s">
        <v>273</v>
      </c>
      <c r="D43" s="19">
        <f>IF(C43="","",VLOOKUP(C43,[1]工序!$A$1:$D$503,4,0))</f>
        <v>344.32799999999997</v>
      </c>
      <c r="E43" s="19">
        <v>1</v>
      </c>
      <c r="F43" s="19">
        <f t="shared" si="1"/>
        <v>344.32799999999997</v>
      </c>
    </row>
    <row r="44" spans="1:6">
      <c r="A44" s="57" t="s">
        <v>1277</v>
      </c>
      <c r="B44" s="57" t="str">
        <f>IF(C44="","",VLOOKUP(C44,[1]工序!$A$1:$D$503,2,0))</f>
        <v>D43</v>
      </c>
      <c r="C44" s="57" t="s">
        <v>276</v>
      </c>
      <c r="D44" s="19">
        <f>IF(C44="","",VLOOKUP(C44,[1]工序!$A$1:$D$503,4,0))</f>
        <v>14.52</v>
      </c>
      <c r="E44" s="19">
        <v>1</v>
      </c>
      <c r="F44" s="19">
        <f t="shared" si="1"/>
        <v>14.52</v>
      </c>
    </row>
    <row r="45" spans="1:6">
      <c r="A45" s="57" t="s">
        <v>1277</v>
      </c>
      <c r="B45" s="57" t="str">
        <f>IF(C45="","",VLOOKUP(C45,[1]工序!$A$1:$D$503,2,0))</f>
        <v>A81</v>
      </c>
      <c r="C45" s="57" t="s">
        <v>1299</v>
      </c>
      <c r="D45" s="19">
        <f>IF(C45="","",VLOOKUP(C45,[1]工序!$A$1:$D$503,4,0))</f>
        <v>72</v>
      </c>
      <c r="E45" s="19">
        <v>1</v>
      </c>
      <c r="F45" s="19">
        <f t="shared" si="1"/>
        <v>72</v>
      </c>
    </row>
  </sheetData>
  <phoneticPr fontId="1" type="noConversion"/>
  <conditionalFormatting sqref="B8:B45">
    <cfRule type="expression" priority="2" stopIfTrue="1">
      <formula>MAX(#REF!)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9A9DA85B-0535-435B-BB6E-E81909BE2E4A}">
            <xm:f>MAX([1]TKF12C!#REF!)</xm:f>
            <x14:dxf/>
          </x14:cfRule>
          <xm:sqref>B2:B7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B1:H39"/>
  <sheetViews>
    <sheetView workbookViewId="0">
      <selection activeCell="J2" sqref="J2"/>
    </sheetView>
  </sheetViews>
  <sheetFormatPr defaultRowHeight="13.5"/>
  <cols>
    <col min="2" max="2" width="23.5" bestFit="1" customWidth="1"/>
    <col min="3" max="3" width="19.5" style="7" customWidth="1"/>
    <col min="4" max="5" width="19.5" customWidth="1"/>
    <col min="8" max="8" width="10.5" bestFit="1" customWidth="1"/>
  </cols>
  <sheetData>
    <row r="1" spans="2:8">
      <c r="B1" t="s">
        <v>640</v>
      </c>
      <c r="C1" s="7" t="s">
        <v>637</v>
      </c>
      <c r="D1" t="s">
        <v>638</v>
      </c>
      <c r="E1" t="s">
        <v>644</v>
      </c>
      <c r="F1" t="s">
        <v>639</v>
      </c>
    </row>
    <row r="2" spans="2:8">
      <c r="B2" t="str">
        <f>IF(C2="","",VLOOKUP(C2,工序!$A$1:$D$505,2,0))</f>
        <v>A1</v>
      </c>
      <c r="C2" s="7" t="s">
        <v>647</v>
      </c>
      <c r="D2" s="1">
        <f>IF(C2="","",VLOOKUP(C2,工序!$A$1:$D$505,4,0))</f>
        <v>4.6020000000000003</v>
      </c>
      <c r="E2" s="1">
        <v>1</v>
      </c>
      <c r="F2" s="1">
        <f>D2*E2</f>
        <v>4.6020000000000003</v>
      </c>
      <c r="H2" s="8">
        <f>3600/D2</f>
        <v>782.26857887874837</v>
      </c>
    </row>
    <row r="3" spans="2:8">
      <c r="B3" t="str">
        <f>IF(C3="","",VLOOKUP(C3,工序!$A$1:$D$505,2,0))</f>
        <v>A5</v>
      </c>
      <c r="C3" s="7" t="s">
        <v>646</v>
      </c>
      <c r="D3" s="1">
        <f>IF(C3="","",VLOOKUP(C3,工序!$A$1:$D$505,4,0))</f>
        <v>7.8000000000000007</v>
      </c>
      <c r="E3" s="1">
        <v>1</v>
      </c>
      <c r="F3" s="1">
        <f>D3*E3</f>
        <v>7.8000000000000007</v>
      </c>
      <c r="H3" s="8">
        <f>3600/D3</f>
        <v>461.53846153846149</v>
      </c>
    </row>
    <row r="4" spans="2:8">
      <c r="B4" t="str">
        <f>IF(C4="","",VLOOKUP(C4,工序!$A$1:$D$505,2,0))</f>
        <v>A8</v>
      </c>
      <c r="C4" s="7" t="s">
        <v>645</v>
      </c>
      <c r="D4" s="1">
        <f>IF(C4="","",VLOOKUP(C4,工序!$A$1:$D$505,4,0))</f>
        <v>4.42</v>
      </c>
      <c r="E4" s="1">
        <v>1</v>
      </c>
      <c r="F4" s="1">
        <f t="shared" ref="F4:F28" si="0">D4*E4</f>
        <v>4.42</v>
      </c>
      <c r="H4" s="8">
        <f t="shared" ref="H4:H28" si="1">3600/D4</f>
        <v>814.47963800904984</v>
      </c>
    </row>
    <row r="5" spans="2:8">
      <c r="B5" s="9" t="str">
        <f>IF(C5="","",VLOOKUP(C5,工序!$A$1:$D$505,2,0))</f>
        <v>A14</v>
      </c>
      <c r="C5" s="11" t="s">
        <v>649</v>
      </c>
      <c r="D5" s="29">
        <f>IF(C5="","",VLOOKUP(C5,工序!$A$1:$D$505,4,0))</f>
        <v>13.2</v>
      </c>
      <c r="E5" s="29">
        <v>1</v>
      </c>
      <c r="F5" s="29">
        <f t="shared" si="0"/>
        <v>13.2</v>
      </c>
      <c r="G5" s="9"/>
      <c r="H5" s="10">
        <f t="shared" si="1"/>
        <v>272.72727272727275</v>
      </c>
    </row>
    <row r="6" spans="2:8">
      <c r="B6" t="str">
        <f>IF(C6="","",VLOOKUP(C6,工序!$A$1:$D$505,2,0))</f>
        <v>A19</v>
      </c>
      <c r="C6" s="11" t="s">
        <v>679</v>
      </c>
      <c r="D6" s="14">
        <f>IF(C6="","",VLOOKUP(C6,工序!$A$1:$D$505,4,0))</f>
        <v>28.799999999999997</v>
      </c>
      <c r="E6" s="1">
        <v>1</v>
      </c>
      <c r="F6" s="1">
        <f t="shared" si="0"/>
        <v>28.799999999999997</v>
      </c>
      <c r="H6" s="8">
        <f t="shared" si="1"/>
        <v>125.00000000000001</v>
      </c>
    </row>
    <row r="7" spans="2:8">
      <c r="B7" t="str">
        <f>IF(C7="","",VLOOKUP(C7,工序!$A$1:$D$505,2,0))</f>
        <v>A23</v>
      </c>
      <c r="C7" s="7" t="s">
        <v>598</v>
      </c>
      <c r="D7" s="1">
        <f>IF(C7="","",VLOOKUP(C7,工序!$A$1:$D$505,4,0))</f>
        <v>13.319999999999999</v>
      </c>
      <c r="E7" s="1">
        <v>1</v>
      </c>
      <c r="F7" s="1">
        <f t="shared" si="0"/>
        <v>13.319999999999999</v>
      </c>
      <c r="H7" s="8">
        <f t="shared" si="1"/>
        <v>270.27027027027032</v>
      </c>
    </row>
    <row r="8" spans="2:8">
      <c r="B8" t="str">
        <f>IF(C8="","",VLOOKUP(C8,工序!$A$1:$D$505,2,0))</f>
        <v>A29</v>
      </c>
      <c r="C8" s="7" t="s">
        <v>599</v>
      </c>
      <c r="D8" s="1">
        <f>IF(C8="","",VLOOKUP(C8,工序!$A$1:$D$505,4,0))</f>
        <v>9.1199999999999992</v>
      </c>
      <c r="E8" s="1">
        <v>1</v>
      </c>
      <c r="F8" s="1">
        <f t="shared" si="0"/>
        <v>9.1199999999999992</v>
      </c>
      <c r="H8" s="8">
        <f t="shared" si="1"/>
        <v>394.73684210526318</v>
      </c>
    </row>
    <row r="9" spans="2:8">
      <c r="B9" t="str">
        <f>IF(C9="","",VLOOKUP(C9,工序!$A$1:$D$505,2,0))</f>
        <v>A34</v>
      </c>
      <c r="C9" s="7" t="s">
        <v>642</v>
      </c>
      <c r="D9" s="1">
        <f>IF(C9="","",VLOOKUP(C9,工序!$A$1:$D$505,4,0))</f>
        <v>6.6</v>
      </c>
      <c r="E9" s="1">
        <v>1</v>
      </c>
      <c r="F9" s="1">
        <f t="shared" si="0"/>
        <v>6.6</v>
      </c>
      <c r="H9" s="8">
        <f t="shared" si="1"/>
        <v>545.4545454545455</v>
      </c>
    </row>
    <row r="10" spans="2:8">
      <c r="B10" t="str">
        <f>IF(C10="","",VLOOKUP(C10,工序!$A$1:$D$505,2,0))</f>
        <v>A36</v>
      </c>
      <c r="C10" s="7" t="s">
        <v>602</v>
      </c>
      <c r="D10" s="1">
        <f>IF(C10="","",VLOOKUP(C10,工序!$A$1:$D$505,4,0))</f>
        <v>18.850000000000001</v>
      </c>
      <c r="E10" s="1">
        <v>1</v>
      </c>
      <c r="F10" s="1">
        <f t="shared" si="0"/>
        <v>18.850000000000001</v>
      </c>
      <c r="H10" s="8">
        <f t="shared" si="1"/>
        <v>190.9814323607427</v>
      </c>
    </row>
    <row r="11" spans="2:8">
      <c r="B11" t="str">
        <f>IF(C11="","",VLOOKUP(C11,工序!$A$1:$D$505,2,0))</f>
        <v>A39</v>
      </c>
      <c r="C11" s="7" t="s">
        <v>603</v>
      </c>
      <c r="D11" s="1">
        <f>IF(C11="","",VLOOKUP(C11,工序!$A$1:$D$505,4,0))</f>
        <v>7</v>
      </c>
      <c r="E11" s="1">
        <v>1</v>
      </c>
      <c r="F11" s="1">
        <f t="shared" si="0"/>
        <v>7</v>
      </c>
      <c r="H11" s="8">
        <f t="shared" si="1"/>
        <v>514.28571428571433</v>
      </c>
    </row>
    <row r="12" spans="2:8">
      <c r="B12" t="str">
        <f>IF(C12="","",VLOOKUP(C12,工序!$A$1:$D$505,2,0))</f>
        <v>A47</v>
      </c>
      <c r="C12" s="7" t="s">
        <v>604</v>
      </c>
      <c r="D12" s="1">
        <f>IF(C12="","",VLOOKUP(C12,工序!$A$1:$D$505,4,0))</f>
        <v>15.340000000000002</v>
      </c>
      <c r="E12" s="1">
        <v>1</v>
      </c>
      <c r="F12" s="1">
        <f t="shared" si="0"/>
        <v>15.340000000000002</v>
      </c>
      <c r="H12" s="8">
        <f t="shared" si="1"/>
        <v>234.6805736636245</v>
      </c>
    </row>
    <row r="13" spans="2:8">
      <c r="B13" t="str">
        <f>IF(C13="","",VLOOKUP(C13,工序!$A$1:$D$505,2,0))</f>
        <v>A50</v>
      </c>
      <c r="C13" s="7" t="s">
        <v>606</v>
      </c>
      <c r="D13" s="1">
        <f>IF(C13="","",VLOOKUP(C13,工序!$A$1:$D$505,4,0))</f>
        <v>7.15</v>
      </c>
      <c r="E13" s="1">
        <v>1</v>
      </c>
      <c r="F13" s="1">
        <f t="shared" si="0"/>
        <v>7.15</v>
      </c>
      <c r="H13" s="8">
        <f t="shared" si="1"/>
        <v>503.49650349650346</v>
      </c>
    </row>
    <row r="14" spans="2:8">
      <c r="B14" t="str">
        <f>IF(C14="","",VLOOKUP(C14,工序!$A$1:$D$505,2,0))</f>
        <v>A51</v>
      </c>
      <c r="C14" s="7" t="s">
        <v>607</v>
      </c>
      <c r="D14" s="1">
        <f>IF(C14="","",VLOOKUP(C14,工序!$A$1:$D$505,4,0))</f>
        <v>16.799999999999997</v>
      </c>
      <c r="E14" s="1">
        <v>1</v>
      </c>
      <c r="F14" s="1">
        <f t="shared" si="0"/>
        <v>16.799999999999997</v>
      </c>
      <c r="H14" s="8">
        <f t="shared" si="1"/>
        <v>214.28571428571433</v>
      </c>
    </row>
    <row r="15" spans="2:8">
      <c r="B15" t="str">
        <f>IF(C15="","",VLOOKUP(C15,工序!$A$1:$D$505,2,0))</f>
        <v>A58</v>
      </c>
      <c r="C15" s="7" t="s">
        <v>728</v>
      </c>
      <c r="D15" s="1">
        <f>IF(C15="","",VLOOKUP(C15,工序!$A$1:$D$505,4,0))</f>
        <v>8.4500000000000011</v>
      </c>
      <c r="E15" s="1">
        <v>1</v>
      </c>
      <c r="F15" s="1">
        <f t="shared" si="0"/>
        <v>8.4500000000000011</v>
      </c>
      <c r="H15" s="8">
        <f t="shared" si="1"/>
        <v>426.03550295857985</v>
      </c>
    </row>
    <row r="16" spans="2:8">
      <c r="B16" t="str">
        <f>IF(C16="","",VLOOKUP(C16,工序!$A$1:$D$505,2,0))</f>
        <v>A59</v>
      </c>
      <c r="C16" s="7" t="s">
        <v>631</v>
      </c>
      <c r="D16" s="1">
        <f>IF(C16="","",VLOOKUP(C16,工序!$A$1:$D$505,4,0))</f>
        <v>20.8</v>
      </c>
      <c r="E16" s="1">
        <v>1</v>
      </c>
      <c r="F16" s="1">
        <f t="shared" si="0"/>
        <v>20.8</v>
      </c>
      <c r="H16" s="8">
        <f t="shared" si="1"/>
        <v>173.07692307692307</v>
      </c>
    </row>
    <row r="17" spans="2:8">
      <c r="B17" t="str">
        <f>IF(C17="","",VLOOKUP(C17,工序!$A$1:$D$505,2,0))</f>
        <v>A62</v>
      </c>
      <c r="C17" s="7" t="s">
        <v>643</v>
      </c>
      <c r="D17" s="1">
        <f>IF(C17="","",VLOOKUP(C17,工序!$A$1:$D$505,4,0))</f>
        <v>16.559999999999999</v>
      </c>
      <c r="E17" s="1">
        <v>1</v>
      </c>
      <c r="F17" s="1">
        <f t="shared" si="0"/>
        <v>16.559999999999999</v>
      </c>
      <c r="H17" s="8">
        <f t="shared" si="1"/>
        <v>217.39130434782609</v>
      </c>
    </row>
    <row r="18" spans="2:8">
      <c r="B18" t="str">
        <f>IF(C18="","",VLOOKUP(C18,工序!$A$1:$D$505,2,0))</f>
        <v>A63</v>
      </c>
      <c r="C18" s="7" t="s">
        <v>629</v>
      </c>
      <c r="D18" s="1">
        <f>IF(C18="","",VLOOKUP(C18,工序!$A$1:$D$505,4,0))</f>
        <v>14.399999999999999</v>
      </c>
      <c r="E18" s="1">
        <v>1</v>
      </c>
      <c r="F18" s="1">
        <f t="shared" si="0"/>
        <v>14.399999999999999</v>
      </c>
      <c r="H18" s="8">
        <f t="shared" si="1"/>
        <v>250.00000000000003</v>
      </c>
    </row>
    <row r="19" spans="2:8">
      <c r="B19" t="str">
        <f>IF(C19="","",VLOOKUP(C19,工序!$A$1:$D$505,2,0))</f>
        <v>A64</v>
      </c>
      <c r="C19" s="7" t="s">
        <v>9</v>
      </c>
      <c r="D19" s="1">
        <f>IF(C19="","",VLOOKUP(C19,工序!$A$1:$D$505,4,0))</f>
        <v>14.399999999999999</v>
      </c>
      <c r="E19" s="1">
        <v>1</v>
      </c>
      <c r="F19" s="1">
        <f t="shared" si="0"/>
        <v>14.399999999999999</v>
      </c>
      <c r="H19" s="8">
        <f t="shared" si="1"/>
        <v>250.00000000000003</v>
      </c>
    </row>
    <row r="20" spans="2:8">
      <c r="B20" t="str">
        <f>IF(C20="","",VLOOKUP(C20,工序!$A$1:$D$505,2,0))</f>
        <v>A65</v>
      </c>
      <c r="C20" s="7" t="s">
        <v>632</v>
      </c>
      <c r="D20" s="1">
        <f>IF(C20="","",VLOOKUP(C20,工序!$A$1:$D$505,4,0))</f>
        <v>27.3</v>
      </c>
      <c r="E20" s="1">
        <v>1</v>
      </c>
      <c r="F20" s="1">
        <f t="shared" si="0"/>
        <v>27.3</v>
      </c>
      <c r="H20" s="8">
        <f t="shared" si="1"/>
        <v>131.86813186813185</v>
      </c>
    </row>
    <row r="21" spans="2:8">
      <c r="B21" t="str">
        <f>IF(C21="","",VLOOKUP(C21,工序!$A$1:$D$505,2,0))</f>
        <v>A63</v>
      </c>
      <c r="C21" s="7" t="s">
        <v>629</v>
      </c>
      <c r="D21" s="1">
        <f>IF(C21="","",VLOOKUP(C21,工序!$A$1:$D$505,4,0))</f>
        <v>14.399999999999999</v>
      </c>
      <c r="E21" s="1">
        <v>1</v>
      </c>
      <c r="F21" s="1">
        <f t="shared" si="0"/>
        <v>14.399999999999999</v>
      </c>
      <c r="H21" s="8">
        <f t="shared" si="1"/>
        <v>250.00000000000003</v>
      </c>
    </row>
    <row r="22" spans="2:8">
      <c r="B22" t="str">
        <f>IF(C22="","",VLOOKUP(C22,工序!$A$1:$D$505,2,0))</f>
        <v>A68</v>
      </c>
      <c r="C22" s="7" t="s">
        <v>712</v>
      </c>
      <c r="D22" s="1">
        <f>IF(C22="","",VLOOKUP(C22,工序!$A$1:$D$505,4,0))</f>
        <v>32.199999999999996</v>
      </c>
      <c r="E22" s="1">
        <v>1</v>
      </c>
      <c r="F22" s="1">
        <f t="shared" ref="F22" si="2">D22*E22</f>
        <v>32.199999999999996</v>
      </c>
      <c r="H22" s="8">
        <f t="shared" ref="H22" si="3">3600/D22</f>
        <v>111.80124223602486</v>
      </c>
    </row>
    <row r="23" spans="2:8">
      <c r="B23" t="str">
        <f>IF(C23="","",VLOOKUP(C23,工序!$A$1:$D$505,2,0))</f>
        <v>A69</v>
      </c>
      <c r="C23" s="7" t="s">
        <v>634</v>
      </c>
      <c r="D23" s="1">
        <f>IF(C23="","",VLOOKUP(C23,工序!$A$1:$D$505,4,0))</f>
        <v>28.5</v>
      </c>
      <c r="E23" s="1">
        <v>1</v>
      </c>
      <c r="F23" s="1">
        <f t="shared" si="0"/>
        <v>28.5</v>
      </c>
      <c r="H23" s="8">
        <f t="shared" si="1"/>
        <v>126.31578947368421</v>
      </c>
    </row>
    <row r="24" spans="2:8">
      <c r="B24" t="str">
        <f>IF(C24="","",VLOOKUP(C24,工序!$A$1:$D$505,2,0))</f>
        <v>A71</v>
      </c>
      <c r="C24" s="7" t="s">
        <v>633</v>
      </c>
      <c r="D24" s="1">
        <f>IF(C24="","",VLOOKUP(C24,工序!$A$1:$D$505,4,0))</f>
        <v>17.399999999999999</v>
      </c>
      <c r="E24" s="1">
        <v>1</v>
      </c>
      <c r="F24" s="1">
        <f t="shared" si="0"/>
        <v>17.399999999999999</v>
      </c>
      <c r="H24" s="8">
        <f t="shared" si="1"/>
        <v>206.89655172413794</v>
      </c>
    </row>
    <row r="25" spans="2:8">
      <c r="B25" t="str">
        <f>IF(C25="","",VLOOKUP(C25,工序!$A$1:$D$505,2,0))</f>
        <v>A73</v>
      </c>
      <c r="C25" s="7" t="s">
        <v>635</v>
      </c>
      <c r="D25" s="1">
        <f>IF(C25="","",VLOOKUP(C25,工序!$A$1:$D$505,4,0))</f>
        <v>12.239999999999998</v>
      </c>
      <c r="E25" s="1">
        <v>1</v>
      </c>
      <c r="F25" s="1">
        <f t="shared" si="0"/>
        <v>12.239999999999998</v>
      </c>
      <c r="H25" s="8">
        <f t="shared" si="1"/>
        <v>294.11764705882359</v>
      </c>
    </row>
    <row r="26" spans="2:8">
      <c r="B26" t="str">
        <f>IF(C26="","",VLOOKUP(C26,工序!$A$1:$D$505,2,0))</f>
        <v>A77</v>
      </c>
      <c r="C26" s="12" t="s">
        <v>19</v>
      </c>
      <c r="D26" s="1">
        <f>IF(C26="","",VLOOKUP(C26,工序!$A$1:$D$505,4,0))</f>
        <v>15.6</v>
      </c>
      <c r="E26" s="1">
        <v>1</v>
      </c>
      <c r="F26" s="1">
        <f t="shared" si="0"/>
        <v>15.6</v>
      </c>
      <c r="H26" s="8">
        <f t="shared" si="1"/>
        <v>230.76923076923077</v>
      </c>
    </row>
    <row r="27" spans="2:8">
      <c r="B27" t="str">
        <f>IF(C27="","",VLOOKUP(C27,工序!$A$1:$D$505,2,0))</f>
        <v>A78</v>
      </c>
      <c r="C27" s="13" t="s">
        <v>21</v>
      </c>
      <c r="D27" s="1">
        <f>IF(C27="","",VLOOKUP(C27,工序!$A$1:$D$505,4,0))</f>
        <v>15.6</v>
      </c>
      <c r="E27" s="1">
        <v>1</v>
      </c>
      <c r="F27" s="1">
        <f t="shared" si="0"/>
        <v>15.6</v>
      </c>
      <c r="H27" s="8">
        <f t="shared" si="1"/>
        <v>230.76923076923077</v>
      </c>
    </row>
    <row r="28" spans="2:8">
      <c r="B28" s="25" t="str">
        <f>IF(C28="","",VLOOKUP(C28,工序!$A$1:$D$505,2,0))</f>
        <v>A80</v>
      </c>
      <c r="C28" s="26" t="s">
        <v>636</v>
      </c>
      <c r="D28" s="27">
        <f>IF(C28="","",VLOOKUP(C28,工序!$A$1:$D$505,4,0))</f>
        <v>5.3999999999999995</v>
      </c>
      <c r="E28" s="27">
        <v>1</v>
      </c>
      <c r="F28" s="27">
        <f t="shared" si="0"/>
        <v>5.3999999999999995</v>
      </c>
      <c r="G28" s="25"/>
      <c r="H28" s="28">
        <f t="shared" si="1"/>
        <v>666.66666666666674</v>
      </c>
    </row>
    <row r="29" spans="2:8">
      <c r="D29" s="1"/>
      <c r="E29" s="1"/>
      <c r="H29" s="8"/>
    </row>
    <row r="30" spans="2:8">
      <c r="E30" s="1"/>
      <c r="F30" s="1"/>
      <c r="H30" s="8"/>
    </row>
    <row r="31" spans="2:8">
      <c r="E31" s="1"/>
      <c r="H31" s="8"/>
    </row>
    <row r="32" spans="2:8">
      <c r="E32" s="1"/>
    </row>
    <row r="33" spans="5:6">
      <c r="E33" s="1"/>
      <c r="F33" s="1">
        <f>SUM(F2:F32)</f>
        <v>396.25200000000001</v>
      </c>
    </row>
    <row r="34" spans="5:6">
      <c r="E34" s="1"/>
      <c r="F34">
        <f>F33/60</f>
        <v>6.6042000000000005</v>
      </c>
    </row>
    <row r="35" spans="5:6">
      <c r="E35" s="1"/>
    </row>
    <row r="36" spans="5:6">
      <c r="E36" s="1"/>
    </row>
    <row r="37" spans="5:6">
      <c r="E37" s="1"/>
    </row>
    <row r="38" spans="5:6">
      <c r="E38" s="1"/>
    </row>
    <row r="39" spans="5:6">
      <c r="E39" s="1"/>
    </row>
  </sheetData>
  <phoneticPr fontId="1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F39"/>
  <sheetViews>
    <sheetView workbookViewId="0">
      <selection activeCell="J17" sqref="J17"/>
    </sheetView>
  </sheetViews>
  <sheetFormatPr defaultRowHeight="13.5"/>
  <cols>
    <col min="1" max="1" width="9" style="51"/>
    <col min="2" max="2" width="5.5" style="51" bestFit="1" customWidth="1"/>
    <col min="3" max="3" width="33.25" style="58" bestFit="1" customWidth="1"/>
    <col min="4" max="4" width="7.5" style="51" bestFit="1" customWidth="1"/>
    <col min="5" max="5" width="5.25" style="51" bestFit="1" customWidth="1"/>
    <col min="6" max="6" width="7.5" style="52" bestFit="1" customWidth="1"/>
    <col min="7" max="16384" width="9" style="51"/>
  </cols>
  <sheetData>
    <row r="1" spans="1:6">
      <c r="A1" s="57"/>
      <c r="B1" s="57" t="s">
        <v>640</v>
      </c>
      <c r="C1" s="18" t="s">
        <v>637</v>
      </c>
      <c r="D1" s="57" t="s">
        <v>638</v>
      </c>
      <c r="E1" s="57" t="s">
        <v>644</v>
      </c>
      <c r="F1" s="19" t="s">
        <v>639</v>
      </c>
    </row>
    <row r="2" spans="1:6">
      <c r="A2" s="57" t="s">
        <v>1300</v>
      </c>
      <c r="B2" s="57" t="str">
        <f>IF(C2="","",VLOOKUP(C2,[1]工序!$A$1:$D$503,2,0))</f>
        <v>D1</v>
      </c>
      <c r="C2" s="53" t="s">
        <v>209</v>
      </c>
      <c r="D2" s="19">
        <f>IF(C2="","",VLOOKUP(C2,[1]工序!$A$1:$D$503,4,0))</f>
        <v>72</v>
      </c>
      <c r="E2" s="19">
        <v>4</v>
      </c>
      <c r="F2" s="19">
        <f t="shared" ref="F2:F7" si="0">D2*E2</f>
        <v>288</v>
      </c>
    </row>
    <row r="3" spans="1:6">
      <c r="A3" s="57" t="s">
        <v>1300</v>
      </c>
      <c r="B3" s="57" t="str">
        <f>IF(C3="","",VLOOKUP(C3,[1]工序!$A$1:$D$503,2,0))</f>
        <v>D2</v>
      </c>
      <c r="C3" s="53" t="s">
        <v>212</v>
      </c>
      <c r="D3" s="19">
        <f>IF(C3="","",VLOOKUP(C3,[1]工序!$A$1:$D$503,4,0))</f>
        <v>144</v>
      </c>
      <c r="E3" s="19">
        <v>4</v>
      </c>
      <c r="F3" s="19">
        <f t="shared" si="0"/>
        <v>576</v>
      </c>
    </row>
    <row r="4" spans="1:6">
      <c r="A4" s="57" t="s">
        <v>1301</v>
      </c>
      <c r="B4" s="57" t="str">
        <f>IF(C4="","",VLOOKUP(C4,[1]工序!$A$1:$D$503,2,0))</f>
        <v>D3</v>
      </c>
      <c r="C4" s="53" t="s">
        <v>215</v>
      </c>
      <c r="D4" s="19">
        <f>IF(C4="","",VLOOKUP(C4,[1]工序!$A$1:$D$503,4,0))</f>
        <v>72</v>
      </c>
      <c r="E4" s="19">
        <v>4</v>
      </c>
      <c r="F4" s="19">
        <f t="shared" si="0"/>
        <v>288</v>
      </c>
    </row>
    <row r="5" spans="1:6">
      <c r="A5" s="57" t="s">
        <v>1301</v>
      </c>
      <c r="B5" s="57" t="str">
        <f>IF(C5="","",VLOOKUP(C5,[1]工序!$A$1:$D$503,2,0))</f>
        <v>D4</v>
      </c>
      <c r="C5" s="53" t="s">
        <v>217</v>
      </c>
      <c r="D5" s="19">
        <f>IF(C5="","",VLOOKUP(C5,[1]工序!$A$1:$D$503,4,0))</f>
        <v>288</v>
      </c>
      <c r="E5" s="19">
        <v>4</v>
      </c>
      <c r="F5" s="19">
        <f t="shared" si="0"/>
        <v>1152</v>
      </c>
    </row>
    <row r="6" spans="1:6">
      <c r="A6" s="57" t="s">
        <v>1301</v>
      </c>
      <c r="B6" s="57" t="str">
        <f>IF(C6="","",VLOOKUP(C6,[1]工序!$A$1:$D$503,2,0))</f>
        <v>D5</v>
      </c>
      <c r="C6" s="53" t="s">
        <v>219</v>
      </c>
      <c r="D6" s="19">
        <f>IF(C6="","",VLOOKUP(C6,[1]工序!$A$1:$D$503,4,0))</f>
        <v>36</v>
      </c>
      <c r="E6" s="19">
        <v>4</v>
      </c>
      <c r="F6" s="19">
        <f t="shared" si="0"/>
        <v>144</v>
      </c>
    </row>
    <row r="7" spans="1:6">
      <c r="A7" s="57" t="s">
        <v>1301</v>
      </c>
      <c r="B7" s="57" t="str">
        <f>IF(C7="","",VLOOKUP(C7,[1]工序!$A$1:$D$503,2,0))</f>
        <v>D6</v>
      </c>
      <c r="C7" s="53" t="s">
        <v>221</v>
      </c>
      <c r="D7" s="19">
        <f>IF(C7="","",VLOOKUP(C7,[1]工序!$A$1:$D$503,4,0))</f>
        <v>172.79999999999998</v>
      </c>
      <c r="E7" s="19">
        <v>4</v>
      </c>
      <c r="F7" s="19">
        <f t="shared" si="0"/>
        <v>691.19999999999993</v>
      </c>
    </row>
    <row r="8" spans="1:6">
      <c r="A8" s="57" t="s">
        <v>1301</v>
      </c>
      <c r="B8" s="57" t="str">
        <f>IF(C8="","",VLOOKUP(C8,[1]工序!$A$1:$D$503,2,0))</f>
        <v>A4</v>
      </c>
      <c r="C8" s="57" t="s">
        <v>690</v>
      </c>
      <c r="D8" s="19">
        <f>IF(C8="","",VLOOKUP(C8,[1]工序!$A$1:$D$503,4,0))</f>
        <v>7.2799999999999994</v>
      </c>
      <c r="E8" s="19">
        <v>96</v>
      </c>
      <c r="F8" s="19">
        <f>D8*E8</f>
        <v>698.87999999999988</v>
      </c>
    </row>
    <row r="9" spans="1:6">
      <c r="A9" s="57" t="s">
        <v>1301</v>
      </c>
      <c r="B9" s="57" t="str">
        <f>IF(C9="","",VLOOKUP(C9,[1]工序!$A$1:$D$503,2,0))</f>
        <v>A9</v>
      </c>
      <c r="C9" s="57" t="s">
        <v>760</v>
      </c>
      <c r="D9" s="19">
        <f>IF(C9="","",VLOOKUP(C9,[1]工序!$A$1:$D$503,4,0))</f>
        <v>13</v>
      </c>
      <c r="E9" s="19">
        <v>96</v>
      </c>
      <c r="F9" s="19">
        <f>D9*E9</f>
        <v>1248</v>
      </c>
    </row>
    <row r="10" spans="1:6">
      <c r="A10" s="57" t="s">
        <v>1301</v>
      </c>
      <c r="B10" s="57" t="str">
        <f>IF(C10="","",VLOOKUP(C10,[1]工序!$A$1:$D$503,2,0))</f>
        <v>A8</v>
      </c>
      <c r="C10" s="57" t="s">
        <v>645</v>
      </c>
      <c r="D10" s="19">
        <f>IF(C10="","",VLOOKUP(C10,[1]工序!$A$1:$D$503,4,0))</f>
        <v>4.42</v>
      </c>
      <c r="E10" s="19">
        <v>96</v>
      </c>
      <c r="F10" s="19">
        <f t="shared" ref="F10:F39" si="1">D10*E10</f>
        <v>424.32</v>
      </c>
    </row>
    <row r="11" spans="1:6">
      <c r="A11" s="57" t="s">
        <v>1301</v>
      </c>
      <c r="B11" s="57" t="str">
        <f>IF(C11="","",VLOOKUP(C11,[1]工序!$A$1:$D$503,2,0))</f>
        <v>A14</v>
      </c>
      <c r="C11" s="57" t="s">
        <v>649</v>
      </c>
      <c r="D11" s="19">
        <f>IF(C11="","",VLOOKUP(C11,[1]工序!$A$1:$D$503,4,0))</f>
        <v>13.2</v>
      </c>
      <c r="E11" s="19">
        <v>96</v>
      </c>
      <c r="F11" s="19">
        <f t="shared" si="1"/>
        <v>1267.1999999999998</v>
      </c>
    </row>
    <row r="12" spans="1:6">
      <c r="A12" s="57" t="s">
        <v>1301</v>
      </c>
      <c r="B12" s="57" t="str">
        <f>IF(C12="","",VLOOKUP(C12,[1]工序!$A$1:$D$503,2,0))</f>
        <v>A19</v>
      </c>
      <c r="C12" s="57" t="s">
        <v>678</v>
      </c>
      <c r="D12" s="19">
        <f>IF(C12="","",VLOOKUP(C12,[1]工序!$A$1:$D$503,4,0))</f>
        <v>28.799999999999997</v>
      </c>
      <c r="E12" s="19">
        <v>96</v>
      </c>
      <c r="F12" s="19">
        <f t="shared" si="1"/>
        <v>2764.7999999999997</v>
      </c>
    </row>
    <row r="13" spans="1:6">
      <c r="A13" s="57" t="s">
        <v>1301</v>
      </c>
      <c r="B13" s="57" t="str">
        <f>IF(C13="","",VLOOKUP(C13,[1]工序!$A$1:$D$503,2,0))</f>
        <v>A23</v>
      </c>
      <c r="C13" s="18" t="s">
        <v>598</v>
      </c>
      <c r="D13" s="19">
        <f>IF(C13="","",VLOOKUP(C13,[1]工序!$A$1:$D$503,4,0))</f>
        <v>13.319999999999999</v>
      </c>
      <c r="E13" s="19">
        <v>96</v>
      </c>
      <c r="F13" s="19">
        <f t="shared" si="1"/>
        <v>1278.7199999999998</v>
      </c>
    </row>
    <row r="14" spans="1:6">
      <c r="A14" s="57" t="s">
        <v>1301</v>
      </c>
      <c r="B14" s="57" t="str">
        <f>IF(C14="","",VLOOKUP(C14,[1]工序!$A$1:$D$503,2,0))</f>
        <v>A29</v>
      </c>
      <c r="C14" s="57" t="s">
        <v>599</v>
      </c>
      <c r="D14" s="19">
        <f>IF(C14="","",VLOOKUP(C14,[1]工序!$A$1:$D$503,4,0))</f>
        <v>9.1199999999999992</v>
      </c>
      <c r="E14" s="19">
        <v>96</v>
      </c>
      <c r="F14" s="19">
        <f t="shared" si="1"/>
        <v>875.52</v>
      </c>
    </row>
    <row r="15" spans="1:6">
      <c r="A15" s="57" t="s">
        <v>1301</v>
      </c>
      <c r="B15" s="57" t="str">
        <f>IF(C15="","",VLOOKUP(C15,[1]工序!$A$1:$D$503,2,0))</f>
        <v>A34</v>
      </c>
      <c r="C15" s="57" t="s">
        <v>642</v>
      </c>
      <c r="D15" s="19">
        <f>IF(C15="","",VLOOKUP(C15,[1]工序!$A$1:$D$503,4,0))</f>
        <v>6.6</v>
      </c>
      <c r="E15" s="19">
        <v>96</v>
      </c>
      <c r="F15" s="19">
        <f t="shared" si="1"/>
        <v>633.59999999999991</v>
      </c>
    </row>
    <row r="16" spans="1:6">
      <c r="A16" s="57" t="s">
        <v>1301</v>
      </c>
      <c r="B16" s="57" t="str">
        <f>IF(C16="","",VLOOKUP(C16,[1]工序!$A$1:$D$503,2,0))</f>
        <v>A33</v>
      </c>
      <c r="C16" s="18" t="s">
        <v>706</v>
      </c>
      <c r="D16" s="19">
        <f>IF(C16="","",VLOOKUP(C16,[1]工序!$A$1:$D$503,4,0))</f>
        <v>7.1999999999999993</v>
      </c>
      <c r="E16" s="19">
        <v>96</v>
      </c>
      <c r="F16" s="19">
        <f t="shared" si="1"/>
        <v>691.19999999999993</v>
      </c>
    </row>
    <row r="17" spans="1:6">
      <c r="A17" s="57" t="s">
        <v>1301</v>
      </c>
      <c r="B17" s="57" t="str">
        <f>IF(C17="","",VLOOKUP(C17,[1]工序!$A$1:$D$503,2,0))</f>
        <v>A36</v>
      </c>
      <c r="C17" s="57" t="s">
        <v>602</v>
      </c>
      <c r="D17" s="19">
        <f>IF(C17="","",VLOOKUP(C17,[1]工序!$A$1:$D$503,4,0))</f>
        <v>18.850000000000001</v>
      </c>
      <c r="E17" s="19">
        <v>96</v>
      </c>
      <c r="F17" s="19">
        <f t="shared" si="1"/>
        <v>1809.6000000000001</v>
      </c>
    </row>
    <row r="18" spans="1:6">
      <c r="A18" s="57" t="s">
        <v>1301</v>
      </c>
      <c r="B18" s="57" t="str">
        <f>IF(C18="","",VLOOKUP(C18,[1]工序!$A$1:$D$503,2,0))</f>
        <v>A39</v>
      </c>
      <c r="C18" s="57" t="s">
        <v>603</v>
      </c>
      <c r="D18" s="19">
        <f>IF(C18="","",VLOOKUP(C18,[1]工序!$A$1:$D$503,4,0))</f>
        <v>7</v>
      </c>
      <c r="E18" s="19">
        <v>96</v>
      </c>
      <c r="F18" s="19">
        <f t="shared" si="1"/>
        <v>672</v>
      </c>
    </row>
    <row r="19" spans="1:6">
      <c r="A19" s="57" t="s">
        <v>1301</v>
      </c>
      <c r="B19" s="57" t="str">
        <f>IF(C19="","",VLOOKUP(C19,[1]工序!$A$1:$D$503,2,0))</f>
        <v>A41</v>
      </c>
      <c r="C19" s="57" t="s">
        <v>694</v>
      </c>
      <c r="D19" s="19">
        <f>IF(C19="","",VLOOKUP(C19,[1]工序!$A$1:$D$503,4,0))</f>
        <v>16.799999999999997</v>
      </c>
      <c r="E19" s="19">
        <v>96</v>
      </c>
      <c r="F19" s="19">
        <f t="shared" si="1"/>
        <v>1612.7999999999997</v>
      </c>
    </row>
    <row r="20" spans="1:6">
      <c r="A20" s="57" t="s">
        <v>1301</v>
      </c>
      <c r="B20" s="57" t="str">
        <f>IF(C20="","",VLOOKUP(C20,[1]工序!$A$1:$D$503,2,0))</f>
        <v>A51</v>
      </c>
      <c r="C20" s="57" t="s">
        <v>607</v>
      </c>
      <c r="D20" s="19">
        <f>IF(C20="","",VLOOKUP(C20,[1]工序!$A$1:$D$503,4,0))</f>
        <v>16.799999999999997</v>
      </c>
      <c r="E20" s="19">
        <v>96</v>
      </c>
      <c r="F20" s="19">
        <f t="shared" si="1"/>
        <v>1612.7999999999997</v>
      </c>
    </row>
    <row r="21" spans="1:6">
      <c r="A21" s="57" t="s">
        <v>1301</v>
      </c>
      <c r="B21" s="57" t="str">
        <f>IF(C21="","",VLOOKUP(C21,[1]工序!$A$1:$D$503,2,0))</f>
        <v>A58</v>
      </c>
      <c r="C21" s="57" t="s">
        <v>630</v>
      </c>
      <c r="D21" s="19">
        <f>IF(C21="","",VLOOKUP(C21,[1]工序!$A$1:$D$503,4,0))</f>
        <v>8.4500000000000011</v>
      </c>
      <c r="E21" s="19">
        <v>96</v>
      </c>
      <c r="F21" s="19">
        <f t="shared" si="1"/>
        <v>811.2</v>
      </c>
    </row>
    <row r="22" spans="1:6">
      <c r="A22" s="57" t="s">
        <v>1301</v>
      </c>
      <c r="B22" s="57" t="str">
        <f>IF(C22="","",VLOOKUP(C22,[1]工序!$A$1:$D$503,2,0))</f>
        <v>A59</v>
      </c>
      <c r="C22" s="57" t="s">
        <v>631</v>
      </c>
      <c r="D22" s="19">
        <f>IF(C22="","",VLOOKUP(C22,[1]工序!$A$1:$D$503,4,0))</f>
        <v>20.8</v>
      </c>
      <c r="E22" s="19">
        <v>96</v>
      </c>
      <c r="F22" s="19">
        <f t="shared" si="1"/>
        <v>1996.8000000000002</v>
      </c>
    </row>
    <row r="23" spans="1:6">
      <c r="A23" s="57" t="s">
        <v>1301</v>
      </c>
      <c r="B23" s="57" t="str">
        <f>IF(C23="","",VLOOKUP(C23,[1]工序!$A$1:$D$503,2,0))</f>
        <v>A62</v>
      </c>
      <c r="C23" s="57" t="s">
        <v>643</v>
      </c>
      <c r="D23" s="19">
        <f>IF(C23="","",VLOOKUP(C23,[1]工序!$A$1:$D$503,4,0))</f>
        <v>16.559999999999999</v>
      </c>
      <c r="E23" s="19">
        <v>96</v>
      </c>
      <c r="F23" s="19">
        <f t="shared" si="1"/>
        <v>1589.7599999999998</v>
      </c>
    </row>
    <row r="24" spans="1:6">
      <c r="A24" s="57" t="s">
        <v>1301</v>
      </c>
      <c r="B24" s="57" t="str">
        <f>IF(C24="","",VLOOKUP(C24,[1]工序!$A$1:$D$503,2,0))</f>
        <v>A63</v>
      </c>
      <c r="C24" s="57" t="s">
        <v>629</v>
      </c>
      <c r="D24" s="19">
        <f>IF(C24="","",VLOOKUP(C24,[1]工序!$A$1:$D$503,4,0))</f>
        <v>14.399999999999999</v>
      </c>
      <c r="E24" s="19">
        <v>96</v>
      </c>
      <c r="F24" s="19">
        <f t="shared" si="1"/>
        <v>1382.3999999999999</v>
      </c>
    </row>
    <row r="25" spans="1:6">
      <c r="A25" s="57" t="s">
        <v>1301</v>
      </c>
      <c r="B25" s="57" t="str">
        <f>IF(C25="","",VLOOKUP(C25,[1]工序!$A$1:$D$503,2,0))</f>
        <v>A64</v>
      </c>
      <c r="C25" s="57" t="s">
        <v>655</v>
      </c>
      <c r="D25" s="19">
        <f>IF(C25="","",VLOOKUP(C25,[1]工序!$A$1:$D$503,4,0))</f>
        <v>14.399999999999999</v>
      </c>
      <c r="E25" s="19">
        <v>96</v>
      </c>
      <c r="F25" s="19">
        <f t="shared" si="1"/>
        <v>1382.3999999999999</v>
      </c>
    </row>
    <row r="26" spans="1:6">
      <c r="A26" s="57" t="s">
        <v>1301</v>
      </c>
      <c r="B26" s="57" t="str">
        <f>IF(C26="","",VLOOKUP(C26,[1]工序!$A$1:$D$503,2,0))</f>
        <v>A65</v>
      </c>
      <c r="C26" s="57" t="s">
        <v>632</v>
      </c>
      <c r="D26" s="19">
        <f>IF(C26="","",VLOOKUP(C26,[1]工序!$A$1:$D$503,4,0))</f>
        <v>27.3</v>
      </c>
      <c r="E26" s="19">
        <v>96</v>
      </c>
      <c r="F26" s="19">
        <f t="shared" si="1"/>
        <v>2620.8000000000002</v>
      </c>
    </row>
    <row r="27" spans="1:6">
      <c r="A27" s="57" t="s">
        <v>1301</v>
      </c>
      <c r="B27" s="57" t="str">
        <f>IF(C27="","",VLOOKUP(C27,[1]工序!$A$1:$D$503,2,0))</f>
        <v>A63</v>
      </c>
      <c r="C27" s="57" t="s">
        <v>629</v>
      </c>
      <c r="D27" s="19">
        <f>IF(C27="","",VLOOKUP(C27,[1]工序!$A$1:$D$503,4,0))</f>
        <v>14.399999999999999</v>
      </c>
      <c r="E27" s="19">
        <v>96</v>
      </c>
      <c r="F27" s="19">
        <f t="shared" si="1"/>
        <v>1382.3999999999999</v>
      </c>
    </row>
    <row r="28" spans="1:6">
      <c r="A28" s="57" t="s">
        <v>1301</v>
      </c>
      <c r="B28" s="57" t="str">
        <f>IF(C28="","",VLOOKUP(C28,[1]工序!$A$1:$D$503,2,0))</f>
        <v>A107</v>
      </c>
      <c r="C28" s="57" t="s">
        <v>861</v>
      </c>
      <c r="D28" s="19">
        <f>IF(C28="","",VLOOKUP(C28,[1]工序!$A$1:$D$503,4,0))</f>
        <v>23.568000000000001</v>
      </c>
      <c r="E28" s="19">
        <v>4</v>
      </c>
      <c r="F28" s="19">
        <f t="shared" si="1"/>
        <v>94.272000000000006</v>
      </c>
    </row>
    <row r="29" spans="1:6">
      <c r="A29" s="57" t="s">
        <v>1301</v>
      </c>
      <c r="B29" s="57" t="str">
        <f>IF(C29="","",VLOOKUP(C29,[1]工序!$A$1:$D$503,2,0))</f>
        <v>D44</v>
      </c>
      <c r="C29" s="57" t="s">
        <v>279</v>
      </c>
      <c r="D29" s="19">
        <f>IF(C29="","",VLOOKUP(C29,[1]工序!$A$1:$D$503,4,0))</f>
        <v>2592</v>
      </c>
      <c r="E29" s="65">
        <v>1</v>
      </c>
      <c r="F29" s="19">
        <f t="shared" si="1"/>
        <v>2592</v>
      </c>
    </row>
    <row r="30" spans="1:6">
      <c r="A30" s="57" t="s">
        <v>1301</v>
      </c>
      <c r="B30" s="57" t="str">
        <f>IF(C30="","",VLOOKUP(C30,[1]工序!$A$1:$D$503,2,0))</f>
        <v>D45</v>
      </c>
      <c r="C30" s="57" t="s">
        <v>282</v>
      </c>
      <c r="D30" s="19">
        <f>IF(C30="","",VLOOKUP(C30,[1]工序!$A$1:$D$503,4,0))</f>
        <v>228.14400000000001</v>
      </c>
      <c r="E30" s="65">
        <v>1</v>
      </c>
      <c r="F30" s="19">
        <f t="shared" si="1"/>
        <v>228.14400000000001</v>
      </c>
    </row>
    <row r="31" spans="1:6">
      <c r="A31" s="57" t="s">
        <v>1301</v>
      </c>
      <c r="B31" s="57" t="str">
        <f>IF(C31="","",VLOOKUP(C31,[1]工序!$A$1:$D$503,2,0))</f>
        <v>D46</v>
      </c>
      <c r="C31" s="57" t="s">
        <v>285</v>
      </c>
      <c r="D31" s="19">
        <f>IF(C31="","",VLOOKUP(C31,[1]工序!$A$1:$D$503,4,0))</f>
        <v>654.3359999999999</v>
      </c>
      <c r="E31" s="65">
        <v>1</v>
      </c>
      <c r="F31" s="19">
        <f t="shared" si="1"/>
        <v>654.3359999999999</v>
      </c>
    </row>
    <row r="32" spans="1:6">
      <c r="A32" s="57" t="s">
        <v>1301</v>
      </c>
      <c r="B32" s="57" t="str">
        <f>IF(C32="","",VLOOKUP(C32,[1]工序!$A$1:$D$503,2,0))</f>
        <v>D47</v>
      </c>
      <c r="C32" s="57" t="s">
        <v>288</v>
      </c>
      <c r="D32" s="19">
        <f>IF(C32="","",VLOOKUP(C32,[1]工序!$A$1:$D$503,4,0))</f>
        <v>892.70399999999995</v>
      </c>
      <c r="E32" s="65">
        <v>1</v>
      </c>
      <c r="F32" s="19">
        <f t="shared" si="1"/>
        <v>892.70399999999995</v>
      </c>
    </row>
    <row r="33" spans="1:6">
      <c r="A33" s="57" t="s">
        <v>1301</v>
      </c>
      <c r="B33" s="57" t="str">
        <f>IF(C33="","",VLOOKUP(C33,[1]工序!$A$1:$D$503,2,0))</f>
        <v>D48</v>
      </c>
      <c r="C33" s="57" t="s">
        <v>291</v>
      </c>
      <c r="D33" s="19">
        <f>IF(C33="","",VLOOKUP(C33,[1]工序!$A$1:$D$503,4,0))</f>
        <v>1491.0239999999999</v>
      </c>
      <c r="E33" s="65">
        <v>1</v>
      </c>
      <c r="F33" s="19">
        <f t="shared" si="1"/>
        <v>1491.0239999999999</v>
      </c>
    </row>
    <row r="34" spans="1:6">
      <c r="A34" s="57" t="s">
        <v>1301</v>
      </c>
      <c r="B34" s="57" t="str">
        <f>IF(C34="","",VLOOKUP(C34,[1]工序!$A$1:$D$503,2,0))</f>
        <v>D49</v>
      </c>
      <c r="C34" s="57" t="s">
        <v>294</v>
      </c>
      <c r="D34" s="19">
        <f>IF(C34="","",VLOOKUP(C34,[1]工序!$A$1:$D$503,4,0))</f>
        <v>899.07600000000002</v>
      </c>
      <c r="E34" s="65">
        <v>1</v>
      </c>
      <c r="F34" s="19">
        <f t="shared" si="1"/>
        <v>899.07600000000002</v>
      </c>
    </row>
    <row r="35" spans="1:6">
      <c r="A35" s="57" t="s">
        <v>1301</v>
      </c>
      <c r="B35" s="57" t="str">
        <f>IF(C35="","",VLOOKUP(C35,[1]工序!$A$1:$D$503,2,0))</f>
        <v>D50</v>
      </c>
      <c r="C35" s="57" t="s">
        <v>297</v>
      </c>
      <c r="D35" s="19">
        <f>IF(C35="","",VLOOKUP(C35,[1]工序!$A$1:$D$503,4,0))</f>
        <v>1044.492</v>
      </c>
      <c r="E35" s="65">
        <v>1</v>
      </c>
      <c r="F35" s="19">
        <f t="shared" si="1"/>
        <v>1044.492</v>
      </c>
    </row>
    <row r="36" spans="1:6">
      <c r="A36" s="57" t="s">
        <v>1301</v>
      </c>
      <c r="B36" s="57" t="str">
        <f>IF(C36="","",VLOOKUP(C36,[1]工序!$A$1:$D$503,2,0))</f>
        <v>D51</v>
      </c>
      <c r="C36" s="57" t="s">
        <v>300</v>
      </c>
      <c r="D36" s="19">
        <f>IF(C36="","",VLOOKUP(C36,[1]工序!$A$1:$D$503,4,0))</f>
        <v>357.84</v>
      </c>
      <c r="E36" s="65">
        <v>1</v>
      </c>
      <c r="F36" s="19">
        <f t="shared" si="1"/>
        <v>357.84</v>
      </c>
    </row>
    <row r="37" spans="1:6">
      <c r="A37" s="57" t="s">
        <v>1301</v>
      </c>
      <c r="B37" s="57" t="str">
        <f>IF(C37="","",VLOOKUP(C37,[1]工序!$A$1:$D$503,2,0))</f>
        <v>D52</v>
      </c>
      <c r="C37" s="57" t="s">
        <v>303</v>
      </c>
      <c r="D37" s="19">
        <f>IF(C37="","",VLOOKUP(C37,[1]工序!$A$1:$D$503,4,0))</f>
        <v>613.06799999999998</v>
      </c>
      <c r="E37" s="65">
        <v>1</v>
      </c>
      <c r="F37" s="19">
        <f t="shared" si="1"/>
        <v>613.06799999999998</v>
      </c>
    </row>
    <row r="38" spans="1:6">
      <c r="A38" s="57" t="s">
        <v>1301</v>
      </c>
      <c r="B38" s="57" t="str">
        <f>IF(C38="","",VLOOKUP(C38,[1]工序!$A$1:$D$503,2,0))</f>
        <v>A81</v>
      </c>
      <c r="C38" s="57" t="s">
        <v>1299</v>
      </c>
      <c r="D38" s="19">
        <f>IF(C38="","",VLOOKUP(C38,[1]工序!$A$1:$D$503,4,0))</f>
        <v>72</v>
      </c>
      <c r="E38" s="19">
        <v>1</v>
      </c>
      <c r="F38" s="19">
        <f t="shared" si="1"/>
        <v>72</v>
      </c>
    </row>
    <row r="39" spans="1:6">
      <c r="A39" s="57" t="s">
        <v>1301</v>
      </c>
      <c r="B39" s="57" t="str">
        <f>IF(C39="","",VLOOKUP(C39,[1]工序!$A$1:$D$503,2,0))</f>
        <v>A64</v>
      </c>
      <c r="C39" s="57" t="s">
        <v>1302</v>
      </c>
      <c r="D39" s="19">
        <f>IF(C39="","",VLOOKUP(C39,[1]工序!$A$1:$D$503,4,0))</f>
        <v>14.399999999999999</v>
      </c>
      <c r="E39" s="19">
        <v>1</v>
      </c>
      <c r="F39" s="19">
        <f t="shared" si="1"/>
        <v>14.399999999999999</v>
      </c>
    </row>
  </sheetData>
  <phoneticPr fontId="1" type="noConversion"/>
  <conditionalFormatting sqref="B8:B37">
    <cfRule type="expression" priority="3" stopIfTrue="1">
      <formula>MAX(#REF!)</formula>
    </cfRule>
  </conditionalFormatting>
  <conditionalFormatting sqref="B38:B39">
    <cfRule type="expression" priority="1" stopIfTrue="1">
      <formula>MAX(#REF!)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stopIfTrue="1" id="{4A3F056F-9601-4555-8B08-B29245005036}">
            <xm:f>MAX([1]TKF12C!#REF!)</xm:f>
            <x14:dxf/>
          </x14:cfRule>
          <xm:sqref>B2:B7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B1:H37"/>
  <sheetViews>
    <sheetView workbookViewId="0">
      <selection activeCell="J25" sqref="J25"/>
    </sheetView>
  </sheetViews>
  <sheetFormatPr defaultRowHeight="13.5"/>
  <cols>
    <col min="2" max="2" width="23.5" bestFit="1" customWidth="1"/>
    <col min="3" max="3" width="19.5" style="7" customWidth="1"/>
    <col min="4" max="5" width="19.5" customWidth="1"/>
    <col min="8" max="8" width="10.5" bestFit="1" customWidth="1"/>
  </cols>
  <sheetData>
    <row r="1" spans="2:8">
      <c r="B1" t="s">
        <v>640</v>
      </c>
      <c r="C1" s="7" t="s">
        <v>637</v>
      </c>
      <c r="D1" t="s">
        <v>638</v>
      </c>
      <c r="E1" t="s">
        <v>644</v>
      </c>
      <c r="F1" t="s">
        <v>639</v>
      </c>
    </row>
    <row r="2" spans="2:8">
      <c r="B2" t="str">
        <f>IF(C2="","",VLOOKUP(C2,工序!$A$1:$D$505,2,0))</f>
        <v>A1</v>
      </c>
      <c r="C2" s="7" t="s">
        <v>647</v>
      </c>
      <c r="D2" s="1">
        <f>IF(C2="","",VLOOKUP(C2,工序!$A$1:$D$505,4,0))</f>
        <v>4.6020000000000003</v>
      </c>
      <c r="E2" s="1">
        <v>1</v>
      </c>
      <c r="F2" s="1">
        <f>D2*E2</f>
        <v>4.6020000000000003</v>
      </c>
      <c r="H2" s="8">
        <f>3600/D2</f>
        <v>782.26857887874837</v>
      </c>
    </row>
    <row r="3" spans="2:8">
      <c r="B3" t="str">
        <f>IF(C3="","",VLOOKUP(C3,工序!$A$1:$D$505,2,0))</f>
        <v>A5</v>
      </c>
      <c r="C3" s="7" t="s">
        <v>681</v>
      </c>
      <c r="D3" s="1">
        <f>IF(C3="","",VLOOKUP(C3,工序!$A$1:$D$505,4,0))</f>
        <v>7.8000000000000007</v>
      </c>
      <c r="E3" s="1">
        <v>1</v>
      </c>
      <c r="F3" s="1">
        <f>D3*E3</f>
        <v>7.8000000000000007</v>
      </c>
      <c r="H3" s="8">
        <f>3600/D3</f>
        <v>461.53846153846149</v>
      </c>
    </row>
    <row r="4" spans="2:8">
      <c r="B4" t="str">
        <f>IF(C4="","",VLOOKUP(C4,工序!$A$1:$D$505,2,0))</f>
        <v>A8</v>
      </c>
      <c r="C4" s="7" t="s">
        <v>645</v>
      </c>
      <c r="D4" s="1">
        <f>IF(C4="","",VLOOKUP(C4,工序!$A$1:$D$505,4,0))</f>
        <v>4.42</v>
      </c>
      <c r="E4" s="1">
        <v>1</v>
      </c>
      <c r="F4" s="1">
        <f t="shared" ref="F4:F26" si="0">D4*E4</f>
        <v>4.42</v>
      </c>
      <c r="H4" s="8">
        <f t="shared" ref="H4:H26" si="1">3600/D4</f>
        <v>814.47963800904984</v>
      </c>
    </row>
    <row r="5" spans="2:8">
      <c r="B5" s="9" t="str">
        <f>IF(C5="","",VLOOKUP(C5,工序!$A$1:$D$505,2,0))</f>
        <v>A14</v>
      </c>
      <c r="C5" s="11" t="s">
        <v>649</v>
      </c>
      <c r="D5" s="29">
        <f>IF(C5="","",VLOOKUP(C5,工序!$A$1:$D$505,4,0))</f>
        <v>13.2</v>
      </c>
      <c r="E5" s="29">
        <v>1</v>
      </c>
      <c r="F5" s="29">
        <f t="shared" si="0"/>
        <v>13.2</v>
      </c>
      <c r="G5" s="9"/>
      <c r="H5" s="10">
        <f t="shared" si="1"/>
        <v>272.72727272727275</v>
      </c>
    </row>
    <row r="6" spans="2:8">
      <c r="B6" t="str">
        <f>IF(C6="","",VLOOKUP(C6,工序!$A$1:$D$505,2,0))</f>
        <v>A19</v>
      </c>
      <c r="C6" s="11" t="s">
        <v>679</v>
      </c>
      <c r="D6" s="14">
        <f>IF(C6="","",VLOOKUP(C6,工序!$A$1:$D$505,4,0))</f>
        <v>28.799999999999997</v>
      </c>
      <c r="E6" s="1">
        <v>1</v>
      </c>
      <c r="F6" s="1">
        <f t="shared" si="0"/>
        <v>28.799999999999997</v>
      </c>
      <c r="H6" s="8">
        <f t="shared" si="1"/>
        <v>125.00000000000001</v>
      </c>
    </row>
    <row r="7" spans="2:8">
      <c r="B7" t="str">
        <f>IF(C7="","",VLOOKUP(C7,工序!$A$1:$D$505,2,0))</f>
        <v>A23</v>
      </c>
      <c r="C7" s="7" t="s">
        <v>598</v>
      </c>
      <c r="D7" s="1">
        <f>IF(C7="","",VLOOKUP(C7,工序!$A$1:$D$505,4,0))</f>
        <v>13.319999999999999</v>
      </c>
      <c r="E7" s="1">
        <v>1</v>
      </c>
      <c r="F7" s="1">
        <f t="shared" si="0"/>
        <v>13.319999999999999</v>
      </c>
      <c r="H7" s="8">
        <f t="shared" si="1"/>
        <v>270.27027027027032</v>
      </c>
    </row>
    <row r="8" spans="2:8">
      <c r="B8" t="str">
        <f>IF(C8="","",VLOOKUP(C8,工序!$A$1:$D$505,2,0))</f>
        <v>A29</v>
      </c>
      <c r="C8" s="7" t="s">
        <v>599</v>
      </c>
      <c r="D8" s="1">
        <f>IF(C8="","",VLOOKUP(C8,工序!$A$1:$D$505,4,0))</f>
        <v>9.1199999999999992</v>
      </c>
      <c r="E8" s="1">
        <v>1</v>
      </c>
      <c r="F8" s="1">
        <f t="shared" si="0"/>
        <v>9.1199999999999992</v>
      </c>
      <c r="H8" s="8">
        <f t="shared" si="1"/>
        <v>394.73684210526318</v>
      </c>
    </row>
    <row r="9" spans="2:8">
      <c r="B9" t="str">
        <f>IF(C9="","",VLOOKUP(C9,工序!$A$1:$D$505,2,0))</f>
        <v>A34</v>
      </c>
      <c r="C9" s="7" t="s">
        <v>642</v>
      </c>
      <c r="D9" s="1">
        <f>IF(C9="","",VLOOKUP(C9,工序!$A$1:$D$505,4,0))</f>
        <v>6.6</v>
      </c>
      <c r="E9" s="1">
        <v>1</v>
      </c>
      <c r="F9" s="1">
        <f t="shared" si="0"/>
        <v>6.6</v>
      </c>
      <c r="H9" s="8">
        <f t="shared" si="1"/>
        <v>545.4545454545455</v>
      </c>
    </row>
    <row r="10" spans="2:8">
      <c r="B10" t="str">
        <f>IF(C10="","",VLOOKUP(C10,工序!$A$1:$D$505,2,0))</f>
        <v>A36</v>
      </c>
      <c r="C10" s="7" t="s">
        <v>602</v>
      </c>
      <c r="D10" s="1">
        <f>IF(C10="","",VLOOKUP(C10,工序!$A$1:$D$505,4,0))</f>
        <v>18.850000000000001</v>
      </c>
      <c r="E10" s="1">
        <v>1</v>
      </c>
      <c r="F10" s="1">
        <f t="shared" si="0"/>
        <v>18.850000000000001</v>
      </c>
      <c r="H10" s="8">
        <f t="shared" si="1"/>
        <v>190.9814323607427</v>
      </c>
    </row>
    <row r="11" spans="2:8">
      <c r="B11" t="str">
        <f>IF(C11="","",VLOOKUP(C11,工序!$A$1:$D$505,2,0))</f>
        <v>A47</v>
      </c>
      <c r="C11" s="7" t="s">
        <v>604</v>
      </c>
      <c r="D11" s="1">
        <f>IF(C11="","",VLOOKUP(C11,工序!$A$1:$D$505,4,0))</f>
        <v>15.340000000000002</v>
      </c>
      <c r="E11" s="1">
        <v>1</v>
      </c>
      <c r="F11" s="1">
        <f t="shared" si="0"/>
        <v>15.340000000000002</v>
      </c>
      <c r="H11" s="8">
        <f t="shared" si="1"/>
        <v>234.6805736636245</v>
      </c>
    </row>
    <row r="12" spans="2:8">
      <c r="B12" t="str">
        <f>IF(C12="","",VLOOKUP(C12,工序!$A$1:$D$505,2,0))</f>
        <v>A50</v>
      </c>
      <c r="C12" s="7" t="s">
        <v>606</v>
      </c>
      <c r="D12" s="1">
        <f>IF(C12="","",VLOOKUP(C12,工序!$A$1:$D$505,4,0))</f>
        <v>7.15</v>
      </c>
      <c r="E12" s="1">
        <v>1</v>
      </c>
      <c r="F12" s="1">
        <f t="shared" si="0"/>
        <v>7.15</v>
      </c>
      <c r="H12" s="8">
        <f t="shared" si="1"/>
        <v>503.49650349650346</v>
      </c>
    </row>
    <row r="13" spans="2:8">
      <c r="B13" t="str">
        <f>IF(C13="","",VLOOKUP(C13,工序!$A$1:$D$505,2,0))</f>
        <v>A52</v>
      </c>
      <c r="C13" s="7" t="s">
        <v>680</v>
      </c>
      <c r="D13" s="1">
        <f>IF(C13="","",VLOOKUP(C13,工序!$A$1:$D$505,4,0))</f>
        <v>14</v>
      </c>
      <c r="E13" s="1">
        <v>1</v>
      </c>
      <c r="F13" s="1">
        <f t="shared" si="0"/>
        <v>14</v>
      </c>
      <c r="H13" s="8">
        <f t="shared" si="1"/>
        <v>257.14285714285717</v>
      </c>
    </row>
    <row r="14" spans="2:8">
      <c r="B14" t="str">
        <f>IF(C14="","",VLOOKUP(C14,工序!$A$1:$D$505,2,0))</f>
        <v>A59</v>
      </c>
      <c r="C14" s="7" t="s">
        <v>631</v>
      </c>
      <c r="D14" s="1">
        <f>IF(C14="","",VLOOKUP(C14,工序!$A$1:$D$505,4,0))</f>
        <v>20.8</v>
      </c>
      <c r="E14" s="1">
        <v>1</v>
      </c>
      <c r="F14" s="1">
        <f t="shared" si="0"/>
        <v>20.8</v>
      </c>
      <c r="H14" s="8">
        <f t="shared" si="1"/>
        <v>173.07692307692307</v>
      </c>
    </row>
    <row r="15" spans="2:8">
      <c r="B15" t="str">
        <f>IF(C15="","",VLOOKUP(C15,工序!$A$1:$D$505,2,0))</f>
        <v>A62</v>
      </c>
      <c r="C15" s="7" t="s">
        <v>643</v>
      </c>
      <c r="D15" s="1">
        <f>IF(C15="","",VLOOKUP(C15,工序!$A$1:$D$505,4,0))</f>
        <v>16.559999999999999</v>
      </c>
      <c r="E15" s="1">
        <v>1</v>
      </c>
      <c r="F15" s="1">
        <f t="shared" si="0"/>
        <v>16.559999999999999</v>
      </c>
      <c r="H15" s="8">
        <f t="shared" si="1"/>
        <v>217.39130434782609</v>
      </c>
    </row>
    <row r="16" spans="2:8">
      <c r="B16" t="str">
        <f>IF(C16="","",VLOOKUP(C16,工序!$A$1:$D$505,2,0))</f>
        <v>A63</v>
      </c>
      <c r="C16" s="7" t="s">
        <v>629</v>
      </c>
      <c r="D16" s="1">
        <f>IF(C16="","",VLOOKUP(C16,工序!$A$1:$D$505,4,0))</f>
        <v>14.399999999999999</v>
      </c>
      <c r="E16" s="1">
        <v>1</v>
      </c>
      <c r="F16" s="1">
        <f t="shared" si="0"/>
        <v>14.399999999999999</v>
      </c>
      <c r="H16" s="8">
        <f t="shared" si="1"/>
        <v>250.00000000000003</v>
      </c>
    </row>
    <row r="17" spans="2:8">
      <c r="B17" t="str">
        <f>IF(C17="","",VLOOKUP(C17,工序!$A$1:$D$505,2,0))</f>
        <v>A64</v>
      </c>
      <c r="C17" s="7" t="s">
        <v>9</v>
      </c>
      <c r="D17" s="1">
        <f>IF(C17="","",VLOOKUP(C17,工序!$A$1:$D$505,4,0))</f>
        <v>14.399999999999999</v>
      </c>
      <c r="E17" s="1">
        <v>1</v>
      </c>
      <c r="F17" s="1">
        <f t="shared" si="0"/>
        <v>14.399999999999999</v>
      </c>
      <c r="H17" s="8">
        <f t="shared" si="1"/>
        <v>250.00000000000003</v>
      </c>
    </row>
    <row r="18" spans="2:8">
      <c r="B18" t="str">
        <f>IF(C18="","",VLOOKUP(C18,工序!$A$1:$D$505,2,0))</f>
        <v>A65</v>
      </c>
      <c r="C18" s="7" t="s">
        <v>632</v>
      </c>
      <c r="D18" s="1">
        <f>IF(C18="","",VLOOKUP(C18,工序!$A$1:$D$505,4,0))</f>
        <v>27.3</v>
      </c>
      <c r="E18" s="1">
        <v>1</v>
      </c>
      <c r="F18" s="1">
        <f t="shared" si="0"/>
        <v>27.3</v>
      </c>
      <c r="H18" s="8">
        <f t="shared" si="1"/>
        <v>131.86813186813185</v>
      </c>
    </row>
    <row r="19" spans="2:8">
      <c r="B19" t="str">
        <f>IF(C19="","",VLOOKUP(C19,工序!$A$1:$D$505,2,0))</f>
        <v>A63</v>
      </c>
      <c r="C19" s="7" t="s">
        <v>629</v>
      </c>
      <c r="D19" s="1">
        <f>IF(C19="","",VLOOKUP(C19,工序!$A$1:$D$505,4,0))</f>
        <v>14.399999999999999</v>
      </c>
      <c r="E19" s="1">
        <v>1</v>
      </c>
      <c r="F19" s="1">
        <f t="shared" si="0"/>
        <v>14.399999999999999</v>
      </c>
      <c r="H19" s="8">
        <f t="shared" si="1"/>
        <v>250.00000000000003</v>
      </c>
    </row>
    <row r="20" spans="2:8">
      <c r="B20" t="str">
        <f>IF(C20="","",VLOOKUP(C20,工序!$A$1:$D$505,2,0))</f>
        <v>A68</v>
      </c>
      <c r="C20" s="7" t="s">
        <v>710</v>
      </c>
      <c r="D20" s="1">
        <f>IF(C20="","",VLOOKUP(C20,工序!$A$1:$D$505,4,0))</f>
        <v>32.199999999999996</v>
      </c>
      <c r="E20" s="1">
        <v>2</v>
      </c>
      <c r="F20" s="1">
        <f t="shared" ref="F20" si="2">D20*E20</f>
        <v>64.399999999999991</v>
      </c>
      <c r="H20" s="8">
        <f t="shared" ref="H20" si="3">3600/D20</f>
        <v>111.80124223602486</v>
      </c>
    </row>
    <row r="21" spans="2:8">
      <c r="B21" t="str">
        <f>IF(C21="","",VLOOKUP(C21,工序!$A$1:$D$505,2,0))</f>
        <v>A70</v>
      </c>
      <c r="C21" s="7" t="s">
        <v>709</v>
      </c>
      <c r="D21" s="1">
        <f>IF(C21="","",VLOOKUP(C21,工序!$A$1:$D$505,4,0))</f>
        <v>33</v>
      </c>
      <c r="E21" s="1">
        <v>1</v>
      </c>
      <c r="F21" s="1">
        <f t="shared" si="0"/>
        <v>33</v>
      </c>
      <c r="H21" s="8">
        <f t="shared" si="1"/>
        <v>109.09090909090909</v>
      </c>
    </row>
    <row r="22" spans="2:8">
      <c r="B22" t="str">
        <f>IF(C22="","",VLOOKUP(C22,工序!$A$1:$D$505,2,0))</f>
        <v>A71</v>
      </c>
      <c r="C22" s="7" t="s">
        <v>633</v>
      </c>
      <c r="D22" s="1">
        <f>IF(C22="","",VLOOKUP(C22,工序!$A$1:$D$505,4,0))</f>
        <v>17.399999999999999</v>
      </c>
      <c r="E22" s="1">
        <v>1</v>
      </c>
      <c r="F22" s="1">
        <f t="shared" si="0"/>
        <v>17.399999999999999</v>
      </c>
      <c r="H22" s="8">
        <f t="shared" si="1"/>
        <v>206.89655172413794</v>
      </c>
    </row>
    <row r="23" spans="2:8">
      <c r="B23" t="str">
        <f>IF(C23="","",VLOOKUP(C23,工序!$A$1:$D$505,2,0))</f>
        <v>A73</v>
      </c>
      <c r="C23" s="7" t="s">
        <v>635</v>
      </c>
      <c r="D23" s="1">
        <f>IF(C23="","",VLOOKUP(C23,工序!$A$1:$D$505,4,0))</f>
        <v>12.239999999999998</v>
      </c>
      <c r="E23" s="1">
        <v>1</v>
      </c>
      <c r="F23" s="1">
        <f t="shared" si="0"/>
        <v>12.239999999999998</v>
      </c>
      <c r="H23" s="8">
        <f t="shared" si="1"/>
        <v>294.11764705882359</v>
      </c>
    </row>
    <row r="24" spans="2:8">
      <c r="B24" t="str">
        <f>IF(C24="","",VLOOKUP(C24,工序!$A$1:$D$505,2,0))</f>
        <v>A77</v>
      </c>
      <c r="C24" s="12" t="s">
        <v>19</v>
      </c>
      <c r="D24" s="1">
        <f>IF(C24="","",VLOOKUP(C24,工序!$A$1:$D$505,4,0))</f>
        <v>15.6</v>
      </c>
      <c r="E24" s="1">
        <v>1</v>
      </c>
      <c r="F24" s="1">
        <f t="shared" si="0"/>
        <v>15.6</v>
      </c>
      <c r="H24" s="8">
        <f t="shared" si="1"/>
        <v>230.76923076923077</v>
      </c>
    </row>
    <row r="25" spans="2:8">
      <c r="B25" t="str">
        <f>IF(C25="","",VLOOKUP(C25,工序!$A$1:$D$505,2,0))</f>
        <v>A78</v>
      </c>
      <c r="C25" s="13" t="s">
        <v>21</v>
      </c>
      <c r="D25" s="1">
        <f>IF(C25="","",VLOOKUP(C25,工序!$A$1:$D$505,4,0))</f>
        <v>15.6</v>
      </c>
      <c r="E25" s="1">
        <v>1</v>
      </c>
      <c r="F25" s="1">
        <f t="shared" si="0"/>
        <v>15.6</v>
      </c>
      <c r="H25" s="8">
        <f t="shared" si="1"/>
        <v>230.76923076923077</v>
      </c>
    </row>
    <row r="26" spans="2:8">
      <c r="B26" s="25" t="str">
        <f>IF(C26="","",VLOOKUP(C26,工序!$A$1:$D$505,2,0))</f>
        <v>A80</v>
      </c>
      <c r="C26" s="26" t="s">
        <v>636</v>
      </c>
      <c r="D26" s="27">
        <f>IF(C26="","",VLOOKUP(C26,工序!$A$1:$D$505,4,0))</f>
        <v>5.3999999999999995</v>
      </c>
      <c r="E26" s="27">
        <v>1</v>
      </c>
      <c r="F26" s="27">
        <f t="shared" si="0"/>
        <v>5.3999999999999995</v>
      </c>
      <c r="G26" s="25"/>
      <c r="H26" s="28">
        <f t="shared" si="1"/>
        <v>666.66666666666674</v>
      </c>
    </row>
    <row r="27" spans="2:8">
      <c r="D27" s="1"/>
      <c r="E27" s="1"/>
      <c r="H27" s="8"/>
    </row>
    <row r="28" spans="2:8">
      <c r="E28" s="1"/>
      <c r="F28" s="1"/>
      <c r="H28" s="8"/>
    </row>
    <row r="29" spans="2:8">
      <c r="E29" s="1"/>
      <c r="H29" s="8"/>
    </row>
    <row r="30" spans="2:8">
      <c r="E30" s="1"/>
    </row>
    <row r="31" spans="2:8">
      <c r="E31" s="1"/>
      <c r="F31" s="1">
        <f>SUM(F2:F30)</f>
        <v>414.70200000000006</v>
      </c>
    </row>
    <row r="32" spans="2:8">
      <c r="E32" s="1"/>
      <c r="F32">
        <f>F31/60</f>
        <v>6.9117000000000006</v>
      </c>
    </row>
    <row r="33" spans="5:5">
      <c r="E33" s="1"/>
    </row>
    <row r="34" spans="5:5">
      <c r="E34" s="1"/>
    </row>
    <row r="35" spans="5:5">
      <c r="E35" s="1"/>
    </row>
    <row r="36" spans="5:5">
      <c r="E36" s="1"/>
    </row>
    <row r="37" spans="5:5">
      <c r="E37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C00000"/>
  </sheetPr>
  <dimension ref="A1:H33"/>
  <sheetViews>
    <sheetView topLeftCell="A16" workbookViewId="0">
      <selection activeCell="E30" sqref="E30"/>
    </sheetView>
  </sheetViews>
  <sheetFormatPr defaultRowHeight="13.5"/>
  <cols>
    <col min="1" max="1" width="9" style="1"/>
    <col min="2" max="2" width="26.5" style="1" customWidth="1"/>
    <col min="3" max="3" width="10.75" style="1" customWidth="1"/>
    <col min="4" max="4" width="15.75" style="1" customWidth="1"/>
    <col min="5" max="16384" width="9" style="1"/>
  </cols>
  <sheetData>
    <row r="1" spans="1:8">
      <c r="A1" t="s">
        <v>640</v>
      </c>
      <c r="B1" s="7" t="s">
        <v>637</v>
      </c>
      <c r="C1" t="s">
        <v>638</v>
      </c>
      <c r="D1" t="s">
        <v>644</v>
      </c>
      <c r="E1" t="s">
        <v>639</v>
      </c>
    </row>
    <row r="2" spans="1:8">
      <c r="A2" t="str">
        <f>IF(B2="","",VLOOKUP(B2,工序!$A$1:$D$505,2,0))</f>
        <v>A1</v>
      </c>
      <c r="B2" s="7" t="s">
        <v>647</v>
      </c>
      <c r="C2" s="1">
        <f>IF(B2="","",VLOOKUP(B2,工序!$A$1:$D$505,4,0))</f>
        <v>4.6020000000000003</v>
      </c>
      <c r="D2" s="1">
        <v>1</v>
      </c>
      <c r="E2" s="1">
        <f>C2*D2</f>
        <v>4.6020000000000003</v>
      </c>
    </row>
    <row r="3" spans="1:8">
      <c r="A3" t="str">
        <f>IF(B3="","",VLOOKUP(B3,工序!$A$1:$D$505,2,0))</f>
        <v>A5</v>
      </c>
      <c r="B3" s="1" t="s">
        <v>683</v>
      </c>
      <c r="C3" s="1">
        <f>IF(B3="","",VLOOKUP(B3,工序!$A$1:$D$505,4,0))</f>
        <v>7.8000000000000007</v>
      </c>
      <c r="D3" s="1">
        <v>1</v>
      </c>
      <c r="E3" s="1">
        <f t="shared" ref="E3:E28" si="0">C3*D3</f>
        <v>7.8000000000000007</v>
      </c>
    </row>
    <row r="4" spans="1:8">
      <c r="A4" t="str">
        <f>IF(B4="","",VLOOKUP(B4,工序!$A$1:$D$505,2,0))</f>
        <v>A8</v>
      </c>
      <c r="B4" s="1" t="s">
        <v>682</v>
      </c>
      <c r="C4" s="1">
        <f>IF(B4="","",VLOOKUP(B4,工序!$A$1:$D$505,4,0))</f>
        <v>4.42</v>
      </c>
      <c r="D4" s="1">
        <v>1</v>
      </c>
      <c r="E4" s="1">
        <f t="shared" si="0"/>
        <v>4.42</v>
      </c>
    </row>
    <row r="5" spans="1:8">
      <c r="A5" s="9" t="str">
        <f>IF(B5="","",VLOOKUP(B5,工序!$A$1:$D$505,2,0))</f>
        <v>A14</v>
      </c>
      <c r="B5" s="11" t="s">
        <v>649</v>
      </c>
      <c r="C5" s="29">
        <f>IF(B5="","",VLOOKUP(B5,工序!$A$1:$D$505,4,0))</f>
        <v>13.2</v>
      </c>
      <c r="D5" s="29">
        <v>1</v>
      </c>
      <c r="E5" s="29">
        <f t="shared" si="0"/>
        <v>13.2</v>
      </c>
      <c r="F5"/>
      <c r="G5" s="8"/>
    </row>
    <row r="6" spans="1:8">
      <c r="A6" s="16" t="str">
        <f>IF(B6="","",VLOOKUP(B6,工序!$A$1:$D$505,2,0))</f>
        <v>A19</v>
      </c>
      <c r="B6" s="5" t="s">
        <v>679</v>
      </c>
      <c r="C6" s="14">
        <f>IF(B6="","",VLOOKUP(B6,工序!$A$1:$D$505,4,0))</f>
        <v>28.799999999999997</v>
      </c>
      <c r="D6" s="1">
        <v>1</v>
      </c>
      <c r="E6" s="1">
        <f t="shared" si="0"/>
        <v>28.799999999999997</v>
      </c>
      <c r="F6"/>
      <c r="G6" s="8"/>
    </row>
    <row r="7" spans="1:8">
      <c r="A7" s="16" t="str">
        <f>IF(B7="","",VLOOKUP(B7,工序!$A$1:$D$505,2,0))</f>
        <v>A23</v>
      </c>
      <c r="B7" s="30" t="s">
        <v>598</v>
      </c>
      <c r="C7" s="1">
        <f>IF(B7="","",VLOOKUP(B7,工序!$A$1:$D$505,4,0))</f>
        <v>13.319999999999999</v>
      </c>
      <c r="D7" s="1">
        <v>1</v>
      </c>
      <c r="E7" s="1">
        <f t="shared" si="0"/>
        <v>13.319999999999999</v>
      </c>
    </row>
    <row r="8" spans="1:8">
      <c r="A8" t="str">
        <f>IF(B8="","",VLOOKUP(B8,工序!$A$1:$D$505,2,0))</f>
        <v>A29</v>
      </c>
      <c r="B8" s="7" t="s">
        <v>599</v>
      </c>
      <c r="C8" s="1">
        <f>IF(B8="","",VLOOKUP(B8,工序!$A$1:$D$505,4,0))</f>
        <v>9.1199999999999992</v>
      </c>
      <c r="D8" s="1">
        <v>1</v>
      </c>
      <c r="E8" s="1">
        <f t="shared" si="0"/>
        <v>9.1199999999999992</v>
      </c>
    </row>
    <row r="9" spans="1:8">
      <c r="A9" t="str">
        <f>IF(B9="","",VLOOKUP(B9,工序!$A$1:$D$505,2,0))</f>
        <v>A34</v>
      </c>
      <c r="B9" s="7" t="s">
        <v>642</v>
      </c>
      <c r="C9" s="1">
        <f>IF(B9="","",VLOOKUP(B9,工序!$A$1:$D$505,4,0))</f>
        <v>6.6</v>
      </c>
      <c r="D9" s="1">
        <v>1</v>
      </c>
      <c r="E9" s="1">
        <f t="shared" si="0"/>
        <v>6.6</v>
      </c>
    </row>
    <row r="10" spans="1:8">
      <c r="A10" t="str">
        <f>IF(B10="","",VLOOKUP(B10,工序!$A$1:$D$505,2,0))</f>
        <v>A36</v>
      </c>
      <c r="B10" s="7" t="s">
        <v>602</v>
      </c>
      <c r="C10" s="1">
        <f>IF(B10="","",VLOOKUP(B10,工序!$A$1:$D$505,4,0))</f>
        <v>18.850000000000001</v>
      </c>
      <c r="D10" s="1">
        <v>1</v>
      </c>
      <c r="E10" s="1">
        <f t="shared" si="0"/>
        <v>18.850000000000001</v>
      </c>
    </row>
    <row r="11" spans="1:8">
      <c r="A11" t="str">
        <f>IF(B11="","",VLOOKUP(B11,工序!$A$1:$D$505,2,0))</f>
        <v>A39</v>
      </c>
      <c r="B11" s="7" t="s">
        <v>603</v>
      </c>
      <c r="C11" s="1">
        <f>IF(B11="","",VLOOKUP(B11,工序!$A$1:$D$505,4,0))</f>
        <v>7</v>
      </c>
      <c r="D11" s="1">
        <v>1</v>
      </c>
      <c r="E11" s="1">
        <f t="shared" si="0"/>
        <v>7</v>
      </c>
    </row>
    <row r="12" spans="1:8">
      <c r="A12" t="str">
        <f>IF(B12="","",VLOOKUP(B12,工序!$A$1:$D$505,2,0))</f>
        <v>A43</v>
      </c>
      <c r="B12" s="7" t="s">
        <v>685</v>
      </c>
      <c r="C12" s="1">
        <f>IF(B12="","",VLOOKUP(B12,工序!$A$1:$D$505,4,0))</f>
        <v>45</v>
      </c>
      <c r="D12" s="1">
        <v>1</v>
      </c>
      <c r="E12" s="1">
        <f t="shared" si="0"/>
        <v>45</v>
      </c>
    </row>
    <row r="13" spans="1:8">
      <c r="A13" t="str">
        <f>IF(B13="","",VLOOKUP(B13,工序!$A$1:$D$505,2,0))</f>
        <v>A74</v>
      </c>
      <c r="B13" s="7" t="s">
        <v>686</v>
      </c>
      <c r="C13" s="1">
        <f>IF(B13="","",VLOOKUP(B13,工序!$A$1:$D$505,4,0))</f>
        <v>8.6159999999999997</v>
      </c>
      <c r="D13" s="1">
        <v>1</v>
      </c>
      <c r="E13" s="1">
        <f t="shared" si="0"/>
        <v>8.6159999999999997</v>
      </c>
    </row>
    <row r="14" spans="1:8">
      <c r="A14" t="str">
        <f>IF(B14="","",VLOOKUP(B14,工序!$A$1:$D$505,2,0))</f>
        <v>A54</v>
      </c>
      <c r="B14" s="7" t="s">
        <v>688</v>
      </c>
      <c r="C14" s="1">
        <f>IF(B14="","",VLOOKUP(B14,工序!$A$1:$D$505,4,0))</f>
        <v>39</v>
      </c>
      <c r="D14" s="1">
        <v>1</v>
      </c>
      <c r="E14" s="1">
        <f t="shared" si="0"/>
        <v>39</v>
      </c>
    </row>
    <row r="15" spans="1:8" customFormat="1">
      <c r="A15" t="str">
        <f>IF(B15="","",VLOOKUP(B15,工序!$A$1:$D$505,2,0))</f>
        <v>A58</v>
      </c>
      <c r="B15" t="s">
        <v>687</v>
      </c>
      <c r="C15" s="1">
        <f>IF(B15="","",VLOOKUP(B15,工序!$A$1:$D$505,4,0))</f>
        <v>8.4500000000000011</v>
      </c>
      <c r="D15" s="1">
        <v>1</v>
      </c>
      <c r="E15" s="1">
        <f t="shared" si="0"/>
        <v>8.4500000000000011</v>
      </c>
      <c r="F15" s="1"/>
      <c r="H15" s="8"/>
    </row>
    <row r="16" spans="1:8">
      <c r="A16" t="str">
        <f>IF(B16="","",VLOOKUP(B16,工序!$A$1:$D$505,2,0))</f>
        <v>A59</v>
      </c>
      <c r="B16" s="7" t="s">
        <v>631</v>
      </c>
      <c r="C16" s="1">
        <f>IF(B16="","",VLOOKUP(B16,工序!$A$1:$D$505,4,0))</f>
        <v>20.8</v>
      </c>
      <c r="D16" s="1">
        <v>1</v>
      </c>
      <c r="E16" s="1">
        <f t="shared" si="0"/>
        <v>20.8</v>
      </c>
    </row>
    <row r="17" spans="1:5">
      <c r="A17" t="str">
        <f>IF(B17="","",VLOOKUP(B17,工序!$A$1:$D$505,2,0))</f>
        <v>A62</v>
      </c>
      <c r="B17" s="7" t="s">
        <v>643</v>
      </c>
      <c r="C17" s="1">
        <f>IF(B17="","",VLOOKUP(B17,工序!$A$1:$D$505,4,0))</f>
        <v>16.559999999999999</v>
      </c>
      <c r="D17" s="1">
        <v>1</v>
      </c>
      <c r="E17" s="1">
        <f t="shared" si="0"/>
        <v>16.559999999999999</v>
      </c>
    </row>
    <row r="18" spans="1:5">
      <c r="A18" t="str">
        <f>IF(B18="","",VLOOKUP(B18,工序!$A$1:$D$505,2,0))</f>
        <v>A63</v>
      </c>
      <c r="B18" s="7" t="s">
        <v>629</v>
      </c>
      <c r="C18" s="1">
        <f>IF(B18="","",VLOOKUP(B18,工序!$A$1:$D$505,4,0))</f>
        <v>14.399999999999999</v>
      </c>
      <c r="D18" s="1">
        <v>1</v>
      </c>
      <c r="E18" s="1">
        <f t="shared" si="0"/>
        <v>14.399999999999999</v>
      </c>
    </row>
    <row r="19" spans="1:5">
      <c r="A19" t="str">
        <f>IF(B19="","",VLOOKUP(B19,工序!$A$1:$D$505,2,0))</f>
        <v>A64</v>
      </c>
      <c r="B19" s="7" t="s">
        <v>9</v>
      </c>
      <c r="C19" s="1">
        <f>IF(B19="","",VLOOKUP(B19,工序!$A$1:$D$505,4,0))</f>
        <v>14.399999999999999</v>
      </c>
      <c r="D19" s="1">
        <v>1</v>
      </c>
      <c r="E19" s="1">
        <f t="shared" si="0"/>
        <v>14.399999999999999</v>
      </c>
    </row>
    <row r="20" spans="1:5">
      <c r="A20" t="str">
        <f>IF(B20="","",VLOOKUP(B20,工序!$A$1:$D$505,2,0))</f>
        <v>A65</v>
      </c>
      <c r="B20" s="7" t="s">
        <v>632</v>
      </c>
      <c r="C20" s="1">
        <f>IF(B20="","",VLOOKUP(B20,工序!$A$1:$D$505,4,0))</f>
        <v>27.3</v>
      </c>
      <c r="D20" s="1">
        <v>1</v>
      </c>
      <c r="E20" s="1">
        <f t="shared" si="0"/>
        <v>27.3</v>
      </c>
    </row>
    <row r="21" spans="1:5">
      <c r="A21" t="str">
        <f>IF(B21="","",VLOOKUP(B21,工序!$A$1:$D$505,2,0))</f>
        <v>A63</v>
      </c>
      <c r="B21" s="7" t="s">
        <v>629</v>
      </c>
      <c r="C21" s="1">
        <f>IF(B21="","",VLOOKUP(B21,工序!$A$1:$D$505,4,0))</f>
        <v>14.399999999999999</v>
      </c>
      <c r="D21" s="1">
        <v>1</v>
      </c>
      <c r="E21" s="1">
        <f t="shared" si="0"/>
        <v>14.399999999999999</v>
      </c>
    </row>
    <row r="22" spans="1:5">
      <c r="A22" t="str">
        <f>IF(B22="","",VLOOKUP(B22,工序!$A$1:$D$505,2,0))</f>
        <v>A68</v>
      </c>
      <c r="B22" s="7" t="s">
        <v>711</v>
      </c>
      <c r="C22" s="1">
        <f>IF(B22="","",VLOOKUP(B22,工序!$A$1:$D$505,4,0))</f>
        <v>32.199999999999996</v>
      </c>
      <c r="D22" s="1">
        <v>1</v>
      </c>
      <c r="E22" s="1">
        <f t="shared" ref="E22:E23" si="1">C22*D22</f>
        <v>32.199999999999996</v>
      </c>
    </row>
    <row r="23" spans="1:5">
      <c r="A23" t="str">
        <f>IF(B23="","",VLOOKUP(B23,工序!$A$1:$D$505,2,0))</f>
        <v>A69</v>
      </c>
      <c r="B23" s="7" t="s">
        <v>634</v>
      </c>
      <c r="C23" s="1">
        <f>IF(B23="","",VLOOKUP(B23,工序!$A$1:$D$505,4,0))</f>
        <v>28.5</v>
      </c>
      <c r="D23" s="1">
        <v>1</v>
      </c>
      <c r="E23" s="1">
        <f t="shared" si="1"/>
        <v>28.5</v>
      </c>
    </row>
    <row r="24" spans="1:5">
      <c r="A24" t="str">
        <f>IF(B24="","",VLOOKUP(B24,工序!$A$1:$D$505,2,0))</f>
        <v>A71</v>
      </c>
      <c r="B24" s="7" t="s">
        <v>633</v>
      </c>
      <c r="C24" s="1">
        <f>IF(B24="","",VLOOKUP(B24,工序!$A$1:$D$505,4,0))</f>
        <v>17.399999999999999</v>
      </c>
      <c r="D24" s="1">
        <v>1</v>
      </c>
      <c r="E24" s="1">
        <f t="shared" si="0"/>
        <v>17.399999999999999</v>
      </c>
    </row>
    <row r="25" spans="1:5">
      <c r="A25" t="str">
        <f>IF(B25="","",VLOOKUP(B25,工序!$A$1:$D$505,2,0))</f>
        <v>A73</v>
      </c>
      <c r="B25" s="7" t="s">
        <v>635</v>
      </c>
      <c r="C25" s="1">
        <f>IF(B25="","",VLOOKUP(B25,工序!$A$1:$D$505,4,0))</f>
        <v>12.239999999999998</v>
      </c>
      <c r="D25" s="1">
        <v>1</v>
      </c>
      <c r="E25" s="1">
        <f t="shared" si="0"/>
        <v>12.239999999999998</v>
      </c>
    </row>
    <row r="26" spans="1:5">
      <c r="A26" t="str">
        <f>IF(B26="","",VLOOKUP(B26,工序!$A$1:$D$505,2,0))</f>
        <v>A77</v>
      </c>
      <c r="B26" s="12" t="s">
        <v>19</v>
      </c>
      <c r="C26" s="1">
        <f>IF(B26="","",VLOOKUP(B26,工序!$A$1:$D$505,4,0))</f>
        <v>15.6</v>
      </c>
      <c r="D26" s="1">
        <v>1</v>
      </c>
      <c r="E26" s="1">
        <f t="shared" si="0"/>
        <v>15.6</v>
      </c>
    </row>
    <row r="27" spans="1:5">
      <c r="A27" t="str">
        <f>IF(B27="","",VLOOKUP(B27,工序!$A$1:$D$505,2,0))</f>
        <v>A78</v>
      </c>
      <c r="B27" s="13" t="s">
        <v>21</v>
      </c>
      <c r="C27" s="1">
        <f>IF(B27="","",VLOOKUP(B27,工序!$A$1:$D$505,4,0))</f>
        <v>15.6</v>
      </c>
      <c r="D27" s="1">
        <v>1</v>
      </c>
      <c r="E27" s="1">
        <f t="shared" si="0"/>
        <v>15.6</v>
      </c>
    </row>
    <row r="28" spans="1:5">
      <c r="A28" s="25" t="str">
        <f>IF(B28="","",VLOOKUP(B28,工序!$A$1:$D$505,2,0))</f>
        <v>A80</v>
      </c>
      <c r="B28" s="26" t="s">
        <v>636</v>
      </c>
      <c r="C28" s="27">
        <f>IF(B28="","",VLOOKUP(B28,工序!$A$1:$D$505,4,0))</f>
        <v>5.3999999999999995</v>
      </c>
      <c r="D28" s="27">
        <v>1</v>
      </c>
      <c r="E28" s="27">
        <f t="shared" si="0"/>
        <v>5.3999999999999995</v>
      </c>
    </row>
    <row r="29" spans="1:5">
      <c r="A29"/>
    </row>
    <row r="30" spans="1:5">
      <c r="A30"/>
      <c r="E30" s="1">
        <f>SUM(E2:E29)</f>
        <v>449.57799999999992</v>
      </c>
    </row>
    <row r="31" spans="1:5">
      <c r="A31"/>
      <c r="E31">
        <f>E30/60</f>
        <v>7.492966666666665</v>
      </c>
    </row>
    <row r="32" spans="1:5">
      <c r="A32"/>
    </row>
    <row r="33" spans="1:1">
      <c r="A3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:G31"/>
  <sheetViews>
    <sheetView topLeftCell="A7" workbookViewId="0">
      <selection activeCell="B4" sqref="B4"/>
    </sheetView>
  </sheetViews>
  <sheetFormatPr defaultRowHeight="13.5"/>
  <cols>
    <col min="1" max="1" width="9" style="1"/>
    <col min="2" max="2" width="26.5" style="1" customWidth="1"/>
    <col min="3" max="3" width="10.75" style="1" customWidth="1"/>
    <col min="4" max="4" width="15.75" style="1" customWidth="1"/>
    <col min="5" max="16384" width="9" style="1"/>
  </cols>
  <sheetData>
    <row r="1" spans="1:7">
      <c r="A1" t="s">
        <v>640</v>
      </c>
      <c r="B1" s="7" t="s">
        <v>637</v>
      </c>
      <c r="C1" t="s">
        <v>638</v>
      </c>
      <c r="D1" t="s">
        <v>644</v>
      </c>
      <c r="E1" t="s">
        <v>639</v>
      </c>
    </row>
    <row r="2" spans="1:7">
      <c r="A2" t="str">
        <f>IF(B2="","",VLOOKUP(B2,工序!$A$1:$D$505,2,0))</f>
        <v>A1</v>
      </c>
      <c r="B2" s="7" t="s">
        <v>647</v>
      </c>
      <c r="C2" s="1">
        <f>IF(B2="","",VLOOKUP(B2,工序!$A$1:$D$505,4,0))</f>
        <v>4.6020000000000003</v>
      </c>
      <c r="D2" s="1">
        <v>1</v>
      </c>
      <c r="E2" s="1">
        <f>C2*D2</f>
        <v>4.6020000000000003</v>
      </c>
    </row>
    <row r="3" spans="1:7">
      <c r="A3" t="str">
        <f>IF(B3="","",VLOOKUP(B3,工序!$A$1:$D$505,2,0))</f>
        <v>A5</v>
      </c>
      <c r="B3" s="1" t="s">
        <v>683</v>
      </c>
      <c r="C3" s="1">
        <f>IF(B3="","",VLOOKUP(B3,工序!$A$1:$D$505,4,0))</f>
        <v>7.8000000000000007</v>
      </c>
      <c r="D3" s="1">
        <v>1</v>
      </c>
      <c r="E3" s="1">
        <f t="shared" ref="E3:E26" si="0">C3*D3</f>
        <v>7.8000000000000007</v>
      </c>
    </row>
    <row r="4" spans="1:7">
      <c r="A4" t="str">
        <f>IF(B4="","",VLOOKUP(B4,工序!$A$1:$D$505,2,0))</f>
        <v>A8</v>
      </c>
      <c r="B4" s="1" t="s">
        <v>761</v>
      </c>
      <c r="C4" s="1">
        <f>IF(B4="","",VLOOKUP(B4,工序!$A$1:$D$505,4,0))</f>
        <v>4.42</v>
      </c>
      <c r="D4" s="1">
        <v>1</v>
      </c>
      <c r="E4" s="1">
        <f t="shared" si="0"/>
        <v>4.42</v>
      </c>
    </row>
    <row r="5" spans="1:7">
      <c r="A5" s="9" t="str">
        <f>IF(B5="","",VLOOKUP(B5,工序!$A$1:$D$505,2,0))</f>
        <v>A14</v>
      </c>
      <c r="B5" s="11" t="s">
        <v>649</v>
      </c>
      <c r="C5" s="29">
        <f>IF(B5="","",VLOOKUP(B5,工序!$A$1:$D$505,4,0))</f>
        <v>13.2</v>
      </c>
      <c r="D5" s="29">
        <v>1</v>
      </c>
      <c r="E5" s="29">
        <f t="shared" si="0"/>
        <v>13.2</v>
      </c>
      <c r="F5"/>
      <c r="G5" s="8"/>
    </row>
    <row r="6" spans="1:7">
      <c r="A6" t="str">
        <f>IF(B6="","",VLOOKUP(B6,工序!$A$1:$D$505,2,0))</f>
        <v>A19</v>
      </c>
      <c r="B6" s="11" t="s">
        <v>679</v>
      </c>
      <c r="C6" s="14">
        <f>IF(B6="","",VLOOKUP(B6,工序!$A$1:$D$505,4,0))</f>
        <v>28.799999999999997</v>
      </c>
      <c r="D6" s="1">
        <v>1</v>
      </c>
      <c r="E6" s="1">
        <f t="shared" si="0"/>
        <v>28.799999999999997</v>
      </c>
      <c r="F6"/>
      <c r="G6" s="8"/>
    </row>
    <row r="7" spans="1:7">
      <c r="A7" t="str">
        <f>IF(B7="","",VLOOKUP(B7,工序!$A$1:$D$505,2,0))</f>
        <v>A23</v>
      </c>
      <c r="B7" s="7" t="s">
        <v>598</v>
      </c>
      <c r="C7" s="1">
        <f>IF(B7="","",VLOOKUP(B7,工序!$A$1:$D$505,4,0))</f>
        <v>13.319999999999999</v>
      </c>
      <c r="D7" s="1">
        <v>1</v>
      </c>
      <c r="E7" s="1">
        <f t="shared" si="0"/>
        <v>13.319999999999999</v>
      </c>
    </row>
    <row r="8" spans="1:7">
      <c r="A8" t="str">
        <f>IF(B8="","",VLOOKUP(B8,工序!$A$1:$D$505,2,0))</f>
        <v>A29</v>
      </c>
      <c r="B8" s="7" t="s">
        <v>691</v>
      </c>
      <c r="C8" s="1">
        <f>IF(B8="","",VLOOKUP(B8,工序!$A$1:$D$505,4,0))</f>
        <v>9.1199999999999992</v>
      </c>
      <c r="D8" s="1">
        <v>1</v>
      </c>
      <c r="E8" s="1">
        <f t="shared" si="0"/>
        <v>9.1199999999999992</v>
      </c>
    </row>
    <row r="9" spans="1:7">
      <c r="A9" t="str">
        <f>IF(B9="","",VLOOKUP(B9,工序!$A$1:$D$505,2,0))</f>
        <v>A34</v>
      </c>
      <c r="B9" s="7" t="s">
        <v>642</v>
      </c>
      <c r="C9" s="1">
        <f>IF(B9="","",VLOOKUP(B9,工序!$A$1:$D$505,4,0))</f>
        <v>6.6</v>
      </c>
      <c r="D9" s="1">
        <v>1</v>
      </c>
      <c r="E9" s="1">
        <f t="shared" si="0"/>
        <v>6.6</v>
      </c>
    </row>
    <row r="10" spans="1:7">
      <c r="A10" t="str">
        <f>IF(B10="","",VLOOKUP(B10,工序!$A$1:$D$505,2,0))</f>
        <v>A36</v>
      </c>
      <c r="B10" s="7" t="s">
        <v>602</v>
      </c>
      <c r="C10" s="1">
        <f>IF(B10="","",VLOOKUP(B10,工序!$A$1:$D$505,4,0))</f>
        <v>18.850000000000001</v>
      </c>
      <c r="D10" s="1">
        <v>1</v>
      </c>
      <c r="E10" s="1">
        <f t="shared" si="0"/>
        <v>18.850000000000001</v>
      </c>
    </row>
    <row r="11" spans="1:7">
      <c r="A11" t="str">
        <f>IF(B11="","",VLOOKUP(B11,工序!$A$1:$D$505,2,0))</f>
        <v>A43</v>
      </c>
      <c r="B11" s="7" t="s">
        <v>685</v>
      </c>
      <c r="C11" s="1">
        <f>IF(B11="","",VLOOKUP(B11,工序!$A$1:$D$505,4,0))</f>
        <v>45</v>
      </c>
      <c r="D11" s="1">
        <v>1</v>
      </c>
      <c r="E11" s="1">
        <f t="shared" si="0"/>
        <v>45</v>
      </c>
    </row>
    <row r="12" spans="1:7">
      <c r="A12" t="str">
        <f>IF(B12="","",VLOOKUP(B12,工序!$A$1:$D$505,2,0))</f>
        <v>A74</v>
      </c>
      <c r="B12" s="7" t="s">
        <v>686</v>
      </c>
      <c r="C12" s="1">
        <f>IF(B12="","",VLOOKUP(B12,工序!$A$1:$D$505,4,0))</f>
        <v>8.6159999999999997</v>
      </c>
      <c r="D12" s="1">
        <v>1</v>
      </c>
      <c r="E12" s="1">
        <f t="shared" si="0"/>
        <v>8.6159999999999997</v>
      </c>
    </row>
    <row r="13" spans="1:7">
      <c r="A13" t="str">
        <f>IF(B13="","",VLOOKUP(B13,工序!$A$1:$D$505,2,0))</f>
        <v>A53</v>
      </c>
      <c r="B13" s="7" t="s">
        <v>689</v>
      </c>
      <c r="C13" s="1">
        <f>IF(B13="","",VLOOKUP(B13,工序!$A$1:$D$505,4,0))</f>
        <v>32.5</v>
      </c>
      <c r="D13" s="1">
        <v>1</v>
      </c>
      <c r="E13" s="1">
        <f t="shared" si="0"/>
        <v>32.5</v>
      </c>
    </row>
    <row r="14" spans="1:7">
      <c r="A14" t="str">
        <f>IF(B14="","",VLOOKUP(B14,工序!$A$1:$D$505,2,0))</f>
        <v>A59</v>
      </c>
      <c r="B14" s="7" t="s">
        <v>631</v>
      </c>
      <c r="C14" s="1">
        <f>IF(B14="","",VLOOKUP(B14,工序!$A$1:$D$505,4,0))</f>
        <v>20.8</v>
      </c>
      <c r="D14" s="1">
        <v>1</v>
      </c>
      <c r="E14" s="1">
        <f t="shared" si="0"/>
        <v>20.8</v>
      </c>
    </row>
    <row r="15" spans="1:7">
      <c r="A15" t="str">
        <f>IF(B15="","",VLOOKUP(B15,工序!$A$1:$D$505,2,0))</f>
        <v>A62</v>
      </c>
      <c r="B15" s="7" t="s">
        <v>699</v>
      </c>
      <c r="C15" s="1">
        <f>IF(B15="","",VLOOKUP(B15,工序!$A$1:$D$505,4,0))</f>
        <v>16.559999999999999</v>
      </c>
      <c r="D15" s="1">
        <v>1</v>
      </c>
      <c r="E15" s="1">
        <f t="shared" si="0"/>
        <v>16.559999999999999</v>
      </c>
    </row>
    <row r="16" spans="1:7">
      <c r="A16" t="str">
        <f>IF(B16="","",VLOOKUP(B16,工序!$A$1:$D$505,2,0))</f>
        <v>A63</v>
      </c>
      <c r="B16" s="7" t="s">
        <v>629</v>
      </c>
      <c r="C16" s="1">
        <f>IF(B16="","",VLOOKUP(B16,工序!$A$1:$D$505,4,0))</f>
        <v>14.399999999999999</v>
      </c>
      <c r="D16" s="1">
        <v>1</v>
      </c>
      <c r="E16" s="1">
        <f t="shared" si="0"/>
        <v>14.399999999999999</v>
      </c>
    </row>
    <row r="17" spans="1:5">
      <c r="A17" t="str">
        <f>IF(B17="","",VLOOKUP(B17,工序!$A$1:$D$505,2,0))</f>
        <v>A64</v>
      </c>
      <c r="B17" s="7" t="s">
        <v>9</v>
      </c>
      <c r="C17" s="1">
        <f>IF(B17="","",VLOOKUP(B17,工序!$A$1:$D$505,4,0))</f>
        <v>14.399999999999999</v>
      </c>
      <c r="D17" s="1">
        <v>1</v>
      </c>
      <c r="E17" s="1">
        <f t="shared" si="0"/>
        <v>14.399999999999999</v>
      </c>
    </row>
    <row r="18" spans="1:5">
      <c r="A18" t="str">
        <f>IF(B18="","",VLOOKUP(B18,工序!$A$1:$D$505,2,0))</f>
        <v>A65</v>
      </c>
      <c r="B18" s="7" t="s">
        <v>701</v>
      </c>
      <c r="C18" s="1">
        <f>IF(B18="","",VLOOKUP(B18,工序!$A$1:$D$505,4,0))</f>
        <v>27.3</v>
      </c>
      <c r="D18" s="1">
        <v>1</v>
      </c>
      <c r="E18" s="1">
        <f t="shared" si="0"/>
        <v>27.3</v>
      </c>
    </row>
    <row r="19" spans="1:5">
      <c r="A19" t="str">
        <f>IF(B19="","",VLOOKUP(B19,工序!$A$1:$D$505,2,0))</f>
        <v>A63</v>
      </c>
      <c r="B19" s="7" t="s">
        <v>629</v>
      </c>
      <c r="C19" s="1">
        <f>IF(B19="","",VLOOKUP(B19,工序!$A$1:$D$505,4,0))</f>
        <v>14.399999999999999</v>
      </c>
      <c r="D19" s="1">
        <v>1</v>
      </c>
      <c r="E19" s="1">
        <f t="shared" si="0"/>
        <v>14.399999999999999</v>
      </c>
    </row>
    <row r="20" spans="1:5">
      <c r="A20" t="str">
        <f>IF(B20="","",VLOOKUP(B20,工序!$A$1:$D$505,2,0))</f>
        <v>A68</v>
      </c>
      <c r="B20" s="7" t="s">
        <v>712</v>
      </c>
      <c r="C20" s="1">
        <f>IF(B20="","",VLOOKUP(B20,工序!$A$1:$D$505,4,0))</f>
        <v>32.199999999999996</v>
      </c>
      <c r="D20" s="1">
        <v>1</v>
      </c>
      <c r="E20" s="1">
        <f t="shared" ref="E20:E21" si="1">C20*D20</f>
        <v>32.199999999999996</v>
      </c>
    </row>
    <row r="21" spans="1:5">
      <c r="A21" t="str">
        <f>IF(B21="","",VLOOKUP(B21,工序!$A$1:$D$505,2,0))</f>
        <v>A69</v>
      </c>
      <c r="B21" s="7" t="s">
        <v>634</v>
      </c>
      <c r="C21" s="1">
        <f>IF(B21="","",VLOOKUP(B21,工序!$A$1:$D$505,4,0))</f>
        <v>28.5</v>
      </c>
      <c r="D21" s="1">
        <v>1</v>
      </c>
      <c r="E21" s="1">
        <f t="shared" si="1"/>
        <v>28.5</v>
      </c>
    </row>
    <row r="22" spans="1:5">
      <c r="A22" t="str">
        <f>IF(B22="","",VLOOKUP(B22,工序!$A$1:$D$505,2,0))</f>
        <v>A71</v>
      </c>
      <c r="B22" s="7" t="s">
        <v>633</v>
      </c>
      <c r="C22" s="1">
        <f>IF(B22="","",VLOOKUP(B22,工序!$A$1:$D$505,4,0))</f>
        <v>17.399999999999999</v>
      </c>
      <c r="D22" s="1">
        <v>1</v>
      </c>
      <c r="E22" s="1">
        <f t="shared" si="0"/>
        <v>17.399999999999999</v>
      </c>
    </row>
    <row r="23" spans="1:5">
      <c r="A23" t="str">
        <f>IF(B23="","",VLOOKUP(B23,工序!$A$1:$D$505,2,0))</f>
        <v>A73</v>
      </c>
      <c r="B23" s="7" t="s">
        <v>635</v>
      </c>
      <c r="C23" s="1">
        <f>IF(B23="","",VLOOKUP(B23,工序!$A$1:$D$505,4,0))</f>
        <v>12.239999999999998</v>
      </c>
      <c r="D23" s="1">
        <v>1</v>
      </c>
      <c r="E23" s="1">
        <f t="shared" si="0"/>
        <v>12.239999999999998</v>
      </c>
    </row>
    <row r="24" spans="1:5">
      <c r="A24" t="str">
        <f>IF(B24="","",VLOOKUP(B24,工序!$A$1:$D$505,2,0))</f>
        <v>A77</v>
      </c>
      <c r="B24" s="12" t="s">
        <v>19</v>
      </c>
      <c r="C24" s="1">
        <f>IF(B24="","",VLOOKUP(B24,工序!$A$1:$D$505,4,0))</f>
        <v>15.6</v>
      </c>
      <c r="D24" s="1">
        <v>1</v>
      </c>
      <c r="E24" s="1">
        <f t="shared" si="0"/>
        <v>15.6</v>
      </c>
    </row>
    <row r="25" spans="1:5">
      <c r="A25" t="str">
        <f>IF(B25="","",VLOOKUP(B25,工序!$A$1:$D$505,2,0))</f>
        <v>A78</v>
      </c>
      <c r="B25" s="13" t="s">
        <v>21</v>
      </c>
      <c r="C25" s="1">
        <f>IF(B25="","",VLOOKUP(B25,工序!$A$1:$D$505,4,0))</f>
        <v>15.6</v>
      </c>
      <c r="D25" s="1">
        <v>1</v>
      </c>
      <c r="E25" s="1">
        <f t="shared" si="0"/>
        <v>15.6</v>
      </c>
    </row>
    <row r="26" spans="1:5">
      <c r="A26" s="25" t="str">
        <f>IF(B26="","",VLOOKUP(B26,工序!$A$1:$D$505,2,0))</f>
        <v>A80</v>
      </c>
      <c r="B26" s="26" t="s">
        <v>636</v>
      </c>
      <c r="C26" s="27">
        <f>IF(B26="","",VLOOKUP(B26,工序!$A$1:$D$505,4,0))</f>
        <v>5.3999999999999995</v>
      </c>
      <c r="D26" s="27">
        <v>1</v>
      </c>
      <c r="E26" s="27">
        <f t="shared" si="0"/>
        <v>5.3999999999999995</v>
      </c>
    </row>
    <row r="27" spans="1:5">
      <c r="A27"/>
    </row>
    <row r="28" spans="1:5">
      <c r="A28"/>
      <c r="E28" s="1">
        <f>SUM(E2:E27)</f>
        <v>427.62799999999999</v>
      </c>
    </row>
    <row r="29" spans="1:5">
      <c r="A29"/>
      <c r="E29">
        <f>E28/60</f>
        <v>7.1271333333333331</v>
      </c>
    </row>
    <row r="30" spans="1:5">
      <c r="A30"/>
    </row>
    <row r="31" spans="1:5">
      <c r="A3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60</vt:i4>
      </vt:variant>
    </vt:vector>
  </HeadingPairs>
  <TitlesOfParts>
    <vt:vector size="60" baseType="lpstr">
      <vt:lpstr>工序</vt:lpstr>
      <vt:lpstr>合并后模板</vt:lpstr>
      <vt:lpstr>12SC APC PIGTAIL  0.9 </vt:lpstr>
      <vt:lpstr>SC APC--SC APC   0.9</vt:lpstr>
      <vt:lpstr>SC PC--SC PC   0.9</vt:lpstr>
      <vt:lpstr>SC APC PIGTAIL  0.9</vt:lpstr>
      <vt:lpstr>SC PC PIGTAIL  0.9 </vt:lpstr>
      <vt:lpstr>FC APC PIGTAIL   ( 0.9) </vt:lpstr>
      <vt:lpstr>FC PC PIGTAIL   ( 0.9)</vt:lpstr>
      <vt:lpstr>12LC PC PIGTAIL  （0.9）</vt:lpstr>
      <vt:lpstr>LC PC PIGTAIL  （0.9） </vt:lpstr>
      <vt:lpstr>12LC APC PIGTAIL  （0.9）</vt:lpstr>
      <vt:lpstr>LC APC PIGTAIL  （0.9）</vt:lpstr>
      <vt:lpstr>LC PC-LC PC 0.9</vt:lpstr>
      <vt:lpstr>SC APC--SC APC   1.2 2.0</vt:lpstr>
      <vt:lpstr>SC APC--SC PC   2.0</vt:lpstr>
      <vt:lpstr>SC PC--SC PC   1.2 2.0</vt:lpstr>
      <vt:lpstr>24SC APC PIGTAIL  2.0 3.0 (2)</vt:lpstr>
      <vt:lpstr>12SC APC PIGTAIL  2.0 3.0</vt:lpstr>
      <vt:lpstr>SC APC PIGTAIL  2.0 3.0</vt:lpstr>
      <vt:lpstr>SC PC PIGTAIL(2.0 3.0）</vt:lpstr>
      <vt:lpstr>FC PC PIGTAIL(2.0 3.0)</vt:lpstr>
      <vt:lpstr>FC APC PIGTAIL(2.0 3.0)</vt:lpstr>
      <vt:lpstr>FC PC--FC PC   2.0 2.8</vt:lpstr>
      <vt:lpstr>LC APC--SC APC  (1.2 2.0)</vt:lpstr>
      <vt:lpstr>FC APC--FC APC   2.0 3.0</vt:lpstr>
      <vt:lpstr>FC PC-SC APC （2.0）</vt:lpstr>
      <vt:lpstr>FC PC-SC PC  （2.0）</vt:lpstr>
      <vt:lpstr>LC APC--LC PC   1.2 2.0</vt:lpstr>
      <vt:lpstr>LC APC--LC APC   1.2 2.0</vt:lpstr>
      <vt:lpstr>FC PC-LC PC</vt:lpstr>
      <vt:lpstr>FC APC--SC APC  </vt:lpstr>
      <vt:lpstr>FC APC--LC APC</vt:lpstr>
      <vt:lpstr>DLC APC--DSC PC   2.0</vt:lpstr>
      <vt:lpstr>DLC PC--DSC PC</vt:lpstr>
      <vt:lpstr>DFC UPC-DFC UPC 2.0</vt:lpstr>
      <vt:lpstr>DSC PC-DSC PC 2.0</vt:lpstr>
      <vt:lpstr>DLC PC--DLC APC</vt:lpstr>
      <vt:lpstr>DLC PC--DLC PC </vt:lpstr>
      <vt:lpstr>BOSA 0.9 CO2</vt:lpstr>
      <vt:lpstr>BOSA 0.9 研磨</vt:lpstr>
      <vt:lpstr>BOSA 2.0 CO2</vt:lpstr>
      <vt:lpstr>BOSA 2.0 研磨</vt:lpstr>
      <vt:lpstr>ROSA 0.9</vt:lpstr>
      <vt:lpstr>4C</vt:lpstr>
      <vt:lpstr>4C-LC</vt:lpstr>
      <vt:lpstr>96C 12M</vt:lpstr>
      <vt:lpstr>96C 20M-35M</vt:lpstr>
      <vt:lpstr>96C 50M</vt:lpstr>
      <vt:lpstr>96C 70M</vt:lpstr>
      <vt:lpstr>48C 70M</vt:lpstr>
      <vt:lpstr>48C 50M</vt:lpstr>
      <vt:lpstr>48C 20M-35M</vt:lpstr>
      <vt:lpstr>48C 12M</vt:lpstr>
      <vt:lpstr>48C 5M</vt:lpstr>
      <vt:lpstr>FB REC</vt:lpstr>
      <vt:lpstr>FB</vt:lpstr>
      <vt:lpstr>TKF12C</vt:lpstr>
      <vt:lpstr>TKF24C</vt:lpstr>
      <vt:lpstr>TKF96C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2016-01-04T01:46:28Z</dcterms:modified>
</cp:coreProperties>
</file>